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60" windowHeight="4755" activeTab="1"/>
  </bookViews>
  <sheets>
    <sheet name="TOMACA FREGIDA" sheetId="1" r:id="rId1"/>
    <sheet name="MEL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<sst xmlns="http://schemas.openxmlformats.org/spreadsheetml/2006/main" count="22" uniqueCount="14">
  <si>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RPM</t>
  </si>
  <si>
    <r>
      <t xml:space="preserve"> </t>
    </r>
    <r>
      <rPr>
        <sz val="12"/>
        <rFont val="Symbol"/>
        <family val="1"/>
      </rPr>
      <t>h</t>
    </r>
    <r>
      <rPr>
        <sz val="10"/>
        <rFont val="Arial"/>
        <family val="0"/>
      </rPr>
      <t>1 (mPa s)</t>
    </r>
  </si>
  <si>
    <r>
      <t xml:space="preserve"> </t>
    </r>
    <r>
      <rPr>
        <sz val="12"/>
        <rFont val="Symbol"/>
        <family val="1"/>
      </rPr>
      <t>h</t>
    </r>
    <r>
      <rPr>
        <sz val="10"/>
        <rFont val="Arial"/>
        <family val="0"/>
      </rPr>
      <t>2 (mPa s)</t>
    </r>
  </si>
  <si>
    <r>
      <t xml:space="preserve"> </t>
    </r>
    <r>
      <rPr>
        <sz val="12"/>
        <rFont val="Symbol"/>
        <family val="1"/>
      </rPr>
      <t>h</t>
    </r>
    <r>
      <rPr>
        <sz val="10"/>
        <rFont val="Arial"/>
        <family val="0"/>
      </rPr>
      <t>3 (mPa s)</t>
    </r>
  </si>
  <si>
    <r>
      <t xml:space="preserve">Error </t>
    </r>
    <r>
      <rPr>
        <sz val="10"/>
        <rFont val="Symbol"/>
        <family val="1"/>
      </rPr>
      <t>h</t>
    </r>
    <r>
      <rPr>
        <sz val="10"/>
        <rFont val="Arial"/>
        <family val="0"/>
      </rPr>
      <t xml:space="preserve"> (mPa s)</t>
    </r>
  </si>
  <si>
    <t>Error esf cizalla (mN/m2)</t>
  </si>
  <si>
    <t>1cp=1mPa s</t>
  </si>
  <si>
    <t>Velocitat cisalladura (s-1)</t>
  </si>
  <si>
    <r>
      <t xml:space="preserve"> </t>
    </r>
    <r>
      <rPr>
        <sz val="12"/>
        <rFont val="Symbol"/>
        <family val="1"/>
      </rPr>
      <t>h</t>
    </r>
    <r>
      <rPr>
        <sz val="10"/>
        <rFont val="Arial"/>
        <family val="0"/>
      </rPr>
      <t xml:space="preserve"> promedi (mPa s)</t>
    </r>
  </si>
  <si>
    <t>Esforç cisalladura (mN/m2)</t>
  </si>
  <si>
    <t>Error esf cisalladura(mN/m2)</t>
  </si>
  <si>
    <t>Esforç de cisalladura (mN/m2)</t>
  </si>
  <si>
    <t>MEL</t>
  </si>
  <si>
    <t>TOMACA FREGIDA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</si>
</sst>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10"/>
      <name val="Symbol"/>
      <family val="1"/>
    </font>
    <font>
      <sz val="12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vertAlign val="superscript"/>
      <sz val="10"/>
      <name val="Arial"/>
      <family val="0"/>
    </font>
    <font>
      <b/>
      <sz val="12"/>
      <name val="Symbol"/>
      <family val="1"/>
    </font>
    <font>
      <b/>
      <sz val="12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vertAlign val="superscript"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TOMACA FREGIDA: Viscositat VS velocitat cisalladura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8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'TOMACA FREGIDA'!$G$4:$G$23</c:f>
                <c:numCache>
                  <c:ptCount val="20"/>
                  <c:pt idx="0">
                    <c:v>4872.566666666667</c:v>
                  </c:pt>
                  <c:pt idx="1">
                    <c:v>3822.866666666667</c:v>
                  </c:pt>
                  <c:pt idx="2">
                    <c:v>2668.5</c:v>
                  </c:pt>
                  <c:pt idx="3">
                    <c:v>1909.75</c:v>
                  </c:pt>
                  <c:pt idx="4">
                    <c:v>1551.6666666666667</c:v>
                  </c:pt>
                  <c:pt idx="5">
                    <c:v>1181.5</c:v>
                  </c:pt>
                  <c:pt idx="6">
                    <c:v>1036.6666666666667</c:v>
                  </c:pt>
                  <c:pt idx="7">
                    <c:v>886.6666666666666</c:v>
                  </c:pt>
                  <c:pt idx="8">
                    <c:v>690</c:v>
                  </c:pt>
                  <c:pt idx="9">
                    <c:v>594.8333333333334</c:v>
                  </c:pt>
                  <c:pt idx="10">
                    <c:v>534.1666666666667</c:v>
                  </c:pt>
                  <c:pt idx="11">
                    <c:v>382.3</c:v>
                  </c:pt>
                  <c:pt idx="12">
                    <c:v>339.6666666666667</c:v>
                  </c:pt>
                  <c:pt idx="13">
                    <c:v>271.33333333333337</c:v>
                  </c:pt>
                  <c:pt idx="14">
                    <c:v>192</c:v>
                  </c:pt>
                  <c:pt idx="15">
                    <c:v>147.83333333333334</c:v>
                  </c:pt>
                  <c:pt idx="16">
                    <c:v>130</c:v>
                  </c:pt>
                  <c:pt idx="17">
                    <c:v>89.5</c:v>
                  </c:pt>
                  <c:pt idx="18">
                    <c:v>57.666666666666664</c:v>
                  </c:pt>
                  <c:pt idx="19">
                    <c:v>NaN</c:v>
                  </c:pt>
                </c:numCache>
              </c:numRef>
            </c:plus>
            <c:minus>
              <c:numRef>
                <c:f>'TOMACA FREGIDA'!$G$4:$G$23</c:f>
                <c:numCache>
                  <c:ptCount val="20"/>
                  <c:pt idx="0">
                    <c:v>4872.566666666667</c:v>
                  </c:pt>
                  <c:pt idx="1">
                    <c:v>3822.866666666667</c:v>
                  </c:pt>
                  <c:pt idx="2">
                    <c:v>2668.5</c:v>
                  </c:pt>
                  <c:pt idx="3">
                    <c:v>1909.75</c:v>
                  </c:pt>
                  <c:pt idx="4">
                    <c:v>1551.6666666666667</c:v>
                  </c:pt>
                  <c:pt idx="5">
                    <c:v>1181.5</c:v>
                  </c:pt>
                  <c:pt idx="6">
                    <c:v>1036.6666666666667</c:v>
                  </c:pt>
                  <c:pt idx="7">
                    <c:v>886.6666666666666</c:v>
                  </c:pt>
                  <c:pt idx="8">
                    <c:v>690</c:v>
                  </c:pt>
                  <c:pt idx="9">
                    <c:v>594.8333333333334</c:v>
                  </c:pt>
                  <c:pt idx="10">
                    <c:v>534.1666666666667</c:v>
                  </c:pt>
                  <c:pt idx="11">
                    <c:v>382.3</c:v>
                  </c:pt>
                  <c:pt idx="12">
                    <c:v>339.6666666666667</c:v>
                  </c:pt>
                  <c:pt idx="13">
                    <c:v>271.33333333333337</c:v>
                  </c:pt>
                  <c:pt idx="14">
                    <c:v>192</c:v>
                  </c:pt>
                  <c:pt idx="15">
                    <c:v>147.83333333333334</c:v>
                  </c:pt>
                  <c:pt idx="16">
                    <c:v>130</c:v>
                  </c:pt>
                  <c:pt idx="17">
                    <c:v>89.5</c:v>
                  </c:pt>
                  <c:pt idx="18">
                    <c:v>57.666666666666664</c:v>
                  </c:pt>
                  <c:pt idx="19">
                    <c:v>NaN</c:v>
                  </c:pt>
                </c:numCache>
              </c:numRef>
            </c:minus>
            <c:noEndCap val="0"/>
          </c:errBars>
          <c:xVal>
            <c:numRef>
              <c:f>'TOMACA FREGIDA'!$B$4:$B$23</c:f>
              <c:numCache/>
            </c:numRef>
          </c:xVal>
          <c:yVal>
            <c:numRef>
              <c:f>'TOMACA FREGIDA'!$F$4:$F$23</c:f>
              <c:numCache/>
            </c:numRef>
          </c:yVal>
          <c:smooth val="0"/>
        </c:ser>
        <c:axId val="56117124"/>
        <c:axId val="35292069"/>
      </c:scatterChart>
      <c:valAx>
        <c:axId val="5611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Velocitat de cisalladura (s-1)</a:t>
                </a:r>
              </a:p>
            </c:rich>
          </c:tx>
          <c:layout>
            <c:manualLayout>
              <c:xMode val="factor"/>
              <c:yMode val="factor"/>
              <c:x val="0.01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2069"/>
        <c:crosses val="autoZero"/>
        <c:crossBetween val="midCat"/>
        <c:dispUnits/>
      </c:valAx>
      <c:valAx>
        <c:axId val="352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Viscositat (mPa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17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TOMACA FREGIDA: Esforç de cisalladura VS velocitat cisalladura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1475"/>
          <c:w val="0.7745"/>
          <c:h val="0.8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'TOMACA FREGIDA'!$I$4:$I$23</c:f>
                <c:numCache>
                  <c:ptCount val="20"/>
                  <c:pt idx="0">
                    <c:v>611.0198599999999</c:v>
                  </c:pt>
                  <c:pt idx="1">
                    <c:v>798.9791333333333</c:v>
                  </c:pt>
                  <c:pt idx="2">
                    <c:v>669.2597999999999</c:v>
                  </c:pt>
                  <c:pt idx="3">
                    <c:v>798.2755000000001</c:v>
                  </c:pt>
                  <c:pt idx="4">
                    <c:v>972.895</c:v>
                  </c:pt>
                  <c:pt idx="5">
                    <c:v>987.734</c:v>
                  </c:pt>
                  <c:pt idx="6">
                    <c:v>1083.3166666666666</c:v>
                  </c:pt>
                  <c:pt idx="7">
                    <c:v>1111.8799999999999</c:v>
                  </c:pt>
                  <c:pt idx="8">
                    <c:v>1153.68</c:v>
                  </c:pt>
                  <c:pt idx="9">
                    <c:v>1243.2016666666666</c:v>
                  </c:pt>
                  <c:pt idx="10">
                    <c:v>1339.6900000000003</c:v>
                  </c:pt>
                  <c:pt idx="11">
                    <c:v>1598.0140000000001</c:v>
                  </c:pt>
                  <c:pt idx="12">
                    <c:v>1703.768</c:v>
                  </c:pt>
                  <c:pt idx="13">
                    <c:v>2268.346666666667</c:v>
                  </c:pt>
                  <c:pt idx="14">
                    <c:v>2407.68</c:v>
                  </c:pt>
                  <c:pt idx="15">
                    <c:v>3089.7166666666667</c:v>
                  </c:pt>
                  <c:pt idx="16">
                    <c:v>3260.3999999999996</c:v>
                  </c:pt>
                  <c:pt idx="17">
                    <c:v>3741.1000000000004</c:v>
                  </c:pt>
                  <c:pt idx="18">
                    <c:v>4820.933333333333</c:v>
                  </c:pt>
                  <c:pt idx="19">
                    <c:v>NaN</c:v>
                  </c:pt>
                </c:numCache>
              </c:numRef>
            </c:plus>
            <c:minus>
              <c:numRef>
                <c:f>'TOMACA FREGIDA'!$I$4:$I$23</c:f>
                <c:numCache>
                  <c:ptCount val="20"/>
                  <c:pt idx="0">
                    <c:v>611.0198599999999</c:v>
                  </c:pt>
                  <c:pt idx="1">
                    <c:v>798.9791333333333</c:v>
                  </c:pt>
                  <c:pt idx="2">
                    <c:v>669.2597999999999</c:v>
                  </c:pt>
                  <c:pt idx="3">
                    <c:v>798.2755000000001</c:v>
                  </c:pt>
                  <c:pt idx="4">
                    <c:v>972.895</c:v>
                  </c:pt>
                  <c:pt idx="5">
                    <c:v>987.734</c:v>
                  </c:pt>
                  <c:pt idx="6">
                    <c:v>1083.3166666666666</c:v>
                  </c:pt>
                  <c:pt idx="7">
                    <c:v>1111.8799999999999</c:v>
                  </c:pt>
                  <c:pt idx="8">
                    <c:v>1153.68</c:v>
                  </c:pt>
                  <c:pt idx="9">
                    <c:v>1243.2016666666666</c:v>
                  </c:pt>
                  <c:pt idx="10">
                    <c:v>1339.6900000000003</c:v>
                  </c:pt>
                  <c:pt idx="11">
                    <c:v>1598.0140000000001</c:v>
                  </c:pt>
                  <c:pt idx="12">
                    <c:v>1703.768</c:v>
                  </c:pt>
                  <c:pt idx="13">
                    <c:v>2268.346666666667</c:v>
                  </c:pt>
                  <c:pt idx="14">
                    <c:v>2407.68</c:v>
                  </c:pt>
                  <c:pt idx="15">
                    <c:v>3089.7166666666667</c:v>
                  </c:pt>
                  <c:pt idx="16">
                    <c:v>3260.3999999999996</c:v>
                  </c:pt>
                  <c:pt idx="17">
                    <c:v>3741.1000000000004</c:v>
                  </c:pt>
                  <c:pt idx="18">
                    <c:v>4820.933333333333</c:v>
                  </c:pt>
                  <c:pt idx="19">
                    <c:v>NaN</c:v>
                  </c:pt>
                </c:numCache>
              </c:numRef>
            </c:minus>
            <c:noEndCap val="0"/>
          </c:errBars>
          <c:xVal>
            <c:numRef>
              <c:f>'TOMACA FREGIDA'!$B$4:$B$23</c:f>
              <c:numCache/>
            </c:numRef>
          </c:xVal>
          <c:yVal>
            <c:numRef>
              <c:f>'TOMACA FREGIDA'!$H$4:$H$23</c:f>
              <c:numCache/>
            </c:numRef>
          </c:yVal>
          <c:smooth val="0"/>
        </c:ser>
        <c:axId val="49193166"/>
        <c:axId val="40085311"/>
      </c:scatterChart>
      <c:valAx>
        <c:axId val="4919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Velocitat de cisalladura (s-1)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85311"/>
        <c:crosses val="autoZero"/>
        <c:crossBetween val="midCat"/>
        <c:dispUnits/>
      </c:valAx>
      <c:valAx>
        <c:axId val="40085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Esforç de cisalladura (mN/m2)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93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MEL: </a:t>
            </a:r>
            <a:r>
              <a:rPr lang="en-US" cap="none" sz="1200" b="1" i="0" u="none" baseline="0"/>
              <a:t>h=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f(velocitat cisalladura)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225"/>
          <c:w val="0.8755"/>
          <c:h val="0.7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MEL!$G$4:$G$22</c:f>
                <c:numCache>
                  <c:ptCount val="19"/>
                  <c:pt idx="0">
                    <c:v>14.333333333333336</c:v>
                  </c:pt>
                  <c:pt idx="1">
                    <c:v>14.733333333333334</c:v>
                  </c:pt>
                  <c:pt idx="2">
                    <c:v>14.316666666666666</c:v>
                  </c:pt>
                  <c:pt idx="3">
                    <c:v>14.566666666666666</c:v>
                  </c:pt>
                  <c:pt idx="4">
                    <c:v>16.216666666666665</c:v>
                  </c:pt>
                  <c:pt idx="5">
                    <c:v>14.833333333333336</c:v>
                  </c:pt>
                  <c:pt idx="6">
                    <c:v>14.516666666666666</c:v>
                  </c:pt>
                  <c:pt idx="7">
                    <c:v>14.333333333333336</c:v>
                  </c:pt>
                  <c:pt idx="8">
                    <c:v>14.533333333333335</c:v>
                  </c:pt>
                  <c:pt idx="9">
                    <c:v>14.433333333333335</c:v>
                  </c:pt>
                  <c:pt idx="10">
                    <c:v>15.983333333333334</c:v>
                  </c:pt>
                  <c:pt idx="11">
                    <c:v>16.416666666666668</c:v>
                  </c:pt>
                  <c:pt idx="12">
                    <c:v>14.5</c:v>
                  </c:pt>
                  <c:pt idx="13">
                    <c:v>15.350000000000001</c:v>
                  </c:pt>
                  <c:pt idx="14">
                    <c:v>14.350000000000001</c:v>
                  </c:pt>
                  <c:pt idx="15">
                    <c:v>16.933333333333334</c:v>
                  </c:pt>
                  <c:pt idx="16">
                    <c:v>14.516666666666666</c:v>
                  </c:pt>
                  <c:pt idx="17">
                    <c:v>14.5</c:v>
                  </c:pt>
                  <c:pt idx="18">
                    <c:v>14.216666666666667</c:v>
                  </c:pt>
                </c:numCache>
              </c:numRef>
            </c:plus>
            <c:minus>
              <c:numRef>
                <c:f>MEL!$G$4:$G$22</c:f>
                <c:numCache>
                  <c:ptCount val="19"/>
                  <c:pt idx="0">
                    <c:v>14.333333333333336</c:v>
                  </c:pt>
                  <c:pt idx="1">
                    <c:v>14.733333333333334</c:v>
                  </c:pt>
                  <c:pt idx="2">
                    <c:v>14.316666666666666</c:v>
                  </c:pt>
                  <c:pt idx="3">
                    <c:v>14.566666666666666</c:v>
                  </c:pt>
                  <c:pt idx="4">
                    <c:v>16.216666666666665</c:v>
                  </c:pt>
                  <c:pt idx="5">
                    <c:v>14.833333333333336</c:v>
                  </c:pt>
                  <c:pt idx="6">
                    <c:v>14.516666666666666</c:v>
                  </c:pt>
                  <c:pt idx="7">
                    <c:v>14.333333333333336</c:v>
                  </c:pt>
                  <c:pt idx="8">
                    <c:v>14.533333333333335</c:v>
                  </c:pt>
                  <c:pt idx="9">
                    <c:v>14.433333333333335</c:v>
                  </c:pt>
                  <c:pt idx="10">
                    <c:v>15.983333333333334</c:v>
                  </c:pt>
                  <c:pt idx="11">
                    <c:v>16.416666666666668</c:v>
                  </c:pt>
                  <c:pt idx="12">
                    <c:v>14.5</c:v>
                  </c:pt>
                  <c:pt idx="13">
                    <c:v>15.350000000000001</c:v>
                  </c:pt>
                  <c:pt idx="14">
                    <c:v>14.350000000000001</c:v>
                  </c:pt>
                  <c:pt idx="15">
                    <c:v>16.933333333333334</c:v>
                  </c:pt>
                  <c:pt idx="16">
                    <c:v>14.516666666666666</c:v>
                  </c:pt>
                  <c:pt idx="17">
                    <c:v>14.5</c:v>
                  </c:pt>
                  <c:pt idx="18">
                    <c:v>14.216666666666667</c:v>
                  </c:pt>
                </c:numCache>
              </c:numRef>
            </c:minus>
            <c:noEndCap val="0"/>
          </c:errBars>
          <c:xVal>
            <c:numRef>
              <c:f>MEL!$B$4:$B$22</c:f>
              <c:numCache/>
            </c:numRef>
          </c:xVal>
          <c:yVal>
            <c:numRef>
              <c:f>MEL!$F$4:$F$22</c:f>
              <c:numCache/>
            </c:numRef>
          </c:yVal>
          <c:smooth val="0"/>
        </c:ser>
        <c:axId val="25223480"/>
        <c:axId val="25684729"/>
      </c:scatterChart>
      <c:valAx>
        <c:axId val="2522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Velocitat de cisalladura (s-1)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84729"/>
        <c:crosses val="autoZero"/>
        <c:crossBetween val="midCat"/>
        <c:dispUnits/>
      </c:valAx>
      <c:valAx>
        <c:axId val="2568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Viscositat (mPa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223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MEL: </a:t>
            </a:r>
            <a:r>
              <a:rPr lang="en-US" cap="none" sz="1200" b="1" i="0" u="none" baseline="0"/>
              <a:t>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=f(velocitat cisalladura)</a:t>
            </a:r>
          </a:p>
        </c:rich>
      </c:tx>
      <c:layout>
        <c:manualLayout>
          <c:xMode val="factor"/>
          <c:yMode val="factor"/>
          <c:x val="-0.010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385"/>
          <c:w val="0.863"/>
          <c:h val="0.7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MEL!$I$4:$I$22</c:f>
                <c:numCache>
                  <c:ptCount val="19"/>
                  <c:pt idx="0">
                    <c:v>1.7974</c:v>
                  </c:pt>
                  <c:pt idx="1">
                    <c:v>3.0792666666666673</c:v>
                  </c:pt>
                  <c:pt idx="2">
                    <c:v>3.5906199999999995</c:v>
                  </c:pt>
                  <c:pt idx="3">
                    <c:v>6.088866666666666</c:v>
                  </c:pt>
                  <c:pt idx="4">
                    <c:v>10.167850000000001</c:v>
                  </c:pt>
                  <c:pt idx="5">
                    <c:v>12.400666666666668</c:v>
                  </c:pt>
                  <c:pt idx="6">
                    <c:v>15.169916666666666</c:v>
                  </c:pt>
                  <c:pt idx="7">
                    <c:v>17.974</c:v>
                  </c:pt>
                  <c:pt idx="8">
                    <c:v>24.299733333333336</c:v>
                  </c:pt>
                  <c:pt idx="9">
                    <c:v>30.165666666666667</c:v>
                  </c:pt>
                  <c:pt idx="10">
                    <c:v>40.086200000000005</c:v>
                  </c:pt>
                  <c:pt idx="11">
                    <c:v>68.62166666666666</c:v>
                  </c:pt>
                  <c:pt idx="12">
                    <c:v>72.73200000000001</c:v>
                  </c:pt>
                  <c:pt idx="13">
                    <c:v>128.326</c:v>
                  </c:pt>
                  <c:pt idx="14">
                    <c:v>179.94899999999998</c:v>
                  </c:pt>
                  <c:pt idx="15">
                    <c:v>353.9066666666667</c:v>
                  </c:pt>
                  <c:pt idx="16">
                    <c:v>364.078</c:v>
                  </c:pt>
                  <c:pt idx="17">
                    <c:v>606.1</c:v>
                  </c:pt>
                  <c:pt idx="18">
                    <c:v>1188.513333333333</c:v>
                  </c:pt>
                </c:numCache>
              </c:numRef>
            </c:plus>
            <c:minus>
              <c:numRef>
                <c:f>MEL!$I$4:$I$22</c:f>
                <c:numCache>
                  <c:ptCount val="19"/>
                  <c:pt idx="0">
                    <c:v>1.7974</c:v>
                  </c:pt>
                  <c:pt idx="1">
                    <c:v>3.0792666666666673</c:v>
                  </c:pt>
                  <c:pt idx="2">
                    <c:v>3.5906199999999995</c:v>
                  </c:pt>
                  <c:pt idx="3">
                    <c:v>6.088866666666666</c:v>
                  </c:pt>
                  <c:pt idx="4">
                    <c:v>10.167850000000001</c:v>
                  </c:pt>
                  <c:pt idx="5">
                    <c:v>12.400666666666668</c:v>
                  </c:pt>
                  <c:pt idx="6">
                    <c:v>15.169916666666666</c:v>
                  </c:pt>
                  <c:pt idx="7">
                    <c:v>17.974</c:v>
                  </c:pt>
                  <c:pt idx="8">
                    <c:v>24.299733333333336</c:v>
                  </c:pt>
                  <c:pt idx="9">
                    <c:v>30.165666666666667</c:v>
                  </c:pt>
                  <c:pt idx="10">
                    <c:v>40.086200000000005</c:v>
                  </c:pt>
                  <c:pt idx="11">
                    <c:v>68.62166666666666</c:v>
                  </c:pt>
                  <c:pt idx="12">
                    <c:v>72.73200000000001</c:v>
                  </c:pt>
                  <c:pt idx="13">
                    <c:v>128.326</c:v>
                  </c:pt>
                  <c:pt idx="14">
                    <c:v>179.94899999999998</c:v>
                  </c:pt>
                  <c:pt idx="15">
                    <c:v>353.9066666666667</c:v>
                  </c:pt>
                  <c:pt idx="16">
                    <c:v>364.078</c:v>
                  </c:pt>
                  <c:pt idx="17">
                    <c:v>606.1</c:v>
                  </c:pt>
                  <c:pt idx="18">
                    <c:v>1188.513333333333</c:v>
                  </c:pt>
                </c:numCache>
              </c:numRef>
            </c:minus>
            <c:noEndCap val="0"/>
          </c:errBars>
          <c:xVal>
            <c:numRef>
              <c:f>MEL!$B$4:$B$22</c:f>
              <c:numCache/>
            </c:numRef>
          </c:xVal>
          <c:yVal>
            <c:numRef>
              <c:f>MEL!$H$4:$H$22</c:f>
              <c:numCache/>
            </c:numRef>
          </c:yVal>
          <c:smooth val="0"/>
        </c:ser>
        <c:axId val="29835970"/>
        <c:axId val="88275"/>
      </c:scatterChart>
      <c:valAx>
        <c:axId val="2983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Velocidad de cisalladura (s-1)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275"/>
        <c:crosses val="autoZero"/>
        <c:crossBetween val="midCat"/>
        <c:dispUnits/>
      </c:valAx>
      <c:valAx>
        <c:axId val="8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Esforç de cisalladura (mN m-2)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5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95250</xdr:rowOff>
    </xdr:from>
    <xdr:to>
      <xdr:col>5</xdr:col>
      <xdr:colOff>609600</xdr:colOff>
      <xdr:row>39</xdr:row>
      <xdr:rowOff>142875</xdr:rowOff>
    </xdr:to>
    <xdr:graphicFrame>
      <xdr:nvGraphicFramePr>
        <xdr:cNvPr id="1" name="Chart 4"/>
        <xdr:cNvGraphicFramePr/>
      </xdr:nvGraphicFramePr>
      <xdr:xfrm>
        <a:off x="133350" y="3857625"/>
        <a:ext cx="47910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752475</xdr:colOff>
      <xdr:row>23</xdr:row>
      <xdr:rowOff>95250</xdr:rowOff>
    </xdr:from>
    <xdr:to>
      <xdr:col>9</xdr:col>
      <xdr:colOff>47625</xdr:colOff>
      <xdr:row>40</xdr:row>
      <xdr:rowOff>0</xdr:rowOff>
    </xdr:to>
    <xdr:graphicFrame>
      <xdr:nvGraphicFramePr>
        <xdr:cNvPr id="2" name="Chart 5"/>
        <xdr:cNvGraphicFramePr/>
      </xdr:nvGraphicFramePr>
      <xdr:xfrm>
        <a:off x="5067300" y="3857625"/>
        <a:ext cx="46863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6</xdr:col>
      <xdr:colOff>95250</xdr:colOff>
      <xdr:row>39</xdr:row>
      <xdr:rowOff>123825</xdr:rowOff>
    </xdr:to>
    <xdr:graphicFrame>
      <xdr:nvGraphicFramePr>
        <xdr:cNvPr id="1" name="Chart 3"/>
        <xdr:cNvGraphicFramePr/>
      </xdr:nvGraphicFramePr>
      <xdr:xfrm>
        <a:off x="0" y="3914775"/>
        <a:ext cx="51435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24</xdr:row>
      <xdr:rowOff>0</xdr:rowOff>
    </xdr:from>
    <xdr:to>
      <xdr:col>11</xdr:col>
      <xdr:colOff>333375</xdr:colOff>
      <xdr:row>39</xdr:row>
      <xdr:rowOff>133350</xdr:rowOff>
    </xdr:to>
    <xdr:graphicFrame>
      <xdr:nvGraphicFramePr>
        <xdr:cNvPr id="2" name="Chart 4"/>
        <xdr:cNvGraphicFramePr/>
      </xdr:nvGraphicFramePr>
      <xdr:xfrm>
        <a:off x="5210175" y="3924300"/>
        <a:ext cx="4667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25">
      <selection activeCell="D43" sqref="D43"/>
    </sheetView>
  </sheetViews>
  <sheetFormatPr defaultColWidth="11.421875" defaultRowHeight="12.75"/>
  <cols>
    <col min="2" max="2" width="19.00390625" style="0" customWidth="1"/>
    <col min="6" max="6" width="17.8515625" style="0" customWidth="1"/>
    <col min="7" max="7" width="13.421875" style="0" customWidth="1"/>
    <col min="8" max="8" width="23.140625" style="0" customWidth="1"/>
    <col min="9" max="9" width="26.421875" style="0" customWidth="1"/>
  </cols>
  <sheetData>
    <row r="1" spans="1:3" ht="12.75">
      <c r="A1" t="s">
        <v>13</v>
      </c>
      <c r="C1" t="s">
        <v>6</v>
      </c>
    </row>
    <row r="3" spans="1:9" ht="15.75">
      <c r="A3" t="s">
        <v>0</v>
      </c>
      <c r="B3" t="s">
        <v>7</v>
      </c>
      <c r="C3" t="s">
        <v>1</v>
      </c>
      <c r="D3" t="s">
        <v>2</v>
      </c>
      <c r="E3" t="s">
        <v>3</v>
      </c>
      <c r="F3" t="s">
        <v>8</v>
      </c>
      <c r="G3" t="s">
        <v>4</v>
      </c>
      <c r="H3" t="s">
        <v>11</v>
      </c>
      <c r="I3" t="s">
        <v>5</v>
      </c>
    </row>
    <row r="4" spans="1:9" ht="12.75">
      <c r="A4">
        <v>0.3</v>
      </c>
      <c r="B4">
        <f>0.209*A4</f>
        <v>0.06269999999999999</v>
      </c>
      <c r="C4">
        <v>100236</v>
      </c>
      <c r="D4">
        <v>92563</v>
      </c>
      <c r="E4">
        <v>99555</v>
      </c>
      <c r="F4">
        <f aca="true" t="shared" si="0" ref="F4:F22">AVERAGE(C4:E4)</f>
        <v>97451.33333333333</v>
      </c>
      <c r="G4">
        <f>0.05*F4</f>
        <v>4872.566666666667</v>
      </c>
      <c r="H4">
        <f>B4*F4</f>
        <v>6110.198599999999</v>
      </c>
      <c r="I4">
        <f>0.1*H4</f>
        <v>611.0198599999999</v>
      </c>
    </row>
    <row r="5" spans="1:9" ht="12.75">
      <c r="A5">
        <v>0.5</v>
      </c>
      <c r="B5">
        <f aca="true" t="shared" si="1" ref="B5:B22">0.209*A5</f>
        <v>0.1045</v>
      </c>
      <c r="C5">
        <v>74560</v>
      </c>
      <c r="D5">
        <v>80252</v>
      </c>
      <c r="E5">
        <v>74560</v>
      </c>
      <c r="F5">
        <f t="shared" si="0"/>
        <v>76457.33333333333</v>
      </c>
      <c r="G5">
        <f aca="true" t="shared" si="2" ref="G5:G22">0.05*F5</f>
        <v>3822.866666666667</v>
      </c>
      <c r="H5">
        <f aca="true" t="shared" si="3" ref="H5:H22">B5*F5</f>
        <v>7989.791333333333</v>
      </c>
      <c r="I5">
        <f aca="true" t="shared" si="4" ref="I5:I22">0.1*H5</f>
        <v>798.9791333333333</v>
      </c>
    </row>
    <row r="6" spans="1:9" ht="12.75">
      <c r="A6">
        <v>0.6</v>
      </c>
      <c r="B6">
        <f t="shared" si="1"/>
        <v>0.12539999999999998</v>
      </c>
      <c r="C6">
        <v>50253</v>
      </c>
      <c r="D6">
        <v>55625</v>
      </c>
      <c r="E6">
        <v>54232</v>
      </c>
      <c r="F6">
        <f t="shared" si="0"/>
        <v>53370</v>
      </c>
      <c r="G6">
        <f t="shared" si="2"/>
        <v>2668.5</v>
      </c>
      <c r="H6">
        <f t="shared" si="3"/>
        <v>6692.597999999999</v>
      </c>
      <c r="I6">
        <f t="shared" si="4"/>
        <v>669.2597999999999</v>
      </c>
    </row>
    <row r="7" spans="1:9" ht="12.75">
      <c r="A7">
        <v>1</v>
      </c>
      <c r="B7">
        <f t="shared" si="1"/>
        <v>0.209</v>
      </c>
      <c r="C7">
        <v>34870</v>
      </c>
      <c r="D7">
        <v>40745</v>
      </c>
      <c r="E7">
        <v>38970</v>
      </c>
      <c r="F7">
        <f t="shared" si="0"/>
        <v>38195</v>
      </c>
      <c r="G7">
        <f t="shared" si="2"/>
        <v>1909.75</v>
      </c>
      <c r="H7">
        <f t="shared" si="3"/>
        <v>7982.755</v>
      </c>
      <c r="I7">
        <f t="shared" si="4"/>
        <v>798.2755000000001</v>
      </c>
    </row>
    <row r="8" spans="1:9" ht="12.75">
      <c r="A8">
        <v>1.5</v>
      </c>
      <c r="B8">
        <f t="shared" si="1"/>
        <v>0.3135</v>
      </c>
      <c r="C8">
        <v>34410</v>
      </c>
      <c r="D8">
        <v>29170</v>
      </c>
      <c r="E8">
        <v>29520</v>
      </c>
      <c r="F8">
        <f t="shared" si="0"/>
        <v>31033.333333333332</v>
      </c>
      <c r="G8">
        <f t="shared" si="2"/>
        <v>1551.6666666666667</v>
      </c>
      <c r="H8">
        <f t="shared" si="3"/>
        <v>9728.949999999999</v>
      </c>
      <c r="I8">
        <f t="shared" si="4"/>
        <v>972.895</v>
      </c>
    </row>
    <row r="9" spans="1:9" ht="12.75">
      <c r="A9">
        <v>2</v>
      </c>
      <c r="B9">
        <f t="shared" si="1"/>
        <v>0.418</v>
      </c>
      <c r="C9">
        <v>26100</v>
      </c>
      <c r="D9">
        <v>22470</v>
      </c>
      <c r="E9">
        <v>22320</v>
      </c>
      <c r="F9">
        <f t="shared" si="0"/>
        <v>23630</v>
      </c>
      <c r="G9">
        <f t="shared" si="2"/>
        <v>1181.5</v>
      </c>
      <c r="H9">
        <f t="shared" si="3"/>
        <v>9877.34</v>
      </c>
      <c r="I9">
        <f t="shared" si="4"/>
        <v>987.734</v>
      </c>
    </row>
    <row r="10" spans="1:9" ht="12.75">
      <c r="A10">
        <v>2.5</v>
      </c>
      <c r="B10">
        <f t="shared" si="1"/>
        <v>0.5225</v>
      </c>
      <c r="C10">
        <v>23560</v>
      </c>
      <c r="D10">
        <v>19280</v>
      </c>
      <c r="E10">
        <v>19360</v>
      </c>
      <c r="F10">
        <f t="shared" si="0"/>
        <v>20733.333333333332</v>
      </c>
      <c r="G10">
        <f t="shared" si="2"/>
        <v>1036.6666666666667</v>
      </c>
      <c r="H10">
        <f t="shared" si="3"/>
        <v>10833.166666666666</v>
      </c>
      <c r="I10">
        <f t="shared" si="4"/>
        <v>1083.3166666666666</v>
      </c>
    </row>
    <row r="11" spans="1:9" ht="12.75">
      <c r="A11">
        <v>3</v>
      </c>
      <c r="B11">
        <f t="shared" si="1"/>
        <v>0.627</v>
      </c>
      <c r="C11">
        <v>20450</v>
      </c>
      <c r="D11">
        <v>16250</v>
      </c>
      <c r="E11">
        <v>16500</v>
      </c>
      <c r="F11">
        <f t="shared" si="0"/>
        <v>17733.333333333332</v>
      </c>
      <c r="G11">
        <f t="shared" si="2"/>
        <v>886.6666666666666</v>
      </c>
      <c r="H11">
        <f t="shared" si="3"/>
        <v>11118.8</v>
      </c>
      <c r="I11">
        <f t="shared" si="4"/>
        <v>1111.8799999999999</v>
      </c>
    </row>
    <row r="12" spans="1:9" ht="12.75">
      <c r="A12">
        <v>4</v>
      </c>
      <c r="B12">
        <f t="shared" si="1"/>
        <v>0.836</v>
      </c>
      <c r="C12">
        <v>16820</v>
      </c>
      <c r="D12">
        <v>11120</v>
      </c>
      <c r="E12">
        <v>13460</v>
      </c>
      <c r="F12">
        <f t="shared" si="0"/>
        <v>13800</v>
      </c>
      <c r="G12">
        <f t="shared" si="2"/>
        <v>690</v>
      </c>
      <c r="H12">
        <f t="shared" si="3"/>
        <v>11536.8</v>
      </c>
      <c r="I12">
        <f t="shared" si="4"/>
        <v>1153.68</v>
      </c>
    </row>
    <row r="13" spans="1:9" ht="12.75">
      <c r="A13">
        <v>5</v>
      </c>
      <c r="B13">
        <f t="shared" si="1"/>
        <v>1.045</v>
      </c>
      <c r="C13">
        <v>14480</v>
      </c>
      <c r="D13">
        <v>9760</v>
      </c>
      <c r="E13">
        <v>11450</v>
      </c>
      <c r="F13">
        <f t="shared" si="0"/>
        <v>11896.666666666666</v>
      </c>
      <c r="G13">
        <f t="shared" si="2"/>
        <v>594.8333333333334</v>
      </c>
      <c r="H13">
        <f t="shared" si="3"/>
        <v>12432.016666666665</v>
      </c>
      <c r="I13">
        <f t="shared" si="4"/>
        <v>1243.2016666666666</v>
      </c>
    </row>
    <row r="14" spans="1:9" ht="12.75">
      <c r="A14">
        <v>6</v>
      </c>
      <c r="B14">
        <f t="shared" si="1"/>
        <v>1.254</v>
      </c>
      <c r="C14">
        <v>12370</v>
      </c>
      <c r="D14">
        <v>9760</v>
      </c>
      <c r="E14">
        <v>9920</v>
      </c>
      <c r="F14">
        <f t="shared" si="0"/>
        <v>10683.333333333334</v>
      </c>
      <c r="G14">
        <f t="shared" si="2"/>
        <v>534.1666666666667</v>
      </c>
      <c r="H14">
        <f t="shared" si="3"/>
        <v>13396.900000000001</v>
      </c>
      <c r="I14">
        <f t="shared" si="4"/>
        <v>1339.6900000000003</v>
      </c>
    </row>
    <row r="15" spans="1:9" ht="12.75">
      <c r="A15">
        <v>10</v>
      </c>
      <c r="B15">
        <f t="shared" si="1"/>
        <v>2.09</v>
      </c>
      <c r="C15">
        <v>8868</v>
      </c>
      <c r="D15">
        <v>6970</v>
      </c>
      <c r="E15">
        <v>7100</v>
      </c>
      <c r="F15">
        <f t="shared" si="0"/>
        <v>7646</v>
      </c>
      <c r="G15">
        <f t="shared" si="2"/>
        <v>382.3</v>
      </c>
      <c r="H15">
        <f t="shared" si="3"/>
        <v>15980.14</v>
      </c>
      <c r="I15">
        <f t="shared" si="4"/>
        <v>1598.0140000000001</v>
      </c>
    </row>
    <row r="16" spans="1:9" ht="12.75">
      <c r="A16">
        <v>12</v>
      </c>
      <c r="B16">
        <f t="shared" si="1"/>
        <v>2.508</v>
      </c>
      <c r="C16">
        <v>7680</v>
      </c>
      <c r="D16">
        <v>6320</v>
      </c>
      <c r="E16">
        <v>6380</v>
      </c>
      <c r="F16">
        <f t="shared" si="0"/>
        <v>6793.333333333333</v>
      </c>
      <c r="G16">
        <f t="shared" si="2"/>
        <v>339.6666666666667</v>
      </c>
      <c r="H16">
        <f t="shared" si="3"/>
        <v>17037.68</v>
      </c>
      <c r="I16">
        <f t="shared" si="4"/>
        <v>1703.768</v>
      </c>
    </row>
    <row r="17" spans="1:9" ht="12.75">
      <c r="A17">
        <v>20</v>
      </c>
      <c r="B17">
        <f t="shared" si="1"/>
        <v>4.18</v>
      </c>
      <c r="C17">
        <v>7630</v>
      </c>
      <c r="D17">
        <v>4240</v>
      </c>
      <c r="E17">
        <v>4410</v>
      </c>
      <c r="F17">
        <f t="shared" si="0"/>
        <v>5426.666666666667</v>
      </c>
      <c r="G17">
        <f t="shared" si="2"/>
        <v>271.33333333333337</v>
      </c>
      <c r="H17">
        <f t="shared" si="3"/>
        <v>22683.466666666667</v>
      </c>
      <c r="I17">
        <f t="shared" si="4"/>
        <v>2268.346666666667</v>
      </c>
    </row>
    <row r="18" spans="1:9" ht="12.75">
      <c r="A18">
        <v>30</v>
      </c>
      <c r="B18">
        <f t="shared" si="1"/>
        <v>6.27</v>
      </c>
      <c r="C18">
        <v>4130</v>
      </c>
      <c r="D18">
        <v>3660</v>
      </c>
      <c r="E18">
        <v>3730</v>
      </c>
      <c r="F18">
        <f t="shared" si="0"/>
        <v>3840</v>
      </c>
      <c r="G18">
        <f t="shared" si="2"/>
        <v>192</v>
      </c>
      <c r="H18">
        <f t="shared" si="3"/>
        <v>24076.8</v>
      </c>
      <c r="I18">
        <f t="shared" si="4"/>
        <v>2407.68</v>
      </c>
    </row>
    <row r="19" spans="1:9" ht="12.75">
      <c r="A19">
        <v>50</v>
      </c>
      <c r="B19">
        <f t="shared" si="1"/>
        <v>10.45</v>
      </c>
      <c r="C19">
        <v>2830</v>
      </c>
      <c r="D19">
        <v>3010</v>
      </c>
      <c r="E19">
        <v>3030</v>
      </c>
      <c r="F19">
        <f t="shared" si="0"/>
        <v>2956.6666666666665</v>
      </c>
      <c r="G19">
        <f t="shared" si="2"/>
        <v>147.83333333333334</v>
      </c>
      <c r="H19">
        <f t="shared" si="3"/>
        <v>30897.166666666664</v>
      </c>
      <c r="I19">
        <f t="shared" si="4"/>
        <v>3089.7166666666667</v>
      </c>
    </row>
    <row r="20" spans="1:9" ht="12.75">
      <c r="A20">
        <v>60</v>
      </c>
      <c r="B20">
        <f t="shared" si="1"/>
        <v>12.54</v>
      </c>
      <c r="C20">
        <v>2490</v>
      </c>
      <c r="D20">
        <v>2650</v>
      </c>
      <c r="E20">
        <v>2660</v>
      </c>
      <c r="F20">
        <f t="shared" si="0"/>
        <v>2600</v>
      </c>
      <c r="G20">
        <f t="shared" si="2"/>
        <v>130</v>
      </c>
      <c r="H20">
        <f t="shared" si="3"/>
        <v>32603.999999999996</v>
      </c>
      <c r="I20">
        <f t="shared" si="4"/>
        <v>3260.3999999999996</v>
      </c>
    </row>
    <row r="21" spans="1:9" ht="12.75">
      <c r="A21">
        <v>100</v>
      </c>
      <c r="B21">
        <f t="shared" si="1"/>
        <v>20.9</v>
      </c>
      <c r="C21">
        <v>1770</v>
      </c>
      <c r="D21">
        <v>1820</v>
      </c>
      <c r="E21">
        <v>1780</v>
      </c>
      <c r="F21">
        <f t="shared" si="0"/>
        <v>1790</v>
      </c>
      <c r="G21">
        <f t="shared" si="2"/>
        <v>89.5</v>
      </c>
      <c r="H21">
        <f t="shared" si="3"/>
        <v>37411</v>
      </c>
      <c r="I21">
        <f t="shared" si="4"/>
        <v>3741.1000000000004</v>
      </c>
    </row>
    <row r="22" spans="1:9" ht="12.75">
      <c r="A22">
        <v>200</v>
      </c>
      <c r="B22">
        <f t="shared" si="1"/>
        <v>41.8</v>
      </c>
      <c r="C22">
        <v>1160</v>
      </c>
      <c r="D22">
        <v>1140</v>
      </c>
      <c r="E22">
        <v>1160</v>
      </c>
      <c r="F22">
        <f t="shared" si="0"/>
        <v>1153.3333333333333</v>
      </c>
      <c r="G22">
        <f t="shared" si="2"/>
        <v>57.666666666666664</v>
      </c>
      <c r="H22">
        <f t="shared" si="3"/>
        <v>48209.33333333333</v>
      </c>
      <c r="I22">
        <f t="shared" si="4"/>
        <v>4820.933333333333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25">
      <selection activeCell="B9" sqref="B9"/>
    </sheetView>
  </sheetViews>
  <sheetFormatPr defaultColWidth="11.421875" defaultRowHeight="12.75"/>
  <cols>
    <col min="2" max="2" width="18.57421875" style="0" customWidth="1"/>
    <col min="8" max="8" width="21.7109375" style="0" customWidth="1"/>
  </cols>
  <sheetData>
    <row r="1" spans="1:3" ht="12.75">
      <c r="A1" t="s">
        <v>12</v>
      </c>
      <c r="C1" t="s">
        <v>6</v>
      </c>
    </row>
    <row r="3" spans="1:9" ht="15.75">
      <c r="A3" t="s">
        <v>0</v>
      </c>
      <c r="B3" t="s">
        <v>7</v>
      </c>
      <c r="C3" t="s">
        <v>1</v>
      </c>
      <c r="D3" t="s">
        <v>2</v>
      </c>
      <c r="E3" t="s">
        <v>3</v>
      </c>
      <c r="F3" t="s">
        <v>8</v>
      </c>
      <c r="G3" t="s">
        <v>4</v>
      </c>
      <c r="H3" t="s">
        <v>9</v>
      </c>
      <c r="I3" t="s">
        <v>10</v>
      </c>
    </row>
    <row r="4" spans="1:9" ht="12.75">
      <c r="A4">
        <v>0.3</v>
      </c>
      <c r="B4">
        <f>0.209*A4</f>
        <v>0.06269999999999999</v>
      </c>
      <c r="C4">
        <v>285</v>
      </c>
      <c r="D4">
        <v>290</v>
      </c>
      <c r="E4">
        <v>285</v>
      </c>
      <c r="F4">
        <f>AVERAGE(C4:E4)</f>
        <v>286.6666666666667</v>
      </c>
      <c r="G4">
        <f>0.05*F4</f>
        <v>14.333333333333336</v>
      </c>
      <c r="H4">
        <f>B4*F4</f>
        <v>17.974</v>
      </c>
      <c r="I4">
        <f>0.1*H4</f>
        <v>1.7974</v>
      </c>
    </row>
    <row r="5" spans="1:9" ht="12.75">
      <c r="A5">
        <v>0.5</v>
      </c>
      <c r="B5">
        <f aca="true" t="shared" si="0" ref="B5:B22">0.209*A5</f>
        <v>0.1045</v>
      </c>
      <c r="C5">
        <v>319</v>
      </c>
      <c r="D5">
        <v>280</v>
      </c>
      <c r="E5">
        <v>285</v>
      </c>
      <c r="F5">
        <f>AVERAGE(C5:E5)</f>
        <v>294.6666666666667</v>
      </c>
      <c r="G5">
        <f>0.05*F5</f>
        <v>14.733333333333334</v>
      </c>
      <c r="H5">
        <f>B5*F5</f>
        <v>30.79266666666667</v>
      </c>
      <c r="I5">
        <f>0.1*H5</f>
        <v>3.0792666666666673</v>
      </c>
    </row>
    <row r="6" spans="1:9" ht="12.75">
      <c r="A6">
        <v>0.6</v>
      </c>
      <c r="B6">
        <f t="shared" si="0"/>
        <v>0.12539999999999998</v>
      </c>
      <c r="C6">
        <v>285</v>
      </c>
      <c r="D6">
        <v>284</v>
      </c>
      <c r="E6">
        <v>290</v>
      </c>
      <c r="F6">
        <f>AVERAGE(C6:E6)</f>
        <v>286.3333333333333</v>
      </c>
      <c r="G6">
        <f>0.05*F6</f>
        <v>14.316666666666666</v>
      </c>
      <c r="H6">
        <f>B6*F6</f>
        <v>35.90619999999999</v>
      </c>
      <c r="I6">
        <f>0.1*H6</f>
        <v>3.5906199999999995</v>
      </c>
    </row>
    <row r="7" spans="1:9" ht="12.75">
      <c r="A7">
        <v>1</v>
      </c>
      <c r="B7">
        <f t="shared" si="0"/>
        <v>0.209</v>
      </c>
      <c r="C7">
        <v>285</v>
      </c>
      <c r="D7">
        <v>289</v>
      </c>
      <c r="E7">
        <v>300</v>
      </c>
      <c r="F7">
        <f>AVERAGE(C7:E7)</f>
        <v>291.3333333333333</v>
      </c>
      <c r="G7">
        <f>0.05*F7</f>
        <v>14.566666666666666</v>
      </c>
      <c r="H7">
        <f>B7*F7</f>
        <v>60.88866666666666</v>
      </c>
      <c r="I7">
        <f>0.1*H7</f>
        <v>6.088866666666666</v>
      </c>
    </row>
    <row r="8" spans="1:9" ht="12.75">
      <c r="A8">
        <v>1.5</v>
      </c>
      <c r="B8">
        <f t="shared" si="0"/>
        <v>0.3135</v>
      </c>
      <c r="C8">
        <v>400</v>
      </c>
      <c r="D8">
        <v>284</v>
      </c>
      <c r="E8">
        <v>289</v>
      </c>
      <c r="F8">
        <f>AVERAGE(C8:E8)</f>
        <v>324.3333333333333</v>
      </c>
      <c r="G8">
        <f>0.05*F8</f>
        <v>16.216666666666665</v>
      </c>
      <c r="H8">
        <f aca="true" t="shared" si="1" ref="H8:H22">B8*F8</f>
        <v>101.6785</v>
      </c>
      <c r="I8">
        <f aca="true" t="shared" si="2" ref="I8:I22">0.1*H8</f>
        <v>10.167850000000001</v>
      </c>
    </row>
    <row r="9" spans="1:9" ht="12.75">
      <c r="A9">
        <v>2</v>
      </c>
      <c r="B9">
        <f t="shared" si="0"/>
        <v>0.418</v>
      </c>
      <c r="C9">
        <v>290</v>
      </c>
      <c r="D9">
        <v>285</v>
      </c>
      <c r="E9">
        <v>315</v>
      </c>
      <c r="F9">
        <f aca="true" t="shared" si="3" ref="F9:F22">AVERAGE(C9:E9)</f>
        <v>296.6666666666667</v>
      </c>
      <c r="G9">
        <f aca="true" t="shared" si="4" ref="G9:G22">0.05*F9</f>
        <v>14.833333333333336</v>
      </c>
      <c r="H9">
        <f t="shared" si="1"/>
        <v>124.00666666666667</v>
      </c>
      <c r="I9">
        <f t="shared" si="2"/>
        <v>12.400666666666668</v>
      </c>
    </row>
    <row r="10" spans="1:9" ht="12.75">
      <c r="A10">
        <v>2.5</v>
      </c>
      <c r="B10">
        <f t="shared" si="0"/>
        <v>0.5225</v>
      </c>
      <c r="C10">
        <v>283</v>
      </c>
      <c r="D10">
        <v>300</v>
      </c>
      <c r="E10">
        <v>288</v>
      </c>
      <c r="F10">
        <f t="shared" si="3"/>
        <v>290.3333333333333</v>
      </c>
      <c r="G10">
        <f t="shared" si="4"/>
        <v>14.516666666666666</v>
      </c>
      <c r="H10">
        <f t="shared" si="1"/>
        <v>151.69916666666666</v>
      </c>
      <c r="I10">
        <f t="shared" si="2"/>
        <v>15.169916666666666</v>
      </c>
    </row>
    <row r="11" spans="1:9" ht="12.75">
      <c r="A11">
        <v>3</v>
      </c>
      <c r="B11">
        <f t="shared" si="0"/>
        <v>0.627</v>
      </c>
      <c r="C11">
        <v>286</v>
      </c>
      <c r="D11">
        <v>287</v>
      </c>
      <c r="E11">
        <v>287</v>
      </c>
      <c r="F11">
        <f t="shared" si="3"/>
        <v>286.6666666666667</v>
      </c>
      <c r="G11">
        <f t="shared" si="4"/>
        <v>14.333333333333336</v>
      </c>
      <c r="H11">
        <f t="shared" si="1"/>
        <v>179.74</v>
      </c>
      <c r="I11">
        <f t="shared" si="2"/>
        <v>17.974</v>
      </c>
    </row>
    <row r="12" spans="1:9" ht="12.75">
      <c r="A12">
        <v>4</v>
      </c>
      <c r="B12">
        <f t="shared" si="0"/>
        <v>0.836</v>
      </c>
      <c r="C12">
        <v>286</v>
      </c>
      <c r="D12">
        <v>300</v>
      </c>
      <c r="E12">
        <v>286</v>
      </c>
      <c r="F12">
        <f t="shared" si="3"/>
        <v>290.6666666666667</v>
      </c>
      <c r="G12">
        <f t="shared" si="4"/>
        <v>14.533333333333335</v>
      </c>
      <c r="H12">
        <f t="shared" si="1"/>
        <v>242.99733333333333</v>
      </c>
      <c r="I12">
        <f t="shared" si="2"/>
        <v>24.299733333333336</v>
      </c>
    </row>
    <row r="13" spans="1:9" ht="12.75">
      <c r="A13">
        <v>5</v>
      </c>
      <c r="B13">
        <f t="shared" si="0"/>
        <v>1.045</v>
      </c>
      <c r="C13">
        <v>284</v>
      </c>
      <c r="D13">
        <v>286</v>
      </c>
      <c r="E13">
        <v>296</v>
      </c>
      <c r="F13">
        <f t="shared" si="3"/>
        <v>288.6666666666667</v>
      </c>
      <c r="G13">
        <f t="shared" si="4"/>
        <v>14.433333333333335</v>
      </c>
      <c r="H13">
        <f t="shared" si="1"/>
        <v>301.65666666666664</v>
      </c>
      <c r="I13">
        <f t="shared" si="2"/>
        <v>30.165666666666667</v>
      </c>
    </row>
    <row r="14" spans="1:9" ht="12.75">
      <c r="A14">
        <v>6</v>
      </c>
      <c r="B14">
        <f t="shared" si="0"/>
        <v>1.254</v>
      </c>
      <c r="C14">
        <v>319</v>
      </c>
      <c r="D14">
        <v>324</v>
      </c>
      <c r="E14">
        <v>316</v>
      </c>
      <c r="F14">
        <f t="shared" si="3"/>
        <v>319.6666666666667</v>
      </c>
      <c r="G14">
        <f t="shared" si="4"/>
        <v>15.983333333333334</v>
      </c>
      <c r="H14">
        <f t="shared" si="1"/>
        <v>400.862</v>
      </c>
      <c r="I14">
        <f t="shared" si="2"/>
        <v>40.086200000000005</v>
      </c>
    </row>
    <row r="15" spans="1:9" ht="12.75">
      <c r="A15">
        <v>10</v>
      </c>
      <c r="B15">
        <f t="shared" si="0"/>
        <v>2.09</v>
      </c>
      <c r="C15">
        <v>292</v>
      </c>
      <c r="D15">
        <v>400</v>
      </c>
      <c r="E15">
        <v>293</v>
      </c>
      <c r="F15">
        <f t="shared" si="3"/>
        <v>328.3333333333333</v>
      </c>
      <c r="G15">
        <f t="shared" si="4"/>
        <v>16.416666666666668</v>
      </c>
      <c r="H15">
        <f t="shared" si="1"/>
        <v>686.2166666666666</v>
      </c>
      <c r="I15">
        <f t="shared" si="2"/>
        <v>68.62166666666666</v>
      </c>
    </row>
    <row r="16" spans="1:9" ht="12.75">
      <c r="A16">
        <v>12</v>
      </c>
      <c r="B16">
        <f t="shared" si="0"/>
        <v>2.508</v>
      </c>
      <c r="C16">
        <v>294</v>
      </c>
      <c r="D16">
        <v>287</v>
      </c>
      <c r="E16">
        <v>289</v>
      </c>
      <c r="F16">
        <f t="shared" si="3"/>
        <v>290</v>
      </c>
      <c r="G16">
        <f t="shared" si="4"/>
        <v>14.5</v>
      </c>
      <c r="H16">
        <f t="shared" si="1"/>
        <v>727.32</v>
      </c>
      <c r="I16">
        <f t="shared" si="2"/>
        <v>72.73200000000001</v>
      </c>
    </row>
    <row r="17" spans="1:9" ht="12.75">
      <c r="A17">
        <v>20</v>
      </c>
      <c r="B17">
        <f t="shared" si="0"/>
        <v>4.18</v>
      </c>
      <c r="C17">
        <v>284</v>
      </c>
      <c r="D17">
        <v>287</v>
      </c>
      <c r="E17">
        <v>350</v>
      </c>
      <c r="F17">
        <f t="shared" si="3"/>
        <v>307</v>
      </c>
      <c r="G17">
        <f t="shared" si="4"/>
        <v>15.350000000000001</v>
      </c>
      <c r="H17">
        <f t="shared" si="1"/>
        <v>1283.26</v>
      </c>
      <c r="I17">
        <f t="shared" si="2"/>
        <v>128.326</v>
      </c>
    </row>
    <row r="18" spans="1:9" ht="12.75">
      <c r="A18">
        <v>30</v>
      </c>
      <c r="B18">
        <f t="shared" si="0"/>
        <v>6.27</v>
      </c>
      <c r="C18">
        <v>286</v>
      </c>
      <c r="D18">
        <v>287</v>
      </c>
      <c r="E18">
        <v>288</v>
      </c>
      <c r="F18">
        <f t="shared" si="3"/>
        <v>287</v>
      </c>
      <c r="G18">
        <f t="shared" si="4"/>
        <v>14.350000000000001</v>
      </c>
      <c r="H18">
        <f t="shared" si="1"/>
        <v>1799.4899999999998</v>
      </c>
      <c r="I18">
        <f t="shared" si="2"/>
        <v>179.94899999999998</v>
      </c>
    </row>
    <row r="19" spans="1:9" ht="12.75">
      <c r="A19">
        <v>50</v>
      </c>
      <c r="B19">
        <f t="shared" si="0"/>
        <v>10.45</v>
      </c>
      <c r="C19">
        <v>283</v>
      </c>
      <c r="D19">
        <v>450</v>
      </c>
      <c r="E19">
        <v>283</v>
      </c>
      <c r="F19">
        <f t="shared" si="3"/>
        <v>338.6666666666667</v>
      </c>
      <c r="G19">
        <f t="shared" si="4"/>
        <v>16.933333333333334</v>
      </c>
      <c r="H19">
        <f t="shared" si="1"/>
        <v>3539.0666666666666</v>
      </c>
      <c r="I19">
        <f t="shared" si="2"/>
        <v>353.9066666666667</v>
      </c>
    </row>
    <row r="20" spans="1:9" ht="12.75">
      <c r="A20">
        <v>60</v>
      </c>
      <c r="B20">
        <f t="shared" si="0"/>
        <v>12.54</v>
      </c>
      <c r="C20">
        <v>285</v>
      </c>
      <c r="D20">
        <v>300</v>
      </c>
      <c r="E20">
        <v>286</v>
      </c>
      <c r="F20">
        <f t="shared" si="3"/>
        <v>290.3333333333333</v>
      </c>
      <c r="G20">
        <f t="shared" si="4"/>
        <v>14.516666666666666</v>
      </c>
      <c r="H20">
        <f t="shared" si="1"/>
        <v>3640.7799999999993</v>
      </c>
      <c r="I20">
        <f t="shared" si="2"/>
        <v>364.078</v>
      </c>
    </row>
    <row r="21" spans="1:9" ht="12.75">
      <c r="A21">
        <v>100</v>
      </c>
      <c r="B21">
        <f t="shared" si="0"/>
        <v>20.9</v>
      </c>
      <c r="C21">
        <v>290</v>
      </c>
      <c r="D21">
        <v>289</v>
      </c>
      <c r="E21">
        <v>291</v>
      </c>
      <c r="F21">
        <f t="shared" si="3"/>
        <v>290</v>
      </c>
      <c r="G21">
        <f t="shared" si="4"/>
        <v>14.5</v>
      </c>
      <c r="H21">
        <f t="shared" si="1"/>
        <v>6061</v>
      </c>
      <c r="I21">
        <f t="shared" si="2"/>
        <v>606.1</v>
      </c>
    </row>
    <row r="22" spans="1:9" ht="12.75">
      <c r="A22">
        <v>200</v>
      </c>
      <c r="B22">
        <f t="shared" si="0"/>
        <v>41.8</v>
      </c>
      <c r="C22">
        <v>283</v>
      </c>
      <c r="D22">
        <v>284</v>
      </c>
      <c r="E22">
        <v>286</v>
      </c>
      <c r="F22">
        <f t="shared" si="3"/>
        <v>284.3333333333333</v>
      </c>
      <c r="G22">
        <f t="shared" si="4"/>
        <v>14.216666666666667</v>
      </c>
      <c r="H22">
        <f t="shared" si="1"/>
        <v>11885.133333333331</v>
      </c>
      <c r="I22">
        <f t="shared" si="2"/>
        <v>1188.513333333333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de Radiacion Solar</dc:creator>
  <cp:keywords/>
  <dc:description/>
  <cp:lastModifiedBy>Grupo de Radiacion Solar</cp:lastModifiedBy>
  <dcterms:created xsi:type="dcterms:W3CDTF">2010-10-14T13:04:56Z</dcterms:created>
  <dcterms:modified xsi:type="dcterms:W3CDTF">2013-01-11T10:29:02Z</dcterms:modified>
  <cp:category/>
  <cp:version/>
  <cp:contentType/>
  <cp:contentStatus/>
</cp:coreProperties>
</file>