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27015" windowHeight="669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E31" i="1" l="1"/>
  <c r="D31" i="1"/>
  <c r="C31" i="1"/>
  <c r="B31" i="1"/>
  <c r="F30" i="1"/>
  <c r="E30" i="1"/>
  <c r="F29" i="1"/>
  <c r="E29" i="1"/>
  <c r="F28" i="1"/>
  <c r="F31" i="1" s="1"/>
  <c r="E28" i="1"/>
  <c r="D23" i="1"/>
  <c r="D32" i="1" s="1"/>
  <c r="C23" i="1"/>
  <c r="C32" i="1" s="1"/>
  <c r="B23" i="1"/>
  <c r="B32" i="1" s="1"/>
  <c r="E22" i="1"/>
  <c r="F22" i="1" s="1"/>
  <c r="E21" i="1"/>
  <c r="F21" i="1" s="1"/>
  <c r="E20" i="1"/>
  <c r="E23" i="1" s="1"/>
  <c r="E32" i="1" s="1"/>
  <c r="F20" i="1" l="1"/>
  <c r="F23" i="1" s="1"/>
  <c r="F32" i="1" s="1"/>
</calcChain>
</file>

<file path=xl/sharedStrings.xml><?xml version="1.0" encoding="utf-8"?>
<sst xmlns="http://schemas.openxmlformats.org/spreadsheetml/2006/main" count="34" uniqueCount="25">
  <si>
    <t>(miles de euros)</t>
  </si>
  <si>
    <t xml:space="preserve"> </t>
  </si>
  <si>
    <t>SALDO VIVO EN CIRCULACIÓN AL COMIENZO DEL EJERCICIO</t>
  </si>
  <si>
    <t>AMORTIZACIONES (E)</t>
  </si>
  <si>
    <t>PROGRAMA ANUAL DE ENDEUDAMIENTO (E)</t>
  </si>
  <si>
    <t>ENDEUDAMIENTO NETO</t>
  </si>
  <si>
    <t>SALDO VIVO EN CIRCULACIÓN AL FINAL DEL PERIODO</t>
  </si>
  <si>
    <t>TOTAL ACUMULADO AÑO</t>
  </si>
  <si>
    <t>(1)</t>
  </si>
  <si>
    <t>(2)</t>
  </si>
  <si>
    <t>(3)</t>
  </si>
  <si>
    <t>(4) = (3) - (2)</t>
  </si>
  <si>
    <t>(5) = (1) + (4)</t>
  </si>
  <si>
    <t>DEUDA PÚBLICA (A)</t>
  </si>
  <si>
    <t>EMISIONES A CORTO PLAZO (B)</t>
  </si>
  <si>
    <t>En  euros</t>
  </si>
  <si>
    <t>En monedas distintas del euro</t>
  </si>
  <si>
    <t>EMISIONES A LARGO PLAZO (C)</t>
  </si>
  <si>
    <t>TOTAL</t>
  </si>
  <si>
    <t>PRÉSTAMOS (A) (D)</t>
  </si>
  <si>
    <t>PRESTAMOS A CORTO PLAZO</t>
  </si>
  <si>
    <t>PRÉSTAMOS A LARGO PLAZO</t>
  </si>
  <si>
    <t>TOTAL DEUDA VIVA</t>
  </si>
  <si>
    <t>A DATA 31-12-2016</t>
  </si>
  <si>
    <t>SITUACIÓN DE LA DEUDA Y PRÉSTAMOS EN CIRCULACIÓN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</si>
</sst>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=0]0.00;###,##0.00"/>
  </numFmts>
  <fonts count="4" x14ac:knownFonts="1">
    <font>
      <sz val="9"/>
      <color theme="1"/>
      <name val="Arial"/>
      <family val="2"/>
    </font>
    <font>
      <b/>
      <sz val="9"/>
      <color rgb="FF3366FF"/>
      <name val="Verdana"/>
      <family val="2"/>
    </font>
    <font>
      <sz val="9"/>
      <name val="Verdana"/>
      <family val="2"/>
    </font>
    <font>
      <b/>
      <sz val="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CCFFFF"/>
      </patternFill>
    </fill>
    <fill>
      <patternFill patternType="solid">
        <fgColor rgb="FF99CCFF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medium">
        <color rgb="FF99CCFF"/>
      </left>
      <right/>
      <top style="medium">
        <color rgb="FF99CCFF"/>
      </top>
      <bottom/>
      <diagonal/>
    </border>
    <border>
      <left/>
      <right/>
      <top style="medium">
        <color rgb="FF99CCFF"/>
      </top>
      <bottom/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4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wrapText="1"/>
    </xf>
    <xf numFmtId="164" fontId="2" fillId="0" borderId="8" xfId="0" applyNumberFormat="1" applyFont="1" applyBorder="1" applyAlignment="1" applyProtection="1">
      <alignment horizontal="right" wrapText="1"/>
      <protection locked="0"/>
    </xf>
    <xf numFmtId="49" fontId="3" fillId="5" borderId="8" xfId="0" applyNumberFormat="1" applyFont="1" applyFill="1" applyBorder="1" applyAlignment="1">
      <alignment wrapText="1"/>
    </xf>
    <xf numFmtId="164" fontId="3" fillId="5" borderId="8" xfId="0" applyNumberFormat="1" applyFont="1" applyFill="1" applyBorder="1" applyAlignment="1" applyProtection="1">
      <alignment horizontal="right" wrapText="1"/>
      <protection locked="0"/>
    </xf>
    <xf numFmtId="0" fontId="0" fillId="6" borderId="2" xfId="0" applyNumberFormat="1" applyFont="1" applyFill="1" applyBorder="1" applyAlignment="1">
      <alignment vertical="center" wrapText="1"/>
    </xf>
    <xf numFmtId="0" fontId="1" fillId="6" borderId="2" xfId="0" applyNumberFormat="1" applyFont="1" applyFill="1" applyBorder="1" applyAlignment="1">
      <alignment vertical="center" wrapText="1"/>
    </xf>
    <xf numFmtId="0" fontId="1" fillId="6" borderId="1" xfId="0" applyNumberFormat="1" applyFont="1" applyFill="1" applyBorder="1" applyAlignment="1">
      <alignment vertical="center"/>
    </xf>
    <xf numFmtId="49" fontId="3" fillId="4" borderId="8" xfId="0" applyNumberFormat="1" applyFont="1" applyFill="1" applyBorder="1" applyAlignment="1">
      <alignment wrapText="1"/>
    </xf>
    <xf numFmtId="164" fontId="3" fillId="0" borderId="8" xfId="0" applyNumberFormat="1" applyFont="1" applyBorder="1" applyAlignment="1" applyProtection="1">
      <alignment horizontal="right" wrapText="1"/>
      <protection locked="0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right" vertical="center" wrapText="1"/>
    </xf>
    <xf numFmtId="0" fontId="1" fillId="3" borderId="9" xfId="0" applyNumberFormat="1" applyFont="1" applyFill="1" applyBorder="1" applyAlignment="1">
      <alignment vertical="center" wrapText="1"/>
    </xf>
    <xf numFmtId="0" fontId="1" fillId="3" borderId="10" xfId="0" applyNumberFormat="1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1" fillId="3" borderId="2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2590801</xdr:colOff>
      <xdr:row>4</xdr:row>
      <xdr:rowOff>95250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590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F32"/>
  <sheetViews>
    <sheetView tabSelected="1" workbookViewId="0">
      <selection activeCell="A8" sqref="A8"/>
    </sheetView>
  </sheetViews>
  <sheetFormatPr baseColWidth="10" defaultRowHeight="12" x14ac:dyDescent="0.2"/>
  <cols>
    <col min="1" max="1" width="57.28515625" customWidth="1"/>
    <col min="2" max="6" width="23.140625" customWidth="1"/>
  </cols>
  <sheetData>
    <row r="8" spans="1:6" ht="12.75" thickBot="1" x14ac:dyDescent="0.25"/>
    <row r="9" spans="1:6" ht="12.75" thickBot="1" x14ac:dyDescent="0.25">
      <c r="A9" s="8" t="s">
        <v>24</v>
      </c>
      <c r="B9" s="7"/>
      <c r="C9" s="6"/>
      <c r="D9" s="6"/>
      <c r="E9" s="6"/>
      <c r="F9" s="1" t="s">
        <v>23</v>
      </c>
    </row>
    <row r="10" spans="1:6" ht="12.75" thickBot="1" x14ac:dyDescent="0.25">
      <c r="A10" s="17"/>
      <c r="B10" s="18"/>
      <c r="C10" s="18"/>
      <c r="D10" s="18"/>
      <c r="E10" s="18"/>
      <c r="F10" s="19"/>
    </row>
    <row r="11" spans="1:6" x14ac:dyDescent="0.2">
      <c r="A11" s="15"/>
      <c r="B11" s="16"/>
      <c r="C11" s="16"/>
      <c r="D11" s="16"/>
      <c r="E11" s="16"/>
      <c r="F11" s="16"/>
    </row>
    <row r="12" spans="1:6" ht="12.75" thickBot="1" x14ac:dyDescent="0.25">
      <c r="A12" s="14" t="s">
        <v>0</v>
      </c>
      <c r="B12" s="14"/>
      <c r="C12" s="14"/>
      <c r="D12" s="14"/>
      <c r="E12" s="14"/>
      <c r="F12" s="14"/>
    </row>
    <row r="13" spans="1:6" ht="23.25" thickBot="1" x14ac:dyDescent="0.25">
      <c r="A13" s="11" t="s">
        <v>1</v>
      </c>
      <c r="B13" s="11" t="s">
        <v>2</v>
      </c>
      <c r="C13" s="1" t="s">
        <v>3</v>
      </c>
      <c r="D13" s="1" t="s">
        <v>4</v>
      </c>
      <c r="E13" s="1" t="s">
        <v>5</v>
      </c>
      <c r="F13" s="11" t="s">
        <v>6</v>
      </c>
    </row>
    <row r="14" spans="1:6" ht="23.25" thickBot="1" x14ac:dyDescent="0.25">
      <c r="A14" s="12"/>
      <c r="B14" s="13"/>
      <c r="C14" s="1" t="s">
        <v>7</v>
      </c>
      <c r="D14" s="1" t="s">
        <v>7</v>
      </c>
      <c r="E14" s="1" t="s">
        <v>7</v>
      </c>
      <c r="F14" s="13"/>
    </row>
    <row r="15" spans="1:6" ht="15" customHeight="1" thickBot="1" x14ac:dyDescent="0.25">
      <c r="A15" s="13"/>
      <c r="B15" s="1" t="s">
        <v>8</v>
      </c>
      <c r="C15" s="1" t="s">
        <v>9</v>
      </c>
      <c r="D15" s="1" t="s">
        <v>10</v>
      </c>
      <c r="E15" s="1" t="s">
        <v>11</v>
      </c>
      <c r="F15" s="1" t="s">
        <v>12</v>
      </c>
    </row>
    <row r="16" spans="1:6" ht="15" customHeight="1" x14ac:dyDescent="0.2">
      <c r="A16" s="2" t="s">
        <v>13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</row>
    <row r="17" spans="1:6" ht="15" customHeight="1" x14ac:dyDescent="0.2">
      <c r="A17" s="2" t="s">
        <v>14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</row>
    <row r="18" spans="1:6" ht="15" customHeight="1" x14ac:dyDescent="0.2">
      <c r="A18" s="2" t="s">
        <v>15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 ht="15" customHeight="1" x14ac:dyDescent="0.2">
      <c r="A19" s="2" t="s">
        <v>16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</row>
    <row r="20" spans="1:6" ht="15" customHeight="1" x14ac:dyDescent="0.2">
      <c r="A20" s="2" t="s">
        <v>17</v>
      </c>
      <c r="B20" s="3">
        <v>45075.91</v>
      </c>
      <c r="C20" s="3">
        <v>0</v>
      </c>
      <c r="D20" s="3">
        <v>0</v>
      </c>
      <c r="E20" s="3">
        <f>+D20-C20</f>
        <v>0</v>
      </c>
      <c r="F20" s="3">
        <f>+B20+E20</f>
        <v>45075.91</v>
      </c>
    </row>
    <row r="21" spans="1:6" ht="15" customHeight="1" x14ac:dyDescent="0.2">
      <c r="A21" s="2" t="s">
        <v>15</v>
      </c>
      <c r="B21" s="3">
        <v>45075.91</v>
      </c>
      <c r="C21" s="3">
        <v>0</v>
      </c>
      <c r="D21" s="3">
        <v>0</v>
      </c>
      <c r="E21" s="3">
        <f>+D21-C21</f>
        <v>0</v>
      </c>
      <c r="F21" s="3">
        <f>+B21+E21</f>
        <v>45075.91</v>
      </c>
    </row>
    <row r="22" spans="1:6" ht="15" customHeight="1" x14ac:dyDescent="0.2">
      <c r="A22" s="2" t="s">
        <v>16</v>
      </c>
      <c r="B22" s="3">
        <v>0</v>
      </c>
      <c r="C22" s="3">
        <v>0</v>
      </c>
      <c r="D22" s="3">
        <v>0</v>
      </c>
      <c r="E22" s="3">
        <f>+D22-C22</f>
        <v>0</v>
      </c>
      <c r="F22" s="3">
        <f>+B22+E22</f>
        <v>0</v>
      </c>
    </row>
    <row r="23" spans="1:6" ht="15" customHeight="1" x14ac:dyDescent="0.2">
      <c r="A23" s="9" t="s">
        <v>18</v>
      </c>
      <c r="B23" s="10">
        <f>+B16+B17+B20</f>
        <v>45075.91</v>
      </c>
      <c r="C23" s="10">
        <f>+C20</f>
        <v>0</v>
      </c>
      <c r="D23" s="10">
        <f>+D20</f>
        <v>0</v>
      </c>
      <c r="E23" s="10">
        <f>+E20</f>
        <v>0</v>
      </c>
      <c r="F23" s="10">
        <f>+F16+F17+F20</f>
        <v>45075.91</v>
      </c>
    </row>
    <row r="24" spans="1:6" ht="15" customHeight="1" x14ac:dyDescent="0.2">
      <c r="A24" s="2" t="s">
        <v>19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</row>
    <row r="25" spans="1:6" ht="15" customHeight="1" x14ac:dyDescent="0.2">
      <c r="A25" s="2" t="s">
        <v>20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</row>
    <row r="26" spans="1:6" ht="15" customHeight="1" x14ac:dyDescent="0.2">
      <c r="A26" s="2" t="s">
        <v>15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</row>
    <row r="27" spans="1:6" ht="15" customHeight="1" x14ac:dyDescent="0.2">
      <c r="A27" s="2" t="s">
        <v>16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</row>
    <row r="28" spans="1:6" ht="15" customHeight="1" x14ac:dyDescent="0.2">
      <c r="A28" s="2" t="s">
        <v>21</v>
      </c>
      <c r="B28" s="3">
        <v>48978.04</v>
      </c>
      <c r="C28" s="3">
        <v>1892</v>
      </c>
      <c r="D28" s="3">
        <v>7944.94</v>
      </c>
      <c r="E28" s="3">
        <f>+D28-C28</f>
        <v>6052.94</v>
      </c>
      <c r="F28" s="3">
        <f>+B28+E28</f>
        <v>55030.98</v>
      </c>
    </row>
    <row r="29" spans="1:6" ht="15" customHeight="1" x14ac:dyDescent="0.2">
      <c r="A29" s="2" t="s">
        <v>15</v>
      </c>
      <c r="B29" s="3">
        <v>48978.04</v>
      </c>
      <c r="C29" s="3">
        <v>1892</v>
      </c>
      <c r="D29" s="3">
        <v>7944.94</v>
      </c>
      <c r="E29" s="3">
        <f>+D29-C29</f>
        <v>6052.94</v>
      </c>
      <c r="F29" s="3">
        <f>+B29+E29</f>
        <v>55030.98</v>
      </c>
    </row>
    <row r="30" spans="1:6" ht="15" customHeight="1" x14ac:dyDescent="0.2">
      <c r="A30" s="2" t="s">
        <v>16</v>
      </c>
      <c r="B30" s="3">
        <v>0</v>
      </c>
      <c r="C30" s="3">
        <v>0</v>
      </c>
      <c r="D30" s="3">
        <v>0</v>
      </c>
      <c r="E30" s="3">
        <f>+D30-C30</f>
        <v>0</v>
      </c>
      <c r="F30" s="3">
        <f>+B30+E30</f>
        <v>0</v>
      </c>
    </row>
    <row r="31" spans="1:6" ht="15" customHeight="1" x14ac:dyDescent="0.2">
      <c r="A31" s="9" t="s">
        <v>18</v>
      </c>
      <c r="B31" s="10">
        <f>+B25+B28</f>
        <v>48978.04</v>
      </c>
      <c r="C31" s="10">
        <f>+C25+C28</f>
        <v>1892</v>
      </c>
      <c r="D31" s="10">
        <f>+D25+D28</f>
        <v>7944.94</v>
      </c>
      <c r="E31" s="10">
        <f>+E25+E28</f>
        <v>6052.94</v>
      </c>
      <c r="F31" s="10">
        <f>+F25+F28</f>
        <v>55030.98</v>
      </c>
    </row>
    <row r="32" spans="1:6" ht="15" customHeight="1" x14ac:dyDescent="0.2">
      <c r="A32" s="4" t="s">
        <v>22</v>
      </c>
      <c r="B32" s="5">
        <f>+B23+B31</f>
        <v>94053.950000000012</v>
      </c>
      <c r="C32" s="5">
        <f>+C23+C31</f>
        <v>1892</v>
      </c>
      <c r="D32" s="5">
        <f>+D23+D31</f>
        <v>7944.94</v>
      </c>
      <c r="E32" s="5">
        <f>+E23+E31</f>
        <v>6052.94</v>
      </c>
      <c r="F32" s="5">
        <f>+F23+F31</f>
        <v>100106.89000000001</v>
      </c>
    </row>
  </sheetData>
  <mergeCells count="6">
    <mergeCell ref="A10:F10"/>
    <mergeCell ref="A11:F11"/>
    <mergeCell ref="A12:F12"/>
    <mergeCell ref="A13:A15"/>
    <mergeCell ref="B13:B14"/>
    <mergeCell ref="F13:F14"/>
  </mergeCells>
  <pageMargins left="0.7" right="0.7" top="0.75" bottom="0.75" header="0.3" footer="0.3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user</cp:lastModifiedBy>
  <cp:lastPrinted>2017-05-24T08:48:41Z</cp:lastPrinted>
  <dcterms:created xsi:type="dcterms:W3CDTF">2017-04-27T07:14:27Z</dcterms:created>
  <dcterms:modified xsi:type="dcterms:W3CDTF">2017-05-24T08:48:53Z</dcterms:modified>
</cp:coreProperties>
</file>