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ab\web\PT\estex\"/>
    </mc:Choice>
  </mc:AlternateContent>
  <bookViews>
    <workbookView xWindow="0" yWindow="0" windowWidth="28800" windowHeight="12036"/>
  </bookViews>
  <sheets>
    <sheet name="DINÁMICA UV" sheetId="1" r:id="rId1"/>
  </sheets>
  <definedNames>
    <definedName name="_xlnm.Print_Area" localSheetId="0">'DINÁMICA UV'!$A$1:$K$36</definedName>
    <definedName name="borrar">#REF!</definedName>
    <definedName name="ingresos">#REF!</definedName>
    <definedName name="RUN_ConciliaTots_C6660009">#REF!</definedName>
    <definedName name="RUN_Cuenta_C6660009" localSheetId="0">#REF!</definedName>
    <definedName name="RUN_Cuenta_C6660009">#REF!</definedName>
    <definedName name="RUN_FacturaAreaGesTramit1_C6660009">#REF!</definedName>
    <definedName name="RUN_FacturasDetPartida_C6660009">#REF!</definedName>
    <definedName name="RUN_OperacionsFactura_C6660009">#REF!</definedName>
    <definedName name="RUN_SIT001_C6660009" localSheetId="0">#REF!</definedName>
    <definedName name="RUN_SIT001_C6660009">#REF!</definedName>
    <definedName name="RUN_SIT001_C6660009_2">#REF!</definedName>
    <definedName name="RUN_SIT003_C6660009">#REF!</definedName>
    <definedName name="RUN_VINSIT001_C6660009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J32" i="1"/>
  <c r="I32" i="1"/>
  <c r="G32" i="1"/>
  <c r="E32" i="1"/>
  <c r="D32" i="1"/>
  <c r="C32" i="1"/>
  <c r="K30" i="1"/>
  <c r="E30" i="1"/>
  <c r="H30" i="1" s="1"/>
  <c r="D30" i="1"/>
  <c r="C30" i="1"/>
  <c r="K28" i="1"/>
  <c r="I28" i="1"/>
  <c r="G28" i="1"/>
  <c r="H28" i="1" s="1"/>
  <c r="E28" i="1"/>
  <c r="D28" i="1"/>
  <c r="C28" i="1"/>
  <c r="K21" i="1"/>
  <c r="I21" i="1"/>
  <c r="G21" i="1"/>
  <c r="E21" i="1"/>
  <c r="D21" i="1"/>
  <c r="C21" i="1"/>
  <c r="K19" i="1"/>
  <c r="I19" i="1"/>
  <c r="G19" i="1"/>
  <c r="E19" i="1"/>
  <c r="D19" i="1"/>
  <c r="C19" i="1"/>
  <c r="K15" i="1"/>
  <c r="I15" i="1"/>
  <c r="G15" i="1"/>
  <c r="E15" i="1"/>
  <c r="D15" i="1"/>
  <c r="C15" i="1"/>
  <c r="K8" i="1"/>
  <c r="I8" i="1"/>
  <c r="G8" i="1"/>
  <c r="E8" i="1"/>
  <c r="D8" i="1"/>
  <c r="C8" i="1"/>
  <c r="J19" i="1" l="1"/>
  <c r="K33" i="1"/>
  <c r="H15" i="1"/>
  <c r="J21" i="1"/>
  <c r="D33" i="1"/>
  <c r="H21" i="1"/>
  <c r="J28" i="1"/>
  <c r="H8" i="1"/>
  <c r="J15" i="1"/>
  <c r="H32" i="1"/>
  <c r="I33" i="1"/>
  <c r="H19" i="1"/>
  <c r="C33" i="1"/>
  <c r="E33" i="1"/>
  <c r="J8" i="1"/>
  <c r="G33" i="1"/>
  <c r="J33" i="1" s="1"/>
  <c r="F32" i="1" l="1"/>
  <c r="F21" i="1"/>
  <c r="H33" i="1"/>
  <c r="F28" i="1"/>
  <c r="F19" i="1"/>
  <c r="F30" i="1"/>
  <c r="F15" i="1"/>
  <c r="F8" i="1"/>
  <c r="F33" i="1" l="1"/>
</calcChain>
</file>

<file path=xl/sharedStrings.xml><?xml version="1.0" encoding="utf-8"?>
<sst xmlns="http://schemas.openxmlformats.org/spreadsheetml/2006/main" count="47" uniqueCount="47">
  <si>
    <t>CAP</t>
  </si>
  <si>
    <t>ARTICLE</t>
  </si>
  <si>
    <t>PRESSUPOST 
INICIAL</t>
  </si>
  <si>
    <t>MODIFICACIONS</t>
  </si>
  <si>
    <t>PRESSUPOST 
FINAL
a</t>
  </si>
  <si>
    <t>DRETS RECONEGUTS NETS
b</t>
  </si>
  <si>
    <t>%
execució
b / a (*)</t>
  </si>
  <si>
    <t>RECAPTACIÓ 
NETA
c</t>
  </si>
  <si>
    <t>%
complim.
c / b</t>
  </si>
  <si>
    <t>DRETS PDTS. 
COBRAMENT A 
31-12-18</t>
  </si>
  <si>
    <t>3</t>
  </si>
  <si>
    <t>30   Venda de béns</t>
  </si>
  <si>
    <t>31   Prestacions de serveis</t>
  </si>
  <si>
    <t>34   Taxes acadèmiques</t>
  </si>
  <si>
    <t>39   Altres ingressos</t>
  </si>
  <si>
    <t>Total cap. 3  Taxes i altres ingressos</t>
  </si>
  <si>
    <t>4</t>
  </si>
  <si>
    <t>40   Transf. corrents de l'Estat</t>
  </si>
  <si>
    <t>41   Transf. corr. d'organismes autònoms</t>
  </si>
  <si>
    <t>44   Transf. corr. d'ens territorials</t>
  </si>
  <si>
    <t>45   Transf. corr. d'altres ens públics</t>
  </si>
  <si>
    <t>48   Transf. corrents d'instituc. sense finalitat lucre</t>
  </si>
  <si>
    <t>49  Transf. corrents de l'exterior</t>
  </si>
  <si>
    <t>Total cap. 4  Transferències corrents</t>
  </si>
  <si>
    <t>50  Interessos</t>
  </si>
  <si>
    <t>52   Altres rendes</t>
  </si>
  <si>
    <t>55   Concesions i altres productes</t>
  </si>
  <si>
    <t>Total cap. 5  Ingressos patrimonials</t>
  </si>
  <si>
    <t>6</t>
  </si>
  <si>
    <t>66 D'altre immobilitzat material</t>
  </si>
  <si>
    <t>Total cap.6  Alienacio d'inversions</t>
  </si>
  <si>
    <t>7</t>
  </si>
  <si>
    <t>70   Transf. cap. de l'administració de l'estat</t>
  </si>
  <si>
    <t>74   Transf. cap. de l'administració de la GV</t>
  </si>
  <si>
    <t>75  Transf. cap. d'altres CC. AA.</t>
  </si>
  <si>
    <t>76   Transf. cap. de Corporacions Locals</t>
  </si>
  <si>
    <t>78   Transf. cap. d'institucions sense finalitat lucre</t>
  </si>
  <si>
    <t>79   Transf. cap. de l'exterior</t>
  </si>
  <si>
    <t>Total cap. 7  Transferències de capital</t>
  </si>
  <si>
    <t>8</t>
  </si>
  <si>
    <t>85   Romanents de tresoreria</t>
  </si>
  <si>
    <t>Total cap. 8  Actius financers</t>
  </si>
  <si>
    <t>9</t>
  </si>
  <si>
    <t>91   Préstecs d'ens del sector públic</t>
  </si>
  <si>
    <t>Total cap. 9  Passius financers</t>
  </si>
  <si>
    <t>Total general</t>
  </si>
  <si>
    <t>(*) Sense  considerar en el grau d'execució l'article 85-Romanent de tresoreria, que no pot tindre drets reconeguts en l'exercici.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</si>
</sst>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164" fontId="2" fillId="2" borderId="3" xfId="2" applyNumberFormat="1" applyFont="1" applyFill="1" applyBorder="1" applyAlignment="1">
      <alignment horizontal="center" vertical="center" wrapText="1"/>
    </xf>
    <xf numFmtId="164" fontId="2" fillId="2" borderId="3" xfId="2" applyNumberFormat="1" applyFont="1" applyFill="1" applyBorder="1" applyAlignment="1">
      <alignment horizontal="center" vertical="center"/>
    </xf>
    <xf numFmtId="164" fontId="2" fillId="2" borderId="1" xfId="2" applyNumberFormat="1" applyFont="1" applyFill="1" applyBorder="1" applyAlignment="1">
      <alignment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0" fontId="3" fillId="0" borderId="0" xfId="2" applyFont="1"/>
    <xf numFmtId="0" fontId="1" fillId="0" borderId="0" xfId="2"/>
    <xf numFmtId="0" fontId="4" fillId="0" borderId="4" xfId="2" applyFont="1" applyBorder="1" applyAlignment="1">
      <alignment horizontal="center"/>
    </xf>
    <xf numFmtId="0" fontId="4" fillId="0" borderId="5" xfId="2" applyFont="1" applyBorder="1"/>
    <xf numFmtId="164" fontId="4" fillId="0" borderId="4" xfId="2" applyNumberFormat="1" applyFont="1" applyBorder="1"/>
    <xf numFmtId="164" fontId="4" fillId="0" borderId="6" xfId="2" applyNumberFormat="1" applyFont="1" applyBorder="1"/>
    <xf numFmtId="164" fontId="4" fillId="0" borderId="7" xfId="2" applyNumberFormat="1" applyFont="1" applyBorder="1"/>
    <xf numFmtId="164" fontId="4" fillId="0" borderId="4" xfId="2" applyNumberFormat="1" applyFont="1" applyBorder="1" applyAlignment="1">
      <alignment horizontal="center"/>
    </xf>
    <xf numFmtId="164" fontId="1" fillId="0" borderId="0" xfId="2" applyNumberFormat="1"/>
    <xf numFmtId="0" fontId="4" fillId="0" borderId="8" xfId="2" applyFont="1" applyBorder="1" applyAlignment="1">
      <alignment horizontal="center"/>
    </xf>
    <xf numFmtId="0" fontId="4" fillId="0" borderId="9" xfId="2" applyFont="1" applyBorder="1"/>
    <xf numFmtId="164" fontId="4" fillId="0" borderId="10" xfId="2" applyNumberFormat="1" applyFont="1" applyBorder="1"/>
    <xf numFmtId="164" fontId="4" fillId="0" borderId="6" xfId="2" applyNumberFormat="1" applyFont="1" applyBorder="1" applyAlignment="1">
      <alignment horizontal="center"/>
    </xf>
    <xf numFmtId="0" fontId="2" fillId="2" borderId="3" xfId="2" applyFont="1" applyFill="1" applyBorder="1"/>
    <xf numFmtId="0" fontId="2" fillId="2" borderId="2" xfId="2" applyFont="1" applyFill="1" applyBorder="1"/>
    <xf numFmtId="164" fontId="4" fillId="2" borderId="1" xfId="2" applyNumberFormat="1" applyFont="1" applyFill="1" applyBorder="1"/>
    <xf numFmtId="164" fontId="4" fillId="2" borderId="2" xfId="2" applyNumberFormat="1" applyFont="1" applyFill="1" applyBorder="1"/>
    <xf numFmtId="9" fontId="2" fillId="2" borderId="1" xfId="1" applyFont="1" applyFill="1" applyBorder="1" applyAlignment="1">
      <alignment horizontal="center"/>
    </xf>
    <xf numFmtId="9" fontId="2" fillId="2" borderId="1" xfId="1" applyNumberFormat="1" applyFont="1" applyFill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9" xfId="2" applyFont="1" applyBorder="1" applyAlignment="1">
      <alignment horizontal="left"/>
    </xf>
    <xf numFmtId="164" fontId="4" fillId="0" borderId="10" xfId="2" applyNumberFormat="1" applyFont="1" applyBorder="1" applyAlignment="1">
      <alignment horizontal="center"/>
    </xf>
    <xf numFmtId="9" fontId="4" fillId="0" borderId="6" xfId="2" applyNumberFormat="1" applyFont="1" applyBorder="1" applyAlignment="1">
      <alignment horizontal="center"/>
    </xf>
    <xf numFmtId="0" fontId="4" fillId="0" borderId="8" xfId="2" applyFont="1" applyBorder="1"/>
    <xf numFmtId="164" fontId="4" fillId="0" borderId="0" xfId="2" applyNumberFormat="1" applyFont="1"/>
    <xf numFmtId="0" fontId="2" fillId="2" borderId="11" xfId="2" applyFont="1" applyFill="1" applyBorder="1"/>
    <xf numFmtId="0" fontId="4" fillId="0" borderId="9" xfId="2" applyFont="1" applyBorder="1" applyAlignment="1">
      <alignment horizontal="center"/>
    </xf>
    <xf numFmtId="0" fontId="4" fillId="0" borderId="4" xfId="2" applyFont="1" applyBorder="1"/>
    <xf numFmtId="164" fontId="4" fillId="0" borderId="12" xfId="2" applyNumberFormat="1" applyFont="1" applyBorder="1"/>
    <xf numFmtId="0" fontId="4" fillId="0" borderId="12" xfId="2" applyFont="1" applyBorder="1" applyAlignment="1">
      <alignment horizontal="center"/>
    </xf>
    <xf numFmtId="0" fontId="2" fillId="2" borderId="9" xfId="2" applyFont="1" applyFill="1" applyBorder="1"/>
    <xf numFmtId="0" fontId="4" fillId="0" borderId="1" xfId="2" applyFont="1" applyBorder="1" applyAlignment="1">
      <alignment horizontal="center"/>
    </xf>
    <xf numFmtId="164" fontId="4" fillId="0" borderId="13" xfId="2" applyNumberFormat="1" applyFont="1" applyBorder="1"/>
    <xf numFmtId="164" fontId="4" fillId="3" borderId="13" xfId="2" applyNumberFormat="1" applyFont="1" applyFill="1" applyBorder="1"/>
    <xf numFmtId="0" fontId="2" fillId="2" borderId="2" xfId="2" applyFont="1" applyFill="1" applyBorder="1" applyAlignment="1">
      <alignment horizontal="center"/>
    </xf>
    <xf numFmtId="164" fontId="2" fillId="4" borderId="14" xfId="2" applyNumberFormat="1" applyFont="1" applyFill="1" applyBorder="1"/>
    <xf numFmtId="164" fontId="2" fillId="4" borderId="15" xfId="2" applyNumberFormat="1" applyFont="1" applyFill="1" applyBorder="1"/>
    <xf numFmtId="164" fontId="2" fillId="4" borderId="16" xfId="2" applyNumberFormat="1" applyFont="1" applyFill="1" applyBorder="1"/>
    <xf numFmtId="9" fontId="2" fillId="2" borderId="1" xfId="1" applyNumberFormat="1" applyFont="1" applyFill="1" applyBorder="1" applyAlignment="1">
      <alignment horizontal="center" vertical="center"/>
    </xf>
    <xf numFmtId="164" fontId="2" fillId="4" borderId="17" xfId="2" applyNumberFormat="1" applyFont="1" applyFill="1" applyBorder="1"/>
    <xf numFmtId="0" fontId="4" fillId="0" borderId="0" xfId="2" applyFont="1"/>
    <xf numFmtId="0" fontId="4" fillId="0" borderId="0" xfId="2" applyFont="1" applyAlignment="1">
      <alignment horizontal="center"/>
    </xf>
    <xf numFmtId="0" fontId="4" fillId="5" borderId="0" xfId="2" applyFont="1" applyFill="1" applyAlignment="1">
      <alignment vertical="center"/>
    </xf>
    <xf numFmtId="0" fontId="4" fillId="5" borderId="0" xfId="2" applyFont="1" applyFill="1"/>
    <xf numFmtId="164" fontId="4" fillId="5" borderId="0" xfId="2" applyNumberFormat="1" applyFont="1" applyFill="1"/>
    <xf numFmtId="164" fontId="4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52"/>
  <sheetViews>
    <sheetView tabSelected="1" zoomScaleNormal="100" workbookViewId="0">
      <selection activeCell="A37" sqref="A37:XFD61"/>
    </sheetView>
  </sheetViews>
  <sheetFormatPr baseColWidth="10" defaultColWidth="11.44140625" defaultRowHeight="12" x14ac:dyDescent="0.25"/>
  <cols>
    <col min="1" max="1" width="5.88671875" style="7" customWidth="1"/>
    <col min="2" max="2" width="29.5546875" style="53" customWidth="1"/>
    <col min="3" max="3" width="16.5546875" style="7" customWidth="1"/>
    <col min="4" max="4" width="19.109375" style="7" customWidth="1"/>
    <col min="5" max="5" width="16.88671875" style="7" customWidth="1"/>
    <col min="6" max="6" width="5" style="7" customWidth="1"/>
    <col min="7" max="7" width="18.6640625" style="7" customWidth="1"/>
    <col min="8" max="8" width="9" style="7" customWidth="1"/>
    <col min="9" max="9" width="14.5546875" style="7" customWidth="1"/>
    <col min="10" max="10" width="9.33203125" style="53" customWidth="1"/>
    <col min="11" max="11" width="13.88671875" style="7" customWidth="1"/>
    <col min="12" max="12" width="11.44140625" style="7" customWidth="1"/>
    <col min="13" max="16384" width="11.44140625" style="7"/>
  </cols>
  <sheetData>
    <row r="3" spans="1:11" ht="44.25" customHeight="1" x14ac:dyDescent="0.25">
      <c r="A3" s="1" t="s">
        <v>0</v>
      </c>
      <c r="B3" s="2" t="s">
        <v>1</v>
      </c>
      <c r="C3" s="3" t="s">
        <v>2</v>
      </c>
      <c r="D3" s="4" t="s">
        <v>3</v>
      </c>
      <c r="E3" s="3" t="s">
        <v>4</v>
      </c>
      <c r="F3" s="5"/>
      <c r="G3" s="3" t="s">
        <v>5</v>
      </c>
      <c r="H3" s="6" t="s">
        <v>6</v>
      </c>
      <c r="I3" s="3" t="s">
        <v>7</v>
      </c>
      <c r="J3" s="3" t="s">
        <v>8</v>
      </c>
      <c r="K3" s="6" t="s">
        <v>9</v>
      </c>
    </row>
    <row r="4" spans="1:11" x14ac:dyDescent="0.25">
      <c r="A4" s="9" t="s">
        <v>10</v>
      </c>
      <c r="B4" s="10" t="s">
        <v>11</v>
      </c>
      <c r="C4" s="11">
        <v>480136</v>
      </c>
      <c r="D4" s="12">
        <v>1051.54</v>
      </c>
      <c r="E4" s="12">
        <v>481187.54</v>
      </c>
      <c r="F4" s="13"/>
      <c r="G4" s="12">
        <v>419217.57999999996</v>
      </c>
      <c r="H4" s="11"/>
      <c r="I4" s="12">
        <v>418232.19999999995</v>
      </c>
      <c r="J4" s="14"/>
      <c r="K4" s="12">
        <v>985.38</v>
      </c>
    </row>
    <row r="5" spans="1:11" x14ac:dyDescent="0.25">
      <c r="A5" s="16"/>
      <c r="B5" s="17" t="s">
        <v>12</v>
      </c>
      <c r="C5" s="12">
        <v>11913384</v>
      </c>
      <c r="D5" s="12">
        <v>9984905.3399999924</v>
      </c>
      <c r="E5" s="12">
        <v>21898289.339999992</v>
      </c>
      <c r="F5" s="18"/>
      <c r="G5" s="12">
        <v>19410242.98</v>
      </c>
      <c r="H5" s="12"/>
      <c r="I5" s="12">
        <v>14923143.989999998</v>
      </c>
      <c r="J5" s="19"/>
      <c r="K5" s="12">
        <v>4487098.99</v>
      </c>
    </row>
    <row r="6" spans="1:11" x14ac:dyDescent="0.25">
      <c r="A6" s="16"/>
      <c r="B6" s="17" t="s">
        <v>13</v>
      </c>
      <c r="C6" s="12">
        <v>60532720</v>
      </c>
      <c r="D6" s="12">
        <v>2818543.07</v>
      </c>
      <c r="E6" s="12">
        <v>63351263.069999985</v>
      </c>
      <c r="F6" s="18"/>
      <c r="G6" s="12">
        <v>64958814.710000001</v>
      </c>
      <c r="H6" s="12"/>
      <c r="I6" s="12">
        <v>49053027.809999987</v>
      </c>
      <c r="J6" s="19"/>
      <c r="K6" s="12">
        <v>15905786.9</v>
      </c>
    </row>
    <row r="7" spans="1:11" x14ac:dyDescent="0.25">
      <c r="A7" s="16"/>
      <c r="B7" s="17" t="s">
        <v>14</v>
      </c>
      <c r="C7" s="12">
        <v>727988</v>
      </c>
      <c r="D7" s="12">
        <v>1239962.2500000005</v>
      </c>
      <c r="E7" s="12">
        <v>1967950.2500000005</v>
      </c>
      <c r="F7" s="18"/>
      <c r="G7" s="12">
        <v>5139087.2399999965</v>
      </c>
      <c r="H7" s="12"/>
      <c r="I7" s="12">
        <v>3049678.68</v>
      </c>
      <c r="J7" s="19"/>
      <c r="K7" s="12">
        <v>2089408.5599999998</v>
      </c>
    </row>
    <row r="8" spans="1:11" x14ac:dyDescent="0.25">
      <c r="A8" s="20" t="s">
        <v>15</v>
      </c>
      <c r="B8" s="21"/>
      <c r="C8" s="22">
        <f>SUM(C4:C7)</f>
        <v>73654228</v>
      </c>
      <c r="D8" s="22">
        <f>SUM(D4:D7)</f>
        <v>14044462.199999992</v>
      </c>
      <c r="E8" s="23">
        <f>SUM(E4:E7)</f>
        <v>87698690.199999973</v>
      </c>
      <c r="F8" s="24">
        <f>+E8/$E$33</f>
        <v>0.16176195150276082</v>
      </c>
      <c r="G8" s="22">
        <f>SUM(G4:G7)</f>
        <v>89927362.50999999</v>
      </c>
      <c r="H8" s="25">
        <f>+G8/E8</f>
        <v>1.0254128346149465</v>
      </c>
      <c r="I8" s="22">
        <f>SUM(I4:I7)</f>
        <v>67444082.679999992</v>
      </c>
      <c r="J8" s="24">
        <f>+I8/G8</f>
        <v>0.74998399594450638</v>
      </c>
      <c r="K8" s="22">
        <f>SUM(K4:K7)</f>
        <v>22483279.829999998</v>
      </c>
    </row>
    <row r="9" spans="1:11" x14ac:dyDescent="0.25">
      <c r="A9" s="26" t="s">
        <v>16</v>
      </c>
      <c r="B9" s="27" t="s">
        <v>17</v>
      </c>
      <c r="C9" s="11">
        <v>0</v>
      </c>
      <c r="D9" s="18">
        <v>-300</v>
      </c>
      <c r="E9" s="12">
        <v>-300</v>
      </c>
      <c r="F9" s="28"/>
      <c r="G9" s="12">
        <v>-300</v>
      </c>
      <c r="H9" s="29"/>
      <c r="I9" s="12">
        <v>-300</v>
      </c>
      <c r="J9" s="19"/>
      <c r="K9" s="12">
        <v>0</v>
      </c>
    </row>
    <row r="10" spans="1:11" x14ac:dyDescent="0.25">
      <c r="A10" s="30"/>
      <c r="B10" s="27" t="s">
        <v>18</v>
      </c>
      <c r="C10" s="12">
        <v>0</v>
      </c>
      <c r="D10" s="18">
        <v>5310357.9399999995</v>
      </c>
      <c r="E10" s="12">
        <v>5310357.9399999995</v>
      </c>
      <c r="F10" s="28"/>
      <c r="G10" s="12">
        <v>5310357.9399999995</v>
      </c>
      <c r="H10" s="29"/>
      <c r="I10" s="12">
        <v>4480070.9399999995</v>
      </c>
      <c r="J10" s="19"/>
      <c r="K10" s="12">
        <v>830287</v>
      </c>
    </row>
    <row r="11" spans="1:11" x14ac:dyDescent="0.25">
      <c r="A11" s="30"/>
      <c r="B11" s="27" t="s">
        <v>19</v>
      </c>
      <c r="C11" s="12">
        <v>258466396</v>
      </c>
      <c r="D11" s="12">
        <v>14145761.840000002</v>
      </c>
      <c r="E11" s="12">
        <v>272612157.84000003</v>
      </c>
      <c r="F11" s="28"/>
      <c r="G11" s="12">
        <v>271888843.48999995</v>
      </c>
      <c r="H11" s="29"/>
      <c r="I11" s="31">
        <v>150550711.20999998</v>
      </c>
      <c r="J11" s="19"/>
      <c r="K11" s="12">
        <v>121338132.28</v>
      </c>
    </row>
    <row r="12" spans="1:11" x14ac:dyDescent="0.25">
      <c r="A12" s="30"/>
      <c r="B12" s="27" t="s">
        <v>20</v>
      </c>
      <c r="C12" s="12">
        <v>0</v>
      </c>
      <c r="D12" s="12">
        <v>23228.47</v>
      </c>
      <c r="E12" s="12">
        <v>23228.47</v>
      </c>
      <c r="F12" s="28"/>
      <c r="G12" s="12">
        <v>23265.96</v>
      </c>
      <c r="H12" s="29"/>
      <c r="I12" s="31">
        <v>23265.96</v>
      </c>
      <c r="J12" s="19"/>
      <c r="K12" s="12">
        <v>0</v>
      </c>
    </row>
    <row r="13" spans="1:11" x14ac:dyDescent="0.25">
      <c r="A13" s="30"/>
      <c r="B13" s="27" t="s">
        <v>21</v>
      </c>
      <c r="C13" s="12">
        <v>0</v>
      </c>
      <c r="D13" s="18">
        <v>46992.56</v>
      </c>
      <c r="E13" s="12">
        <v>46992.56</v>
      </c>
      <c r="F13" s="28"/>
      <c r="G13" s="12">
        <v>288699.89999999997</v>
      </c>
      <c r="H13" s="29"/>
      <c r="I13" s="12">
        <v>228273.05</v>
      </c>
      <c r="J13" s="19"/>
      <c r="K13" s="12">
        <v>60426.85</v>
      </c>
    </row>
    <row r="14" spans="1:11" x14ac:dyDescent="0.25">
      <c r="A14" s="16"/>
      <c r="B14" s="27" t="s">
        <v>22</v>
      </c>
      <c r="C14" s="12">
        <v>0</v>
      </c>
      <c r="D14" s="12">
        <v>1228012</v>
      </c>
      <c r="E14" s="12">
        <v>1228012</v>
      </c>
      <c r="F14" s="28"/>
      <c r="G14" s="12">
        <v>1228012</v>
      </c>
      <c r="H14" s="29"/>
      <c r="I14" s="12">
        <v>1228012</v>
      </c>
      <c r="J14" s="19"/>
      <c r="K14" s="12">
        <v>0</v>
      </c>
    </row>
    <row r="15" spans="1:11" x14ac:dyDescent="0.25">
      <c r="A15" s="20" t="s">
        <v>23</v>
      </c>
      <c r="B15" s="32"/>
      <c r="C15" s="22">
        <f>SUM(C9:C14)</f>
        <v>258466396</v>
      </c>
      <c r="D15" s="22">
        <f>SUM(D9:D14)</f>
        <v>20754052.809999999</v>
      </c>
      <c r="E15" s="23">
        <f>SUM(E9:E14)</f>
        <v>279220448.81000006</v>
      </c>
      <c r="F15" s="24">
        <f>+E15/$E$33</f>
        <v>0.51502758588499831</v>
      </c>
      <c r="G15" s="22">
        <f>SUM(G9:G14)</f>
        <v>278738879.2899999</v>
      </c>
      <c r="H15" s="25">
        <f>+G15/E15</f>
        <v>0.99827530712004597</v>
      </c>
      <c r="I15" s="22">
        <f>SUM(I9:I14)</f>
        <v>156510033.16</v>
      </c>
      <c r="J15" s="24">
        <f>+I15/G15</f>
        <v>0.56149337171283875</v>
      </c>
      <c r="K15" s="22">
        <f>SUM(K9:K14)</f>
        <v>122228846.13</v>
      </c>
    </row>
    <row r="16" spans="1:11" x14ac:dyDescent="0.25">
      <c r="A16" s="33">
        <v>5</v>
      </c>
      <c r="B16" s="34" t="s">
        <v>24</v>
      </c>
      <c r="C16" s="12">
        <v>0</v>
      </c>
      <c r="D16" s="12">
        <v>0</v>
      </c>
      <c r="E16" s="12">
        <v>0</v>
      </c>
      <c r="F16" s="28"/>
      <c r="G16" s="12">
        <v>0</v>
      </c>
      <c r="H16" s="29"/>
      <c r="I16" s="12">
        <v>0</v>
      </c>
      <c r="J16" s="19"/>
      <c r="K16" s="12">
        <v>0</v>
      </c>
    </row>
    <row r="17" spans="1:11" x14ac:dyDescent="0.25">
      <c r="A17" s="26"/>
      <c r="B17" s="17" t="s">
        <v>25</v>
      </c>
      <c r="C17" s="12">
        <v>319026</v>
      </c>
      <c r="D17" s="12">
        <v>57421.35</v>
      </c>
      <c r="E17" s="12">
        <v>376447.35</v>
      </c>
      <c r="F17" s="28"/>
      <c r="G17" s="12">
        <v>470799.11000000004</v>
      </c>
      <c r="H17" s="29"/>
      <c r="I17" s="12">
        <v>310257.34000000003</v>
      </c>
      <c r="J17" s="19"/>
      <c r="K17" s="12">
        <v>160541.76999999999</v>
      </c>
    </row>
    <row r="18" spans="1:11" x14ac:dyDescent="0.25">
      <c r="A18" s="16"/>
      <c r="B18" s="17" t="s">
        <v>26</v>
      </c>
      <c r="C18" s="12">
        <v>540974</v>
      </c>
      <c r="D18" s="12">
        <v>486903.61</v>
      </c>
      <c r="E18" s="12">
        <v>1027877.6099999999</v>
      </c>
      <c r="F18" s="28"/>
      <c r="G18" s="12">
        <v>966719.72</v>
      </c>
      <c r="H18" s="29"/>
      <c r="I18" s="12">
        <v>518049.73000000004</v>
      </c>
      <c r="J18" s="19"/>
      <c r="K18" s="12">
        <v>448669.99</v>
      </c>
    </row>
    <row r="19" spans="1:11" x14ac:dyDescent="0.25">
      <c r="A19" s="20" t="s">
        <v>27</v>
      </c>
      <c r="B19" s="21"/>
      <c r="C19" s="22">
        <f>SUM(C16:C18)</f>
        <v>860000</v>
      </c>
      <c r="D19" s="22">
        <f>SUM(D16:D18)</f>
        <v>544324.96</v>
      </c>
      <c r="E19" s="23">
        <f>SUM(E16:E18)</f>
        <v>1404324.96</v>
      </c>
      <c r="F19" s="24">
        <f>+E19/$E$33</f>
        <v>2.5903048900225946E-3</v>
      </c>
      <c r="G19" s="22">
        <f>SUM(G16:G18)</f>
        <v>1437518.83</v>
      </c>
      <c r="H19" s="25">
        <f>+G19/E19</f>
        <v>1.0236368867217172</v>
      </c>
      <c r="I19" s="22">
        <f>SUM(I16:I18)</f>
        <v>828307.07000000007</v>
      </c>
      <c r="J19" s="24">
        <f>+I19/G19</f>
        <v>0.5762060661146261</v>
      </c>
      <c r="K19" s="22">
        <f>SUM(K16:K18)</f>
        <v>609211.76</v>
      </c>
    </row>
    <row r="20" spans="1:11" x14ac:dyDescent="0.25">
      <c r="A20" s="26" t="s">
        <v>28</v>
      </c>
      <c r="B20" s="17" t="s">
        <v>29</v>
      </c>
      <c r="C20" s="12">
        <v>0</v>
      </c>
      <c r="D20" s="12">
        <v>574.11</v>
      </c>
      <c r="E20" s="31">
        <v>574.11</v>
      </c>
      <c r="F20" s="14"/>
      <c r="G20" s="12">
        <v>636.09</v>
      </c>
      <c r="H20" s="29"/>
      <c r="I20" s="12">
        <v>636.09</v>
      </c>
      <c r="J20" s="19"/>
      <c r="K20" s="12">
        <v>0</v>
      </c>
    </row>
    <row r="21" spans="1:11" x14ac:dyDescent="0.25">
      <c r="A21" s="20" t="s">
        <v>30</v>
      </c>
      <c r="B21" s="32"/>
      <c r="C21" s="22">
        <f>SUM(C20)</f>
        <v>0</v>
      </c>
      <c r="D21" s="22">
        <f>SUM(D20:D20)</f>
        <v>574.11</v>
      </c>
      <c r="E21" s="23">
        <f>SUM(E20:E20)</f>
        <v>574.11</v>
      </c>
      <c r="F21" s="24">
        <f>+E21/$E$33</f>
        <v>1.0589571379624784E-6</v>
      </c>
      <c r="G21" s="22">
        <f>SUM(G20:G20)</f>
        <v>636.09</v>
      </c>
      <c r="H21" s="25">
        <f>+G21/E21</f>
        <v>1.1079584051836757</v>
      </c>
      <c r="I21" s="22">
        <f>SUM(I20:I20)</f>
        <v>636.09</v>
      </c>
      <c r="J21" s="24">
        <f>+I21/G21</f>
        <v>1</v>
      </c>
      <c r="K21" s="22">
        <f>SUM(K20:K20)</f>
        <v>0</v>
      </c>
    </row>
    <row r="22" spans="1:11" x14ac:dyDescent="0.25">
      <c r="A22" s="26" t="s">
        <v>31</v>
      </c>
      <c r="B22" s="17" t="s">
        <v>32</v>
      </c>
      <c r="C22" s="12">
        <v>12783000</v>
      </c>
      <c r="D22" s="12">
        <v>6752023.4499999993</v>
      </c>
      <c r="E22" s="11">
        <v>19535023.449999992</v>
      </c>
      <c r="F22" s="28"/>
      <c r="G22" s="12">
        <v>15552130.949999997</v>
      </c>
      <c r="H22" s="29"/>
      <c r="I22" s="12">
        <v>12949960.249999996</v>
      </c>
      <c r="J22" s="19"/>
      <c r="K22" s="12">
        <v>2602170.7000000002</v>
      </c>
    </row>
    <row r="23" spans="1:11" x14ac:dyDescent="0.25">
      <c r="A23" s="16"/>
      <c r="B23" s="17" t="s">
        <v>33</v>
      </c>
      <c r="C23" s="12">
        <v>5503000</v>
      </c>
      <c r="D23" s="12">
        <v>8964930.1699999999</v>
      </c>
      <c r="E23" s="12">
        <v>14467930.170000002</v>
      </c>
      <c r="F23" s="28"/>
      <c r="G23" s="12">
        <v>14877380.439999999</v>
      </c>
      <c r="H23" s="29"/>
      <c r="I23" s="12">
        <v>5300032.169999999</v>
      </c>
      <c r="J23" s="19"/>
      <c r="K23" s="12">
        <v>9577348.2699999996</v>
      </c>
    </row>
    <row r="24" spans="1:11" x14ac:dyDescent="0.25">
      <c r="A24" s="16"/>
      <c r="B24" s="17" t="s">
        <v>34</v>
      </c>
      <c r="C24" s="12">
        <v>0</v>
      </c>
      <c r="D24" s="12">
        <v>0</v>
      </c>
      <c r="E24" s="12">
        <v>0</v>
      </c>
      <c r="F24" s="28"/>
      <c r="G24" s="12">
        <v>48787.13</v>
      </c>
      <c r="H24" s="29"/>
      <c r="I24" s="12">
        <v>48787.13</v>
      </c>
      <c r="J24" s="19"/>
      <c r="K24" s="12">
        <v>0</v>
      </c>
    </row>
    <row r="25" spans="1:11" x14ac:dyDescent="0.25">
      <c r="A25" s="16"/>
      <c r="B25" s="17" t="s">
        <v>35</v>
      </c>
      <c r="C25" s="12">
        <v>0</v>
      </c>
      <c r="D25" s="12">
        <v>67205</v>
      </c>
      <c r="E25" s="12">
        <v>67205</v>
      </c>
      <c r="F25" s="28"/>
      <c r="G25" s="12">
        <v>220188.3</v>
      </c>
      <c r="H25" s="29"/>
      <c r="I25" s="12">
        <v>195688.3</v>
      </c>
      <c r="J25" s="19"/>
      <c r="K25" s="12">
        <v>24500</v>
      </c>
    </row>
    <row r="26" spans="1:11" x14ac:dyDescent="0.25">
      <c r="A26" s="16"/>
      <c r="B26" s="17" t="s">
        <v>36</v>
      </c>
      <c r="C26" s="12">
        <v>0</v>
      </c>
      <c r="D26" s="12">
        <v>273583.64</v>
      </c>
      <c r="E26" s="12">
        <v>273583.64</v>
      </c>
      <c r="F26" s="28"/>
      <c r="G26" s="12">
        <v>492217.86</v>
      </c>
      <c r="H26" s="29"/>
      <c r="I26" s="12">
        <v>448190.86</v>
      </c>
      <c r="J26" s="19"/>
      <c r="K26" s="12">
        <v>44027</v>
      </c>
    </row>
    <row r="27" spans="1:11" x14ac:dyDescent="0.25">
      <c r="A27" s="16"/>
      <c r="B27" s="17" t="s">
        <v>37</v>
      </c>
      <c r="C27" s="12">
        <v>0</v>
      </c>
      <c r="D27" s="12">
        <v>7915393.5900000017</v>
      </c>
      <c r="E27" s="35">
        <v>7915393.5900000017</v>
      </c>
      <c r="F27" s="28"/>
      <c r="G27" s="12">
        <v>12266491.809999999</v>
      </c>
      <c r="H27" s="29"/>
      <c r="I27" s="12">
        <v>10017826.820000002</v>
      </c>
      <c r="J27" s="19"/>
      <c r="K27" s="12">
        <v>2248664.9899999998</v>
      </c>
    </row>
    <row r="28" spans="1:11" x14ac:dyDescent="0.25">
      <c r="A28" s="20" t="s">
        <v>38</v>
      </c>
      <c r="B28" s="21"/>
      <c r="C28" s="22">
        <f>SUM(C22:C27)</f>
        <v>18286000</v>
      </c>
      <c r="D28" s="22">
        <f>SUM(D22:D27)</f>
        <v>23973135.850000001</v>
      </c>
      <c r="E28" s="23">
        <f>SUM(E22:E27)</f>
        <v>42259135.849999994</v>
      </c>
      <c r="F28" s="24">
        <f>+E28/$E$33</f>
        <v>7.7947803648226927E-2</v>
      </c>
      <c r="G28" s="22">
        <f>SUM(G22:G27)</f>
        <v>43457196.489999995</v>
      </c>
      <c r="H28" s="25">
        <f>+G28/E28</f>
        <v>1.0283503345703175</v>
      </c>
      <c r="I28" s="22">
        <f>SUM(I22:I27)</f>
        <v>28960485.529999994</v>
      </c>
      <c r="J28" s="24">
        <f>+I28/G28</f>
        <v>0.6664140319466797</v>
      </c>
      <c r="K28" s="22">
        <f>SUM(K22:K27)</f>
        <v>14496710.959999999</v>
      </c>
    </row>
    <row r="29" spans="1:11" x14ac:dyDescent="0.25">
      <c r="A29" s="36" t="s">
        <v>39</v>
      </c>
      <c r="B29" s="17" t="s">
        <v>40</v>
      </c>
      <c r="C29" s="12">
        <v>0</v>
      </c>
      <c r="D29" s="31">
        <v>124702581.58</v>
      </c>
      <c r="E29" s="31">
        <v>124702581.58</v>
      </c>
      <c r="F29" s="29"/>
      <c r="G29" s="12">
        <v>0</v>
      </c>
      <c r="H29" s="29"/>
      <c r="I29" s="12">
        <v>0</v>
      </c>
      <c r="J29" s="19"/>
      <c r="K29" s="12">
        <v>0</v>
      </c>
    </row>
    <row r="30" spans="1:11" x14ac:dyDescent="0.25">
      <c r="A30" s="37" t="s">
        <v>41</v>
      </c>
      <c r="B30" s="20"/>
      <c r="C30" s="22">
        <f>SUM(C29)</f>
        <v>0</v>
      </c>
      <c r="D30" s="22">
        <f>SUM(D29)</f>
        <v>124702581.58</v>
      </c>
      <c r="E30" s="23">
        <f>SUM(E29)</f>
        <v>124702581.58</v>
      </c>
      <c r="F30" s="24">
        <f>+E30/$E$33</f>
        <v>0.23001635381109764</v>
      </c>
      <c r="G30" s="22">
        <v>0</v>
      </c>
      <c r="H30" s="25">
        <f>+G30/E30</f>
        <v>0</v>
      </c>
      <c r="I30" s="22">
        <v>0</v>
      </c>
      <c r="J30" s="24">
        <v>0</v>
      </c>
      <c r="K30" s="22">
        <f>SUM(K29)</f>
        <v>0</v>
      </c>
    </row>
    <row r="31" spans="1:11" x14ac:dyDescent="0.25">
      <c r="A31" s="38" t="s">
        <v>42</v>
      </c>
      <c r="B31" s="17" t="s">
        <v>43</v>
      </c>
      <c r="C31" s="12">
        <v>0</v>
      </c>
      <c r="D31" s="12">
        <v>6860833.2599999998</v>
      </c>
      <c r="E31" s="39">
        <v>6860833.2599999998</v>
      </c>
      <c r="F31" s="29"/>
      <c r="G31" s="12">
        <v>6860833.2599999998</v>
      </c>
      <c r="H31" s="29"/>
      <c r="I31" s="12">
        <v>6860833.2599999998</v>
      </c>
      <c r="J31" s="19"/>
      <c r="K31" s="12">
        <v>0</v>
      </c>
    </row>
    <row r="32" spans="1:11" x14ac:dyDescent="0.25">
      <c r="A32" s="37" t="s">
        <v>44</v>
      </c>
      <c r="B32" s="20"/>
      <c r="C32" s="22">
        <f>SUM(C31)</f>
        <v>0</v>
      </c>
      <c r="D32" s="22">
        <f>SUM(D31)</f>
        <v>6860833.2599999998</v>
      </c>
      <c r="E32" s="40">
        <f>SUM(E31:E31)</f>
        <v>6860833.2599999998</v>
      </c>
      <c r="F32" s="24">
        <f>+E32/$E$33</f>
        <v>1.2654941305755656E-2</v>
      </c>
      <c r="G32" s="22">
        <f>SUM(G31:G31)</f>
        <v>6860833.2599999998</v>
      </c>
      <c r="H32" s="25">
        <f>+G32/E32</f>
        <v>1</v>
      </c>
      <c r="I32" s="22">
        <f>SUM(I31:I31)</f>
        <v>6860833.2599999998</v>
      </c>
      <c r="J32" s="24">
        <f>+I32/G32</f>
        <v>1</v>
      </c>
      <c r="K32" s="22">
        <f>SUM(K31)</f>
        <v>0</v>
      </c>
    </row>
    <row r="33" spans="1:11" x14ac:dyDescent="0.25">
      <c r="A33" s="20" t="s">
        <v>45</v>
      </c>
      <c r="B33" s="41"/>
      <c r="C33" s="42">
        <f>SUM(C32,C30,C28,C21,C19,C15,C8)</f>
        <v>351266624</v>
      </c>
      <c r="D33" s="43">
        <f>SUM(D32,D30,D28,D21,D19,D15,D8)</f>
        <v>190879964.77000001</v>
      </c>
      <c r="E33" s="44">
        <f>E8+E15+E19+E21+E28+E30+E32</f>
        <v>542146588.7700001</v>
      </c>
      <c r="F33" s="24">
        <f>SUM(F8:F32)</f>
        <v>0.99999999999999989</v>
      </c>
      <c r="G33" s="44">
        <f>G8+G15+G19+G21+G28+G30+G32</f>
        <v>420422426.46999985</v>
      </c>
      <c r="H33" s="45">
        <f>+G33/(E33-E30)</f>
        <v>1.00713489528823</v>
      </c>
      <c r="I33" s="44">
        <f>I8+I15+I19+I21+I28+I30+I32</f>
        <v>260604377.78999996</v>
      </c>
      <c r="J33" s="24">
        <f>+I33/G33</f>
        <v>0.6198631694748471</v>
      </c>
      <c r="K33" s="46">
        <f>K8+K15+K19+K21+K28+K30+K32</f>
        <v>159818048.67999998</v>
      </c>
    </row>
    <row r="34" spans="1:11" x14ac:dyDescent="0.25">
      <c r="A34" s="47"/>
      <c r="B34" s="48"/>
      <c r="C34" s="47"/>
      <c r="D34" s="47"/>
      <c r="E34" s="47"/>
      <c r="F34" s="47"/>
      <c r="G34" s="47"/>
      <c r="H34" s="47"/>
      <c r="I34" s="47"/>
      <c r="J34" s="48"/>
      <c r="K34" s="47"/>
    </row>
    <row r="35" spans="1:11" x14ac:dyDescent="0.25">
      <c r="A35" s="49" t="s">
        <v>46</v>
      </c>
      <c r="B35" s="50"/>
      <c r="C35" s="51"/>
      <c r="D35" s="51"/>
      <c r="E35" s="51"/>
      <c r="F35" s="51"/>
      <c r="G35" s="51"/>
      <c r="H35" s="51"/>
      <c r="I35" s="31"/>
      <c r="J35" s="52"/>
      <c r="K35" s="31"/>
    </row>
    <row r="36" spans="1:11" x14ac:dyDescent="0.25">
      <c r="A36" s="47"/>
      <c r="B36" s="48"/>
      <c r="C36" s="47"/>
      <c r="D36" s="47"/>
      <c r="E36" s="47"/>
      <c r="F36" s="47"/>
      <c r="G36" s="47"/>
      <c r="H36" s="47"/>
      <c r="I36" s="47"/>
      <c r="J36" s="48"/>
      <c r="K36" s="47"/>
    </row>
    <row r="37" spans="1:11" ht="12.6" x14ac:dyDescent="0.25">
      <c r="A37" s="8"/>
      <c r="B37" s="8"/>
      <c r="C37" s="15"/>
      <c r="D37" s="15"/>
      <c r="E37" s="15"/>
      <c r="F37" s="15"/>
      <c r="G37" s="15"/>
      <c r="H37" s="15"/>
    </row>
    <row r="38" spans="1:11" ht="12.6" x14ac:dyDescent="0.25">
      <c r="A38" s="8"/>
      <c r="B38" s="8"/>
      <c r="C38" s="15"/>
      <c r="D38" s="15"/>
      <c r="E38" s="15"/>
      <c r="F38" s="15"/>
      <c r="G38" s="15"/>
      <c r="H38" s="15"/>
    </row>
    <row r="39" spans="1:11" ht="12.6" x14ac:dyDescent="0.25">
      <c r="A39" s="8"/>
      <c r="B39" s="8"/>
      <c r="C39" s="15"/>
      <c r="D39" s="15"/>
      <c r="E39" s="15"/>
      <c r="F39" s="15"/>
      <c r="G39" s="15"/>
      <c r="H39" s="15"/>
    </row>
    <row r="40" spans="1:11" ht="12.6" x14ac:dyDescent="0.25">
      <c r="A40" s="8"/>
      <c r="B40" s="8"/>
      <c r="C40" s="15"/>
      <c r="D40" s="15"/>
      <c r="E40" s="15"/>
      <c r="F40" s="15"/>
      <c r="G40" s="15"/>
      <c r="H40" s="15"/>
    </row>
    <row r="41" spans="1:11" ht="12.6" x14ac:dyDescent="0.25">
      <c r="A41" s="8"/>
      <c r="B41" s="8"/>
      <c r="C41" s="15"/>
      <c r="D41" s="15"/>
      <c r="E41" s="15"/>
      <c r="F41" s="15"/>
      <c r="G41" s="15"/>
      <c r="H41" s="15"/>
    </row>
    <row r="42" spans="1:11" ht="12.6" x14ac:dyDescent="0.25">
      <c r="A42" s="8"/>
      <c r="B42" s="8"/>
      <c r="C42" s="15"/>
      <c r="D42" s="15"/>
      <c r="E42" s="15"/>
      <c r="F42" s="15"/>
      <c r="G42" s="15"/>
      <c r="H42" s="15"/>
    </row>
    <row r="43" spans="1:11" ht="12.6" x14ac:dyDescent="0.25">
      <c r="A43" s="8"/>
      <c r="B43" s="8"/>
      <c r="C43" s="15"/>
      <c r="D43" s="15"/>
      <c r="E43" s="15"/>
      <c r="F43" s="15"/>
      <c r="G43" s="15"/>
      <c r="H43" s="15"/>
    </row>
    <row r="44" spans="1:11" ht="12.6" x14ac:dyDescent="0.25">
      <c r="A44" s="8"/>
      <c r="B44" s="8"/>
      <c r="C44" s="15"/>
      <c r="D44" s="15"/>
      <c r="E44" s="15"/>
      <c r="F44" s="15"/>
      <c r="G44" s="15"/>
      <c r="H44" s="15"/>
    </row>
    <row r="45" spans="1:11" ht="12.6" x14ac:dyDescent="0.25">
      <c r="A45" s="8"/>
      <c r="B45" s="8"/>
      <c r="C45" s="15"/>
      <c r="D45" s="15"/>
      <c r="E45" s="15"/>
      <c r="F45" s="15"/>
      <c r="G45" s="15"/>
      <c r="H45" s="15"/>
    </row>
    <row r="46" spans="1:11" ht="12.6" x14ac:dyDescent="0.25">
      <c r="A46" s="8"/>
      <c r="B46" s="8"/>
      <c r="C46" s="15"/>
      <c r="D46" s="15"/>
      <c r="E46" s="15"/>
      <c r="F46" s="15"/>
      <c r="G46" s="15"/>
      <c r="H46" s="15"/>
    </row>
    <row r="47" spans="1:11" ht="12.6" x14ac:dyDescent="0.25">
      <c r="A47" s="8"/>
      <c r="B47" s="8"/>
      <c r="C47" s="15"/>
      <c r="D47" s="15"/>
      <c r="E47" s="15"/>
      <c r="F47" s="15"/>
      <c r="G47" s="15"/>
      <c r="H47" s="15"/>
    </row>
    <row r="48" spans="1:11" ht="12.6" x14ac:dyDescent="0.25">
      <c r="A48" s="8"/>
      <c r="B48" s="8"/>
      <c r="C48" s="15"/>
      <c r="D48" s="15"/>
      <c r="E48" s="15"/>
      <c r="F48" s="15"/>
      <c r="G48" s="15"/>
      <c r="H48" s="15"/>
    </row>
    <row r="49" spans="1:8" ht="12.6" x14ac:dyDescent="0.25">
      <c r="A49" s="8"/>
      <c r="B49" s="8"/>
      <c r="C49" s="15"/>
      <c r="D49" s="15"/>
      <c r="E49" s="15"/>
      <c r="F49" s="15"/>
      <c r="G49" s="15"/>
      <c r="H49" s="15"/>
    </row>
    <row r="50" spans="1:8" ht="12.6" x14ac:dyDescent="0.25">
      <c r="A50" s="8"/>
      <c r="B50" s="8"/>
      <c r="C50" s="15"/>
      <c r="D50" s="15"/>
      <c r="E50" s="15"/>
      <c r="F50" s="15"/>
      <c r="G50" s="15"/>
      <c r="H50" s="15"/>
    </row>
    <row r="51" spans="1:8" ht="12.6" x14ac:dyDescent="0.25">
      <c r="A51" s="8"/>
      <c r="B51" s="8"/>
      <c r="C51" s="15"/>
      <c r="D51" s="15"/>
      <c r="E51" s="15"/>
      <c r="F51" s="15"/>
      <c r="G51" s="15"/>
      <c r="H51" s="15"/>
    </row>
    <row r="52" spans="1:8" ht="12.6" x14ac:dyDescent="0.25">
      <c r="A52" s="8"/>
      <c r="B52" s="8"/>
      <c r="C52" s="15"/>
      <c r="D52" s="15"/>
      <c r="E52" s="15"/>
      <c r="F52" s="15"/>
      <c r="G52" s="15"/>
      <c r="H52" s="15"/>
    </row>
  </sheetData>
  <pageMargins left="0.70866141732283472" right="0.70866141732283472" top="1.299212598425197" bottom="0.74803149606299213" header="0.78740157480314965" footer="0.31496062992125984"/>
  <pageSetup paperSize="9" scale="82" orientation="landscape" r:id="rId1"/>
  <headerFooter>
    <oddHeader xml:space="preserve">&amp;C&amp;"-,Negrita"&amp;12ESTAT D'EXECUCIÓ DEL PRESSUPOST D'INGRESSOS
&amp;R&amp;"Cambria,Normal"31/12/2018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DINÁMICA UV</vt:lpstr>
      <vt:lpstr>'DINÁMICA UV'!Área_de_impresión</vt:lpstr>
    </vt:vector>
  </TitlesOfParts>
  <Company>Universitat de València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Raquel Ferrer</cp:lastModifiedBy>
  <cp:lastPrinted>2019-04-11T12:13:24Z</cp:lastPrinted>
  <dcterms:created xsi:type="dcterms:W3CDTF">2019-04-11T07:20:30Z</dcterms:created>
  <dcterms:modified xsi:type="dcterms:W3CDTF">2019-04-15T11:18:45Z</dcterms:modified>
</cp:coreProperties>
</file>