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contab\web\PT\estex\"/>
    </mc:Choice>
  </mc:AlternateContent>
  <bookViews>
    <workbookView xWindow="0" yWindow="0" windowWidth="28800" windowHeight="12036"/>
  </bookViews>
  <sheets>
    <sheet name="DINÁMICA UV" sheetId="1" r:id="rId1"/>
  </sheets>
  <definedNames>
    <definedName name="_xlnm.Print_Area" localSheetId="0">'DINÁMICA UV'!$A$1:$K$36</definedName>
    <definedName name="borrar">#REF!</definedName>
    <definedName name="ingresos">#REF!</definedName>
    <definedName name="RUN_Cuenta_C6660009" localSheetId="0">#REF!</definedName>
    <definedName name="RUN_Cuenta_C6660009">#REF!</definedName>
    <definedName name="RUN_FacturaAreaGesTramit1_C6660009">#REF!</definedName>
    <definedName name="RUN_FacturasDetPartida_C6660009">#REF!</definedName>
    <definedName name="RUN_OperacionsFactura_C6660009">#REF!</definedName>
    <definedName name="RUN_SIT001_C6660009" localSheetId="0">#REF!</definedName>
    <definedName name="RUN_SIT001_C6660009">#REF!</definedName>
    <definedName name="RUN_SIT001_C6660009_2">#REF!</definedName>
    <definedName name="RUN_SIT003_C6660009">#REF!</definedName>
    <definedName name="RUN_VINSIT001_C6660009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2" i="1" l="1"/>
  <c r="I32" i="1"/>
  <c r="G32" i="1"/>
  <c r="E32" i="1"/>
  <c r="D32" i="1"/>
  <c r="C32" i="1"/>
  <c r="K30" i="1"/>
  <c r="E30" i="1"/>
  <c r="H30" i="1" s="1"/>
  <c r="D30" i="1"/>
  <c r="C30" i="1"/>
  <c r="K28" i="1"/>
  <c r="I28" i="1"/>
  <c r="G28" i="1"/>
  <c r="E28" i="1"/>
  <c r="D28" i="1"/>
  <c r="C28" i="1"/>
  <c r="K21" i="1"/>
  <c r="I21" i="1"/>
  <c r="G21" i="1"/>
  <c r="E21" i="1"/>
  <c r="D21" i="1"/>
  <c r="C21" i="1"/>
  <c r="K19" i="1"/>
  <c r="I19" i="1"/>
  <c r="G19" i="1"/>
  <c r="H19" i="1" s="1"/>
  <c r="E19" i="1"/>
  <c r="D19" i="1"/>
  <c r="C19" i="1"/>
  <c r="K15" i="1"/>
  <c r="I15" i="1"/>
  <c r="J15" i="1" s="1"/>
  <c r="G15" i="1"/>
  <c r="E15" i="1"/>
  <c r="D15" i="1"/>
  <c r="C15" i="1"/>
  <c r="K8" i="1"/>
  <c r="I8" i="1"/>
  <c r="G8" i="1"/>
  <c r="E8" i="1"/>
  <c r="D8" i="1"/>
  <c r="C8" i="1"/>
  <c r="K33" i="1" l="1"/>
  <c r="H15" i="1"/>
  <c r="J19" i="1"/>
  <c r="H28" i="1"/>
  <c r="H8" i="1"/>
  <c r="C33" i="1"/>
  <c r="J28" i="1"/>
  <c r="D33" i="1"/>
  <c r="J8" i="1"/>
  <c r="F28" i="1"/>
  <c r="G33" i="1"/>
  <c r="E33" i="1"/>
  <c r="F19" i="1" s="1"/>
  <c r="I33" i="1"/>
  <c r="J33" i="1" l="1"/>
  <c r="F32" i="1"/>
  <c r="F21" i="1"/>
  <c r="F30" i="1"/>
  <c r="F15" i="1"/>
  <c r="F8" i="1"/>
  <c r="H33" i="1"/>
  <c r="F33" i="1" l="1"/>
</calcChain>
</file>

<file path=xl/sharedStrings.xml><?xml version="1.0" encoding="utf-8"?>
<sst xmlns="http://schemas.openxmlformats.org/spreadsheetml/2006/main" count="47" uniqueCount="47">
  <si>
    <t>CAP</t>
  </si>
  <si>
    <t>ARTICLE</t>
  </si>
  <si>
    <t>PRESSUPOST 
INICIAL</t>
  </si>
  <si>
    <t>MODIFICACIONS</t>
  </si>
  <si>
    <t>PRESSUPOST 
FINAL
a</t>
  </si>
  <si>
    <t>DRETS RECONEGUTS NETS
b</t>
  </si>
  <si>
    <t>%
execució
b / a (*)</t>
  </si>
  <si>
    <t>RECAPTACIÓ 
NETA
c</t>
  </si>
  <si>
    <t>%
complim.
c / b</t>
  </si>
  <si>
    <t>3</t>
  </si>
  <si>
    <t>30   Venda de béns</t>
  </si>
  <si>
    <t>31   Prestacions de serveis</t>
  </si>
  <si>
    <t>34   Taxes acadèmiques</t>
  </si>
  <si>
    <t>39   Altres ingressos</t>
  </si>
  <si>
    <t>Total cap. 3  Taxes i altres ingressos</t>
  </si>
  <si>
    <t>4</t>
  </si>
  <si>
    <t>40   Transf. corrents de l'Estat</t>
  </si>
  <si>
    <t>41   Transf. corr. d'organismes autònoms</t>
  </si>
  <si>
    <t>44   Transf. corr. d'ens territorials</t>
  </si>
  <si>
    <t>45   Transf. corr. d'altres ens públics</t>
  </si>
  <si>
    <t>48   Transf. corrents d'instituc. sense finalitat lucre</t>
  </si>
  <si>
    <t>49  Transf. corrents de l'exterior</t>
  </si>
  <si>
    <t>Total cap. 4  Transferències corrents</t>
  </si>
  <si>
    <t>50  Interessos</t>
  </si>
  <si>
    <t>7</t>
  </si>
  <si>
    <t>52   Altres rendes</t>
  </si>
  <si>
    <t>55   Concesions i altres productes</t>
  </si>
  <si>
    <t>Total cap. 5  Ingressos patrimonials</t>
  </si>
  <si>
    <t>6</t>
  </si>
  <si>
    <t>66 D'altre immobilitzat material</t>
  </si>
  <si>
    <t>Total cap.6  Alienacio d'inversions</t>
  </si>
  <si>
    <t>70   Transf. cap. de l'administració de l'estat</t>
  </si>
  <si>
    <t>8</t>
  </si>
  <si>
    <t>74   Transf. cap. de l'administració de la GV</t>
  </si>
  <si>
    <t>75  Transf. cap. d'altres CC. AA.</t>
  </si>
  <si>
    <t>Total general</t>
  </si>
  <si>
    <t>76   Transf. cap. de Corporacions Locals</t>
  </si>
  <si>
    <t>78   Transf. cap. d'institucions sense finalitat lucre</t>
  </si>
  <si>
    <t>79   Transf. cap. de l'exterior</t>
  </si>
  <si>
    <t>Total cap. 7  Transferències de capital</t>
  </si>
  <si>
    <t>85   Romanents de tresoreria</t>
  </si>
  <si>
    <t>Total cap. 8  Actius financers</t>
  </si>
  <si>
    <t>9</t>
  </si>
  <si>
    <t>91   Préstecs d'ens del sector públic</t>
  </si>
  <si>
    <t>Total cap. 9  Passius financers</t>
  </si>
  <si>
    <t>(*) Sense  considerar en el grau d'execució l'article 85-Romanent de tresoreria, que no pot tindre drets reconeguts en l'exercici.</t>
  </si>
  <si>
    <t>DRETS PDTS. 
COBRAMENT A 
31-03-19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</si>
</sst>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5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9"/>
      <name val="Arial"/>
      <family val="2"/>
    </font>
    <font>
      <sz val="9"/>
      <name val="Calibri"/>
      <family val="2"/>
      <scheme val="minor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5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5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54">
    <xf numFmtId="0" fontId="0" fillId="0" borderId="0" xfId="0"/>
    <xf numFmtId="0" fontId="2" fillId="2" borderId="1" xfId="2" applyFont="1" applyFill="1" applyBorder="1" applyAlignment="1">
      <alignment horizontal="center" vertical="center"/>
    </xf>
    <xf numFmtId="0" fontId="2" fillId="2" borderId="2" xfId="2" applyFont="1" applyFill="1" applyBorder="1" applyAlignment="1">
      <alignment horizontal="center" vertical="center"/>
    </xf>
    <xf numFmtId="164" fontId="2" fillId="2" borderId="3" xfId="2" applyNumberFormat="1" applyFont="1" applyFill="1" applyBorder="1" applyAlignment="1">
      <alignment horizontal="center" vertical="center" wrapText="1"/>
    </xf>
    <xf numFmtId="164" fontId="2" fillId="2" borderId="3" xfId="2" applyNumberFormat="1" applyFont="1" applyFill="1" applyBorder="1" applyAlignment="1">
      <alignment horizontal="center" vertical="center"/>
    </xf>
    <xf numFmtId="164" fontId="2" fillId="2" borderId="1" xfId="2" applyNumberFormat="1" applyFont="1" applyFill="1" applyBorder="1" applyAlignment="1">
      <alignment vertical="center" wrapText="1"/>
    </xf>
    <xf numFmtId="164" fontId="2" fillId="2" borderId="1" xfId="2" applyNumberFormat="1" applyFont="1" applyFill="1" applyBorder="1" applyAlignment="1">
      <alignment horizontal="center" vertical="center" wrapText="1"/>
    </xf>
    <xf numFmtId="0" fontId="3" fillId="0" borderId="0" xfId="2" applyFont="1"/>
    <xf numFmtId="0" fontId="1" fillId="0" borderId="0" xfId="2"/>
    <xf numFmtId="0" fontId="4" fillId="0" borderId="4" xfId="2" applyFont="1" applyBorder="1" applyAlignment="1">
      <alignment horizontal="center"/>
    </xf>
    <xf numFmtId="0" fontId="4" fillId="0" borderId="5" xfId="2" applyFont="1" applyBorder="1"/>
    <xf numFmtId="164" fontId="4" fillId="0" borderId="4" xfId="2" applyNumberFormat="1" applyFont="1" applyBorder="1"/>
    <xf numFmtId="164" fontId="4" fillId="0" borderId="6" xfId="2" applyNumberFormat="1" applyFont="1" applyBorder="1"/>
    <xf numFmtId="164" fontId="4" fillId="0" borderId="7" xfId="2" applyNumberFormat="1" applyFont="1" applyBorder="1"/>
    <xf numFmtId="164" fontId="4" fillId="0" borderId="4" xfId="2" applyNumberFormat="1" applyFont="1" applyBorder="1" applyAlignment="1">
      <alignment horizontal="center"/>
    </xf>
    <xf numFmtId="164" fontId="1" fillId="0" borderId="0" xfId="2" applyNumberFormat="1"/>
    <xf numFmtId="0" fontId="4" fillId="0" borderId="8" xfId="2" applyFont="1" applyBorder="1" applyAlignment="1">
      <alignment horizontal="center"/>
    </xf>
    <xf numFmtId="0" fontId="4" fillId="0" borderId="9" xfId="2" applyFont="1" applyBorder="1"/>
    <xf numFmtId="164" fontId="4" fillId="0" borderId="10" xfId="2" applyNumberFormat="1" applyFont="1" applyBorder="1"/>
    <xf numFmtId="164" fontId="4" fillId="0" borderId="6" xfId="2" applyNumberFormat="1" applyFont="1" applyBorder="1" applyAlignment="1">
      <alignment horizontal="center"/>
    </xf>
    <xf numFmtId="0" fontId="2" fillId="2" borderId="3" xfId="2" applyFont="1" applyFill="1" applyBorder="1"/>
    <xf numFmtId="0" fontId="2" fillId="2" borderId="2" xfId="2" applyFont="1" applyFill="1" applyBorder="1"/>
    <xf numFmtId="164" fontId="4" fillId="2" borderId="1" xfId="2" applyNumberFormat="1" applyFont="1" applyFill="1" applyBorder="1"/>
    <xf numFmtId="164" fontId="4" fillId="2" borderId="2" xfId="2" applyNumberFormat="1" applyFont="1" applyFill="1" applyBorder="1"/>
    <xf numFmtId="9" fontId="2" fillId="2" borderId="1" xfId="1" applyFont="1" applyFill="1" applyBorder="1" applyAlignment="1">
      <alignment horizontal="center"/>
    </xf>
    <xf numFmtId="9" fontId="2" fillId="2" borderId="1" xfId="1" applyNumberFormat="1" applyFont="1" applyFill="1" applyBorder="1" applyAlignment="1">
      <alignment horizontal="center"/>
    </xf>
    <xf numFmtId="0" fontId="4" fillId="0" borderId="6" xfId="2" applyFont="1" applyBorder="1" applyAlignment="1">
      <alignment horizontal="center"/>
    </xf>
    <xf numFmtId="0" fontId="4" fillId="0" borderId="9" xfId="2" applyFont="1" applyBorder="1" applyAlignment="1">
      <alignment horizontal="left"/>
    </xf>
    <xf numFmtId="164" fontId="4" fillId="0" borderId="10" xfId="2" applyNumberFormat="1" applyFont="1" applyBorder="1" applyAlignment="1">
      <alignment horizontal="center"/>
    </xf>
    <xf numFmtId="9" fontId="4" fillId="0" borderId="6" xfId="2" applyNumberFormat="1" applyFont="1" applyBorder="1" applyAlignment="1">
      <alignment horizontal="center"/>
    </xf>
    <xf numFmtId="0" fontId="4" fillId="0" borderId="8" xfId="2" applyFont="1" applyBorder="1"/>
    <xf numFmtId="164" fontId="4" fillId="0" borderId="0" xfId="2" applyNumberFormat="1" applyFont="1"/>
    <xf numFmtId="0" fontId="2" fillId="2" borderId="11" xfId="2" applyFont="1" applyFill="1" applyBorder="1"/>
    <xf numFmtId="0" fontId="4" fillId="0" borderId="9" xfId="2" applyFont="1" applyBorder="1" applyAlignment="1">
      <alignment horizontal="center"/>
    </xf>
    <xf numFmtId="0" fontId="4" fillId="0" borderId="4" xfId="2" applyFont="1" applyBorder="1"/>
    <xf numFmtId="164" fontId="4" fillId="0" borderId="12" xfId="2" applyNumberFormat="1" applyFont="1" applyBorder="1"/>
    <xf numFmtId="0" fontId="4" fillId="0" borderId="12" xfId="2" applyFont="1" applyBorder="1" applyAlignment="1">
      <alignment horizontal="center"/>
    </xf>
    <xf numFmtId="0" fontId="2" fillId="2" borderId="9" xfId="2" applyFont="1" applyFill="1" applyBorder="1"/>
    <xf numFmtId="0" fontId="4" fillId="0" borderId="1" xfId="2" applyFont="1" applyBorder="1" applyAlignment="1">
      <alignment horizontal="center"/>
    </xf>
    <xf numFmtId="164" fontId="4" fillId="0" borderId="13" xfId="2" applyNumberFormat="1" applyFont="1" applyBorder="1"/>
    <xf numFmtId="164" fontId="4" fillId="4" borderId="13" xfId="2" applyNumberFormat="1" applyFont="1" applyFill="1" applyBorder="1"/>
    <xf numFmtId="0" fontId="2" fillId="2" borderId="2" xfId="2" applyFont="1" applyFill="1" applyBorder="1" applyAlignment="1">
      <alignment horizontal="center"/>
    </xf>
    <xf numFmtId="164" fontId="2" fillId="3" borderId="14" xfId="2" applyNumberFormat="1" applyFont="1" applyFill="1" applyBorder="1"/>
    <xf numFmtId="164" fontId="2" fillId="3" borderId="15" xfId="2" applyNumberFormat="1" applyFont="1" applyFill="1" applyBorder="1"/>
    <xf numFmtId="164" fontId="2" fillId="3" borderId="16" xfId="2" applyNumberFormat="1" applyFont="1" applyFill="1" applyBorder="1"/>
    <xf numFmtId="9" fontId="2" fillId="2" borderId="1" xfId="1" applyNumberFormat="1" applyFont="1" applyFill="1" applyBorder="1" applyAlignment="1">
      <alignment horizontal="center" vertical="center"/>
    </xf>
    <xf numFmtId="164" fontId="2" fillId="3" borderId="17" xfId="2" applyNumberFormat="1" applyFont="1" applyFill="1" applyBorder="1"/>
    <xf numFmtId="0" fontId="4" fillId="0" borderId="0" xfId="2" applyFont="1"/>
    <xf numFmtId="0" fontId="4" fillId="0" borderId="0" xfId="2" applyFont="1" applyAlignment="1">
      <alignment horizontal="center"/>
    </xf>
    <xf numFmtId="0" fontId="4" fillId="5" borderId="0" xfId="2" applyFont="1" applyFill="1" applyAlignment="1">
      <alignment vertical="center"/>
    </xf>
    <xf numFmtId="0" fontId="4" fillId="5" borderId="0" xfId="2" applyFont="1" applyFill="1"/>
    <xf numFmtId="164" fontId="4" fillId="5" borderId="0" xfId="2" applyNumberFormat="1" applyFont="1" applyFill="1"/>
    <xf numFmtId="164" fontId="4" fillId="0" borderId="0" xfId="2" applyNumberFormat="1" applyFont="1" applyAlignment="1">
      <alignment horizontal="center"/>
    </xf>
    <xf numFmtId="0" fontId="3" fillId="0" borderId="0" xfId="2" applyFont="1" applyAlignment="1">
      <alignment horizontal="center"/>
    </xf>
  </cellXfs>
  <cellStyles count="3">
    <cellStyle name="Normal" xfId="0" builtinId="0"/>
    <cellStyle name="Normal 2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63"/>
  <sheetViews>
    <sheetView tabSelected="1" zoomScaleNormal="100" workbookViewId="0">
      <selection activeCell="M22" sqref="M22"/>
    </sheetView>
  </sheetViews>
  <sheetFormatPr baseColWidth="10" defaultColWidth="11.44140625" defaultRowHeight="12" x14ac:dyDescent="0.25"/>
  <cols>
    <col min="1" max="1" width="5.88671875" style="7" customWidth="1"/>
    <col min="2" max="2" width="29.5546875" style="53" customWidth="1"/>
    <col min="3" max="3" width="16.5546875" style="7" customWidth="1"/>
    <col min="4" max="4" width="19.109375" style="7" customWidth="1"/>
    <col min="5" max="5" width="16.88671875" style="7" customWidth="1"/>
    <col min="6" max="6" width="5" style="7" customWidth="1"/>
    <col min="7" max="7" width="18.6640625" style="7" customWidth="1"/>
    <col min="8" max="8" width="9" style="7" customWidth="1"/>
    <col min="9" max="9" width="14.5546875" style="7" customWidth="1"/>
    <col min="10" max="10" width="9.33203125" style="53" customWidth="1"/>
    <col min="11" max="11" width="13.88671875" style="7" customWidth="1"/>
    <col min="12" max="12" width="11.44140625" style="7" customWidth="1"/>
    <col min="13" max="16384" width="11.44140625" style="7"/>
  </cols>
  <sheetData>
    <row r="3" spans="1:11" ht="44.25" customHeight="1" x14ac:dyDescent="0.25">
      <c r="A3" s="1" t="s">
        <v>0</v>
      </c>
      <c r="B3" s="2" t="s">
        <v>1</v>
      </c>
      <c r="C3" s="3" t="s">
        <v>2</v>
      </c>
      <c r="D3" s="4" t="s">
        <v>3</v>
      </c>
      <c r="E3" s="3" t="s">
        <v>4</v>
      </c>
      <c r="F3" s="5"/>
      <c r="G3" s="3" t="s">
        <v>5</v>
      </c>
      <c r="H3" s="6" t="s">
        <v>6</v>
      </c>
      <c r="I3" s="3" t="s">
        <v>7</v>
      </c>
      <c r="J3" s="3" t="s">
        <v>8</v>
      </c>
      <c r="K3" s="6" t="s">
        <v>46</v>
      </c>
    </row>
    <row r="4" spans="1:11" x14ac:dyDescent="0.25">
      <c r="A4" s="9" t="s">
        <v>9</v>
      </c>
      <c r="B4" s="10" t="s">
        <v>10</v>
      </c>
      <c r="C4" s="11">
        <v>478000</v>
      </c>
      <c r="D4" s="12">
        <v>0</v>
      </c>
      <c r="E4" s="12">
        <v>478000</v>
      </c>
      <c r="F4" s="13"/>
      <c r="G4" s="12">
        <v>102321.07</v>
      </c>
      <c r="H4" s="11"/>
      <c r="I4" s="12">
        <v>102261.07</v>
      </c>
      <c r="J4" s="14"/>
      <c r="K4" s="12">
        <v>60</v>
      </c>
    </row>
    <row r="5" spans="1:11" x14ac:dyDescent="0.25">
      <c r="A5" s="16"/>
      <c r="B5" s="17" t="s">
        <v>11</v>
      </c>
      <c r="C5" s="12">
        <v>12178600</v>
      </c>
      <c r="D5" s="12">
        <v>162427.82000000004</v>
      </c>
      <c r="E5" s="12">
        <v>12341027.820000002</v>
      </c>
      <c r="F5" s="18"/>
      <c r="G5" s="12">
        <v>2799966</v>
      </c>
      <c r="H5" s="12"/>
      <c r="I5" s="12">
        <v>1712821.98</v>
      </c>
      <c r="J5" s="19"/>
      <c r="K5" s="12">
        <v>1087144.0200000003</v>
      </c>
    </row>
    <row r="6" spans="1:11" x14ac:dyDescent="0.25">
      <c r="A6" s="16"/>
      <c r="B6" s="17" t="s">
        <v>12</v>
      </c>
      <c r="C6" s="12">
        <v>60011250</v>
      </c>
      <c r="D6" s="12">
        <v>500000</v>
      </c>
      <c r="E6" s="12">
        <v>60511250</v>
      </c>
      <c r="F6" s="18"/>
      <c r="G6" s="12">
        <v>1323746.9200000002</v>
      </c>
      <c r="H6" s="12"/>
      <c r="I6" s="12">
        <v>-71579.27</v>
      </c>
      <c r="J6" s="19"/>
      <c r="K6" s="12">
        <v>1395326.19</v>
      </c>
    </row>
    <row r="7" spans="1:11" x14ac:dyDescent="0.25">
      <c r="A7" s="16"/>
      <c r="B7" s="17" t="s">
        <v>13</v>
      </c>
      <c r="C7" s="12">
        <v>807000</v>
      </c>
      <c r="D7" s="12">
        <v>0</v>
      </c>
      <c r="E7" s="12">
        <v>807000</v>
      </c>
      <c r="F7" s="18"/>
      <c r="G7" s="12">
        <v>362897.02999999997</v>
      </c>
      <c r="H7" s="12"/>
      <c r="I7" s="12">
        <v>362897.02999999997</v>
      </c>
      <c r="J7" s="19"/>
      <c r="K7" s="12">
        <v>0</v>
      </c>
    </row>
    <row r="8" spans="1:11" x14ac:dyDescent="0.25">
      <c r="A8" s="20" t="s">
        <v>14</v>
      </c>
      <c r="B8" s="21"/>
      <c r="C8" s="22">
        <f>SUM(C4:C7)</f>
        <v>73474850</v>
      </c>
      <c r="D8" s="22">
        <f>SUM(D4:D7)</f>
        <v>662427.82000000007</v>
      </c>
      <c r="E8" s="23">
        <f>SUM(E4:E7)</f>
        <v>74137277.820000008</v>
      </c>
      <c r="F8" s="24">
        <f>+E8/$E$33</f>
        <v>0.14175436621277948</v>
      </c>
      <c r="G8" s="22">
        <f>SUM(G4:G7)</f>
        <v>4588931.0200000005</v>
      </c>
      <c r="H8" s="25">
        <f>+G8/E8</f>
        <v>6.1897754475711879E-2</v>
      </c>
      <c r="I8" s="22">
        <f>SUM(I4:I7)</f>
        <v>2106400.81</v>
      </c>
      <c r="J8" s="24">
        <f>+I8/G8</f>
        <v>0.45901775398663541</v>
      </c>
      <c r="K8" s="22">
        <f>SUM(K4:K7)</f>
        <v>2482530.21</v>
      </c>
    </row>
    <row r="9" spans="1:11" x14ac:dyDescent="0.25">
      <c r="A9" s="26" t="s">
        <v>15</v>
      </c>
      <c r="B9" s="27" t="s">
        <v>16</v>
      </c>
      <c r="C9" s="11">
        <v>0</v>
      </c>
      <c r="D9" s="18">
        <v>0</v>
      </c>
      <c r="E9" s="12">
        <v>0</v>
      </c>
      <c r="F9" s="28"/>
      <c r="G9" s="12">
        <v>0</v>
      </c>
      <c r="H9" s="29"/>
      <c r="I9" s="12">
        <v>0</v>
      </c>
      <c r="J9" s="19"/>
      <c r="K9" s="12">
        <v>0</v>
      </c>
    </row>
    <row r="10" spans="1:11" x14ac:dyDescent="0.25">
      <c r="A10" s="30"/>
      <c r="B10" s="27" t="s">
        <v>17</v>
      </c>
      <c r="C10" s="12">
        <v>0</v>
      </c>
      <c r="D10" s="18">
        <v>0</v>
      </c>
      <c r="E10" s="12">
        <v>0</v>
      </c>
      <c r="F10" s="28"/>
      <c r="G10" s="12">
        <v>0</v>
      </c>
      <c r="H10" s="29"/>
      <c r="I10" s="12">
        <v>0</v>
      </c>
      <c r="J10" s="19"/>
      <c r="K10" s="12">
        <v>0</v>
      </c>
    </row>
    <row r="11" spans="1:11" x14ac:dyDescent="0.25">
      <c r="A11" s="30"/>
      <c r="B11" s="27" t="s">
        <v>18</v>
      </c>
      <c r="C11" s="12">
        <v>279442403</v>
      </c>
      <c r="D11" s="12">
        <v>4790088.5999999996</v>
      </c>
      <c r="E11" s="12">
        <v>284232491.60000002</v>
      </c>
      <c r="F11" s="28"/>
      <c r="G11" s="12">
        <v>59534910.529999994</v>
      </c>
      <c r="H11" s="29"/>
      <c r="I11" s="31">
        <v>189982.1</v>
      </c>
      <c r="J11" s="19"/>
      <c r="K11" s="12">
        <v>59344928.43</v>
      </c>
    </row>
    <row r="12" spans="1:11" x14ac:dyDescent="0.25">
      <c r="A12" s="30"/>
      <c r="B12" s="27" t="s">
        <v>19</v>
      </c>
      <c r="C12" s="12">
        <v>0</v>
      </c>
      <c r="D12" s="12">
        <v>24470.47</v>
      </c>
      <c r="E12" s="12">
        <v>24470.47</v>
      </c>
      <c r="F12" s="28"/>
      <c r="G12" s="12">
        <v>3877.66</v>
      </c>
      <c r="H12" s="29"/>
      <c r="I12" s="31">
        <v>3877.66</v>
      </c>
      <c r="J12" s="19"/>
      <c r="K12" s="12">
        <v>0</v>
      </c>
    </row>
    <row r="13" spans="1:11" x14ac:dyDescent="0.25">
      <c r="A13" s="30"/>
      <c r="B13" s="27" t="s">
        <v>20</v>
      </c>
      <c r="C13" s="12">
        <v>0</v>
      </c>
      <c r="D13" s="18">
        <v>75000</v>
      </c>
      <c r="E13" s="12">
        <v>75000</v>
      </c>
      <c r="F13" s="28"/>
      <c r="G13" s="12">
        <v>75000</v>
      </c>
      <c r="H13" s="29"/>
      <c r="I13" s="12">
        <v>23029.02</v>
      </c>
      <c r="J13" s="19"/>
      <c r="K13" s="12">
        <v>51970.98</v>
      </c>
    </row>
    <row r="14" spans="1:11" x14ac:dyDescent="0.25">
      <c r="A14" s="16"/>
      <c r="B14" s="27" t="s">
        <v>21</v>
      </c>
      <c r="C14" s="12">
        <v>0</v>
      </c>
      <c r="D14" s="12">
        <v>0</v>
      </c>
      <c r="E14" s="12">
        <v>0</v>
      </c>
      <c r="F14" s="28"/>
      <c r="G14" s="12">
        <v>0</v>
      </c>
      <c r="H14" s="29"/>
      <c r="I14" s="12">
        <v>0</v>
      </c>
      <c r="J14" s="19"/>
      <c r="K14" s="12">
        <v>0</v>
      </c>
    </row>
    <row r="15" spans="1:11" x14ac:dyDescent="0.25">
      <c r="A15" s="20" t="s">
        <v>22</v>
      </c>
      <c r="B15" s="32"/>
      <c r="C15" s="22">
        <f>SUM(C9:C14)</f>
        <v>279442403</v>
      </c>
      <c r="D15" s="22">
        <f>SUM(D9:D14)</f>
        <v>4889559.0699999994</v>
      </c>
      <c r="E15" s="23">
        <f>SUM(E9:E14)</f>
        <v>284331962.07000005</v>
      </c>
      <c r="F15" s="24">
        <f>+E15/$E$33</f>
        <v>0.54365763435673053</v>
      </c>
      <c r="G15" s="22">
        <f>SUM(G9:G14)</f>
        <v>59613788.18999999</v>
      </c>
      <c r="H15" s="25">
        <f>+G15/E15</f>
        <v>0.20966263432362062</v>
      </c>
      <c r="I15" s="22">
        <f>SUM(I9:I14)</f>
        <v>216888.78</v>
      </c>
      <c r="J15" s="24">
        <f>+I15/G15</f>
        <v>3.6382318014875348E-3</v>
      </c>
      <c r="K15" s="22">
        <f>SUM(K9:K14)</f>
        <v>59396899.409999996</v>
      </c>
    </row>
    <row r="16" spans="1:11" x14ac:dyDescent="0.25">
      <c r="A16" s="33">
        <v>5</v>
      </c>
      <c r="B16" s="34" t="s">
        <v>23</v>
      </c>
      <c r="C16" s="12">
        <v>0</v>
      </c>
      <c r="D16" s="12">
        <v>0</v>
      </c>
      <c r="E16" s="12">
        <v>0</v>
      </c>
      <c r="F16" s="28"/>
      <c r="G16" s="12">
        <v>0</v>
      </c>
      <c r="H16" s="29"/>
      <c r="I16" s="12">
        <v>0</v>
      </c>
      <c r="J16" s="19"/>
      <c r="K16" s="12">
        <v>0</v>
      </c>
    </row>
    <row r="17" spans="1:11" x14ac:dyDescent="0.25">
      <c r="A17" s="26"/>
      <c r="B17" s="17" t="s">
        <v>25</v>
      </c>
      <c r="C17" s="12">
        <v>478520</v>
      </c>
      <c r="D17" s="12">
        <v>0</v>
      </c>
      <c r="E17" s="12">
        <v>478520</v>
      </c>
      <c r="F17" s="28"/>
      <c r="G17" s="12">
        <v>91308.04</v>
      </c>
      <c r="H17" s="29"/>
      <c r="I17" s="12">
        <v>39999.570000000007</v>
      </c>
      <c r="J17" s="19"/>
      <c r="K17" s="12">
        <v>51308.469999999994</v>
      </c>
    </row>
    <row r="18" spans="1:11" x14ac:dyDescent="0.25">
      <c r="A18" s="16"/>
      <c r="B18" s="17" t="s">
        <v>26</v>
      </c>
      <c r="C18" s="12">
        <v>472600</v>
      </c>
      <c r="D18" s="12">
        <v>0</v>
      </c>
      <c r="E18" s="12">
        <v>472600</v>
      </c>
      <c r="F18" s="28"/>
      <c r="G18" s="12">
        <v>502289.49</v>
      </c>
      <c r="H18" s="29"/>
      <c r="I18" s="12">
        <v>20579.719999999998</v>
      </c>
      <c r="J18" s="19"/>
      <c r="K18" s="12">
        <v>481709.77</v>
      </c>
    </row>
    <row r="19" spans="1:11" x14ac:dyDescent="0.25">
      <c r="A19" s="20" t="s">
        <v>27</v>
      </c>
      <c r="B19" s="21"/>
      <c r="C19" s="22">
        <f>SUM(C16:C18)</f>
        <v>951120</v>
      </c>
      <c r="D19" s="22">
        <f>SUM(D16:D18)</f>
        <v>0</v>
      </c>
      <c r="E19" s="23">
        <f>SUM(E16:E18)</f>
        <v>951120</v>
      </c>
      <c r="F19" s="24">
        <f>+E19/$E$33</f>
        <v>1.8185913585827261E-3</v>
      </c>
      <c r="G19" s="22">
        <f>SUM(G16:G18)</f>
        <v>593597.53</v>
      </c>
      <c r="H19" s="25">
        <f>+G19/E19</f>
        <v>0.62410371982504842</v>
      </c>
      <c r="I19" s="22">
        <f>SUM(I16:I18)</f>
        <v>60579.290000000008</v>
      </c>
      <c r="J19" s="24">
        <f>+I19/G19</f>
        <v>0.10205448462698287</v>
      </c>
      <c r="K19" s="22">
        <f>SUM(K16:K18)</f>
        <v>533018.24</v>
      </c>
    </row>
    <row r="20" spans="1:11" x14ac:dyDescent="0.25">
      <c r="A20" s="26" t="s">
        <v>28</v>
      </c>
      <c r="B20" s="17" t="s">
        <v>29</v>
      </c>
      <c r="C20" s="12">
        <v>0</v>
      </c>
      <c r="D20" s="12">
        <v>0</v>
      </c>
      <c r="E20" s="31">
        <v>0</v>
      </c>
      <c r="F20" s="14"/>
      <c r="G20" s="12">
        <v>0</v>
      </c>
      <c r="H20" s="29"/>
      <c r="I20" s="12">
        <v>0</v>
      </c>
      <c r="J20" s="19"/>
      <c r="K20" s="12">
        <v>0</v>
      </c>
    </row>
    <row r="21" spans="1:11" x14ac:dyDescent="0.25">
      <c r="A21" s="20" t="s">
        <v>30</v>
      </c>
      <c r="B21" s="32"/>
      <c r="C21" s="22">
        <f>SUM(C20)</f>
        <v>0</v>
      </c>
      <c r="D21" s="22">
        <f>SUM(D20:D20)</f>
        <v>0</v>
      </c>
      <c r="E21" s="23">
        <f>SUM(E20:E20)</f>
        <v>0</v>
      </c>
      <c r="F21" s="24">
        <f>+E21/$E$33</f>
        <v>0</v>
      </c>
      <c r="G21" s="22">
        <f>SUM(G20:G20)</f>
        <v>0</v>
      </c>
      <c r="H21" s="25">
        <v>0</v>
      </c>
      <c r="I21" s="22">
        <f>SUM(I20:I20)</f>
        <v>0</v>
      </c>
      <c r="J21" s="24">
        <v>0</v>
      </c>
      <c r="K21" s="22">
        <f>SUM(K20:K20)</f>
        <v>0</v>
      </c>
    </row>
    <row r="22" spans="1:11" x14ac:dyDescent="0.25">
      <c r="A22" s="26" t="s">
        <v>24</v>
      </c>
      <c r="B22" s="17" t="s">
        <v>31</v>
      </c>
      <c r="C22" s="12">
        <v>12286000</v>
      </c>
      <c r="D22" s="12">
        <v>2156826</v>
      </c>
      <c r="E22" s="11">
        <v>14442826</v>
      </c>
      <c r="F22" s="28"/>
      <c r="G22" s="12">
        <v>10146420.52</v>
      </c>
      <c r="H22" s="29"/>
      <c r="I22" s="12">
        <v>153653.90999999995</v>
      </c>
      <c r="J22" s="19"/>
      <c r="K22" s="12">
        <v>9992766.6099999994</v>
      </c>
    </row>
    <row r="23" spans="1:11" x14ac:dyDescent="0.25">
      <c r="A23" s="16"/>
      <c r="B23" s="17" t="s">
        <v>33</v>
      </c>
      <c r="C23" s="12">
        <v>6000000</v>
      </c>
      <c r="D23" s="12">
        <v>5775428.4000000004</v>
      </c>
      <c r="E23" s="12">
        <v>11775428.4</v>
      </c>
      <c r="F23" s="28"/>
      <c r="G23" s="12">
        <v>13852161.860000001</v>
      </c>
      <c r="H23" s="29"/>
      <c r="I23" s="12">
        <v>162469</v>
      </c>
      <c r="J23" s="19"/>
      <c r="K23" s="12">
        <v>13689692.860000001</v>
      </c>
    </row>
    <row r="24" spans="1:11" x14ac:dyDescent="0.25">
      <c r="A24" s="16"/>
      <c r="B24" s="17" t="s">
        <v>34</v>
      </c>
      <c r="C24" s="12">
        <v>0</v>
      </c>
      <c r="D24" s="12">
        <v>0</v>
      </c>
      <c r="E24" s="12">
        <v>0</v>
      </c>
      <c r="F24" s="28"/>
      <c r="G24" s="12">
        <v>0</v>
      </c>
      <c r="H24" s="29"/>
      <c r="I24" s="12">
        <v>0</v>
      </c>
      <c r="J24" s="19"/>
      <c r="K24" s="12">
        <v>0</v>
      </c>
    </row>
    <row r="25" spans="1:11" x14ac:dyDescent="0.25">
      <c r="A25" s="16"/>
      <c r="B25" s="17" t="s">
        <v>36</v>
      </c>
      <c r="C25" s="12">
        <v>0</v>
      </c>
      <c r="D25" s="12">
        <v>0</v>
      </c>
      <c r="E25" s="12">
        <v>0</v>
      </c>
      <c r="F25" s="28"/>
      <c r="G25" s="12">
        <v>109660.20999999999</v>
      </c>
      <c r="H25" s="29"/>
      <c r="I25" s="12">
        <v>5000</v>
      </c>
      <c r="J25" s="19"/>
      <c r="K25" s="12">
        <v>104660.20999999999</v>
      </c>
    </row>
    <row r="26" spans="1:11" x14ac:dyDescent="0.25">
      <c r="A26" s="16"/>
      <c r="B26" s="17" t="s">
        <v>37</v>
      </c>
      <c r="C26" s="12">
        <v>0</v>
      </c>
      <c r="D26" s="12">
        <v>0</v>
      </c>
      <c r="E26" s="12">
        <v>0</v>
      </c>
      <c r="F26" s="28"/>
      <c r="G26" s="12">
        <v>398809.59999999998</v>
      </c>
      <c r="H26" s="29"/>
      <c r="I26" s="12">
        <v>398809.59999999998</v>
      </c>
      <c r="J26" s="19"/>
      <c r="K26" s="12">
        <v>0</v>
      </c>
    </row>
    <row r="27" spans="1:11" x14ac:dyDescent="0.25">
      <c r="A27" s="16"/>
      <c r="B27" s="17" t="s">
        <v>38</v>
      </c>
      <c r="C27" s="12">
        <v>0</v>
      </c>
      <c r="D27" s="12">
        <v>921815.45</v>
      </c>
      <c r="E27" s="35">
        <v>921815.45</v>
      </c>
      <c r="F27" s="28"/>
      <c r="G27" s="12">
        <v>3064378.25</v>
      </c>
      <c r="H27" s="29"/>
      <c r="I27" s="12">
        <v>1636005.4299999995</v>
      </c>
      <c r="J27" s="19"/>
      <c r="K27" s="12">
        <v>1428372.82</v>
      </c>
    </row>
    <row r="28" spans="1:11" x14ac:dyDescent="0.25">
      <c r="A28" s="20" t="s">
        <v>39</v>
      </c>
      <c r="B28" s="21"/>
      <c r="C28" s="22">
        <f>SUM(C22:C27)</f>
        <v>18286000</v>
      </c>
      <c r="D28" s="22">
        <f>SUM(D22:D27)</f>
        <v>8854069.8499999996</v>
      </c>
      <c r="E28" s="23">
        <f>SUM(E22:E27)</f>
        <v>27140069.849999998</v>
      </c>
      <c r="F28" s="24">
        <f>+E28/$E$33</f>
        <v>5.1893237972644439E-2</v>
      </c>
      <c r="G28" s="22">
        <f>SUM(G22:G27)</f>
        <v>27571430.440000005</v>
      </c>
      <c r="H28" s="25">
        <f>+G28/E28</f>
        <v>1.0158938643999107</v>
      </c>
      <c r="I28" s="22">
        <f>SUM(I22:I27)</f>
        <v>2355937.9399999995</v>
      </c>
      <c r="J28" s="24">
        <f>+I28/G28</f>
        <v>8.5448520530224586E-2</v>
      </c>
      <c r="K28" s="22">
        <f>SUM(K22:K27)</f>
        <v>25215492.5</v>
      </c>
    </row>
    <row r="29" spans="1:11" x14ac:dyDescent="0.25">
      <c r="A29" s="36" t="s">
        <v>32</v>
      </c>
      <c r="B29" s="17" t="s">
        <v>40</v>
      </c>
      <c r="C29" s="12">
        <v>0</v>
      </c>
      <c r="D29" s="31">
        <v>136437766.37</v>
      </c>
      <c r="E29" s="31">
        <v>136437766.37</v>
      </c>
      <c r="F29" s="29"/>
      <c r="G29" s="12">
        <v>0</v>
      </c>
      <c r="H29" s="29"/>
      <c r="I29" s="12">
        <v>0</v>
      </c>
      <c r="J29" s="19"/>
      <c r="K29" s="12">
        <v>0</v>
      </c>
    </row>
    <row r="30" spans="1:11" x14ac:dyDescent="0.25">
      <c r="A30" s="37" t="s">
        <v>41</v>
      </c>
      <c r="B30" s="20"/>
      <c r="C30" s="22">
        <f>SUM(C29)</f>
        <v>0</v>
      </c>
      <c r="D30" s="22">
        <f>SUM(D29)</f>
        <v>136437766.37</v>
      </c>
      <c r="E30" s="23">
        <f>SUM(E29)</f>
        <v>136437766.37</v>
      </c>
      <c r="F30" s="24">
        <f>+E30/$E$33</f>
        <v>0.26087617009926284</v>
      </c>
      <c r="G30" s="22">
        <v>0</v>
      </c>
      <c r="H30" s="25">
        <f>+G30/E30</f>
        <v>0</v>
      </c>
      <c r="I30" s="22">
        <v>0</v>
      </c>
      <c r="J30" s="24">
        <v>0</v>
      </c>
      <c r="K30" s="22">
        <f>SUM(K29)</f>
        <v>0</v>
      </c>
    </row>
    <row r="31" spans="1:11" x14ac:dyDescent="0.25">
      <c r="A31" s="38" t="s">
        <v>42</v>
      </c>
      <c r="B31" s="17" t="s">
        <v>43</v>
      </c>
      <c r="C31" s="12">
        <v>0</v>
      </c>
      <c r="D31" s="12">
        <v>0</v>
      </c>
      <c r="E31" s="39">
        <v>0</v>
      </c>
      <c r="F31" s="29"/>
      <c r="G31" s="12">
        <v>0</v>
      </c>
      <c r="H31" s="29"/>
      <c r="I31" s="12">
        <v>0</v>
      </c>
      <c r="J31" s="19"/>
      <c r="K31" s="12">
        <v>0</v>
      </c>
    </row>
    <row r="32" spans="1:11" x14ac:dyDescent="0.25">
      <c r="A32" s="37" t="s">
        <v>44</v>
      </c>
      <c r="B32" s="20"/>
      <c r="C32" s="22">
        <f>SUM(C31)</f>
        <v>0</v>
      </c>
      <c r="D32" s="22">
        <f>SUM(D31)</f>
        <v>0</v>
      </c>
      <c r="E32" s="40">
        <f>SUM(E31:E31)</f>
        <v>0</v>
      </c>
      <c r="F32" s="24">
        <f>+E32/$E$33</f>
        <v>0</v>
      </c>
      <c r="G32" s="22">
        <f>SUM(G31:G31)</f>
        <v>0</v>
      </c>
      <c r="H32" s="25">
        <v>0</v>
      </c>
      <c r="I32" s="22">
        <f>SUM(I31:I31)</f>
        <v>0</v>
      </c>
      <c r="J32" s="24">
        <v>0</v>
      </c>
      <c r="K32" s="22">
        <f>SUM(K31)</f>
        <v>0</v>
      </c>
    </row>
    <row r="33" spans="1:11" x14ac:dyDescent="0.25">
      <c r="A33" s="20" t="s">
        <v>35</v>
      </c>
      <c r="B33" s="41"/>
      <c r="C33" s="42">
        <f>SUM(C32,C30,C28,C21,C19,C15,C8)</f>
        <v>372154373</v>
      </c>
      <c r="D33" s="43">
        <f>SUM(D32,D30,D28,D21,D19,D15,D8)</f>
        <v>150843823.10999998</v>
      </c>
      <c r="E33" s="44">
        <f>E8+E15+E19+E21+E28+E30+E32</f>
        <v>522998196.11000007</v>
      </c>
      <c r="F33" s="24">
        <f>SUM(F8:F32)</f>
        <v>1</v>
      </c>
      <c r="G33" s="44">
        <f>G8+G15+G19+G21+G28+G30+G32</f>
        <v>92367747.180000007</v>
      </c>
      <c r="H33" s="45">
        <f>+G33/(E33-E30)</f>
        <v>0.23894775583244879</v>
      </c>
      <c r="I33" s="44">
        <f>I8+I15+I19+I21+I28+I30+I32</f>
        <v>4739806.8199999994</v>
      </c>
      <c r="J33" s="24">
        <f>+I33/G33</f>
        <v>5.1314522273271261E-2</v>
      </c>
      <c r="K33" s="46">
        <f>K8+K15+K19+K21+K28+K30+K32</f>
        <v>87627940.359999999</v>
      </c>
    </row>
    <row r="34" spans="1:11" x14ac:dyDescent="0.25">
      <c r="A34" s="47"/>
      <c r="B34" s="48"/>
      <c r="C34" s="47"/>
      <c r="D34" s="47"/>
      <c r="E34" s="47"/>
      <c r="F34" s="47"/>
      <c r="G34" s="47"/>
      <c r="H34" s="47"/>
      <c r="I34" s="47"/>
      <c r="J34" s="48"/>
      <c r="K34" s="47"/>
    </row>
    <row r="35" spans="1:11" x14ac:dyDescent="0.25">
      <c r="A35" s="49" t="s">
        <v>45</v>
      </c>
      <c r="B35" s="50"/>
      <c r="C35" s="51"/>
      <c r="D35" s="51"/>
      <c r="E35" s="51"/>
      <c r="F35" s="51"/>
      <c r="G35" s="51"/>
      <c r="H35" s="51"/>
      <c r="I35" s="31"/>
      <c r="J35" s="52"/>
      <c r="K35" s="31"/>
    </row>
    <row r="36" spans="1:11" x14ac:dyDescent="0.25">
      <c r="A36" s="47"/>
      <c r="B36" s="48"/>
      <c r="C36" s="47"/>
      <c r="D36" s="47"/>
      <c r="E36" s="47"/>
      <c r="F36" s="47"/>
      <c r="G36" s="47"/>
      <c r="H36" s="47"/>
      <c r="I36" s="47"/>
      <c r="J36" s="48"/>
      <c r="K36" s="47"/>
    </row>
    <row r="37" spans="1:11" ht="12.6" x14ac:dyDescent="0.25">
      <c r="A37" s="8"/>
      <c r="B37" s="8"/>
      <c r="C37" s="15"/>
      <c r="D37" s="15"/>
      <c r="E37" s="15"/>
      <c r="F37" s="15"/>
      <c r="G37" s="15"/>
      <c r="H37" s="15"/>
    </row>
    <row r="38" spans="1:11" ht="12.6" x14ac:dyDescent="0.25">
      <c r="A38" s="8"/>
      <c r="B38" s="8"/>
      <c r="C38" s="15"/>
      <c r="D38" s="15"/>
      <c r="E38" s="15"/>
      <c r="F38" s="15"/>
      <c r="G38" s="15"/>
      <c r="H38" s="15"/>
    </row>
    <row r="39" spans="1:11" ht="12.6" x14ac:dyDescent="0.25">
      <c r="A39" s="8"/>
      <c r="B39" s="8"/>
      <c r="C39" s="15"/>
      <c r="D39" s="15"/>
      <c r="E39" s="15"/>
      <c r="F39" s="15"/>
      <c r="G39" s="15"/>
      <c r="H39" s="15"/>
    </row>
    <row r="40" spans="1:11" ht="12.6" x14ac:dyDescent="0.25">
      <c r="A40" s="8"/>
      <c r="B40" s="8"/>
      <c r="C40" s="15"/>
      <c r="D40" s="15"/>
      <c r="E40" s="15"/>
      <c r="F40" s="15"/>
      <c r="G40" s="15"/>
      <c r="H40" s="15"/>
    </row>
    <row r="41" spans="1:11" ht="12.6" x14ac:dyDescent="0.25">
      <c r="A41" s="8"/>
      <c r="B41" s="8"/>
      <c r="C41" s="15"/>
      <c r="D41" s="15"/>
      <c r="E41" s="15"/>
      <c r="F41" s="15"/>
      <c r="G41" s="15"/>
      <c r="H41" s="15"/>
    </row>
    <row r="42" spans="1:11" ht="12.6" x14ac:dyDescent="0.25">
      <c r="A42" s="8"/>
      <c r="B42" s="8"/>
      <c r="C42" s="15"/>
      <c r="D42" s="15"/>
      <c r="E42" s="15"/>
      <c r="F42" s="15"/>
      <c r="G42" s="15"/>
      <c r="H42" s="15"/>
    </row>
    <row r="43" spans="1:11" ht="12.6" x14ac:dyDescent="0.25">
      <c r="A43" s="8"/>
      <c r="B43" s="8"/>
      <c r="C43" s="15"/>
      <c r="D43" s="15"/>
      <c r="E43" s="15"/>
      <c r="F43" s="15"/>
      <c r="G43" s="15"/>
      <c r="H43" s="15"/>
    </row>
    <row r="44" spans="1:11" ht="12.6" x14ac:dyDescent="0.25">
      <c r="A44" s="8"/>
      <c r="B44" s="8"/>
      <c r="C44" s="15"/>
      <c r="D44" s="15"/>
      <c r="E44" s="15"/>
      <c r="F44" s="15"/>
      <c r="G44" s="15"/>
      <c r="H44" s="15"/>
    </row>
    <row r="45" spans="1:11" ht="12.6" x14ac:dyDescent="0.25">
      <c r="A45" s="8"/>
      <c r="B45" s="8"/>
      <c r="C45" s="15"/>
      <c r="D45" s="15"/>
      <c r="E45" s="15"/>
      <c r="F45" s="15"/>
      <c r="G45" s="15"/>
      <c r="H45" s="15"/>
    </row>
    <row r="46" spans="1:11" ht="12.6" x14ac:dyDescent="0.25">
      <c r="A46" s="8"/>
      <c r="B46" s="8"/>
      <c r="C46" s="15"/>
      <c r="D46" s="15"/>
      <c r="E46" s="15"/>
      <c r="F46" s="15"/>
      <c r="G46" s="15"/>
      <c r="H46" s="15"/>
    </row>
    <row r="47" spans="1:11" ht="12.6" x14ac:dyDescent="0.25">
      <c r="A47" s="8"/>
      <c r="B47" s="8"/>
      <c r="C47" s="15"/>
      <c r="D47" s="15"/>
      <c r="E47" s="15"/>
      <c r="F47" s="15"/>
      <c r="G47" s="15"/>
      <c r="H47" s="15"/>
    </row>
    <row r="48" spans="1:11" ht="12.6" x14ac:dyDescent="0.25">
      <c r="A48" s="8"/>
      <c r="B48" s="8"/>
      <c r="C48" s="15"/>
      <c r="D48" s="15"/>
      <c r="E48" s="15"/>
      <c r="F48" s="15"/>
      <c r="G48" s="15"/>
      <c r="H48" s="15"/>
    </row>
    <row r="49" spans="1:8" ht="12.6" x14ac:dyDescent="0.25">
      <c r="A49" s="8"/>
      <c r="B49" s="8"/>
      <c r="C49" s="15"/>
      <c r="D49" s="15"/>
      <c r="E49" s="15"/>
      <c r="F49" s="15"/>
      <c r="G49" s="15"/>
      <c r="H49" s="15"/>
    </row>
    <row r="50" spans="1:8" ht="12.6" x14ac:dyDescent="0.25">
      <c r="A50" s="8"/>
      <c r="B50" s="8"/>
      <c r="C50" s="15"/>
      <c r="D50" s="15"/>
      <c r="E50" s="15"/>
      <c r="F50" s="15"/>
      <c r="G50" s="15"/>
      <c r="H50" s="15"/>
    </row>
    <row r="51" spans="1:8" ht="12.6" x14ac:dyDescent="0.25">
      <c r="A51" s="8"/>
      <c r="B51" s="8"/>
      <c r="C51" s="15"/>
      <c r="D51" s="15"/>
      <c r="E51" s="15"/>
      <c r="F51" s="15"/>
      <c r="G51" s="15"/>
      <c r="H51" s="15"/>
    </row>
    <row r="52" spans="1:8" ht="12.6" x14ac:dyDescent="0.25">
      <c r="A52" s="8"/>
      <c r="B52" s="8"/>
      <c r="C52" s="15"/>
      <c r="D52" s="15"/>
      <c r="E52" s="15"/>
      <c r="F52" s="15"/>
      <c r="G52" s="15"/>
      <c r="H52" s="15"/>
    </row>
    <row r="53" spans="1:8" ht="12.6" x14ac:dyDescent="0.25">
      <c r="A53" s="8"/>
      <c r="B53" s="8"/>
      <c r="C53" s="15"/>
      <c r="D53" s="15"/>
      <c r="E53" s="15"/>
      <c r="F53" s="15"/>
      <c r="G53" s="15"/>
      <c r="H53" s="15"/>
    </row>
    <row r="54" spans="1:8" ht="12.6" x14ac:dyDescent="0.25">
      <c r="A54" s="8"/>
      <c r="B54" s="8"/>
      <c r="C54" s="15"/>
      <c r="D54" s="15"/>
      <c r="E54" s="15"/>
      <c r="F54" s="15"/>
      <c r="G54" s="15"/>
      <c r="H54" s="15"/>
    </row>
    <row r="55" spans="1:8" ht="12.6" x14ac:dyDescent="0.25">
      <c r="A55" s="8"/>
      <c r="B55" s="8"/>
      <c r="C55" s="15"/>
      <c r="D55" s="15"/>
      <c r="E55" s="15"/>
      <c r="F55" s="15"/>
      <c r="G55" s="15"/>
      <c r="H55" s="15"/>
    </row>
    <row r="56" spans="1:8" ht="12.6" x14ac:dyDescent="0.25">
      <c r="A56" s="8"/>
      <c r="B56" s="8"/>
      <c r="C56" s="15"/>
      <c r="D56" s="15"/>
      <c r="E56" s="15"/>
      <c r="F56" s="15"/>
      <c r="G56" s="15"/>
      <c r="H56" s="15"/>
    </row>
    <row r="57" spans="1:8" ht="12.6" x14ac:dyDescent="0.25">
      <c r="A57" s="8"/>
      <c r="B57" s="8"/>
      <c r="C57" s="15"/>
      <c r="D57" s="15"/>
      <c r="E57" s="15"/>
      <c r="F57" s="15"/>
      <c r="G57" s="15"/>
      <c r="H57" s="15"/>
    </row>
    <row r="58" spans="1:8" ht="12.6" x14ac:dyDescent="0.25">
      <c r="A58" s="8"/>
      <c r="B58" s="8"/>
      <c r="C58" s="15"/>
      <c r="D58" s="15"/>
      <c r="E58" s="15"/>
      <c r="F58" s="15"/>
      <c r="G58" s="15"/>
      <c r="H58" s="15"/>
    </row>
    <row r="59" spans="1:8" ht="12.6" x14ac:dyDescent="0.25">
      <c r="A59" s="8"/>
      <c r="B59" s="8"/>
      <c r="C59" s="15"/>
      <c r="D59" s="15"/>
      <c r="E59" s="15"/>
      <c r="F59" s="15"/>
      <c r="G59" s="15"/>
      <c r="H59" s="15"/>
    </row>
    <row r="60" spans="1:8" ht="12.6" x14ac:dyDescent="0.25">
      <c r="A60" s="8"/>
      <c r="B60" s="8"/>
      <c r="C60" s="15"/>
      <c r="D60" s="15"/>
      <c r="E60" s="15"/>
      <c r="F60" s="15"/>
      <c r="G60" s="15"/>
      <c r="H60" s="15"/>
    </row>
    <row r="61" spans="1:8" ht="12.6" x14ac:dyDescent="0.25">
      <c r="A61" s="8"/>
      <c r="B61" s="8"/>
      <c r="C61" s="15"/>
      <c r="D61" s="15"/>
      <c r="E61" s="15"/>
      <c r="F61" s="15"/>
      <c r="G61" s="15"/>
      <c r="H61" s="15"/>
    </row>
    <row r="62" spans="1:8" ht="12.6" x14ac:dyDescent="0.25">
      <c r="A62" s="8"/>
      <c r="B62" s="8"/>
      <c r="C62" s="15"/>
      <c r="D62" s="15"/>
      <c r="E62" s="15"/>
      <c r="F62" s="15"/>
      <c r="G62" s="15"/>
      <c r="H62" s="15"/>
    </row>
    <row r="63" spans="1:8" ht="12.6" x14ac:dyDescent="0.25">
      <c r="A63" s="8"/>
      <c r="B63" s="8"/>
      <c r="C63" s="15"/>
      <c r="D63" s="15"/>
      <c r="E63" s="15"/>
      <c r="F63" s="15"/>
      <c r="G63" s="15"/>
      <c r="H63" s="15"/>
    </row>
  </sheetData>
  <pageMargins left="0.70866141732283472" right="0.70866141732283472" top="1.299212598425197" bottom="0.74803149606299213" header="0.78740157480314965" footer="0.31496062992125984"/>
  <pageSetup paperSize="9" scale="82" orientation="landscape" r:id="rId1"/>
  <headerFooter>
    <oddHeader xml:space="preserve">&amp;C&amp;"-,Negrita"&amp;12ESTAT D'EXECUCIÓ DEL PRESSUPOST D'INGRESSOS
&amp;R&amp;"Cambria,Normal"31-03-2019
</oddHeader>
    <oddFooter>&amp;RI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DINÁMICA UV</vt:lpstr>
      <vt:lpstr>'DINÁMICA UV'!Área_de_impresión</vt:lpstr>
    </vt:vector>
  </TitlesOfParts>
  <Company>Universitat de València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Raquel Ferrer</cp:lastModifiedBy>
  <cp:lastPrinted>2019-04-15T11:21:01Z</cp:lastPrinted>
  <dcterms:created xsi:type="dcterms:W3CDTF">2019-04-11T07:31:10Z</dcterms:created>
  <dcterms:modified xsi:type="dcterms:W3CDTF">2019-04-15T11:21:48Z</dcterms:modified>
</cp:coreProperties>
</file>