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<sst xmlns="http://schemas.openxmlformats.org/spreadsheetml/2006/main" count="27" uniqueCount="27">
  <si>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E[X]=</t>
  </si>
  <si>
    <t>Var(X)=</t>
  </si>
  <si>
    <t>D. Típ.=</t>
  </si>
  <si>
    <t>Moda=</t>
  </si>
  <si>
    <t>Med(X)=</t>
  </si>
  <si>
    <r>
      <t>x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>=</t>
    </r>
  </si>
  <si>
    <r>
      <t>a</t>
    </r>
    <r>
      <rPr>
        <b/>
        <i/>
        <sz val="10"/>
        <rFont val="Arial"/>
        <family val="2"/>
      </rPr>
      <t>=</t>
    </r>
  </si>
  <si>
    <r>
      <t xml:space="preserve">Los parámetros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y</t>
    </r>
    <r>
      <rPr>
        <b/>
        <i/>
        <sz val="10"/>
        <rFont val="Arial"/>
        <family val="2"/>
      </rPr>
      <t xml:space="preserve"> </t>
    </r>
    <r>
      <rPr>
        <b/>
        <i/>
        <sz val="10"/>
        <rFont val="Symbol"/>
        <family val="1"/>
      </rPr>
      <t>a</t>
    </r>
    <r>
      <rPr>
        <b/>
        <sz val="10"/>
        <rFont val="Arial"/>
        <family val="2"/>
      </rPr>
      <t xml:space="preserve"> pueden cambiarse, con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 xml:space="preserve">&gt;0, 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2"/>
      </rPr>
      <t>&gt;0</t>
    </r>
    <r>
      <rPr>
        <b/>
        <sz val="10"/>
        <rFont val="Arial"/>
        <family val="2"/>
      </rPr>
      <t xml:space="preserve"> 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</si>
  <si>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</si>
  <si>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</si>
  <si>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t>a1=</t>
  </si>
  <si>
    <t>a2=</t>
  </si>
  <si>
    <t>a3=</t>
  </si>
  <si>
    <t>a4=</t>
  </si>
  <si>
    <t>m3=</t>
  </si>
  <si>
    <t>m4=</t>
  </si>
  <si>
    <t>g1=</t>
  </si>
  <si>
    <t>g2=</t>
  </si>
  <si>
    <t>Cuantiles</t>
  </si>
  <si>
    <t>Función de distribución</t>
  </si>
  <si>
    <t>r</t>
  </si>
  <si>
    <r>
      <t>q</t>
    </r>
    <r>
      <rPr>
        <b/>
        <i/>
        <vertAlign val="subscript"/>
        <sz val="10"/>
        <rFont val="Arial"/>
        <family val="2"/>
      </rPr>
      <t>r</t>
    </r>
  </si>
  <si>
    <t>x</t>
  </si>
  <si>
    <t>F(x)</t>
  </si>
  <si>
    <r>
      <t xml:space="preserve">(Pueden cambiarse los valores de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 xml:space="preserve"> o de </t>
    </r>
    <r>
      <rPr>
        <b/>
        <i/>
        <sz val="10"/>
        <rFont val="Arial"/>
        <family val="2"/>
      </rPr>
      <t>x&gt;0</t>
    </r>
    <r>
      <rPr>
        <b/>
        <sz val="10"/>
        <rFont val="Arial"/>
        <family val="2"/>
      </rPr>
      <t>)</t>
    </r>
  </si>
  <si>
    <r>
      <t>Probabilidad no cubierta por la figura (</t>
    </r>
    <r>
      <rPr>
        <b/>
        <i/>
        <sz val="10"/>
        <rFont val="Arial"/>
        <family val="2"/>
      </rPr>
      <t>p[ X &gt; 10+x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 xml:space="preserve"> ]</t>
    </r>
    <r>
      <rPr>
        <b/>
        <sz val="10"/>
        <rFont val="Arial"/>
        <family val="2"/>
      </rPr>
      <t>)=</t>
    </r>
  </si>
  <si>
    <t>Distribución de Pareto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</si>
</sst>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0"/>
    <numFmt numFmtId="175" formatCode="0.000000"/>
  </numFmts>
  <fonts count="50">
    <font>
      <sz val="10"/>
      <name val="Arial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10"/>
      <name val="Arial"/>
      <family val="2"/>
    </font>
    <font>
      <b/>
      <i/>
      <sz val="10"/>
      <name val="Symbol"/>
      <family val="1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sz val="14"/>
      <color indexed="6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10"/>
      <color indexed="8"/>
      <name val="Arial"/>
      <family val="0"/>
    </font>
    <font>
      <b/>
      <sz val="14.75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173" fontId="3" fillId="0" borderId="17" xfId="0" applyNumberFormat="1" applyFont="1" applyBorder="1" applyAlignment="1">
      <alignment horizontal="center"/>
    </xf>
    <xf numFmtId="173" fontId="3" fillId="0" borderId="18" xfId="0" applyNumberFormat="1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74" fontId="3" fillId="0" borderId="23" xfId="0" applyNumberFormat="1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175" fontId="3" fillId="34" borderId="18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33" borderId="25" xfId="0" applyFont="1" applyFill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3" fillId="34" borderId="27" xfId="0" applyFont="1" applyFill="1" applyBorder="1" applyAlignment="1">
      <alignment horizontal="right"/>
    </xf>
    <xf numFmtId="0" fontId="8" fillId="36" borderId="28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Distribución de Pareto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75"/>
          <c:w val="0.8835"/>
          <c:h val="0.79675"/>
        </c:manualLayout>
      </c:layout>
      <c:scatterChart>
        <c:scatterStyle val="lineMarker"/>
        <c:varyColors val="0"/>
        <c:ser>
          <c:idx val="0"/>
          <c:order val="0"/>
          <c:tx>
            <c:v>f. densidad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Hoja2!$C$1:$C$102</c:f>
              <c:numCache>
                <c:ptCount val="102"/>
                <c:pt idx="0">
                  <c:v>1</c:v>
                </c:pt>
                <c:pt idx="1">
                  <c:v>1</c:v>
                </c:pt>
                <c:pt idx="2">
                  <c:v>1.1</c:v>
                </c:pt>
                <c:pt idx="3">
                  <c:v>1.2000000000000002</c:v>
                </c:pt>
                <c:pt idx="4">
                  <c:v>1.3000000000000003</c:v>
                </c:pt>
                <c:pt idx="5">
                  <c:v>1.4000000000000004</c:v>
                </c:pt>
                <c:pt idx="6">
                  <c:v>1.5000000000000004</c:v>
                </c:pt>
                <c:pt idx="7">
                  <c:v>1.6000000000000005</c:v>
                </c:pt>
                <c:pt idx="8">
                  <c:v>1.7000000000000006</c:v>
                </c:pt>
                <c:pt idx="9">
                  <c:v>1.8000000000000007</c:v>
                </c:pt>
                <c:pt idx="10">
                  <c:v>1.9000000000000008</c:v>
                </c:pt>
                <c:pt idx="11">
                  <c:v>2.000000000000001</c:v>
                </c:pt>
                <c:pt idx="12">
                  <c:v>2.100000000000001</c:v>
                </c:pt>
                <c:pt idx="13">
                  <c:v>2.200000000000001</c:v>
                </c:pt>
                <c:pt idx="14">
                  <c:v>2.300000000000001</c:v>
                </c:pt>
                <c:pt idx="15">
                  <c:v>2.4000000000000012</c:v>
                </c:pt>
                <c:pt idx="16">
                  <c:v>2.5000000000000013</c:v>
                </c:pt>
                <c:pt idx="17">
                  <c:v>2.6000000000000014</c:v>
                </c:pt>
                <c:pt idx="18">
                  <c:v>2.7000000000000015</c:v>
                </c:pt>
                <c:pt idx="19">
                  <c:v>2.8000000000000016</c:v>
                </c:pt>
                <c:pt idx="20">
                  <c:v>2.9000000000000017</c:v>
                </c:pt>
                <c:pt idx="21">
                  <c:v>3.0000000000000018</c:v>
                </c:pt>
                <c:pt idx="22">
                  <c:v>3.100000000000002</c:v>
                </c:pt>
                <c:pt idx="23">
                  <c:v>3.200000000000002</c:v>
                </c:pt>
                <c:pt idx="24">
                  <c:v>3.300000000000002</c:v>
                </c:pt>
                <c:pt idx="25">
                  <c:v>3.400000000000002</c:v>
                </c:pt>
                <c:pt idx="26">
                  <c:v>3.500000000000002</c:v>
                </c:pt>
                <c:pt idx="27">
                  <c:v>3.6000000000000023</c:v>
                </c:pt>
                <c:pt idx="28">
                  <c:v>3.7000000000000024</c:v>
                </c:pt>
                <c:pt idx="29">
                  <c:v>3.8000000000000025</c:v>
                </c:pt>
                <c:pt idx="30">
                  <c:v>3.9000000000000026</c:v>
                </c:pt>
                <c:pt idx="31">
                  <c:v>4.000000000000003</c:v>
                </c:pt>
                <c:pt idx="32">
                  <c:v>4.100000000000002</c:v>
                </c:pt>
                <c:pt idx="33">
                  <c:v>4.200000000000002</c:v>
                </c:pt>
                <c:pt idx="34">
                  <c:v>4.300000000000002</c:v>
                </c:pt>
                <c:pt idx="35">
                  <c:v>4.400000000000001</c:v>
                </c:pt>
                <c:pt idx="36">
                  <c:v>4.500000000000001</c:v>
                </c:pt>
                <c:pt idx="37">
                  <c:v>4.6000000000000005</c:v>
                </c:pt>
                <c:pt idx="38">
                  <c:v>4.7</c:v>
                </c:pt>
                <c:pt idx="39">
                  <c:v>4.8</c:v>
                </c:pt>
                <c:pt idx="40">
                  <c:v>4.8999999999999995</c:v>
                </c:pt>
                <c:pt idx="41">
                  <c:v>4.999999999999999</c:v>
                </c:pt>
                <c:pt idx="42">
                  <c:v>5.099999999999999</c:v>
                </c:pt>
                <c:pt idx="43">
                  <c:v>5.199999999999998</c:v>
                </c:pt>
                <c:pt idx="44">
                  <c:v>5.299999999999998</c:v>
                </c:pt>
                <c:pt idx="45">
                  <c:v>5.399999999999998</c:v>
                </c:pt>
                <c:pt idx="46">
                  <c:v>5.499999999999997</c:v>
                </c:pt>
                <c:pt idx="47">
                  <c:v>5.599999999999997</c:v>
                </c:pt>
                <c:pt idx="48">
                  <c:v>5.699999999999997</c:v>
                </c:pt>
                <c:pt idx="49">
                  <c:v>5.799999999999996</c:v>
                </c:pt>
                <c:pt idx="50">
                  <c:v>5.899999999999996</c:v>
                </c:pt>
                <c:pt idx="51">
                  <c:v>5.999999999999996</c:v>
                </c:pt>
                <c:pt idx="52">
                  <c:v>6.099999999999995</c:v>
                </c:pt>
                <c:pt idx="53">
                  <c:v>6.199999999999995</c:v>
                </c:pt>
                <c:pt idx="54">
                  <c:v>6.2999999999999945</c:v>
                </c:pt>
                <c:pt idx="55">
                  <c:v>6.399999999999994</c:v>
                </c:pt>
                <c:pt idx="56">
                  <c:v>6.499999999999994</c:v>
                </c:pt>
                <c:pt idx="57">
                  <c:v>6.599999999999993</c:v>
                </c:pt>
                <c:pt idx="58">
                  <c:v>6.699999999999993</c:v>
                </c:pt>
                <c:pt idx="59">
                  <c:v>6.799999999999993</c:v>
                </c:pt>
                <c:pt idx="60">
                  <c:v>6.899999999999992</c:v>
                </c:pt>
                <c:pt idx="61">
                  <c:v>6.999999999999992</c:v>
                </c:pt>
                <c:pt idx="62">
                  <c:v>7.099999999999992</c:v>
                </c:pt>
                <c:pt idx="63">
                  <c:v>7.199999999999991</c:v>
                </c:pt>
                <c:pt idx="64">
                  <c:v>7.299999999999991</c:v>
                </c:pt>
                <c:pt idx="65">
                  <c:v>7.399999999999991</c:v>
                </c:pt>
                <c:pt idx="66">
                  <c:v>7.49999999999999</c:v>
                </c:pt>
                <c:pt idx="67">
                  <c:v>7.59999999999999</c:v>
                </c:pt>
                <c:pt idx="68">
                  <c:v>7.6999999999999895</c:v>
                </c:pt>
                <c:pt idx="69">
                  <c:v>7.799999999999989</c:v>
                </c:pt>
                <c:pt idx="70">
                  <c:v>7.899999999999989</c:v>
                </c:pt>
                <c:pt idx="71">
                  <c:v>7.9999999999999885</c:v>
                </c:pt>
                <c:pt idx="72">
                  <c:v>8.099999999999989</c:v>
                </c:pt>
                <c:pt idx="73">
                  <c:v>8.199999999999989</c:v>
                </c:pt>
                <c:pt idx="74">
                  <c:v>8.299999999999988</c:v>
                </c:pt>
                <c:pt idx="75">
                  <c:v>8.399999999999988</c:v>
                </c:pt>
                <c:pt idx="76">
                  <c:v>8.499999999999988</c:v>
                </c:pt>
                <c:pt idx="77">
                  <c:v>8.599999999999987</c:v>
                </c:pt>
                <c:pt idx="78">
                  <c:v>8.699999999999987</c:v>
                </c:pt>
                <c:pt idx="79">
                  <c:v>8.799999999999986</c:v>
                </c:pt>
                <c:pt idx="80">
                  <c:v>8.899999999999986</c:v>
                </c:pt>
                <c:pt idx="81">
                  <c:v>8.999999999999986</c:v>
                </c:pt>
                <c:pt idx="82">
                  <c:v>9.099999999999985</c:v>
                </c:pt>
                <c:pt idx="83">
                  <c:v>9.199999999999985</c:v>
                </c:pt>
                <c:pt idx="84">
                  <c:v>9.299999999999985</c:v>
                </c:pt>
                <c:pt idx="85">
                  <c:v>9.399999999999984</c:v>
                </c:pt>
                <c:pt idx="86">
                  <c:v>9.499999999999984</c:v>
                </c:pt>
                <c:pt idx="87">
                  <c:v>9.599999999999984</c:v>
                </c:pt>
                <c:pt idx="88">
                  <c:v>9.699999999999983</c:v>
                </c:pt>
                <c:pt idx="89">
                  <c:v>9.799999999999983</c:v>
                </c:pt>
                <c:pt idx="90">
                  <c:v>9.899999999999983</c:v>
                </c:pt>
                <c:pt idx="91">
                  <c:v>9.999999999999982</c:v>
                </c:pt>
                <c:pt idx="92">
                  <c:v>10.099999999999982</c:v>
                </c:pt>
                <c:pt idx="93">
                  <c:v>10.199999999999982</c:v>
                </c:pt>
                <c:pt idx="94">
                  <c:v>10.299999999999981</c:v>
                </c:pt>
                <c:pt idx="95">
                  <c:v>10.39999999999998</c:v>
                </c:pt>
                <c:pt idx="96">
                  <c:v>10.49999999999998</c:v>
                </c:pt>
                <c:pt idx="97">
                  <c:v>10.59999999999998</c:v>
                </c:pt>
                <c:pt idx="98">
                  <c:v>10.69999999999998</c:v>
                </c:pt>
                <c:pt idx="99">
                  <c:v>10.79999999999998</c:v>
                </c:pt>
                <c:pt idx="100">
                  <c:v>10.899999999999979</c:v>
                </c:pt>
                <c:pt idx="101">
                  <c:v>10.999999999999979</c:v>
                </c:pt>
              </c:numCache>
            </c:numRef>
          </c:xVal>
          <c:yVal>
            <c:numRef>
              <c:f>Hoja2!$D$1:$D$102</c:f>
              <c:numCache>
                <c:ptCount val="102"/>
                <c:pt idx="0">
                  <c:v>0</c:v>
                </c:pt>
                <c:pt idx="1">
                  <c:v>3.806</c:v>
                </c:pt>
                <c:pt idx="2">
                  <c:v>2.407329506993705</c:v>
                </c:pt>
                <c:pt idx="3">
                  <c:v>1.5846148277629573</c:v>
                </c:pt>
                <c:pt idx="4">
                  <c:v>1.078591597654818</c:v>
                </c:pt>
                <c:pt idx="5">
                  <c:v>0.7554008070518035</c:v>
                </c:pt>
                <c:pt idx="6">
                  <c:v>0.5422183273332262</c:v>
                </c:pt>
                <c:pt idx="7">
                  <c:v>0.3976199325528773</c:v>
                </c:pt>
                <c:pt idx="8">
                  <c:v>0.29711957679651024</c:v>
                </c:pt>
                <c:pt idx="9">
                  <c:v>0.22575070976801356</c:v>
                </c:pt>
                <c:pt idx="10">
                  <c:v>0.17409206542313874</c:v>
                </c:pt>
                <c:pt idx="11">
                  <c:v>0.13605629012542755</c:v>
                </c:pt>
                <c:pt idx="12">
                  <c:v>0.1076174887193374</c:v>
                </c:pt>
                <c:pt idx="13">
                  <c:v>0.08605683705492331</c:v>
                </c:pt>
                <c:pt idx="14">
                  <c:v>0.06950320058061045</c:v>
                </c:pt>
                <c:pt idx="15">
                  <c:v>0.05664656193987689</c:v>
                </c:pt>
                <c:pt idx="16">
                  <c:v>0.04655529707438098</c:v>
                </c:pt>
                <c:pt idx="17">
                  <c:v>0.038557322999835095</c:v>
                </c:pt>
                <c:pt idx="18">
                  <c:v>0.03216136948100392</c:v>
                </c:pt>
                <c:pt idx="19">
                  <c:v>0.027003949386553424</c:v>
                </c:pt>
                <c:pt idx="20">
                  <c:v>0.02281308433889852</c:v>
                </c:pt>
                <c:pt idx="21">
                  <c:v>0.019383135589851174</c:v>
                </c:pt>
                <c:pt idx="22">
                  <c:v>0.016557108066308616</c:v>
                </c:pt>
                <c:pt idx="23">
                  <c:v>0.014214054887826382</c:v>
                </c:pt>
                <c:pt idx="24">
                  <c:v>0.012260008997243442</c:v>
                </c:pt>
                <c:pt idx="25">
                  <c:v>0.010621383957585467</c:v>
                </c:pt>
                <c:pt idx="26">
                  <c:v>0.009240123221892757</c:v>
                </c:pt>
                <c:pt idx="27">
                  <c:v>0.008070100910199182</c:v>
                </c:pt>
                <c:pt idx="28">
                  <c:v>0.007074427465264872</c:v>
                </c:pt>
                <c:pt idx="29">
                  <c:v>0.006223415807079751</c:v>
                </c:pt>
                <c:pt idx="30">
                  <c:v>0.005493033942043491</c:v>
                </c:pt>
                <c:pt idx="31">
                  <c:v>0.004863718886677492</c:v>
                </c:pt>
                <c:pt idx="32">
                  <c:v>0.004319461113391514</c:v>
                </c:pt>
                <c:pt idx="33">
                  <c:v>0.0038470930813894154</c:v>
                </c:pt>
                <c:pt idx="34">
                  <c:v>0.003435732842970328</c:v>
                </c:pt>
                <c:pt idx="35">
                  <c:v>0.003076346292596249</c:v>
                </c:pt>
                <c:pt idx="36">
                  <c:v>0.0027614007771944995</c:v>
                </c:pt>
                <c:pt idx="37">
                  <c:v>0.0024845894962799166</c:v>
                </c:pt>
                <c:pt idx="38">
                  <c:v>0.002240611077160446</c:v>
                </c:pt>
                <c:pt idx="39">
                  <c:v>0.0020249923977666653</c:v>
                </c:pt>
                <c:pt idx="40">
                  <c:v>0.001833945491086689</c:v>
                </c:pt>
                <c:pt idx="41">
                  <c:v>0.0016642514465652852</c:v>
                </c:pt>
                <c:pt idx="42">
                  <c:v>0.001513165802271673</c:v>
                </c:pt>
                <c:pt idx="43">
                  <c:v>0.0013783411257292217</c:v>
                </c:pt>
                <c:pt idx="44">
                  <c:v>0.0012577634050007509</c:v>
                </c:pt>
                <c:pt idx="45">
                  <c:v>0.0011496995840616332</c:v>
                </c:pt>
                <c:pt idx="46">
                  <c:v>0.001052654128842242</c:v>
                </c:pt>
                <c:pt idx="47">
                  <c:v>0.0009653329406908311</c:v>
                </c:pt>
                <c:pt idx="48">
                  <c:v>0.0008866132709442886</c:v>
                </c:pt>
                <c:pt idx="49">
                  <c:v>0.0008155185552992781</c:v>
                </c:pt>
                <c:pt idx="50">
                  <c:v>0.0007511972960324297</c:v>
                </c:pt>
                <c:pt idx="51">
                  <c:v>0.0006929052862199975</c:v>
                </c:pt>
                <c:pt idx="52">
                  <c:v>0.0006399906024350559</c:v>
                </c:pt>
                <c:pt idx="53">
                  <c:v>0.0005918808982416611</c:v>
                </c:pt>
                <c:pt idx="54">
                  <c:v>0.0005480726157872337</c:v>
                </c:pt>
                <c:pt idx="55">
                  <c:v>0.0005081218012813664</c:v>
                </c:pt>
                <c:pt idx="56">
                  <c:v>0.00047163626554130357</c:v>
                </c:pt>
                <c:pt idx="57">
                  <c:v>0.00043826887574075727</c:v>
                </c:pt>
                <c:pt idx="58">
                  <c:v>0.00040771180110821405</c:v>
                </c:pt>
                <c:pt idx="59">
                  <c:v>0.0003796915652303795</c:v>
                </c:pt>
                <c:pt idx="60">
                  <c:v>0.00035396478212890365</c:v>
                </c:pt>
                <c:pt idx="61">
                  <c:v>0.0003303144734294679</c:v>
                </c:pt>
                <c:pt idx="62">
                  <c:v>0.00030854688055675044</c:v>
                </c:pt>
                <c:pt idx="63">
                  <c:v>0.0002884886996267863</c:v>
                </c:pt>
                <c:pt idx="64">
                  <c:v>0.00026998467809947953</c:v>
                </c:pt>
                <c:pt idx="65">
                  <c:v>0.00025289552172500787</c:v>
                </c:pt>
                <c:pt idx="66">
                  <c:v>0.0002370960682129632</c:v>
                </c:pt>
                <c:pt idx="67">
                  <c:v>0.0002224736906513985</c:v>
                </c:pt>
                <c:pt idx="68">
                  <c:v>0.00020892689923117394</c:v>
                </c:pt>
                <c:pt idx="69">
                  <c:v>0.00019636411447385713</c:v>
                </c:pt>
                <c:pt idx="70">
                  <c:v>0.00018470258906996012</c:v>
                </c:pt>
                <c:pt idx="71">
                  <c:v>0.000173867458732087</c:v>
                </c:pt>
                <c:pt idx="72">
                  <c:v>0.00016379090525633412</c:v>
                </c:pt>
                <c:pt idx="73">
                  <c:v>0.00015441141734868761</c:v>
                </c:pt>
                <c:pt idx="74">
                  <c:v>0.00014567313678030637</c:v>
                </c:pt>
                <c:pt idx="75">
                  <c:v>0.00013752527914373343</c:v>
                </c:pt>
                <c:pt idx="76">
                  <c:v>0.0001299216199386394</c:v>
                </c:pt>
                <c:pt idx="77">
                  <c:v>0.00012282003796023036</c:v>
                </c:pt>
                <c:pt idx="78">
                  <c:v>0.00011618210902879293</c:v>
                </c:pt>
                <c:pt idx="79">
                  <c:v>0.00010997274401254954</c:v>
                </c:pt>
                <c:pt idx="80">
                  <c:v>0.00010415986588103513</c:v>
                </c:pt>
                <c:pt idx="81">
                  <c:v>9.871412120193377E-05</c:v>
                </c:pt>
                <c:pt idx="82">
                  <c:v>9.360862207693145E-05</c:v>
                </c:pt>
                <c:pt idx="83">
                  <c:v>8.881871501535842E-05</c:v>
                </c:pt>
                <c:pt idx="84">
                  <c:v>8.432177367973807E-05</c:v>
                </c:pt>
                <c:pt idx="85">
                  <c:v>8.009701281460633E-05</c:v>
                </c:pt>
                <c:pt idx="86">
                  <c:v>7.612532099737248E-05</c:v>
                </c:pt>
                <c:pt idx="87">
                  <c:v>7.238911013461096E-05</c:v>
                </c:pt>
                <c:pt idx="88">
                  <c:v>6.887217987493926E-05</c:v>
                </c:pt>
                <c:pt idx="89">
                  <c:v>6.555959532567333E-05</c:v>
                </c:pt>
                <c:pt idx="90">
                  <c:v>6.243757664907204E-05</c:v>
                </c:pt>
                <c:pt idx="91">
                  <c:v>5.949339927891518E-05</c:v>
                </c:pt>
                <c:pt idx="92">
                  <c:v>5.6715303642573767E-05</c:v>
                </c:pt>
                <c:pt idx="93">
                  <c:v>5.409241340035531E-05</c:v>
                </c:pt>
                <c:pt idx="94">
                  <c:v>5.161466132507901E-05</c:v>
                </c:pt>
                <c:pt idx="95">
                  <c:v>4.9272722042571E-05</c:v>
                </c:pt>
                <c:pt idx="96">
                  <c:v>4.7057950939800936E-05</c:v>
                </c:pt>
                <c:pt idx="97">
                  <c:v>4.496232862320792E-05</c:v>
                </c:pt>
                <c:pt idx="98">
                  <c:v>4.297841037667597E-05</c:v>
                </c:pt>
                <c:pt idx="99">
                  <c:v>4.109928012773885E-05</c:v>
                </c:pt>
                <c:pt idx="100">
                  <c:v>3.931850848288832E-05</c:v>
                </c:pt>
                <c:pt idx="101">
                  <c:v>3.763011443917258E-05</c:v>
                </c:pt>
              </c:numCache>
            </c:numRef>
          </c:yVal>
          <c:smooth val="0"/>
        </c:ser>
        <c:axId val="28027063"/>
        <c:axId val="50916976"/>
      </c:scatterChart>
      <c:scatterChart>
        <c:scatterStyle val="lineMarker"/>
        <c:varyColors val="0"/>
        <c:ser>
          <c:idx val="1"/>
          <c:order val="1"/>
          <c:tx>
            <c:v>F. distribución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Hoja2!$C$1:$C$102</c:f>
              <c:numCache>
                <c:ptCount val="102"/>
                <c:pt idx="0">
                  <c:v>1</c:v>
                </c:pt>
                <c:pt idx="1">
                  <c:v>1</c:v>
                </c:pt>
                <c:pt idx="2">
                  <c:v>1.1</c:v>
                </c:pt>
                <c:pt idx="3">
                  <c:v>1.2000000000000002</c:v>
                </c:pt>
                <c:pt idx="4">
                  <c:v>1.3000000000000003</c:v>
                </c:pt>
                <c:pt idx="5">
                  <c:v>1.4000000000000004</c:v>
                </c:pt>
                <c:pt idx="6">
                  <c:v>1.5000000000000004</c:v>
                </c:pt>
                <c:pt idx="7">
                  <c:v>1.6000000000000005</c:v>
                </c:pt>
                <c:pt idx="8">
                  <c:v>1.7000000000000006</c:v>
                </c:pt>
                <c:pt idx="9">
                  <c:v>1.8000000000000007</c:v>
                </c:pt>
                <c:pt idx="10">
                  <c:v>1.9000000000000008</c:v>
                </c:pt>
                <c:pt idx="11">
                  <c:v>2.000000000000001</c:v>
                </c:pt>
                <c:pt idx="12">
                  <c:v>2.100000000000001</c:v>
                </c:pt>
                <c:pt idx="13">
                  <c:v>2.200000000000001</c:v>
                </c:pt>
                <c:pt idx="14">
                  <c:v>2.300000000000001</c:v>
                </c:pt>
                <c:pt idx="15">
                  <c:v>2.4000000000000012</c:v>
                </c:pt>
                <c:pt idx="16">
                  <c:v>2.5000000000000013</c:v>
                </c:pt>
                <c:pt idx="17">
                  <c:v>2.6000000000000014</c:v>
                </c:pt>
                <c:pt idx="18">
                  <c:v>2.7000000000000015</c:v>
                </c:pt>
                <c:pt idx="19">
                  <c:v>2.8000000000000016</c:v>
                </c:pt>
                <c:pt idx="20">
                  <c:v>2.9000000000000017</c:v>
                </c:pt>
                <c:pt idx="21">
                  <c:v>3.0000000000000018</c:v>
                </c:pt>
                <c:pt idx="22">
                  <c:v>3.100000000000002</c:v>
                </c:pt>
                <c:pt idx="23">
                  <c:v>3.200000000000002</c:v>
                </c:pt>
                <c:pt idx="24">
                  <c:v>3.300000000000002</c:v>
                </c:pt>
                <c:pt idx="25">
                  <c:v>3.400000000000002</c:v>
                </c:pt>
                <c:pt idx="26">
                  <c:v>3.500000000000002</c:v>
                </c:pt>
                <c:pt idx="27">
                  <c:v>3.6000000000000023</c:v>
                </c:pt>
                <c:pt idx="28">
                  <c:v>3.7000000000000024</c:v>
                </c:pt>
                <c:pt idx="29">
                  <c:v>3.8000000000000025</c:v>
                </c:pt>
                <c:pt idx="30">
                  <c:v>3.9000000000000026</c:v>
                </c:pt>
                <c:pt idx="31">
                  <c:v>4.000000000000003</c:v>
                </c:pt>
                <c:pt idx="32">
                  <c:v>4.100000000000002</c:v>
                </c:pt>
                <c:pt idx="33">
                  <c:v>4.200000000000002</c:v>
                </c:pt>
                <c:pt idx="34">
                  <c:v>4.300000000000002</c:v>
                </c:pt>
                <c:pt idx="35">
                  <c:v>4.400000000000001</c:v>
                </c:pt>
                <c:pt idx="36">
                  <c:v>4.500000000000001</c:v>
                </c:pt>
                <c:pt idx="37">
                  <c:v>4.6000000000000005</c:v>
                </c:pt>
                <c:pt idx="38">
                  <c:v>4.7</c:v>
                </c:pt>
                <c:pt idx="39">
                  <c:v>4.8</c:v>
                </c:pt>
                <c:pt idx="40">
                  <c:v>4.8999999999999995</c:v>
                </c:pt>
                <c:pt idx="41">
                  <c:v>4.999999999999999</c:v>
                </c:pt>
                <c:pt idx="42">
                  <c:v>5.099999999999999</c:v>
                </c:pt>
                <c:pt idx="43">
                  <c:v>5.199999999999998</c:v>
                </c:pt>
                <c:pt idx="44">
                  <c:v>5.299999999999998</c:v>
                </c:pt>
                <c:pt idx="45">
                  <c:v>5.399999999999998</c:v>
                </c:pt>
                <c:pt idx="46">
                  <c:v>5.499999999999997</c:v>
                </c:pt>
                <c:pt idx="47">
                  <c:v>5.599999999999997</c:v>
                </c:pt>
                <c:pt idx="48">
                  <c:v>5.699999999999997</c:v>
                </c:pt>
                <c:pt idx="49">
                  <c:v>5.799999999999996</c:v>
                </c:pt>
                <c:pt idx="50">
                  <c:v>5.899999999999996</c:v>
                </c:pt>
                <c:pt idx="51">
                  <c:v>5.999999999999996</c:v>
                </c:pt>
                <c:pt idx="52">
                  <c:v>6.099999999999995</c:v>
                </c:pt>
                <c:pt idx="53">
                  <c:v>6.199999999999995</c:v>
                </c:pt>
                <c:pt idx="54">
                  <c:v>6.2999999999999945</c:v>
                </c:pt>
                <c:pt idx="55">
                  <c:v>6.399999999999994</c:v>
                </c:pt>
                <c:pt idx="56">
                  <c:v>6.499999999999994</c:v>
                </c:pt>
                <c:pt idx="57">
                  <c:v>6.599999999999993</c:v>
                </c:pt>
                <c:pt idx="58">
                  <c:v>6.699999999999993</c:v>
                </c:pt>
                <c:pt idx="59">
                  <c:v>6.799999999999993</c:v>
                </c:pt>
                <c:pt idx="60">
                  <c:v>6.899999999999992</c:v>
                </c:pt>
                <c:pt idx="61">
                  <c:v>6.999999999999992</c:v>
                </c:pt>
                <c:pt idx="62">
                  <c:v>7.099999999999992</c:v>
                </c:pt>
                <c:pt idx="63">
                  <c:v>7.199999999999991</c:v>
                </c:pt>
                <c:pt idx="64">
                  <c:v>7.299999999999991</c:v>
                </c:pt>
                <c:pt idx="65">
                  <c:v>7.399999999999991</c:v>
                </c:pt>
                <c:pt idx="66">
                  <c:v>7.49999999999999</c:v>
                </c:pt>
                <c:pt idx="67">
                  <c:v>7.59999999999999</c:v>
                </c:pt>
                <c:pt idx="68">
                  <c:v>7.6999999999999895</c:v>
                </c:pt>
                <c:pt idx="69">
                  <c:v>7.799999999999989</c:v>
                </c:pt>
                <c:pt idx="70">
                  <c:v>7.899999999999989</c:v>
                </c:pt>
                <c:pt idx="71">
                  <c:v>7.9999999999999885</c:v>
                </c:pt>
                <c:pt idx="72">
                  <c:v>8.099999999999989</c:v>
                </c:pt>
                <c:pt idx="73">
                  <c:v>8.199999999999989</c:v>
                </c:pt>
                <c:pt idx="74">
                  <c:v>8.299999999999988</c:v>
                </c:pt>
                <c:pt idx="75">
                  <c:v>8.399999999999988</c:v>
                </c:pt>
                <c:pt idx="76">
                  <c:v>8.499999999999988</c:v>
                </c:pt>
                <c:pt idx="77">
                  <c:v>8.599999999999987</c:v>
                </c:pt>
                <c:pt idx="78">
                  <c:v>8.699999999999987</c:v>
                </c:pt>
                <c:pt idx="79">
                  <c:v>8.799999999999986</c:v>
                </c:pt>
                <c:pt idx="80">
                  <c:v>8.899999999999986</c:v>
                </c:pt>
                <c:pt idx="81">
                  <c:v>8.999999999999986</c:v>
                </c:pt>
                <c:pt idx="82">
                  <c:v>9.099999999999985</c:v>
                </c:pt>
                <c:pt idx="83">
                  <c:v>9.199999999999985</c:v>
                </c:pt>
                <c:pt idx="84">
                  <c:v>9.299999999999985</c:v>
                </c:pt>
                <c:pt idx="85">
                  <c:v>9.399999999999984</c:v>
                </c:pt>
                <c:pt idx="86">
                  <c:v>9.499999999999984</c:v>
                </c:pt>
                <c:pt idx="87">
                  <c:v>9.599999999999984</c:v>
                </c:pt>
                <c:pt idx="88">
                  <c:v>9.699999999999983</c:v>
                </c:pt>
                <c:pt idx="89">
                  <c:v>9.799999999999983</c:v>
                </c:pt>
                <c:pt idx="90">
                  <c:v>9.899999999999983</c:v>
                </c:pt>
                <c:pt idx="91">
                  <c:v>9.999999999999982</c:v>
                </c:pt>
                <c:pt idx="92">
                  <c:v>10.099999999999982</c:v>
                </c:pt>
                <c:pt idx="93">
                  <c:v>10.199999999999982</c:v>
                </c:pt>
                <c:pt idx="94">
                  <c:v>10.299999999999981</c:v>
                </c:pt>
                <c:pt idx="95">
                  <c:v>10.39999999999998</c:v>
                </c:pt>
                <c:pt idx="96">
                  <c:v>10.49999999999998</c:v>
                </c:pt>
                <c:pt idx="97">
                  <c:v>10.59999999999998</c:v>
                </c:pt>
                <c:pt idx="98">
                  <c:v>10.69999999999998</c:v>
                </c:pt>
                <c:pt idx="99">
                  <c:v>10.79999999999998</c:v>
                </c:pt>
                <c:pt idx="100">
                  <c:v>10.899999999999979</c:v>
                </c:pt>
                <c:pt idx="101">
                  <c:v>10.999999999999979</c:v>
                </c:pt>
              </c:numCache>
            </c:numRef>
          </c:xVal>
          <c:yVal>
            <c:numRef>
              <c:f>Hoja2!$E$1:$E$102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0.30424002688043195</c:v>
                </c:pt>
                <c:pt idx="3">
                  <c:v>0.5003841846254466</c:v>
                </c:pt>
                <c:pt idx="4">
                  <c:v>0.6315898379003511</c:v>
                </c:pt>
                <c:pt idx="5">
                  <c:v>0.7221331765968143</c:v>
                </c:pt>
                <c:pt idx="6">
                  <c:v>0.7863038646873779</c:v>
                </c:pt>
                <c:pt idx="7">
                  <c:v>0.8328450099620064</c:v>
                </c:pt>
                <c:pt idx="8">
                  <c:v>0.8672876299122261</c:v>
                </c:pt>
                <c:pt idx="9">
                  <c:v>0.8932340311133935</c:v>
                </c:pt>
                <c:pt idx="10">
                  <c:v>0.9130911917225528</c:v>
                </c:pt>
                <c:pt idx="11">
                  <c:v>0.9285043141747622</c:v>
                </c:pt>
                <c:pt idx="12">
                  <c:v>0.9406209337071443</c:v>
                </c:pt>
                <c:pt idx="13">
                  <c:v>0.9502561635520674</c:v>
                </c:pt>
                <c:pt idx="14">
                  <c:v>0.9579985913464519</c:v>
                </c:pt>
                <c:pt idx="15">
                  <c:v>0.9642796246306609</c:v>
                </c:pt>
                <c:pt idx="16">
                  <c:v>0.9694197996095764</c:v>
                </c:pt>
                <c:pt idx="17">
                  <c:v>0.9736602627956985</c:v>
                </c:pt>
                <c:pt idx="18">
                  <c:v>0.9771845250660245</c:v>
                </c:pt>
                <c:pt idx="19">
                  <c:v>0.980133720892709</c:v>
                </c:pt>
                <c:pt idx="20">
                  <c:v>0.9826174606981593</c:v>
                </c:pt>
                <c:pt idx="21">
                  <c:v>0.9847216482476212</c:v>
                </c:pt>
                <c:pt idx="22">
                  <c:v>0.9865141789265484</c:v>
                </c:pt>
                <c:pt idx="23">
                  <c:v>0.9880491393481228</c:v>
                </c:pt>
                <c:pt idx="24">
                  <c:v>0.9893699343954536</c:v>
                </c:pt>
                <c:pt idx="25">
                  <c:v>0.9905116380830818</c:v>
                </c:pt>
                <c:pt idx="26">
                  <c:v>0.9915027768584801</c:v>
                </c:pt>
                <c:pt idx="27">
                  <c:v>0.9923666938316561</c:v>
                </c:pt>
                <c:pt idx="28">
                  <c:v>0.9931226007300368</c:v>
                </c:pt>
                <c:pt idx="29">
                  <c:v>0.9937863951479498</c:v>
                </c:pt>
                <c:pt idx="30">
                  <c:v>0.9943712999542906</c:v>
                </c:pt>
                <c:pt idx="31">
                  <c:v>0.9948883669083789</c:v>
                </c:pt>
                <c:pt idx="32">
                  <c:v>0.9953468758368614</c:v>
                </c:pt>
                <c:pt idx="33">
                  <c:v>0.99575465293173</c:v>
                </c:pt>
                <c:pt idx="34">
                  <c:v>0.9961183260050519</c:v>
                </c:pt>
                <c:pt idx="35">
                  <c:v>0.9964435302975766</c:v>
                </c:pt>
                <c:pt idx="36">
                  <c:v>0.9967350752765698</c:v>
                </c:pt>
                <c:pt idx="37">
                  <c:v>0.9969970804826885</c:v>
                </c:pt>
                <c:pt idx="38">
                  <c:v>0.9972330866887403</c:v>
                </c:pt>
                <c:pt idx="39">
                  <c:v>0.9974461472650341</c:v>
                </c:pt>
                <c:pt idx="40">
                  <c:v>0.9976389035979178</c:v>
                </c:pt>
                <c:pt idx="41">
                  <c:v>0.9978136476004135</c:v>
                </c:pt>
                <c:pt idx="42">
                  <c:v>0.9979723737279071</c:v>
                </c:pt>
                <c:pt idx="43">
                  <c:v>0.9981168224241219</c:v>
                </c:pt>
                <c:pt idx="44">
                  <c:v>0.9982485165405928</c:v>
                </c:pt>
                <c:pt idx="45">
                  <c:v>0.9983687919721669</c:v>
                </c:pt>
                <c:pt idx="46">
                  <c:v>0.9984788235132338</c:v>
                </c:pt>
                <c:pt idx="47">
                  <c:v>0.9985796467504287</c:v>
                </c:pt>
                <c:pt idx="48">
                  <c:v>0.9986721766567571</c:v>
                </c:pt>
                <c:pt idx="49">
                  <c:v>0.9987572234312307</c:v>
                </c:pt>
                <c:pt idx="50">
                  <c:v>0.9988355060308484</c:v>
                </c:pt>
                <c:pt idx="51">
                  <c:v>0.9989076637631844</c:v>
                </c:pt>
                <c:pt idx="52">
                  <c:v>0.9989742662441267</c:v>
                </c:pt>
                <c:pt idx="53">
                  <c:v>0.9990358219734371</c:v>
                </c:pt>
                <c:pt idx="54">
                  <c:v>0.99909278573845</c:v>
                </c:pt>
                <c:pt idx="55">
                  <c:v>0.9991455650214922</c:v>
                </c:pt>
                <c:pt idx="56">
                  <c:v>0.9991945255580613</c:v>
                </c:pt>
                <c:pt idx="57">
                  <c:v>0.9992399961692356</c:v>
                </c:pt>
                <c:pt idx="58">
                  <c:v>0.9992822729723003</c:v>
                </c:pt>
                <c:pt idx="59">
                  <c:v>0.9993216230573918</c:v>
                </c:pt>
                <c:pt idx="60">
                  <c:v>0.9993582877044956</c:v>
                </c:pt>
                <c:pt idx="61">
                  <c:v>0.9993924852038869</c:v>
                </c:pt>
                <c:pt idx="62">
                  <c:v>0.999424413333696</c:v>
                </c:pt>
                <c:pt idx="63">
                  <c:v>0.9994542515403803</c:v>
                </c:pt>
                <c:pt idx="64">
                  <c:v>0.9994821628612385</c:v>
                </c:pt>
                <c:pt idx="65">
                  <c:v>0.9995082956225</c:v>
                </c:pt>
                <c:pt idx="66">
                  <c:v>0.9995327849417769</c:v>
                </c:pt>
                <c:pt idx="67">
                  <c:v>0.9995557540596557</c:v>
                </c:pt>
                <c:pt idx="68">
                  <c:v>0.9995773155217866</c:v>
                </c:pt>
                <c:pt idx="69">
                  <c:v>0.9995975722299275</c:v>
                </c:pt>
                <c:pt idx="70">
                  <c:v>0.9996166183779157</c:v>
                </c:pt>
                <c:pt idx="71">
                  <c:v>0.9996345402864275</c:v>
                </c:pt>
                <c:pt idx="72">
                  <c:v>0.9996514171485611</c:v>
                </c:pt>
                <c:pt idx="73">
                  <c:v>0.9996673216967265</c:v>
                </c:pt>
                <c:pt idx="74">
                  <c:v>0.9996823207999799</c:v>
                </c:pt>
                <c:pt idx="75">
                  <c:v>0.9996964759997878</c:v>
                </c:pt>
                <c:pt idx="76">
                  <c:v>0.9997098439912038</c:v>
                </c:pt>
                <c:pt idx="77">
                  <c:v>0.9997224770555811</c:v>
                </c:pt>
                <c:pt idx="78">
                  <c:v>0.9997344234501969</c:v>
                </c:pt>
                <c:pt idx="79">
                  <c:v>0.9997457277595085</c:v>
                </c:pt>
                <c:pt idx="80">
                  <c:v>0.9997564312122067</c:v>
                </c:pt>
                <c:pt idx="81">
                  <c:v>0.9997665719677306</c:v>
                </c:pt>
                <c:pt idx="82">
                  <c:v>0.9997761853754861</c:v>
                </c:pt>
                <c:pt idx="83">
                  <c:v>0.9997853042096319</c:v>
                </c:pt>
                <c:pt idx="84">
                  <c:v>0.9997939588819702</c:v>
                </c:pt>
                <c:pt idx="85">
                  <c:v>0.9998021776351925</c:v>
                </c:pt>
                <c:pt idx="86">
                  <c:v>0.9998099867184774</c:v>
                </c:pt>
                <c:pt idx="87">
                  <c:v>0.999817410547217</c:v>
                </c:pt>
                <c:pt idx="88">
                  <c:v>0.9998244718484532</c:v>
                </c:pt>
                <c:pt idx="89">
                  <c:v>0.9998311917934336</c:v>
                </c:pt>
                <c:pt idx="90">
                  <c:v>0.9998375901185429</c:v>
                </c:pt>
                <c:pt idx="91">
                  <c:v>0.9998436852357359</c:v>
                </c:pt>
                <c:pt idx="92">
                  <c:v>0.9998494943334761</c:v>
                </c:pt>
                <c:pt idx="93">
                  <c:v>0.9998550334690794</c:v>
                </c:pt>
                <c:pt idx="94">
                  <c:v>0.9998603176532715</c:v>
                </c:pt>
                <c:pt idx="95">
                  <c:v>0.9998653609276819</c:v>
                </c:pt>
                <c:pt idx="96">
                  <c:v>0.9998701764359254</c:v>
                </c:pt>
                <c:pt idx="97">
                  <c:v>0.9998747764888581</c:v>
                </c:pt>
                <c:pt idx="98">
                  <c:v>0.9998791726245322</c:v>
                </c:pt>
                <c:pt idx="99">
                  <c:v>0.9998833756633264</c:v>
                </c:pt>
                <c:pt idx="100">
                  <c:v>0.9998873957586801</c:v>
                </c:pt>
                <c:pt idx="101">
                  <c:v>0.9998912424438174</c:v>
                </c:pt>
              </c:numCache>
            </c:numRef>
          </c:yVal>
          <c:smooth val="0"/>
        </c:ser>
        <c:axId val="55599601"/>
        <c:axId val="30634362"/>
      </c:scatterChart>
      <c:valAx>
        <c:axId val="2802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16976"/>
        <c:crosses val="autoZero"/>
        <c:crossBetween val="midCat"/>
        <c:dispUnits/>
      </c:valAx>
      <c:valAx>
        <c:axId val="5091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f. densidad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7063"/>
        <c:crosses val="autoZero"/>
        <c:crossBetween val="midCat"/>
        <c:dispUnits/>
      </c:valAx>
      <c:valAx>
        <c:axId val="55599601"/>
        <c:scaling>
          <c:orientation val="minMax"/>
        </c:scaling>
        <c:axPos val="b"/>
        <c:delete val="1"/>
        <c:majorTickMark val="out"/>
        <c:minorTickMark val="none"/>
        <c:tickLblPos val="none"/>
        <c:crossAx val="30634362"/>
        <c:crosses val="max"/>
        <c:crossBetween val="midCat"/>
        <c:dispUnits/>
      </c:valAx>
      <c:valAx>
        <c:axId val="30634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F. distribución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996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25"/>
          <c:w val="0.3192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12</xdr:col>
      <xdr:colOff>895350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124200" y="304800"/>
        <a:ext cx="57245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RowColHeaders="0" tabSelected="1" zoomScale="85" zoomScaleNormal="85" zoomScalePageLayoutView="0" workbookViewId="0" topLeftCell="A1">
      <selection activeCell="B3" sqref="B3"/>
    </sheetView>
  </sheetViews>
  <sheetFormatPr defaultColWidth="11.421875" defaultRowHeight="12.75"/>
  <cols>
    <col min="5" max="5" width="1.1484375" style="0" customWidth="1"/>
    <col min="6" max="7" width="12.28125" style="0" customWidth="1"/>
    <col min="8" max="8" width="12.421875" style="0" customWidth="1"/>
    <col min="12" max="12" width="1.1484375" style="0" customWidth="1"/>
    <col min="13" max="13" width="14.421875" style="0" customWidth="1"/>
  </cols>
  <sheetData>
    <row r="1" spans="1:13" ht="24" customHeight="1" thickBo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21.75" customHeight="1">
      <c r="A2" s="23" t="s">
        <v>5</v>
      </c>
      <c r="B2" s="24">
        <v>1</v>
      </c>
      <c r="C2" s="30" t="s">
        <v>7</v>
      </c>
      <c r="D2" s="31"/>
      <c r="E2" s="22"/>
      <c r="M2" s="22"/>
    </row>
    <row r="3" spans="1:13" ht="21.75" customHeight="1" thickBot="1">
      <c r="A3" s="3" t="s">
        <v>6</v>
      </c>
      <c r="B3" s="5">
        <v>3.806</v>
      </c>
      <c r="C3" s="30"/>
      <c r="D3" s="31"/>
      <c r="E3" s="22"/>
      <c r="M3" s="22"/>
    </row>
    <row r="4" spans="1:13" ht="21.75" customHeight="1">
      <c r="A4" s="1" t="s">
        <v>0</v>
      </c>
      <c r="B4" s="6">
        <f>IF(B3&gt;1,B3*B2/(B3-1),"No existe")</f>
        <v>1.3563791874554525</v>
      </c>
      <c r="C4" s="32"/>
      <c r="D4" s="31"/>
      <c r="E4" s="22"/>
      <c r="M4" s="22"/>
    </row>
    <row r="5" spans="1:13" ht="21.75" customHeight="1" thickBot="1">
      <c r="A5" s="2" t="s">
        <v>1</v>
      </c>
      <c r="B5" s="7">
        <f>IF(B3&gt;2,B3*(B2^2)/((B3-2)*(B3-1)^2),"No existe")</f>
        <v>0.267655211908561</v>
      </c>
      <c r="C5" s="33"/>
      <c r="D5" s="34"/>
      <c r="E5" s="22"/>
      <c r="M5" s="22"/>
    </row>
    <row r="6" spans="1:13" ht="21.75" customHeight="1">
      <c r="A6" s="2" t="s">
        <v>2</v>
      </c>
      <c r="B6" s="7">
        <f>IF(B3&gt;2,B5^0.5,"No existe")</f>
        <v>0.5173540488954939</v>
      </c>
      <c r="E6" s="22"/>
      <c r="M6" s="22"/>
    </row>
    <row r="7" spans="1:13" ht="21.75" customHeight="1">
      <c r="A7" s="2" t="s">
        <v>3</v>
      </c>
      <c r="B7" s="7">
        <f>+B2</f>
        <v>1</v>
      </c>
      <c r="E7" s="22"/>
      <c r="M7" s="22"/>
    </row>
    <row r="8" spans="1:13" ht="21.75" customHeight="1" thickBot="1">
      <c r="A8" s="4" t="s">
        <v>4</v>
      </c>
      <c r="B8" s="8">
        <f>+B2*(2^(1/B3))</f>
        <v>1.1997576709460331</v>
      </c>
      <c r="E8" s="22"/>
      <c r="M8" s="22"/>
    </row>
    <row r="9" spans="1:13" ht="21.75" customHeight="1" thickBot="1">
      <c r="A9" s="1" t="s">
        <v>8</v>
      </c>
      <c r="B9" s="7">
        <f>IF(B3&gt;3,Hoja2!B8,"No existe")</f>
        <v>8.214917406155537</v>
      </c>
      <c r="C9" s="9" t="str">
        <f>IF(B9="No existe","-------",IF(B9&gt;0,"Asim. Dcha.",IF(B9&lt;0,"Asim. Izqda.","Simétrica")))</f>
        <v>Asim. Dcha.</v>
      </c>
      <c r="E9" s="22"/>
      <c r="M9" s="22"/>
    </row>
    <row r="10" spans="1:13" ht="21.75" customHeight="1" thickBot="1">
      <c r="A10" s="4" t="s">
        <v>9</v>
      </c>
      <c r="B10" s="8" t="str">
        <f>IF(B3&gt;4,Hoja2!B9,"No existe")</f>
        <v>No existe</v>
      </c>
      <c r="C10" s="9" t="str">
        <f>IF(B10="No existe","-------",IF(B10&gt;0,"Leptoc.",IF(B10&lt;0,"Platic.","Mesoc.")))</f>
        <v>-------</v>
      </c>
      <c r="E10" s="22"/>
      <c r="M10" s="22"/>
    </row>
    <row r="11" spans="1:13" ht="21.75" customHeight="1" thickBot="1">
      <c r="A11" s="35" t="s">
        <v>18</v>
      </c>
      <c r="B11" s="36"/>
      <c r="C11" s="37" t="s">
        <v>19</v>
      </c>
      <c r="D11" s="38"/>
      <c r="E11" s="22"/>
      <c r="M11" s="22"/>
    </row>
    <row r="12" spans="1:13" ht="21.75" customHeight="1" thickBot="1">
      <c r="A12" s="10" t="s">
        <v>20</v>
      </c>
      <c r="B12" s="11" t="s">
        <v>21</v>
      </c>
      <c r="C12" s="10" t="s">
        <v>22</v>
      </c>
      <c r="D12" s="12" t="s">
        <v>23</v>
      </c>
      <c r="E12" s="22"/>
      <c r="M12" s="22"/>
    </row>
    <row r="13" spans="1:13" ht="21.75" customHeight="1" thickBot="1">
      <c r="A13" s="13">
        <v>0.1</v>
      </c>
      <c r="B13" s="14">
        <f>+$B$2*(1-A13)^(-1/$B$3)</f>
        <v>1.0280694693068002</v>
      </c>
      <c r="C13" s="15">
        <v>1</v>
      </c>
      <c r="D13" s="16">
        <f>IF(C13&gt;$B$2,1-($B$2/C13)^$B$3,0)</f>
        <v>0</v>
      </c>
      <c r="E13" s="22"/>
      <c r="M13" s="22"/>
    </row>
    <row r="14" spans="1:13" ht="21.75" customHeight="1" thickBot="1">
      <c r="A14" s="17">
        <v>0.25</v>
      </c>
      <c r="B14" s="14">
        <f>+$B$2*(1-A14)^(-1/$B$3)</f>
        <v>1.078516473834117</v>
      </c>
      <c r="C14" s="18">
        <v>1.6</v>
      </c>
      <c r="D14" s="16">
        <f>IF(C14&gt;$B$2,1-($B$2/C14)^$B$3,0)</f>
        <v>0.8328450099620062</v>
      </c>
      <c r="E14" s="22"/>
      <c r="M14" s="22"/>
    </row>
    <row r="15" spans="1:13" ht="21.75" customHeight="1" thickBot="1">
      <c r="A15" s="17">
        <v>0.5</v>
      </c>
      <c r="B15" s="14">
        <f>+$B$2*(1-A15)^(-1/$B$3)</f>
        <v>1.1997576709460331</v>
      </c>
      <c r="C15" s="18">
        <v>3</v>
      </c>
      <c r="D15" s="16">
        <f>IF(C15&gt;$B$2,1-($B$2/C15)^$B$3,0)</f>
        <v>0.9847216482476212</v>
      </c>
      <c r="E15" s="22"/>
      <c r="M15" s="22"/>
    </row>
    <row r="16" spans="1:13" ht="21.75" customHeight="1" thickBot="1">
      <c r="A16" s="17">
        <v>0.75</v>
      </c>
      <c r="B16" s="14">
        <f>+$B$2*(1-A16)^(-1/$B$3)</f>
        <v>1.43941846899385</v>
      </c>
      <c r="C16" s="18">
        <v>4</v>
      </c>
      <c r="D16" s="16">
        <f>IF(C16&gt;$B$2,1-($B$2/C16)^$B$3,0)</f>
        <v>0.9948883669083789</v>
      </c>
      <c r="E16" s="22"/>
      <c r="M16" s="22"/>
    </row>
    <row r="17" spans="1:13" ht="21.75" customHeight="1" thickBot="1">
      <c r="A17" s="19">
        <v>0.9</v>
      </c>
      <c r="B17" s="14">
        <f>+$B$2*(1-A17)^(-1/$B$3)</f>
        <v>1.8312306020626787</v>
      </c>
      <c r="C17" s="20">
        <v>5</v>
      </c>
      <c r="D17" s="16">
        <f>IF(C17&gt;$B$2,1-($B$2/C17)^$B$3,0)</f>
        <v>0.9978136476004135</v>
      </c>
      <c r="E17" s="22"/>
      <c r="M17" s="22"/>
    </row>
    <row r="18" spans="1:13" ht="21.75" customHeight="1" thickBot="1">
      <c r="A18" s="39" t="s">
        <v>24</v>
      </c>
      <c r="B18" s="40"/>
      <c r="C18" s="40"/>
      <c r="D18" s="41"/>
      <c r="E18" s="22"/>
      <c r="M18" s="22"/>
    </row>
    <row r="19" spans="1:13" ht="6.75" customHeight="1" thickBot="1">
      <c r="A19" s="22"/>
      <c r="B19" s="22"/>
      <c r="C19" s="22"/>
      <c r="D19" s="22"/>
      <c r="E19" s="22"/>
      <c r="M19" s="22"/>
    </row>
    <row r="20" spans="6:11" ht="15" thickBot="1">
      <c r="F20" s="25" t="s">
        <v>25</v>
      </c>
      <c r="G20" s="25"/>
      <c r="H20" s="25"/>
      <c r="I20" s="25"/>
      <c r="J20" s="26"/>
      <c r="K20" s="21">
        <f>1-Hoja2!E102</f>
        <v>0.00010875755618255933</v>
      </c>
    </row>
  </sheetData>
  <sheetProtection/>
  <mergeCells count="6">
    <mergeCell ref="F20:J20"/>
    <mergeCell ref="A1:M1"/>
    <mergeCell ref="C2:D5"/>
    <mergeCell ref="A11:B11"/>
    <mergeCell ref="C11:D11"/>
    <mergeCell ref="A18:D1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2"/>
  <sheetViews>
    <sheetView zoomScale="75" zoomScaleNormal="75" zoomScalePageLayoutView="0" workbookViewId="0" topLeftCell="A2">
      <selection activeCell="E2" sqref="E2"/>
    </sheetView>
  </sheetViews>
  <sheetFormatPr defaultColWidth="11.421875" defaultRowHeight="12.75"/>
  <sheetData>
    <row r="1" spans="3:5" ht="12.75">
      <c r="C1">
        <f>+Hoja1!B2</f>
        <v>1</v>
      </c>
      <c r="D1">
        <v>0</v>
      </c>
      <c r="E1">
        <v>0</v>
      </c>
    </row>
    <row r="2" spans="1:5" ht="12.75">
      <c r="A2" t="s">
        <v>10</v>
      </c>
      <c r="B2">
        <f>+Hoja1!B3*Hoja1!B2/(Hoja1!B3-1)</f>
        <v>1.3563791874554525</v>
      </c>
      <c r="C2">
        <f>+Hoja1!B2</f>
        <v>1</v>
      </c>
      <c r="D2">
        <f>+Hoja1!$B$3*(Hoja1!$B$2^Hoja1!$B$3)/(Hoja2!C2^(Hoja1!$B$3+1))</f>
        <v>3.806</v>
      </c>
      <c r="E2">
        <f>1-(Hoja1!$B$2/Hoja2!C2)^Hoja1!$B$3</f>
        <v>0</v>
      </c>
    </row>
    <row r="3" spans="1:5" ht="12.75">
      <c r="A3" t="s">
        <v>11</v>
      </c>
      <c r="B3">
        <f>+Hoja1!B3*(Hoja1!B2^2)/(Hoja1!B3-2)</f>
        <v>2.107419712070875</v>
      </c>
      <c r="C3">
        <f>+C2+0.1</f>
        <v>1.1</v>
      </c>
      <c r="D3">
        <f>+Hoja1!$B$3*(Hoja1!$B$2^Hoja1!$B$3)/(Hoja2!C3^(Hoja1!$B$3+1))</f>
        <v>2.407329506993705</v>
      </c>
      <c r="E3">
        <f>1-(Hoja1!$B$2/Hoja2!C3)^Hoja1!$B$3</f>
        <v>0.30424002688043195</v>
      </c>
    </row>
    <row r="4" spans="1:5" ht="12.75">
      <c r="A4" t="s">
        <v>12</v>
      </c>
      <c r="B4">
        <f>+Hoja1!B3*(Hoja1!B2^3)/(Hoja1!B3-3)</f>
        <v>4.722084367245658</v>
      </c>
      <c r="C4">
        <f aca="true" t="shared" si="0" ref="C4:C67">+C3+0.1</f>
        <v>1.2000000000000002</v>
      </c>
      <c r="D4">
        <f>+Hoja1!$B$3*(Hoja1!$B$2^Hoja1!$B$3)/(Hoja2!C4^(Hoja1!$B$3+1))</f>
        <v>1.5846148277629573</v>
      </c>
      <c r="E4">
        <f>1-(Hoja1!$B$2/Hoja2!C4)^Hoja1!$B$3</f>
        <v>0.5003841846254466</v>
      </c>
    </row>
    <row r="5" spans="1:5" ht="12.75">
      <c r="A5" t="s">
        <v>13</v>
      </c>
      <c r="B5">
        <f>+Hoja1!B3*(Hoja1!B2^4)/(Hoja1!B3-4)</f>
        <v>-19.618556701030933</v>
      </c>
      <c r="C5">
        <f t="shared" si="0"/>
        <v>1.3000000000000003</v>
      </c>
      <c r="D5">
        <f>+Hoja1!$B$3*(Hoja1!$B$2^Hoja1!$B$3)/(Hoja2!C5^(Hoja1!$B$3+1))</f>
        <v>1.078591597654818</v>
      </c>
      <c r="E5">
        <f>1-(Hoja1!$B$2/Hoja2!C5)^Hoja1!$B$3</f>
        <v>0.6315898379003511</v>
      </c>
    </row>
    <row r="6" spans="1:5" ht="12.75">
      <c r="A6" t="s">
        <v>14</v>
      </c>
      <c r="B6">
        <f>+B4-3*B3*B2+2*B2^3</f>
        <v>1.1375402128658578</v>
      </c>
      <c r="C6">
        <f t="shared" si="0"/>
        <v>1.4000000000000004</v>
      </c>
      <c r="D6">
        <f>+Hoja1!$B$3*(Hoja1!$B$2^Hoja1!$B$3)/(Hoja2!C6^(Hoja1!$B$3+1))</f>
        <v>0.7554008070518035</v>
      </c>
      <c r="E6">
        <f>1-(Hoja1!$B$2/Hoja2!C6)^Hoja1!$B$3</f>
        <v>0.7221331765968143</v>
      </c>
    </row>
    <row r="7" spans="1:5" ht="12.75">
      <c r="A7" t="s">
        <v>15</v>
      </c>
      <c r="B7">
        <f>+B5-4*B4*B2+6*B3*B2^2-3*B2^4</f>
        <v>-32.12956893850476</v>
      </c>
      <c r="C7">
        <f t="shared" si="0"/>
        <v>1.5000000000000004</v>
      </c>
      <c r="D7">
        <f>+Hoja1!$B$3*(Hoja1!$B$2^Hoja1!$B$3)/(Hoja2!C7^(Hoja1!$B$3+1))</f>
        <v>0.5422183273332262</v>
      </c>
      <c r="E7">
        <f>1-(Hoja1!$B$2/Hoja2!C7)^Hoja1!$B$3</f>
        <v>0.7863038646873779</v>
      </c>
    </row>
    <row r="8" spans="1:5" ht="12.75">
      <c r="A8" t="s">
        <v>16</v>
      </c>
      <c r="B8">
        <f>+B6/Hoja1!B6^3</f>
        <v>8.214917406155537</v>
      </c>
      <c r="C8">
        <f t="shared" si="0"/>
        <v>1.6000000000000005</v>
      </c>
      <c r="D8">
        <f>+Hoja1!$B$3*(Hoja1!$B$2^Hoja1!$B$3)/(Hoja2!C8^(Hoja1!$B$3+1))</f>
        <v>0.3976199325528773</v>
      </c>
      <c r="E8">
        <f>1-(Hoja1!$B$2/Hoja2!C8)^Hoja1!$B$3</f>
        <v>0.8328450099620064</v>
      </c>
    </row>
    <row r="9" spans="1:5" ht="12.75">
      <c r="A9" t="s">
        <v>17</v>
      </c>
      <c r="B9">
        <f>+B7/(Hoja1!B6^4)-3</f>
        <v>-451.49074948380616</v>
      </c>
      <c r="C9">
        <f t="shared" si="0"/>
        <v>1.7000000000000006</v>
      </c>
      <c r="D9">
        <f>+Hoja1!$B$3*(Hoja1!$B$2^Hoja1!$B$3)/(Hoja2!C9^(Hoja1!$B$3+1))</f>
        <v>0.29711957679651024</v>
      </c>
      <c r="E9">
        <f>1-(Hoja1!$B$2/Hoja2!C9)^Hoja1!$B$3</f>
        <v>0.8672876299122261</v>
      </c>
    </row>
    <row r="10" spans="3:5" ht="12.75">
      <c r="C10">
        <f t="shared" si="0"/>
        <v>1.8000000000000007</v>
      </c>
      <c r="D10">
        <f>+Hoja1!$B$3*(Hoja1!$B$2^Hoja1!$B$3)/(Hoja2!C10^(Hoja1!$B$3+1))</f>
        <v>0.22575070976801356</v>
      </c>
      <c r="E10">
        <f>1-(Hoja1!$B$2/Hoja2!C10)^Hoja1!$B$3</f>
        <v>0.8932340311133935</v>
      </c>
    </row>
    <row r="11" spans="3:5" ht="12.75">
      <c r="C11">
        <f t="shared" si="0"/>
        <v>1.9000000000000008</v>
      </c>
      <c r="D11">
        <f>+Hoja1!$B$3*(Hoja1!$B$2^Hoja1!$B$3)/(Hoja2!C11^(Hoja1!$B$3+1))</f>
        <v>0.17409206542313874</v>
      </c>
      <c r="E11">
        <f>1-(Hoja1!$B$2/Hoja2!C11)^Hoja1!$B$3</f>
        <v>0.9130911917225528</v>
      </c>
    </row>
    <row r="12" spans="3:5" ht="12.75">
      <c r="C12">
        <f t="shared" si="0"/>
        <v>2.000000000000001</v>
      </c>
      <c r="D12">
        <f>+Hoja1!$B$3*(Hoja1!$B$2^Hoja1!$B$3)/(Hoja2!C12^(Hoja1!$B$3+1))</f>
        <v>0.13605629012542755</v>
      </c>
      <c r="E12">
        <f>1-(Hoja1!$B$2/Hoja2!C12)^Hoja1!$B$3</f>
        <v>0.9285043141747622</v>
      </c>
    </row>
    <row r="13" spans="3:5" ht="12.75">
      <c r="C13">
        <f t="shared" si="0"/>
        <v>2.100000000000001</v>
      </c>
      <c r="D13">
        <f>+Hoja1!$B$3*(Hoja1!$B$2^Hoja1!$B$3)/(Hoja2!C13^(Hoja1!$B$3+1))</f>
        <v>0.1076174887193374</v>
      </c>
      <c r="E13">
        <f>1-(Hoja1!$B$2/Hoja2!C13)^Hoja1!$B$3</f>
        <v>0.9406209337071443</v>
      </c>
    </row>
    <row r="14" spans="3:5" ht="12.75">
      <c r="C14">
        <f t="shared" si="0"/>
        <v>2.200000000000001</v>
      </c>
      <c r="D14">
        <f>+Hoja1!$B$3*(Hoja1!$B$2^Hoja1!$B$3)/(Hoja2!C14^(Hoja1!$B$3+1))</f>
        <v>0.08605683705492331</v>
      </c>
      <c r="E14">
        <f>1-(Hoja1!$B$2/Hoja2!C14)^Hoja1!$B$3</f>
        <v>0.9502561635520674</v>
      </c>
    </row>
    <row r="15" spans="3:5" ht="12.75">
      <c r="C15">
        <f t="shared" si="0"/>
        <v>2.300000000000001</v>
      </c>
      <c r="D15">
        <f>+Hoja1!$B$3*(Hoja1!$B$2^Hoja1!$B$3)/(Hoja2!C15^(Hoja1!$B$3+1))</f>
        <v>0.06950320058061045</v>
      </c>
      <c r="E15">
        <f>1-(Hoja1!$B$2/Hoja2!C15)^Hoja1!$B$3</f>
        <v>0.9579985913464519</v>
      </c>
    </row>
    <row r="16" spans="3:5" ht="12.75">
      <c r="C16">
        <f t="shared" si="0"/>
        <v>2.4000000000000012</v>
      </c>
      <c r="D16">
        <f>+Hoja1!$B$3*(Hoja1!$B$2^Hoja1!$B$3)/(Hoja2!C16^(Hoja1!$B$3+1))</f>
        <v>0.05664656193987689</v>
      </c>
      <c r="E16">
        <f>1-(Hoja1!$B$2/Hoja2!C16)^Hoja1!$B$3</f>
        <v>0.9642796246306609</v>
      </c>
    </row>
    <row r="17" spans="3:5" ht="12.75">
      <c r="C17">
        <f t="shared" si="0"/>
        <v>2.5000000000000013</v>
      </c>
      <c r="D17">
        <f>+Hoja1!$B$3*(Hoja1!$B$2^Hoja1!$B$3)/(Hoja2!C17^(Hoja1!$B$3+1))</f>
        <v>0.04655529707438098</v>
      </c>
      <c r="E17">
        <f>1-(Hoja1!$B$2/Hoja2!C17)^Hoja1!$B$3</f>
        <v>0.9694197996095764</v>
      </c>
    </row>
    <row r="18" spans="3:5" ht="12.75">
      <c r="C18">
        <f t="shared" si="0"/>
        <v>2.6000000000000014</v>
      </c>
      <c r="D18">
        <f>+Hoja1!$B$3*(Hoja1!$B$2^Hoja1!$B$3)/(Hoja2!C18^(Hoja1!$B$3+1))</f>
        <v>0.038557322999835095</v>
      </c>
      <c r="E18">
        <f>1-(Hoja1!$B$2/Hoja2!C18)^Hoja1!$B$3</f>
        <v>0.9736602627956985</v>
      </c>
    </row>
    <row r="19" spans="3:5" ht="12.75">
      <c r="C19">
        <f t="shared" si="0"/>
        <v>2.7000000000000015</v>
      </c>
      <c r="D19">
        <f>+Hoja1!$B$3*(Hoja1!$B$2^Hoja1!$B$3)/(Hoja2!C19^(Hoja1!$B$3+1))</f>
        <v>0.03216136948100392</v>
      </c>
      <c r="E19">
        <f>1-(Hoja1!$B$2/Hoja2!C19)^Hoja1!$B$3</f>
        <v>0.9771845250660245</v>
      </c>
    </row>
    <row r="20" spans="3:5" ht="12.75">
      <c r="C20">
        <f t="shared" si="0"/>
        <v>2.8000000000000016</v>
      </c>
      <c r="D20">
        <f>+Hoja1!$B$3*(Hoja1!$B$2^Hoja1!$B$3)/(Hoja2!C20^(Hoja1!$B$3+1))</f>
        <v>0.027003949386553424</v>
      </c>
      <c r="E20">
        <f>1-(Hoja1!$B$2/Hoja2!C20)^Hoja1!$B$3</f>
        <v>0.980133720892709</v>
      </c>
    </row>
    <row r="21" spans="3:5" ht="12.75">
      <c r="C21">
        <f t="shared" si="0"/>
        <v>2.9000000000000017</v>
      </c>
      <c r="D21">
        <f>+Hoja1!$B$3*(Hoja1!$B$2^Hoja1!$B$3)/(Hoja2!C21^(Hoja1!$B$3+1))</f>
        <v>0.02281308433889852</v>
      </c>
      <c r="E21">
        <f>1-(Hoja1!$B$2/Hoja2!C21)^Hoja1!$B$3</f>
        <v>0.9826174606981593</v>
      </c>
    </row>
    <row r="22" spans="3:5" ht="12.75">
      <c r="C22">
        <f t="shared" si="0"/>
        <v>3.0000000000000018</v>
      </c>
      <c r="D22">
        <f>+Hoja1!$B$3*(Hoja1!$B$2^Hoja1!$B$3)/(Hoja2!C22^(Hoja1!$B$3+1))</f>
        <v>0.019383135589851174</v>
      </c>
      <c r="E22">
        <f>1-(Hoja1!$B$2/Hoja2!C22)^Hoja1!$B$3</f>
        <v>0.9847216482476212</v>
      </c>
    </row>
    <row r="23" spans="3:5" ht="12.75">
      <c r="C23">
        <f t="shared" si="0"/>
        <v>3.100000000000002</v>
      </c>
      <c r="D23">
        <f>+Hoja1!$B$3*(Hoja1!$B$2^Hoja1!$B$3)/(Hoja2!C23^(Hoja1!$B$3+1))</f>
        <v>0.016557108066308616</v>
      </c>
      <c r="E23">
        <f>1-(Hoja1!$B$2/Hoja2!C23)^Hoja1!$B$3</f>
        <v>0.9865141789265484</v>
      </c>
    </row>
    <row r="24" spans="3:5" ht="12.75">
      <c r="C24">
        <f t="shared" si="0"/>
        <v>3.200000000000002</v>
      </c>
      <c r="D24">
        <f>+Hoja1!$B$3*(Hoja1!$B$2^Hoja1!$B$3)/(Hoja2!C24^(Hoja1!$B$3+1))</f>
        <v>0.014214054887826382</v>
      </c>
      <c r="E24">
        <f>1-(Hoja1!$B$2/Hoja2!C24)^Hoja1!$B$3</f>
        <v>0.9880491393481228</v>
      </c>
    </row>
    <row r="25" spans="3:5" ht="12.75">
      <c r="C25">
        <f t="shared" si="0"/>
        <v>3.300000000000002</v>
      </c>
      <c r="D25">
        <f>+Hoja1!$B$3*(Hoja1!$B$2^Hoja1!$B$3)/(Hoja2!C25^(Hoja1!$B$3+1))</f>
        <v>0.012260008997243442</v>
      </c>
      <c r="E25">
        <f>1-(Hoja1!$B$2/Hoja2!C25)^Hoja1!$B$3</f>
        <v>0.9893699343954536</v>
      </c>
    </row>
    <row r="26" spans="3:5" ht="12.75">
      <c r="C26">
        <f t="shared" si="0"/>
        <v>3.400000000000002</v>
      </c>
      <c r="D26">
        <f>+Hoja1!$B$3*(Hoja1!$B$2^Hoja1!$B$3)/(Hoja2!C26^(Hoja1!$B$3+1))</f>
        <v>0.010621383957585467</v>
      </c>
      <c r="E26">
        <f>1-(Hoja1!$B$2/Hoja2!C26)^Hoja1!$B$3</f>
        <v>0.9905116380830818</v>
      </c>
    </row>
    <row r="27" spans="3:5" ht="12.75">
      <c r="C27">
        <f t="shared" si="0"/>
        <v>3.500000000000002</v>
      </c>
      <c r="D27">
        <f>+Hoja1!$B$3*(Hoja1!$B$2^Hoja1!$B$3)/(Hoja2!C27^(Hoja1!$B$3+1))</f>
        <v>0.009240123221892757</v>
      </c>
      <c r="E27">
        <f>1-(Hoja1!$B$2/Hoja2!C27)^Hoja1!$B$3</f>
        <v>0.9915027768584801</v>
      </c>
    </row>
    <row r="28" spans="3:5" ht="12.75">
      <c r="C28">
        <f t="shared" si="0"/>
        <v>3.6000000000000023</v>
      </c>
      <c r="D28">
        <f>+Hoja1!$B$3*(Hoja1!$B$2^Hoja1!$B$3)/(Hoja2!C28^(Hoja1!$B$3+1))</f>
        <v>0.008070100910199182</v>
      </c>
      <c r="E28">
        <f>1-(Hoja1!$B$2/Hoja2!C28)^Hoja1!$B$3</f>
        <v>0.9923666938316561</v>
      </c>
    </row>
    <row r="29" spans="3:5" ht="12.75">
      <c r="C29">
        <f t="shared" si="0"/>
        <v>3.7000000000000024</v>
      </c>
      <c r="D29">
        <f>+Hoja1!$B$3*(Hoja1!$B$2^Hoja1!$B$3)/(Hoja2!C29^(Hoja1!$B$3+1))</f>
        <v>0.007074427465264872</v>
      </c>
      <c r="E29">
        <f>1-(Hoja1!$B$2/Hoja2!C29)^Hoja1!$B$3</f>
        <v>0.9931226007300368</v>
      </c>
    </row>
    <row r="30" spans="3:5" ht="12.75">
      <c r="C30">
        <f t="shared" si="0"/>
        <v>3.8000000000000025</v>
      </c>
      <c r="D30">
        <f>+Hoja1!$B$3*(Hoja1!$B$2^Hoja1!$B$3)/(Hoja2!C30^(Hoja1!$B$3+1))</f>
        <v>0.006223415807079751</v>
      </c>
      <c r="E30">
        <f>1-(Hoja1!$B$2/Hoja2!C30)^Hoja1!$B$3</f>
        <v>0.9937863951479498</v>
      </c>
    </row>
    <row r="31" spans="3:5" ht="12.75">
      <c r="C31">
        <f t="shared" si="0"/>
        <v>3.9000000000000026</v>
      </c>
      <c r="D31">
        <f>+Hoja1!$B$3*(Hoja1!$B$2^Hoja1!$B$3)/(Hoja2!C31^(Hoja1!$B$3+1))</f>
        <v>0.005493033942043491</v>
      </c>
      <c r="E31">
        <f>1-(Hoja1!$B$2/Hoja2!C31)^Hoja1!$B$3</f>
        <v>0.9943712999542906</v>
      </c>
    </row>
    <row r="32" spans="3:5" ht="12.75">
      <c r="C32">
        <f t="shared" si="0"/>
        <v>4.000000000000003</v>
      </c>
      <c r="D32">
        <f>+Hoja1!$B$3*(Hoja1!$B$2^Hoja1!$B$3)/(Hoja2!C32^(Hoja1!$B$3+1))</f>
        <v>0.004863718886677492</v>
      </c>
      <c r="E32">
        <f>1-(Hoja1!$B$2/Hoja2!C32)^Hoja1!$B$3</f>
        <v>0.9948883669083789</v>
      </c>
    </row>
    <row r="33" spans="3:5" ht="12.75">
      <c r="C33">
        <f t="shared" si="0"/>
        <v>4.100000000000002</v>
      </c>
      <c r="D33">
        <f>+Hoja1!$B$3*(Hoja1!$B$2^Hoja1!$B$3)/(Hoja2!C33^(Hoja1!$B$3+1))</f>
        <v>0.004319461113391514</v>
      </c>
      <c r="E33">
        <f>1-(Hoja1!$B$2/Hoja2!C33)^Hoja1!$B$3</f>
        <v>0.9953468758368614</v>
      </c>
    </row>
    <row r="34" spans="3:5" ht="12.75">
      <c r="C34">
        <f t="shared" si="0"/>
        <v>4.200000000000002</v>
      </c>
      <c r="D34">
        <f>+Hoja1!$B$3*(Hoja1!$B$2^Hoja1!$B$3)/(Hoja2!C34^(Hoja1!$B$3+1))</f>
        <v>0.0038470930813894154</v>
      </c>
      <c r="E34">
        <f>1-(Hoja1!$B$2/Hoja2!C34)^Hoja1!$B$3</f>
        <v>0.99575465293173</v>
      </c>
    </row>
    <row r="35" spans="3:5" ht="12.75">
      <c r="C35">
        <f t="shared" si="0"/>
        <v>4.300000000000002</v>
      </c>
      <c r="D35">
        <f>+Hoja1!$B$3*(Hoja1!$B$2^Hoja1!$B$3)/(Hoja2!C35^(Hoja1!$B$3+1))</f>
        <v>0.003435732842970328</v>
      </c>
      <c r="E35">
        <f>1-(Hoja1!$B$2/Hoja2!C35)^Hoja1!$B$3</f>
        <v>0.9961183260050519</v>
      </c>
    </row>
    <row r="36" spans="3:5" ht="12.75">
      <c r="C36">
        <f t="shared" si="0"/>
        <v>4.400000000000001</v>
      </c>
      <c r="D36">
        <f>+Hoja1!$B$3*(Hoja1!$B$2^Hoja1!$B$3)/(Hoja2!C36^(Hoja1!$B$3+1))</f>
        <v>0.003076346292596249</v>
      </c>
      <c r="E36">
        <f>1-(Hoja1!$B$2/Hoja2!C36)^Hoja1!$B$3</f>
        <v>0.9964435302975766</v>
      </c>
    </row>
    <row r="37" spans="3:5" ht="12.75">
      <c r="C37">
        <f t="shared" si="0"/>
        <v>4.500000000000001</v>
      </c>
      <c r="D37">
        <f>+Hoja1!$B$3*(Hoja1!$B$2^Hoja1!$B$3)/(Hoja2!C37^(Hoja1!$B$3+1))</f>
        <v>0.0027614007771944995</v>
      </c>
      <c r="E37">
        <f>1-(Hoja1!$B$2/Hoja2!C37)^Hoja1!$B$3</f>
        <v>0.9967350752765698</v>
      </c>
    </row>
    <row r="38" spans="3:5" ht="12.75">
      <c r="C38">
        <f t="shared" si="0"/>
        <v>4.6000000000000005</v>
      </c>
      <c r="D38">
        <f>+Hoja1!$B$3*(Hoja1!$B$2^Hoja1!$B$3)/(Hoja2!C38^(Hoja1!$B$3+1))</f>
        <v>0.0024845894962799166</v>
      </c>
      <c r="E38">
        <f>1-(Hoja1!$B$2/Hoja2!C38)^Hoja1!$B$3</f>
        <v>0.9969970804826885</v>
      </c>
    </row>
    <row r="39" spans="3:5" ht="12.75">
      <c r="C39">
        <f t="shared" si="0"/>
        <v>4.7</v>
      </c>
      <c r="D39">
        <f>+Hoja1!$B$3*(Hoja1!$B$2^Hoja1!$B$3)/(Hoja2!C39^(Hoja1!$B$3+1))</f>
        <v>0.002240611077160446</v>
      </c>
      <c r="E39">
        <f>1-(Hoja1!$B$2/Hoja2!C39)^Hoja1!$B$3</f>
        <v>0.9972330866887403</v>
      </c>
    </row>
    <row r="40" spans="3:5" ht="12.75">
      <c r="C40">
        <f t="shared" si="0"/>
        <v>4.8</v>
      </c>
      <c r="D40">
        <f>+Hoja1!$B$3*(Hoja1!$B$2^Hoja1!$B$3)/(Hoja2!C40^(Hoja1!$B$3+1))</f>
        <v>0.0020249923977666653</v>
      </c>
      <c r="E40">
        <f>1-(Hoja1!$B$2/Hoja2!C40)^Hoja1!$B$3</f>
        <v>0.9974461472650341</v>
      </c>
    </row>
    <row r="41" spans="3:5" ht="12.75">
      <c r="C41">
        <f t="shared" si="0"/>
        <v>4.8999999999999995</v>
      </c>
      <c r="D41">
        <f>+Hoja1!$B$3*(Hoja1!$B$2^Hoja1!$B$3)/(Hoja2!C41^(Hoja1!$B$3+1))</f>
        <v>0.001833945491086689</v>
      </c>
      <c r="E41">
        <f>1-(Hoja1!$B$2/Hoja2!C41)^Hoja1!$B$3</f>
        <v>0.9976389035979178</v>
      </c>
    </row>
    <row r="42" spans="3:5" ht="12.75">
      <c r="C42">
        <f t="shared" si="0"/>
        <v>4.999999999999999</v>
      </c>
      <c r="D42">
        <f>+Hoja1!$B$3*(Hoja1!$B$2^Hoja1!$B$3)/(Hoja2!C42^(Hoja1!$B$3+1))</f>
        <v>0.0016642514465652852</v>
      </c>
      <c r="E42">
        <f>1-(Hoja1!$B$2/Hoja2!C42)^Hoja1!$B$3</f>
        <v>0.9978136476004135</v>
      </c>
    </row>
    <row r="43" spans="3:5" ht="12.75">
      <c r="C43">
        <f t="shared" si="0"/>
        <v>5.099999999999999</v>
      </c>
      <c r="D43">
        <f>+Hoja1!$B$3*(Hoja1!$B$2^Hoja1!$B$3)/(Hoja2!C43^(Hoja1!$B$3+1))</f>
        <v>0.001513165802271673</v>
      </c>
      <c r="E43">
        <f>1-(Hoja1!$B$2/Hoja2!C43)^Hoja1!$B$3</f>
        <v>0.9979723737279071</v>
      </c>
    </row>
    <row r="44" spans="3:5" ht="12.75">
      <c r="C44">
        <f t="shared" si="0"/>
        <v>5.199999999999998</v>
      </c>
      <c r="D44">
        <f>+Hoja1!$B$3*(Hoja1!$B$2^Hoja1!$B$3)/(Hoja2!C44^(Hoja1!$B$3+1))</f>
        <v>0.0013783411257292217</v>
      </c>
      <c r="E44">
        <f>1-(Hoja1!$B$2/Hoja2!C44)^Hoja1!$B$3</f>
        <v>0.9981168224241219</v>
      </c>
    </row>
    <row r="45" spans="3:5" ht="12.75">
      <c r="C45">
        <f t="shared" si="0"/>
        <v>5.299999999999998</v>
      </c>
      <c r="D45">
        <f>+Hoja1!$B$3*(Hoja1!$B$2^Hoja1!$B$3)/(Hoja2!C45^(Hoja1!$B$3+1))</f>
        <v>0.0012577634050007509</v>
      </c>
      <c r="E45">
        <f>1-(Hoja1!$B$2/Hoja2!C45)^Hoja1!$B$3</f>
        <v>0.9982485165405928</v>
      </c>
    </row>
    <row r="46" spans="3:5" ht="12.75">
      <c r="C46">
        <f t="shared" si="0"/>
        <v>5.399999999999998</v>
      </c>
      <c r="D46">
        <f>+Hoja1!$B$3*(Hoja1!$B$2^Hoja1!$B$3)/(Hoja2!C46^(Hoja1!$B$3+1))</f>
        <v>0.0011496995840616332</v>
      </c>
      <c r="E46">
        <f>1-(Hoja1!$B$2/Hoja2!C46)^Hoja1!$B$3</f>
        <v>0.9983687919721669</v>
      </c>
    </row>
    <row r="47" spans="3:5" ht="12.75">
      <c r="C47">
        <f t="shared" si="0"/>
        <v>5.499999999999997</v>
      </c>
      <c r="D47">
        <f>+Hoja1!$B$3*(Hoja1!$B$2^Hoja1!$B$3)/(Hoja2!C47^(Hoja1!$B$3+1))</f>
        <v>0.001052654128842242</v>
      </c>
      <c r="E47">
        <f>1-(Hoja1!$B$2/Hoja2!C47)^Hoja1!$B$3</f>
        <v>0.9984788235132338</v>
      </c>
    </row>
    <row r="48" spans="3:5" ht="12.75">
      <c r="C48">
        <f t="shared" si="0"/>
        <v>5.599999999999997</v>
      </c>
      <c r="D48">
        <f>+Hoja1!$B$3*(Hoja1!$B$2^Hoja1!$B$3)/(Hoja2!C48^(Hoja1!$B$3+1))</f>
        <v>0.0009653329406908311</v>
      </c>
      <c r="E48">
        <f>1-(Hoja1!$B$2/Hoja2!C48)^Hoja1!$B$3</f>
        <v>0.9985796467504287</v>
      </c>
    </row>
    <row r="49" spans="3:5" ht="12.75">
      <c r="C49">
        <f t="shared" si="0"/>
        <v>5.699999999999997</v>
      </c>
      <c r="D49">
        <f>+Hoja1!$B$3*(Hoja1!$B$2^Hoja1!$B$3)/(Hoja2!C49^(Hoja1!$B$3+1))</f>
        <v>0.0008866132709442886</v>
      </c>
      <c r="E49">
        <f>1-(Hoja1!$B$2/Hoja2!C49)^Hoja1!$B$3</f>
        <v>0.9986721766567571</v>
      </c>
    </row>
    <row r="50" spans="3:5" ht="12.75">
      <c r="C50">
        <f t="shared" si="0"/>
        <v>5.799999999999996</v>
      </c>
      <c r="D50">
        <f>+Hoja1!$B$3*(Hoja1!$B$2^Hoja1!$B$3)/(Hoja2!C50^(Hoja1!$B$3+1))</f>
        <v>0.0008155185552992781</v>
      </c>
      <c r="E50">
        <f>1-(Hoja1!$B$2/Hoja2!C50)^Hoja1!$B$3</f>
        <v>0.9987572234312307</v>
      </c>
    </row>
    <row r="51" spans="3:5" ht="12.75">
      <c r="C51">
        <f t="shared" si="0"/>
        <v>5.899999999999996</v>
      </c>
      <c r="D51">
        <f>+Hoja1!$B$3*(Hoja1!$B$2^Hoja1!$B$3)/(Hoja2!C51^(Hoja1!$B$3+1))</f>
        <v>0.0007511972960324297</v>
      </c>
      <c r="E51">
        <f>1-(Hoja1!$B$2/Hoja2!C51)^Hoja1!$B$3</f>
        <v>0.9988355060308484</v>
      </c>
    </row>
    <row r="52" spans="3:5" ht="12.75">
      <c r="C52">
        <f t="shared" si="0"/>
        <v>5.999999999999996</v>
      </c>
      <c r="D52">
        <f>+Hoja1!$B$3*(Hoja1!$B$2^Hoja1!$B$3)/(Hoja2!C52^(Hoja1!$B$3+1))</f>
        <v>0.0006929052862199975</v>
      </c>
      <c r="E52">
        <f>1-(Hoja1!$B$2/Hoja2!C52)^Hoja1!$B$3</f>
        <v>0.9989076637631844</v>
      </c>
    </row>
    <row r="53" spans="3:5" ht="12.75">
      <c r="C53">
        <f t="shared" si="0"/>
        <v>6.099999999999995</v>
      </c>
      <c r="D53">
        <f>+Hoja1!$B$3*(Hoja1!$B$2^Hoja1!$B$3)/(Hoja2!C53^(Hoja1!$B$3+1))</f>
        <v>0.0006399906024350559</v>
      </c>
      <c r="E53">
        <f>1-(Hoja1!$B$2/Hoja2!C53)^Hoja1!$B$3</f>
        <v>0.9989742662441267</v>
      </c>
    </row>
    <row r="54" spans="3:5" ht="12.75">
      <c r="C54">
        <f t="shared" si="0"/>
        <v>6.199999999999995</v>
      </c>
      <c r="D54">
        <f>+Hoja1!$B$3*(Hoja1!$B$2^Hoja1!$B$3)/(Hoja2!C54^(Hoja1!$B$3+1))</f>
        <v>0.0005918808982416611</v>
      </c>
      <c r="E54">
        <f>1-(Hoja1!$B$2/Hoja2!C54)^Hoja1!$B$3</f>
        <v>0.9990358219734371</v>
      </c>
    </row>
    <row r="55" spans="3:5" ht="12.75">
      <c r="C55">
        <f t="shared" si="0"/>
        <v>6.2999999999999945</v>
      </c>
      <c r="D55">
        <f>+Hoja1!$B$3*(Hoja1!$B$2^Hoja1!$B$3)/(Hoja2!C55^(Hoja1!$B$3+1))</f>
        <v>0.0005480726157872337</v>
      </c>
      <c r="E55">
        <f>1-(Hoja1!$B$2/Hoja2!C55)^Hoja1!$B$3</f>
        <v>0.99909278573845</v>
      </c>
    </row>
    <row r="56" spans="3:5" ht="12.75">
      <c r="C56">
        <f t="shared" si="0"/>
        <v>6.399999999999994</v>
      </c>
      <c r="D56">
        <f>+Hoja1!$B$3*(Hoja1!$B$2^Hoja1!$B$3)/(Hoja2!C56^(Hoja1!$B$3+1))</f>
        <v>0.0005081218012813664</v>
      </c>
      <c r="E56">
        <f>1-(Hoja1!$B$2/Hoja2!C56)^Hoja1!$B$3</f>
        <v>0.9991455650214922</v>
      </c>
    </row>
    <row r="57" spans="3:5" ht="12.75">
      <c r="C57">
        <f t="shared" si="0"/>
        <v>6.499999999999994</v>
      </c>
      <c r="D57">
        <f>+Hoja1!$B$3*(Hoja1!$B$2^Hoja1!$B$3)/(Hoja2!C57^(Hoja1!$B$3+1))</f>
        <v>0.00047163626554130357</v>
      </c>
      <c r="E57">
        <f>1-(Hoja1!$B$2/Hoja2!C57)^Hoja1!$B$3</f>
        <v>0.9991945255580613</v>
      </c>
    </row>
    <row r="58" spans="3:5" ht="12.75">
      <c r="C58">
        <f t="shared" si="0"/>
        <v>6.599999999999993</v>
      </c>
      <c r="D58">
        <f>+Hoja1!$B$3*(Hoja1!$B$2^Hoja1!$B$3)/(Hoja2!C58^(Hoja1!$B$3+1))</f>
        <v>0.00043826887574075727</v>
      </c>
      <c r="E58">
        <f>1-(Hoja1!$B$2/Hoja2!C58)^Hoja1!$B$3</f>
        <v>0.9992399961692356</v>
      </c>
    </row>
    <row r="59" spans="3:5" ht="12.75">
      <c r="C59">
        <f t="shared" si="0"/>
        <v>6.699999999999993</v>
      </c>
      <c r="D59">
        <f>+Hoja1!$B$3*(Hoja1!$B$2^Hoja1!$B$3)/(Hoja2!C59^(Hoja1!$B$3+1))</f>
        <v>0.00040771180110821405</v>
      </c>
      <c r="E59">
        <f>1-(Hoja1!$B$2/Hoja2!C59)^Hoja1!$B$3</f>
        <v>0.9992822729723003</v>
      </c>
    </row>
    <row r="60" spans="3:5" ht="12.75">
      <c r="C60">
        <f t="shared" si="0"/>
        <v>6.799999999999993</v>
      </c>
      <c r="D60">
        <f>+Hoja1!$B$3*(Hoja1!$B$2^Hoja1!$B$3)/(Hoja2!C60^(Hoja1!$B$3+1))</f>
        <v>0.0003796915652303795</v>
      </c>
      <c r="E60">
        <f>1-(Hoja1!$B$2/Hoja2!C60)^Hoja1!$B$3</f>
        <v>0.9993216230573918</v>
      </c>
    </row>
    <row r="61" spans="3:5" ht="12.75">
      <c r="C61">
        <f t="shared" si="0"/>
        <v>6.899999999999992</v>
      </c>
      <c r="D61">
        <f>+Hoja1!$B$3*(Hoja1!$B$2^Hoja1!$B$3)/(Hoja2!C61^(Hoja1!$B$3+1))</f>
        <v>0.00035396478212890365</v>
      </c>
      <c r="E61">
        <f>1-(Hoja1!$B$2/Hoja2!C61)^Hoja1!$B$3</f>
        <v>0.9993582877044956</v>
      </c>
    </row>
    <row r="62" spans="3:5" ht="12.75">
      <c r="C62">
        <f t="shared" si="0"/>
        <v>6.999999999999992</v>
      </c>
      <c r="D62">
        <f>+Hoja1!$B$3*(Hoja1!$B$2^Hoja1!$B$3)/(Hoja2!C62^(Hoja1!$B$3+1))</f>
        <v>0.0003303144734294679</v>
      </c>
      <c r="E62">
        <f>1-(Hoja1!$B$2/Hoja2!C62)^Hoja1!$B$3</f>
        <v>0.9993924852038869</v>
      </c>
    </row>
    <row r="63" spans="3:5" ht="12.75">
      <c r="C63">
        <f t="shared" si="0"/>
        <v>7.099999999999992</v>
      </c>
      <c r="D63">
        <f>+Hoja1!$B$3*(Hoja1!$B$2^Hoja1!$B$3)/(Hoja2!C63^(Hoja1!$B$3+1))</f>
        <v>0.00030854688055675044</v>
      </c>
      <c r="E63">
        <f>1-(Hoja1!$B$2/Hoja2!C63)^Hoja1!$B$3</f>
        <v>0.999424413333696</v>
      </c>
    </row>
    <row r="64" spans="3:5" ht="12.75">
      <c r="C64">
        <f t="shared" si="0"/>
        <v>7.199999999999991</v>
      </c>
      <c r="D64">
        <f>+Hoja1!$B$3*(Hoja1!$B$2^Hoja1!$B$3)/(Hoja2!C64^(Hoja1!$B$3+1))</f>
        <v>0.0002884886996267863</v>
      </c>
      <c r="E64">
        <f>1-(Hoja1!$B$2/Hoja2!C64)^Hoja1!$B$3</f>
        <v>0.9994542515403803</v>
      </c>
    </row>
    <row r="65" spans="3:5" ht="12.75">
      <c r="C65">
        <f t="shared" si="0"/>
        <v>7.299999999999991</v>
      </c>
      <c r="D65">
        <f>+Hoja1!$B$3*(Hoja1!$B$2^Hoja1!$B$3)/(Hoja2!C65^(Hoja1!$B$3+1))</f>
        <v>0.00026998467809947953</v>
      </c>
      <c r="E65">
        <f>1-(Hoja1!$B$2/Hoja2!C65)^Hoja1!$B$3</f>
        <v>0.9994821628612385</v>
      </c>
    </row>
    <row r="66" spans="3:5" ht="12.75">
      <c r="C66">
        <f t="shared" si="0"/>
        <v>7.399999999999991</v>
      </c>
      <c r="D66">
        <f>+Hoja1!$B$3*(Hoja1!$B$2^Hoja1!$B$3)/(Hoja2!C66^(Hoja1!$B$3+1))</f>
        <v>0.00025289552172500787</v>
      </c>
      <c r="E66">
        <f>1-(Hoja1!$B$2/Hoja2!C66)^Hoja1!$B$3</f>
        <v>0.9995082956225</v>
      </c>
    </row>
    <row r="67" spans="3:5" ht="12.75">
      <c r="C67">
        <f t="shared" si="0"/>
        <v>7.49999999999999</v>
      </c>
      <c r="D67">
        <f>+Hoja1!$B$3*(Hoja1!$B$2^Hoja1!$B$3)/(Hoja2!C67^(Hoja1!$B$3+1))</f>
        <v>0.0002370960682129632</v>
      </c>
      <c r="E67">
        <f>1-(Hoja1!$B$2/Hoja2!C67)^Hoja1!$B$3</f>
        <v>0.9995327849417769</v>
      </c>
    </row>
    <row r="68" spans="3:5" ht="12.75">
      <c r="C68">
        <f aca="true" t="shared" si="1" ref="C68:C131">+C67+0.1</f>
        <v>7.59999999999999</v>
      </c>
      <c r="D68">
        <f>+Hoja1!$B$3*(Hoja1!$B$2^Hoja1!$B$3)/(Hoja2!C68^(Hoja1!$B$3+1))</f>
        <v>0.0002224736906513985</v>
      </c>
      <c r="E68">
        <f>1-(Hoja1!$B$2/Hoja2!C68)^Hoja1!$B$3</f>
        <v>0.9995557540596557</v>
      </c>
    </row>
    <row r="69" spans="3:5" ht="12.75">
      <c r="C69">
        <f t="shared" si="1"/>
        <v>7.6999999999999895</v>
      </c>
      <c r="D69">
        <f>+Hoja1!$B$3*(Hoja1!$B$2^Hoja1!$B$3)/(Hoja2!C69^(Hoja1!$B$3+1))</f>
        <v>0.00020892689923117394</v>
      </c>
      <c r="E69">
        <f>1-(Hoja1!$B$2/Hoja2!C69)^Hoja1!$B$3</f>
        <v>0.9995773155217866</v>
      </c>
    </row>
    <row r="70" spans="3:5" ht="12.75">
      <c r="C70">
        <f t="shared" si="1"/>
        <v>7.799999999999989</v>
      </c>
      <c r="D70">
        <f>+Hoja1!$B$3*(Hoja1!$B$2^Hoja1!$B$3)/(Hoja2!C70^(Hoja1!$B$3+1))</f>
        <v>0.00019636411447385713</v>
      </c>
      <c r="E70">
        <f>1-(Hoja1!$B$2/Hoja2!C70)^Hoja1!$B$3</f>
        <v>0.9995975722299275</v>
      </c>
    </row>
    <row r="71" spans="3:5" ht="12.75">
      <c r="C71">
        <f t="shared" si="1"/>
        <v>7.899999999999989</v>
      </c>
      <c r="D71">
        <f>+Hoja1!$B$3*(Hoja1!$B$2^Hoja1!$B$3)/(Hoja2!C71^(Hoja1!$B$3+1))</f>
        <v>0.00018470258906996012</v>
      </c>
      <c r="E71">
        <f>1-(Hoja1!$B$2/Hoja2!C71)^Hoja1!$B$3</f>
        <v>0.9996166183779157</v>
      </c>
    </row>
    <row r="72" spans="3:5" ht="12.75">
      <c r="C72">
        <f t="shared" si="1"/>
        <v>7.9999999999999885</v>
      </c>
      <c r="D72">
        <f>+Hoja1!$B$3*(Hoja1!$B$2^Hoja1!$B$3)/(Hoja2!C72^(Hoja1!$B$3+1))</f>
        <v>0.000173867458732087</v>
      </c>
      <c r="E72">
        <f>1-(Hoja1!$B$2/Hoja2!C72)^Hoja1!$B$3</f>
        <v>0.9996345402864275</v>
      </c>
    </row>
    <row r="73" spans="3:5" ht="12.75">
      <c r="C73">
        <f t="shared" si="1"/>
        <v>8.099999999999989</v>
      </c>
      <c r="D73">
        <f>+Hoja1!$B$3*(Hoja1!$B$2^Hoja1!$B$3)/(Hoja2!C73^(Hoja1!$B$3+1))</f>
        <v>0.00016379090525633412</v>
      </c>
      <c r="E73">
        <f>1-(Hoja1!$B$2/Hoja2!C73)^Hoja1!$B$3</f>
        <v>0.9996514171485611</v>
      </c>
    </row>
    <row r="74" spans="3:5" ht="12.75">
      <c r="C74">
        <f t="shared" si="1"/>
        <v>8.199999999999989</v>
      </c>
      <c r="D74">
        <f>+Hoja1!$B$3*(Hoja1!$B$2^Hoja1!$B$3)/(Hoja2!C74^(Hoja1!$B$3+1))</f>
        <v>0.00015441141734868761</v>
      </c>
      <c r="E74">
        <f>1-(Hoja1!$B$2/Hoja2!C74)^Hoja1!$B$3</f>
        <v>0.9996673216967265</v>
      </c>
    </row>
    <row r="75" spans="3:5" ht="12.75">
      <c r="C75">
        <f t="shared" si="1"/>
        <v>8.299999999999988</v>
      </c>
      <c r="D75">
        <f>+Hoja1!$B$3*(Hoja1!$B$2^Hoja1!$B$3)/(Hoja2!C75^(Hoja1!$B$3+1))</f>
        <v>0.00014567313678030637</v>
      </c>
      <c r="E75">
        <f>1-(Hoja1!$B$2/Hoja2!C75)^Hoja1!$B$3</f>
        <v>0.9996823207999799</v>
      </c>
    </row>
    <row r="76" spans="3:5" ht="12.75">
      <c r="C76">
        <f t="shared" si="1"/>
        <v>8.399999999999988</v>
      </c>
      <c r="D76">
        <f>+Hoja1!$B$3*(Hoja1!$B$2^Hoja1!$B$3)/(Hoja2!C76^(Hoja1!$B$3+1))</f>
        <v>0.00013752527914373343</v>
      </c>
      <c r="E76">
        <f>1-(Hoja1!$B$2/Hoja2!C76)^Hoja1!$B$3</f>
        <v>0.9996964759997878</v>
      </c>
    </row>
    <row r="77" spans="3:5" ht="12.75">
      <c r="C77">
        <f t="shared" si="1"/>
        <v>8.499999999999988</v>
      </c>
      <c r="D77">
        <f>+Hoja1!$B$3*(Hoja1!$B$2^Hoja1!$B$3)/(Hoja2!C77^(Hoja1!$B$3+1))</f>
        <v>0.0001299216199386394</v>
      </c>
      <c r="E77">
        <f>1-(Hoja1!$B$2/Hoja2!C77)^Hoja1!$B$3</f>
        <v>0.9997098439912038</v>
      </c>
    </row>
    <row r="78" spans="3:5" ht="12.75">
      <c r="C78">
        <f t="shared" si="1"/>
        <v>8.599999999999987</v>
      </c>
      <c r="D78">
        <f>+Hoja1!$B$3*(Hoja1!$B$2^Hoja1!$B$3)/(Hoja2!C78^(Hoja1!$B$3+1))</f>
        <v>0.00012282003796023036</v>
      </c>
      <c r="E78">
        <f>1-(Hoja1!$B$2/Hoja2!C78)^Hoja1!$B$3</f>
        <v>0.9997224770555811</v>
      </c>
    </row>
    <row r="79" spans="3:5" ht="12.75">
      <c r="C79">
        <f t="shared" si="1"/>
        <v>8.699999999999987</v>
      </c>
      <c r="D79">
        <f>+Hoja1!$B$3*(Hoja1!$B$2^Hoja1!$B$3)/(Hoja2!C79^(Hoja1!$B$3+1))</f>
        <v>0.00011618210902879293</v>
      </c>
      <c r="E79">
        <f>1-(Hoja1!$B$2/Hoja2!C79)^Hoja1!$B$3</f>
        <v>0.9997344234501969</v>
      </c>
    </row>
    <row r="80" spans="3:5" ht="12.75">
      <c r="C80">
        <f t="shared" si="1"/>
        <v>8.799999999999986</v>
      </c>
      <c r="D80">
        <f>+Hoja1!$B$3*(Hoja1!$B$2^Hoja1!$B$3)/(Hoja2!C80^(Hoja1!$B$3+1))</f>
        <v>0.00010997274401254954</v>
      </c>
      <c r="E80">
        <f>1-(Hoja1!$B$2/Hoja2!C80)^Hoja1!$B$3</f>
        <v>0.9997457277595085</v>
      </c>
    </row>
    <row r="81" spans="3:5" ht="12.75">
      <c r="C81">
        <f t="shared" si="1"/>
        <v>8.899999999999986</v>
      </c>
      <c r="D81">
        <f>+Hoja1!$B$3*(Hoja1!$B$2^Hoja1!$B$3)/(Hoja2!C81^(Hoja1!$B$3+1))</f>
        <v>0.00010415986588103513</v>
      </c>
      <c r="E81">
        <f>1-(Hoja1!$B$2/Hoja2!C81)^Hoja1!$B$3</f>
        <v>0.9997564312122067</v>
      </c>
    </row>
    <row r="82" spans="3:5" ht="12.75">
      <c r="C82">
        <f t="shared" si="1"/>
        <v>8.999999999999986</v>
      </c>
      <c r="D82">
        <f>+Hoja1!$B$3*(Hoja1!$B$2^Hoja1!$B$3)/(Hoja2!C82^(Hoja1!$B$3+1))</f>
        <v>9.871412120193377E-05</v>
      </c>
      <c r="E82">
        <f>1-(Hoja1!$B$2/Hoja2!C82)^Hoja1!$B$3</f>
        <v>0.9997665719677306</v>
      </c>
    </row>
    <row r="83" spans="3:5" ht="12.75">
      <c r="C83">
        <f t="shared" si="1"/>
        <v>9.099999999999985</v>
      </c>
      <c r="D83">
        <f>+Hoja1!$B$3*(Hoja1!$B$2^Hoja1!$B$3)/(Hoja2!C83^(Hoja1!$B$3+1))</f>
        <v>9.360862207693145E-05</v>
      </c>
      <c r="E83">
        <f>1-(Hoja1!$B$2/Hoja2!C83)^Hoja1!$B$3</f>
        <v>0.9997761853754861</v>
      </c>
    </row>
    <row r="84" spans="3:5" ht="12.75">
      <c r="C84">
        <f t="shared" si="1"/>
        <v>9.199999999999985</v>
      </c>
      <c r="D84">
        <f>+Hoja1!$B$3*(Hoja1!$B$2^Hoja1!$B$3)/(Hoja2!C84^(Hoja1!$B$3+1))</f>
        <v>8.881871501535842E-05</v>
      </c>
      <c r="E84">
        <f>1-(Hoja1!$B$2/Hoja2!C84)^Hoja1!$B$3</f>
        <v>0.9997853042096319</v>
      </c>
    </row>
    <row r="85" spans="3:5" ht="12.75">
      <c r="C85">
        <f t="shared" si="1"/>
        <v>9.299999999999985</v>
      </c>
      <c r="D85">
        <f>+Hoja1!$B$3*(Hoja1!$B$2^Hoja1!$B$3)/(Hoja2!C85^(Hoja1!$B$3+1))</f>
        <v>8.432177367973807E-05</v>
      </c>
      <c r="E85">
        <f>1-(Hoja1!$B$2/Hoja2!C85)^Hoja1!$B$3</f>
        <v>0.9997939588819702</v>
      </c>
    </row>
    <row r="86" spans="3:5" ht="12.75">
      <c r="C86">
        <f t="shared" si="1"/>
        <v>9.399999999999984</v>
      </c>
      <c r="D86">
        <f>+Hoja1!$B$3*(Hoja1!$B$2^Hoja1!$B$3)/(Hoja2!C86^(Hoja1!$B$3+1))</f>
        <v>8.009701281460633E-05</v>
      </c>
      <c r="E86">
        <f>1-(Hoja1!$B$2/Hoja2!C86)^Hoja1!$B$3</f>
        <v>0.9998021776351925</v>
      </c>
    </row>
    <row r="87" spans="3:5" ht="12.75">
      <c r="C87">
        <f t="shared" si="1"/>
        <v>9.499999999999984</v>
      </c>
      <c r="D87">
        <f>+Hoja1!$B$3*(Hoja1!$B$2^Hoja1!$B$3)/(Hoja2!C87^(Hoja1!$B$3+1))</f>
        <v>7.612532099737248E-05</v>
      </c>
      <c r="E87">
        <f>1-(Hoja1!$B$2/Hoja2!C87)^Hoja1!$B$3</f>
        <v>0.9998099867184774</v>
      </c>
    </row>
    <row r="88" spans="3:5" ht="12.75">
      <c r="C88">
        <f t="shared" si="1"/>
        <v>9.599999999999984</v>
      </c>
      <c r="D88">
        <f>+Hoja1!$B$3*(Hoja1!$B$2^Hoja1!$B$3)/(Hoja2!C88^(Hoja1!$B$3+1))</f>
        <v>7.238911013461096E-05</v>
      </c>
      <c r="E88">
        <f>1-(Hoja1!$B$2/Hoja2!C88)^Hoja1!$B$3</f>
        <v>0.999817410547217</v>
      </c>
    </row>
    <row r="89" spans="3:5" ht="12.75">
      <c r="C89">
        <f t="shared" si="1"/>
        <v>9.699999999999983</v>
      </c>
      <c r="D89">
        <f>+Hoja1!$B$3*(Hoja1!$B$2^Hoja1!$B$3)/(Hoja2!C89^(Hoja1!$B$3+1))</f>
        <v>6.887217987493926E-05</v>
      </c>
      <c r="E89">
        <f>1-(Hoja1!$B$2/Hoja2!C89)^Hoja1!$B$3</f>
        <v>0.9998244718484532</v>
      </c>
    </row>
    <row r="90" spans="3:5" ht="12.75">
      <c r="C90">
        <f t="shared" si="1"/>
        <v>9.799999999999983</v>
      </c>
      <c r="D90">
        <f>+Hoja1!$B$3*(Hoja1!$B$2^Hoja1!$B$3)/(Hoja2!C90^(Hoja1!$B$3+1))</f>
        <v>6.555959532567333E-05</v>
      </c>
      <c r="E90">
        <f>1-(Hoja1!$B$2/Hoja2!C90)^Hoja1!$B$3</f>
        <v>0.9998311917934336</v>
      </c>
    </row>
    <row r="91" spans="3:5" ht="12.75">
      <c r="C91">
        <f t="shared" si="1"/>
        <v>9.899999999999983</v>
      </c>
      <c r="D91">
        <f>+Hoja1!$B$3*(Hoja1!$B$2^Hoja1!$B$3)/(Hoja2!C91^(Hoja1!$B$3+1))</f>
        <v>6.243757664907204E-05</v>
      </c>
      <c r="E91">
        <f>1-(Hoja1!$B$2/Hoja2!C91)^Hoja1!$B$3</f>
        <v>0.9998375901185429</v>
      </c>
    </row>
    <row r="92" spans="3:5" ht="12.75">
      <c r="C92">
        <f t="shared" si="1"/>
        <v>9.999999999999982</v>
      </c>
      <c r="D92">
        <f>+Hoja1!$B$3*(Hoja1!$B$2^Hoja1!$B$3)/(Hoja2!C92^(Hoja1!$B$3+1))</f>
        <v>5.949339927891518E-05</v>
      </c>
      <c r="E92">
        <f>1-(Hoja1!$B$2/Hoja2!C92)^Hoja1!$B$3</f>
        <v>0.9998436852357359</v>
      </c>
    </row>
    <row r="93" spans="3:5" ht="12.75">
      <c r="C93">
        <f t="shared" si="1"/>
        <v>10.099999999999982</v>
      </c>
      <c r="D93">
        <f>+Hoja1!$B$3*(Hoja1!$B$2^Hoja1!$B$3)/(Hoja2!C93^(Hoja1!$B$3+1))</f>
        <v>5.6715303642573767E-05</v>
      </c>
      <c r="E93">
        <f>1-(Hoja1!$B$2/Hoja2!C93)^Hoja1!$B$3</f>
        <v>0.9998494943334761</v>
      </c>
    </row>
    <row r="94" spans="3:5" ht="12.75">
      <c r="C94">
        <f t="shared" si="1"/>
        <v>10.199999999999982</v>
      </c>
      <c r="D94">
        <f>+Hoja1!$B$3*(Hoja1!$B$2^Hoja1!$B$3)/(Hoja2!C94^(Hoja1!$B$3+1))</f>
        <v>5.409241340035531E-05</v>
      </c>
      <c r="E94">
        <f>1-(Hoja1!$B$2/Hoja2!C94)^Hoja1!$B$3</f>
        <v>0.9998550334690794</v>
      </c>
    </row>
    <row r="95" spans="3:5" ht="12.75">
      <c r="C95">
        <f t="shared" si="1"/>
        <v>10.299999999999981</v>
      </c>
      <c r="D95">
        <f>+Hoja1!$B$3*(Hoja1!$B$2^Hoja1!$B$3)/(Hoja2!C95^(Hoja1!$B$3+1))</f>
        <v>5.161466132507901E-05</v>
      </c>
      <c r="E95">
        <f>1-(Hoja1!$B$2/Hoja2!C95)^Hoja1!$B$3</f>
        <v>0.9998603176532715</v>
      </c>
    </row>
    <row r="96" spans="3:5" ht="12.75">
      <c r="C96">
        <f t="shared" si="1"/>
        <v>10.39999999999998</v>
      </c>
      <c r="D96">
        <f>+Hoja1!$B$3*(Hoja1!$B$2^Hoja1!$B$3)/(Hoja2!C96^(Hoja1!$B$3+1))</f>
        <v>4.9272722042571E-05</v>
      </c>
      <c r="E96">
        <f>1-(Hoja1!$B$2/Hoja2!C96)^Hoja1!$B$3</f>
        <v>0.9998653609276819</v>
      </c>
    </row>
    <row r="97" spans="3:5" ht="12.75">
      <c r="C97">
        <f t="shared" si="1"/>
        <v>10.49999999999998</v>
      </c>
      <c r="D97">
        <f>+Hoja1!$B$3*(Hoja1!$B$2^Hoja1!$B$3)/(Hoja2!C97^(Hoja1!$B$3+1))</f>
        <v>4.7057950939800936E-05</v>
      </c>
      <c r="E97">
        <f>1-(Hoja1!$B$2/Hoja2!C97)^Hoja1!$B$3</f>
        <v>0.9998701764359254</v>
      </c>
    </row>
    <row r="98" spans="3:5" ht="12.75">
      <c r="C98">
        <f t="shared" si="1"/>
        <v>10.59999999999998</v>
      </c>
      <c r="D98">
        <f>+Hoja1!$B$3*(Hoja1!$B$2^Hoja1!$B$3)/(Hoja2!C98^(Hoja1!$B$3+1))</f>
        <v>4.496232862320792E-05</v>
      </c>
      <c r="E98">
        <f>1-(Hoja1!$B$2/Hoja2!C98)^Hoja1!$B$3</f>
        <v>0.9998747764888581</v>
      </c>
    </row>
    <row r="99" spans="3:5" ht="12.75">
      <c r="C99">
        <f t="shared" si="1"/>
        <v>10.69999999999998</v>
      </c>
      <c r="D99">
        <f>+Hoja1!$B$3*(Hoja1!$B$2^Hoja1!$B$3)/(Hoja2!C99^(Hoja1!$B$3+1))</f>
        <v>4.297841037667597E-05</v>
      </c>
      <c r="E99">
        <f>1-(Hoja1!$B$2/Hoja2!C99)^Hoja1!$B$3</f>
        <v>0.9998791726245322</v>
      </c>
    </row>
    <row r="100" spans="3:5" ht="12.75">
      <c r="C100">
        <f t="shared" si="1"/>
        <v>10.79999999999998</v>
      </c>
      <c r="D100">
        <f>+Hoja1!$B$3*(Hoja1!$B$2^Hoja1!$B$3)/(Hoja2!C100^(Hoja1!$B$3+1))</f>
        <v>4.109928012773885E-05</v>
      </c>
      <c r="E100">
        <f>1-(Hoja1!$B$2/Hoja2!C100)^Hoja1!$B$3</f>
        <v>0.9998833756633264</v>
      </c>
    </row>
    <row r="101" spans="3:5" ht="12.75">
      <c r="C101">
        <f t="shared" si="1"/>
        <v>10.899999999999979</v>
      </c>
      <c r="D101">
        <f>+Hoja1!$B$3*(Hoja1!$B$2^Hoja1!$B$3)/(Hoja2!C101^(Hoja1!$B$3+1))</f>
        <v>3.931850848288832E-05</v>
      </c>
      <c r="E101">
        <f>1-(Hoja1!$B$2/Hoja2!C101)^Hoja1!$B$3</f>
        <v>0.9998873957586801</v>
      </c>
    </row>
    <row r="102" spans="3:5" ht="12.75">
      <c r="C102">
        <f t="shared" si="1"/>
        <v>10.999999999999979</v>
      </c>
      <c r="D102">
        <f>+Hoja1!$B$3*(Hoja1!$B$2^Hoja1!$B$3)/(Hoja2!C102^(Hoja1!$B$3+1))</f>
        <v>3.763011443917258E-05</v>
      </c>
      <c r="E102">
        <f>1-(Hoja1!$B$2/Hoja2!C102)^Hoja1!$B$3</f>
        <v>0.9998912424438174</v>
      </c>
    </row>
    <row r="103" spans="3:5" ht="12.75">
      <c r="C103">
        <f t="shared" si="1"/>
        <v>11.099999999999978</v>
      </c>
      <c r="D103">
        <f>+Hoja1!$B$3*(Hoja1!$B$2^Hoja1!$B$3)/(Hoja2!C103^(Hoja1!$B$3+1))</f>
        <v>3.602853042033579E-05</v>
      </c>
      <c r="E103">
        <f>1-(Hoja1!$B$2/Hoja2!C103)^Hoja1!$B$3</f>
        <v>0.999894924674812</v>
      </c>
    </row>
    <row r="104" spans="3:5" ht="12.75">
      <c r="C104">
        <f t="shared" si="1"/>
        <v>11.199999999999978</v>
      </c>
      <c r="D104">
        <f>+Hoja1!$B$3*(Hoja1!$B$2^Hoja1!$B$3)/(Hoja2!C104^(Hoja1!$B$3+1))</f>
        <v>3.45085703221926E-05</v>
      </c>
      <c r="E104">
        <f>1-(Hoja1!$B$2/Hoja2!C104)^Hoja1!$B$3</f>
        <v>0.9998984508703078</v>
      </c>
    </row>
    <row r="105" spans="3:5" ht="12.75">
      <c r="C105">
        <f t="shared" si="1"/>
        <v>11.299999999999978</v>
      </c>
      <c r="D105">
        <f>+Hoja1!$B$3*(Hoja1!$B$2^Hoja1!$B$3)/(Hoja2!C105^(Hoja1!$B$3+1))</f>
        <v>3.3065400284320206E-05</v>
      </c>
      <c r="E105">
        <f>1-(Hoja1!$B$2/Hoja2!C105)^Hoja1!$B$3</f>
        <v>0.9999018289481837</v>
      </c>
    </row>
    <row r="106" spans="3:5" ht="12.75">
      <c r="C106">
        <f t="shared" si="1"/>
        <v>11.399999999999977</v>
      </c>
      <c r="D106">
        <f>+Hoja1!$B$3*(Hoja1!$B$2^Hoja1!$B$3)/(Hoja2!C106^(Hoja1!$B$3+1))</f>
        <v>3.169451193395993E-05</v>
      </c>
      <c r="E106">
        <f>1-(Hoja1!$B$2/Hoja2!C106)^Hoja1!$B$3</f>
        <v>0.9999050663594201</v>
      </c>
    </row>
    <row r="107" spans="3:5" ht="12.75">
      <c r="C107">
        <f t="shared" si="1"/>
        <v>11.499999999999977</v>
      </c>
      <c r="D107">
        <f>+Hoja1!$B$3*(Hoja1!$B$2^Hoja1!$B$3)/(Hoja2!C107^(Hoja1!$B$3+1))</f>
        <v>3.0391697873673005E-05</v>
      </c>
      <c r="E107">
        <f>1-(Hoja1!$B$2/Hoja2!C107)^Hoja1!$B$3</f>
        <v>0.9999081701194042</v>
      </c>
    </row>
    <row r="108" spans="3:5" ht="12.75">
      <c r="C108">
        <f t="shared" si="1"/>
        <v>11.599999999999977</v>
      </c>
      <c r="D108">
        <f>+Hoja1!$B$3*(Hoja1!$B$2^Hoja1!$B$3)/(Hoja2!C108^(Hoja1!$B$3+1))</f>
        <v>2.915302920716477E-05</v>
      </c>
      <c r="E108">
        <f>1-(Hoja1!$B$2/Hoja2!C108)^Hoja1!$B$3</f>
        <v>0.9999111468368883</v>
      </c>
    </row>
    <row r="109" spans="3:5" ht="12.75">
      <c r="C109">
        <f t="shared" si="1"/>
        <v>11.699999999999976</v>
      </c>
      <c r="D109">
        <f>+Hoja1!$B$3*(Hoja1!$B$2^Hoja1!$B$3)/(Hoja2!C109^(Hoja1!$B$3+1))</f>
        <v>2.7974834918099183E-05</v>
      </c>
      <c r="E109">
        <f>1-(Hoja1!$B$2/Hoja2!C109)^Hoja1!$B$3</f>
        <v>0.999914002740793</v>
      </c>
    </row>
    <row r="110" spans="3:5" ht="12.75">
      <c r="C110">
        <f t="shared" si="1"/>
        <v>11.799999999999976</v>
      </c>
      <c r="D110">
        <f>+Hoja1!$B$3*(Hoja1!$B$2^Hoja1!$B$3)/(Hoja2!C110^(Hoja1!$B$3+1))</f>
        <v>2.685368293495162E-05</v>
      </c>
      <c r="E110">
        <f>1-(Hoja1!$B$2/Hoja2!C110)^Hoja1!$B$3</f>
        <v>0.9999167437050361</v>
      </c>
    </row>
    <row r="111" spans="3:5" ht="12.75">
      <c r="C111">
        <f t="shared" si="1"/>
        <v>11.899999999999975</v>
      </c>
      <c r="D111">
        <f>+Hoja1!$B$3*(Hoja1!$B$2^Hoja1!$B$3)/(Hoja2!C111^(Hoja1!$B$3+1))</f>
        <v>2.5786362731247067E-05</v>
      </c>
      <c r="E111">
        <f>1-(Hoja1!$B$2/Hoja2!C111)^Hoja1!$B$3</f>
        <v>0.9999193752715444</v>
      </c>
    </row>
    <row r="112" spans="3:5" ht="12.75">
      <c r="C112">
        <f t="shared" si="1"/>
        <v>11.999999999999975</v>
      </c>
      <c r="D112">
        <f>+Hoja1!$B$3*(Hoja1!$B$2^Hoja1!$B$3)/(Hoja2!C112^(Hoja1!$B$3+1))</f>
        <v>2.4769869325115982E-05</v>
      </c>
      <c r="E112">
        <f>1-(Hoja1!$B$2/Hoja2!C112)^Hoja1!$B$3</f>
        <v>0.9999219026715971</v>
      </c>
    </row>
    <row r="113" spans="3:5" ht="12.75">
      <c r="C113">
        <f t="shared" si="1"/>
        <v>12.099999999999975</v>
      </c>
      <c r="D113">
        <f>+Hoja1!$B$3*(Hoja1!$B$2^Hoja1!$B$3)/(Hoja2!C113^(Hoja1!$B$3+1))</f>
        <v>2.380138855516817E-05</v>
      </c>
      <c r="E113">
        <f>1-(Hoja1!$B$2/Hoja2!C113)^Hoja1!$B$3</f>
        <v>0.9999243308456338</v>
      </c>
    </row>
    <row r="114" spans="3:5" ht="12.75">
      <c r="C114">
        <f t="shared" si="1"/>
        <v>12.199999999999974</v>
      </c>
      <c r="D114">
        <f>+Hoja1!$B$3*(Hoja1!$B$2^Hoja1!$B$3)/(Hoja2!C114^(Hoja1!$B$3+1))</f>
        <v>2.287828352140092E-05</v>
      </c>
      <c r="E114">
        <f>1-(Hoja1!$B$2/Hoja2!C114)^Hoja1!$B$3</f>
        <v>0.9999266644616498</v>
      </c>
    </row>
    <row r="115" spans="3:5" ht="12.75">
      <c r="C115">
        <f t="shared" si="1"/>
        <v>12.299999999999974</v>
      </c>
      <c r="D115">
        <f>+Hoja1!$B$3*(Hoja1!$B$2^Hoja1!$B$3)/(Hoja2!C115^(Hoja1!$B$3+1))</f>
        <v>2.1998082090372703E-05</v>
      </c>
      <c r="E115">
        <f>1-(Hoja1!$B$2/Hoja2!C115)^Hoja1!$B$3</f>
        <v>0.9999289079322881</v>
      </c>
    </row>
    <row r="116" spans="3:5" ht="12.75">
      <c r="C116">
        <f t="shared" si="1"/>
        <v>12.399999999999974</v>
      </c>
      <c r="D116">
        <f>+Hoja1!$B$3*(Hoja1!$B$2^Hoja1!$B$3)/(Hoja2!C116^(Hoja1!$B$3+1))</f>
        <v>2.1158465373322902E-05</v>
      </c>
      <c r="E116">
        <f>1-(Hoja1!$B$2/Hoja2!C116)^Hoja1!$B$3</f>
        <v>0.9999310654307333</v>
      </c>
    </row>
    <row r="117" spans="3:5" ht="12.75">
      <c r="C117">
        <f t="shared" si="1"/>
        <v>12.499999999999973</v>
      </c>
      <c r="D117">
        <f>+Hoja1!$B$3*(Hoja1!$B$2^Hoja1!$B$3)/(Hoja2!C117^(Hoja1!$B$3+1))</f>
        <v>2.035725709440779E-05</v>
      </c>
      <c r="E117">
        <f>1-(Hoja1!$B$2/Hoja2!C117)^Hoja1!$B$3</f>
        <v>0.9999331409054966</v>
      </c>
    </row>
    <row r="118" spans="3:5" ht="12.75">
      <c r="C118">
        <f t="shared" si="1"/>
        <v>12.599999999999973</v>
      </c>
      <c r="D118">
        <f>+Hoja1!$B$3*(Hoja1!$B$2^Hoja1!$B$3)/(Hoja2!C118^(Hoja1!$B$3+1))</f>
        <v>1.9592413773870346E-05</v>
      </c>
      <c r="E118">
        <f>1-(Hoja1!$B$2/Hoja2!C118)^Hoja1!$B$3</f>
        <v>0.99993513809418</v>
      </c>
    </row>
    <row r="119" spans="3:5" ht="12.75">
      <c r="C119">
        <f t="shared" si="1"/>
        <v>12.699999999999973</v>
      </c>
      <c r="D119">
        <f>+Hoja1!$B$3*(Hoja1!$B$2^Hoja1!$B$3)/(Hoja2!C119^(Hoja1!$B$3+1))</f>
        <v>1.886201565784203E-05</v>
      </c>
      <c r="E119">
        <f>1-(Hoja1!$B$2/Hoja2!C119)^Hoja1!$B$3</f>
        <v>0.9999370605362967</v>
      </c>
    </row>
    <row r="120" spans="3:5" ht="12.75">
      <c r="C120">
        <f t="shared" si="1"/>
        <v>12.799999999999972</v>
      </c>
      <c r="D120">
        <f>+Hoja1!$B$3*(Hoja1!$B$2^Hoja1!$B$3)/(Hoja2!C120^(Hoja1!$B$3+1))</f>
        <v>1.8164258332683374E-05</v>
      </c>
      <c r="E120">
        <f>1-(Hoja1!$B$2/Hoja2!C120)^Hoja1!$B$3</f>
        <v>0.9999389115852185</v>
      </c>
    </row>
    <row r="121" spans="3:5" ht="12.75">
      <c r="C121">
        <f t="shared" si="1"/>
        <v>12.899999999999972</v>
      </c>
      <c r="D121">
        <f>+Hoja1!$B$3*(Hoja1!$B$2^Hoja1!$B$3)/(Hoja2!C121^(Hoja1!$B$3+1))</f>
        <v>1.7497444967367228E-05</v>
      </c>
      <c r="E121">
        <f>1-(Hoja1!$B$2/Hoja2!C121)^Hoja1!$B$3</f>
        <v>0.9999406944193171</v>
      </c>
    </row>
    <row r="122" spans="3:5" ht="12.75">
      <c r="C122">
        <f t="shared" si="1"/>
        <v>12.999999999999972</v>
      </c>
      <c r="D122">
        <f>+Hoja1!$B$3*(Hoja1!$B$2^Hoja1!$B$3)/(Hoja2!C122^(Hoja1!$B$3+1))</f>
        <v>1.6859979132464888E-05</v>
      </c>
      <c r="E122">
        <f>1-(Hoja1!$B$2/Hoja2!C122)^Hoja1!$B$3</f>
        <v>0.9999424120523589</v>
      </c>
    </row>
    <row r="123" spans="3:5" ht="12.75">
      <c r="C123">
        <f t="shared" si="1"/>
        <v>13.099999999999971</v>
      </c>
      <c r="D123">
        <f>+Hoja1!$B$3*(Hoja1!$B$2^Hoja1!$B$3)/(Hoja2!C123^(Hoja1!$B$3+1))</f>
        <v>1.625035814886286E-05</v>
      </c>
      <c r="E123">
        <f>1-(Hoja1!$B$2/Hoja2!C123)^Hoja1!$B$3</f>
        <v>0.9999440673432081</v>
      </c>
    </row>
    <row r="124" spans="3:5" ht="12.75">
      <c r="C124">
        <f t="shared" si="1"/>
        <v>13.19999999999997</v>
      </c>
      <c r="D124">
        <f>+Hoja1!$B$3*(Hoja1!$B$2^Hoja1!$B$3)/(Hoja2!C124^(Hoja1!$B$3+1))</f>
        <v>1.566716692347083E-05</v>
      </c>
      <c r="E124">
        <f>1-(Hoja1!$B$2/Hoja2!C124)^Hoja1!$B$3</f>
        <v>0.9999456630048897</v>
      </c>
    </row>
    <row r="125" spans="3:5" ht="12.75">
      <c r="C125">
        <f t="shared" si="1"/>
        <v>13.29999999999997</v>
      </c>
      <c r="D125">
        <f>+Hoja1!$B$3*(Hoja1!$B$2^Hoja1!$B$3)/(Hoja2!C125^(Hoja1!$B$3+1))</f>
        <v>1.5109072232919845E-05</v>
      </c>
      <c r="E125">
        <f>1-(Hoja1!$B$2/Hoja2!C125)^Hoja1!$B$3</f>
        <v>0.999947201613059</v>
      </c>
    </row>
    <row r="126" spans="3:5" ht="12.75">
      <c r="C126">
        <f t="shared" si="1"/>
        <v>13.39999999999997</v>
      </c>
      <c r="D126">
        <f>+Hoja1!$B$3*(Hoja1!$B$2^Hoja1!$B$3)/(Hoja2!C126^(Hoja1!$B$3+1))</f>
        <v>1.4574817419637464E-05</v>
      </c>
      <c r="E126">
        <f>1-(Hoja1!$B$2/Hoja2!C126)^Hoja1!$B$3</f>
        <v>0.9999486856139193</v>
      </c>
    </row>
    <row r="127" spans="3:5" ht="12.75">
      <c r="C127">
        <f t="shared" si="1"/>
        <v>13.49999999999997</v>
      </c>
      <c r="D127">
        <f>+Hoja1!$B$3*(Hoja1!$B$2^Hoja1!$B$3)/(Hoja2!C127^(Hoja1!$B$3+1))</f>
        <v>1.4063217467756741E-05</v>
      </c>
      <c r="E127">
        <f>1-(Hoja1!$B$2/Hoja2!C127)^Hoja1!$B$3</f>
        <v>0.9999501173316304</v>
      </c>
    </row>
    <row r="128" spans="3:5" ht="12.75">
      <c r="C128">
        <f t="shared" si="1"/>
        <v>13.59999999999997</v>
      </c>
      <c r="D128">
        <f>+Hoja1!$B$3*(Hoja1!$B$2^Hoja1!$B$3)/(Hoja2!C128^(Hoja1!$B$3+1))</f>
        <v>1.3573154429102098E-05</v>
      </c>
      <c r="E128">
        <f>1-(Hoja1!$B$2/Hoja2!C128)^Hoja1!$B$3</f>
        <v>0.9999514989752402</v>
      </c>
    </row>
    <row r="129" spans="3:5" ht="12.75">
      <c r="C129">
        <f t="shared" si="1"/>
        <v>13.699999999999969</v>
      </c>
      <c r="D129">
        <f>+Hoja1!$B$3*(Hoja1!$B$2^Hoja1!$B$3)/(Hoja2!C129^(Hoja1!$B$3+1))</f>
        <v>1.310357317202303E-05</v>
      </c>
      <c r="E129">
        <f>1-(Hoja1!$B$2/Hoja2!C129)^Hoja1!$B$3</f>
        <v>0.9999528326451769</v>
      </c>
    </row>
    <row r="130" spans="3:5" ht="12.75">
      <c r="C130">
        <f t="shared" si="1"/>
        <v>13.799999999999969</v>
      </c>
      <c r="D130">
        <f>+Hoja1!$B$3*(Hoja1!$B$2^Hoja1!$B$3)/(Hoja2!C130^(Hoja1!$B$3+1))</f>
        <v>1.2653477428143512E-05</v>
      </c>
      <c r="E130">
        <f>1-(Hoja1!$B$2/Hoja2!C130)^Hoja1!$B$3</f>
        <v>0.9999541203393304</v>
      </c>
    </row>
    <row r="131" spans="3:5" ht="12.75">
      <c r="C131">
        <f t="shared" si="1"/>
        <v>13.899999999999968</v>
      </c>
      <c r="D131">
        <f>+Hoja1!$B$3*(Hoja1!$B$2^Hoja1!$B$3)/(Hoja2!C131^(Hoja1!$B$3+1))</f>
        <v>1.2221926114185371E-05</v>
      </c>
      <c r="E131">
        <f>1-(Hoja1!$B$2/Hoja2!C131)^Hoja1!$B$3</f>
        <v>0.9999553639587527</v>
      </c>
    </row>
    <row r="132" spans="3:5" ht="12.75">
      <c r="C132">
        <f aca="true" t="shared" si="2" ref="C132:C195">+C131+0.1</f>
        <v>13.999999999999968</v>
      </c>
      <c r="D132">
        <f>+Hoja1!$B$3*(Hoja1!$B$2^Hoja1!$B$3)/(Hoja2!C132^(Hoja1!$B$3+1))</f>
        <v>1.1808029907921157E-05</v>
      </c>
      <c r="E132">
        <f>1-(Hoja1!$B$2/Hoja2!C132)^Hoja1!$B$3</f>
        <v>0.9999565653130029</v>
      </c>
    </row>
    <row r="133" spans="3:5" ht="12.75">
      <c r="C133">
        <f t="shared" si="2"/>
        <v>14.099999999999968</v>
      </c>
      <c r="D133">
        <f>+Hoja1!$B$3*(Hoja1!$B$2^Hoja1!$B$3)/(Hoja2!C133^(Hoja1!$B$3+1))</f>
        <v>1.1410948059044657E-05</v>
      </c>
      <c r="E133">
        <f>1-(Hoja1!$B$2/Hoja2!C133)^Hoja1!$B$3</f>
        <v>0.9999577261251622</v>
      </c>
    </row>
    <row r="134" spans="3:5" ht="12.75">
      <c r="C134">
        <f t="shared" si="2"/>
        <v>14.199999999999967</v>
      </c>
      <c r="D134">
        <f>+Hoja1!$B$3*(Hoja1!$B$2^Hoja1!$B$3)/(Hoja2!C134^(Hoja1!$B$3+1))</f>
        <v>1.1029885417321403E-05</v>
      </c>
      <c r="E134">
        <f>1-(Hoja1!$B$2/Hoja2!C134)^Hoja1!$B$3</f>
        <v>0.9999588480365408</v>
      </c>
    </row>
    <row r="135" spans="3:5" ht="12.75">
      <c r="C135">
        <f t="shared" si="2"/>
        <v>14.299999999999967</v>
      </c>
      <c r="D135">
        <f>+Hoja1!$B$3*(Hoja1!$B$2^Hoja1!$B$3)/(Hoja2!C135^(Hoja1!$B$3+1))</f>
        <v>1.0664089661818409E-05</v>
      </c>
      <c r="E135">
        <f>1-(Hoja1!$B$2/Hoja2!C135)^Hoja1!$B$3</f>
        <v>0.9999599326110972</v>
      </c>
    </row>
    <row r="136" spans="3:5" ht="12.75">
      <c r="C136">
        <f t="shared" si="2"/>
        <v>14.399999999999967</v>
      </c>
      <c r="D136">
        <f>+Hoja1!$B$3*(Hoja1!$B$2^Hoja1!$B$3)/(Hoja2!C136^(Hoja1!$B$3+1))</f>
        <v>1.031284871632413E-05</v>
      </c>
      <c r="E136">
        <f>1-(Hoja1!$B$2/Hoja2!C136)^Hoja1!$B$3</f>
        <v>0.9999609813395914</v>
      </c>
    </row>
    <row r="137" spans="3:5" ht="12.75">
      <c r="C137">
        <f t="shared" si="2"/>
        <v>14.499999999999966</v>
      </c>
      <c r="D137">
        <f>+Hoja1!$B$3*(Hoja1!$B$2^Hoja1!$B$3)/(Hoja2!C137^(Hoja1!$B$3+1))</f>
        <v>9.975488337264378E-06</v>
      </c>
      <c r="E137">
        <f>1-(Hoja1!$B$2/Hoja2!C137)^Hoja1!$B$3</f>
        <v>0.9999619956434865</v>
      </c>
    </row>
    <row r="138" spans="3:5" ht="12.75">
      <c r="C138">
        <f t="shared" si="2"/>
        <v>14.599999999999966</v>
      </c>
      <c r="D138">
        <f>+Hoja1!$B$3*(Hoja1!$B$2^Hoja1!$B$3)/(Hoja2!C138^(Hoja1!$B$3+1))</f>
        <v>9.651369861514262E-06</v>
      </c>
      <c r="E138">
        <f>1-(Hoja1!$B$2/Hoja2!C138)^Hoja1!$B$3</f>
        <v>0.9999629768786185</v>
      </c>
    </row>
    <row r="139" spans="3:5" ht="12.75">
      <c r="C139">
        <f t="shared" si="2"/>
        <v>14.699999999999966</v>
      </c>
      <c r="D139">
        <f>+Hoja1!$B$3*(Hoja1!$B$2^Hoja1!$B$3)/(Hoja2!C139^(Hoja1!$B$3+1))</f>
        <v>9.339888102503915E-06</v>
      </c>
      <c r="E139">
        <f>1-(Hoja1!$B$2/Hoja2!C139)^Hoja1!$B$3</f>
        <v>0.9999639263386477</v>
      </c>
    </row>
    <row r="140" spans="3:5" ht="12.75">
      <c r="C140">
        <f t="shared" si="2"/>
        <v>14.799999999999965</v>
      </c>
      <c r="D140">
        <f>+Hoja1!$B$3*(Hoja1!$B$2^Hoja1!$B$3)/(Hoja2!C140^(Hoja1!$B$3+1))</f>
        <v>9.040469383930463E-06</v>
      </c>
      <c r="E140">
        <f>1-(Hoja1!$B$2/Hoja2!C140)^Hoja1!$B$3</f>
        <v>0.9999648452583073</v>
      </c>
    </row>
    <row r="141" spans="3:5" ht="12.75">
      <c r="C141">
        <f t="shared" si="2"/>
        <v>14.899999999999965</v>
      </c>
      <c r="D141">
        <f>+Hoja1!$B$3*(Hoja1!$B$2^Hoja1!$B$3)/(Hoja2!C141^(Hoja1!$B$3+1))</f>
        <v>8.75256970122324E-06</v>
      </c>
      <c r="E141">
        <f>1-(Hoja1!$B$2/Hoja2!C141)^Hoja1!$B$3</f>
        <v>0.9999657348164613</v>
      </c>
    </row>
    <row r="142" spans="3:5" ht="12.75">
      <c r="C142">
        <f t="shared" si="2"/>
        <v>14.999999999999964</v>
      </c>
      <c r="D142">
        <f>+Hoja1!$B$3*(Hoja1!$B$2^Hoja1!$B$3)/(Hoja2!C142^(Hoja1!$B$3+1))</f>
        <v>8.475673001676646E-06</v>
      </c>
      <c r="E142">
        <f>1-(Hoja1!$B$2/Hoja2!C142)^Hoja1!$B$3</f>
        <v>0.9999665961389844</v>
      </c>
    </row>
    <row r="143" spans="3:5" ht="12.75">
      <c r="C143">
        <f t="shared" si="2"/>
        <v>15.099999999999964</v>
      </c>
      <c r="D143">
        <f>+Hoja1!$B$3*(Hoja1!$B$2^Hoja1!$B$3)/(Hoja2!C143^(Hoja1!$B$3+1))</f>
        <v>8.20928957486488E-06</v>
      </c>
      <c r="E143">
        <f>1-(Hoja1!$B$2/Hoja2!C143)^Hoja1!$B$3</f>
        <v>0.9999674303014765</v>
      </c>
    </row>
    <row r="144" spans="3:5" ht="12.75">
      <c r="C144">
        <f t="shared" si="2"/>
        <v>15.199999999999964</v>
      </c>
      <c r="D144">
        <f>+Hoja1!$B$3*(Hoja1!$B$2^Hoja1!$B$3)/(Hoja2!C144^(Hoja1!$B$3+1))</f>
        <v>7.952954545596838E-06</v>
      </c>
      <c r="E144">
        <f>1-(Hoja1!$B$2/Hoja2!C144)^Hoja1!$B$3</f>
        <v>0.99996823833182</v>
      </c>
    </row>
    <row r="145" spans="3:5" ht="12.75">
      <c r="C145">
        <f t="shared" si="2"/>
        <v>15.299999999999963</v>
      </c>
      <c r="D145">
        <f>+Hoja1!$B$3*(Hoja1!$B$2^Hoja1!$B$3)/(Hoja2!C145^(Hoja1!$B$3+1))</f>
        <v>7.706226462259087E-06</v>
      </c>
      <c r="E145">
        <f>1-(Hoja1!$B$2/Hoja2!C145)^Hoja1!$B$3</f>
        <v>0.9999690212125926</v>
      </c>
    </row>
    <row r="146" spans="3:5" ht="12.75">
      <c r="C146">
        <f t="shared" si="2"/>
        <v>15.399999999999963</v>
      </c>
      <c r="D146">
        <f>+Hoja1!$B$3*(Hoja1!$B$2^Hoja1!$B$3)/(Hoja2!C146^(Hoja1!$B$3+1))</f>
        <v>7.4686859739366185E-06</v>
      </c>
      <c r="E146">
        <f>1-(Hoja1!$B$2/Hoja2!C146)^Hoja1!$B$3</f>
        <v>0.9999697798833425</v>
      </c>
    </row>
    <row r="147" spans="3:5" ht="12.75">
      <c r="C147">
        <f t="shared" si="2"/>
        <v>15.499999999999963</v>
      </c>
      <c r="D147">
        <f>+Hoja1!$B$3*(Hoja1!$B$2^Hoja1!$B$3)/(Hoja2!C147^(Hoja1!$B$3+1))</f>
        <v>7.239934590197659E-06</v>
      </c>
      <c r="E147">
        <f>1-(Hoja1!$B$2/Hoja2!C147)^Hoja1!$B$3</f>
        <v>0.9999705152427356</v>
      </c>
    </row>
    <row r="148" spans="3:5" ht="12.75">
      <c r="C148">
        <f t="shared" si="2"/>
        <v>15.599999999999962</v>
      </c>
      <c r="D148">
        <f>+Hoja1!$B$3*(Hoja1!$B$2^Hoja1!$B$3)/(Hoja2!C148^(Hoja1!$B$3+1))</f>
        <v>7.019593517887011E-06</v>
      </c>
      <c r="E148">
        <f>1-(Hoja1!$B$2/Hoja2!C148)^Hoja1!$B$3</f>
        <v>0.9999712281505836</v>
      </c>
    </row>
    <row r="149" spans="3:5" ht="12.75">
      <c r="C149">
        <f t="shared" si="2"/>
        <v>15.699999999999962</v>
      </c>
      <c r="D149">
        <f>+Hoja1!$B$3*(Hoja1!$B$2^Hoja1!$B$3)/(Hoja2!C149^(Hoja1!$B$3+1))</f>
        <v>6.807302569691298E-06</v>
      </c>
      <c r="E149">
        <f>1-(Hoja1!$B$2/Hoja2!C149)^Hoja1!$B$3</f>
        <v>0.9999719194297572</v>
      </c>
    </row>
    <row r="150" spans="3:5" ht="12.75">
      <c r="C150">
        <f t="shared" si="2"/>
        <v>15.799999999999962</v>
      </c>
      <c r="D150">
        <f>+Hoja1!$B$3*(Hoja1!$B$2^Hoja1!$B$3)/(Hoja2!C150^(Hoja1!$B$3+1))</f>
        <v>6.602719139626983E-06</v>
      </c>
      <c r="E150">
        <f>1-(Hoja1!$B$2/Hoja2!C150)^Hoja1!$B$3</f>
        <v>0.9999725898679963</v>
      </c>
    </row>
    <row r="151" spans="3:5" ht="12.75">
      <c r="C151">
        <f t="shared" si="2"/>
        <v>15.899999999999961</v>
      </c>
      <c r="D151">
        <f>+Hoja1!$B$3*(Hoja1!$B$2^Hoja1!$B$3)/(Hoja2!C151^(Hoja1!$B$3+1))</f>
        <v>6.405517240957108E-06</v>
      </c>
      <c r="E151">
        <f>1-(Hoja1!$B$2/Hoja2!C151)^Hoja1!$B$3</f>
        <v>0.9999732402196188</v>
      </c>
    </row>
    <row r="152" spans="3:5" ht="12.75">
      <c r="C152">
        <f t="shared" si="2"/>
        <v>15.999999999999961</v>
      </c>
      <c r="D152">
        <f>+Hoja1!$B$3*(Hoja1!$B$2^Hoja1!$B$3)/(Hoja2!C152^(Hoja1!$B$3+1))</f>
        <v>6.215386602370929E-06</v>
      </c>
      <c r="E152">
        <f>1-(Hoja1!$B$2/Hoja2!C152)^Hoja1!$B$3</f>
        <v>0.9999738712071367</v>
      </c>
    </row>
    <row r="153" spans="3:5" ht="12.75">
      <c r="C153">
        <f t="shared" si="2"/>
        <v>16.099999999999962</v>
      </c>
      <c r="D153">
        <f>+Hoja1!$B$3*(Hoja1!$B$2^Hoja1!$B$3)/(Hoja2!C153^(Hoja1!$B$3+1))</f>
        <v>6.032031818562068E-06</v>
      </c>
      <c r="E153">
        <f>1-(Hoja1!$B$2/Hoja2!C153)^Hoja1!$B$3</f>
        <v>0.9999744835227854</v>
      </c>
    </row>
    <row r="154" spans="3:5" ht="12.75">
      <c r="C154">
        <f t="shared" si="2"/>
        <v>16.199999999999964</v>
      </c>
      <c r="D154">
        <f>+Hoja1!$B$3*(Hoja1!$B$2^Hoja1!$B$3)/(Hoja2!C154^(Hoja1!$B$3+1))</f>
        <v>5.855171551619121E-06</v>
      </c>
      <c r="E154">
        <f>1-(Hoja1!$B$2/Hoja2!C154)^Hoja1!$B$3</f>
        <v>0.9999750778299694</v>
      </c>
    </row>
    <row r="155" spans="3:5" ht="12.75">
      <c r="C155">
        <f t="shared" si="2"/>
        <v>16.299999999999965</v>
      </c>
      <c r="D155">
        <f>+Hoja1!$B$3*(Hoja1!$B$2^Hoja1!$B$3)/(Hoja2!C155^(Hoja1!$B$3+1))</f>
        <v>5.684537779899763E-06</v>
      </c>
      <c r="E155">
        <f>1-(Hoja1!$B$2/Hoja2!C155)^Hoja1!$B$3</f>
        <v>0.9999756547646316</v>
      </c>
    </row>
    <row r="156" spans="3:5" ht="12.75">
      <c r="C156">
        <f t="shared" si="2"/>
        <v>16.399999999999967</v>
      </c>
      <c r="D156">
        <f>+Hoja1!$B$3*(Hoja1!$B$2^Hoja1!$B$3)/(Hoja2!C156^(Hoja1!$B$3+1))</f>
        <v>5.5198750912957515E-06</v>
      </c>
      <c r="E156">
        <f>1-(Hoja1!$B$2/Hoja2!C156)^Hoja1!$B$3</f>
        <v>0.9999762149365483</v>
      </c>
    </row>
    <row r="157" spans="3:5" ht="12.75">
      <c r="C157">
        <f t="shared" si="2"/>
        <v>16.499999999999968</v>
      </c>
      <c r="D157">
        <f>+Hoja1!$B$3*(Hoja1!$B$2^Hoja1!$B$3)/(Hoja2!C157^(Hoja1!$B$3+1))</f>
        <v>5.360940018015257E-06</v>
      </c>
      <c r="E157">
        <f>1-(Hoja1!$B$2/Hoja2!C157)^Hoja1!$B$3</f>
        <v>0.9999767589305577</v>
      </c>
    </row>
    <row r="158" spans="3:5" ht="12.75">
      <c r="C158">
        <f t="shared" si="2"/>
        <v>16.59999999999997</v>
      </c>
      <c r="D158">
        <f>+Hoja1!$B$3*(Hoja1!$B$2^Hoja1!$B$3)/(Hoja2!C158^(Hoja1!$B$3+1))</f>
        <v>5.207500410210877E-06</v>
      </c>
      <c r="E158">
        <f>1-(Hoja1!$B$2/Hoja2!C158)^Hoja1!$B$3</f>
        <v>0.9999772873077222</v>
      </c>
    </row>
    <row r="159" spans="3:5" ht="12.75">
      <c r="C159">
        <f t="shared" si="2"/>
        <v>16.69999999999997</v>
      </c>
      <c r="D159">
        <f>+Hoja1!$B$3*(Hoja1!$B$2^Hoja1!$B$3)/(Hoja2!C159^(Hoja1!$B$3+1))</f>
        <v>5.0593348459684205E-06</v>
      </c>
      <c r="E159">
        <f>1-(Hoja1!$B$2/Hoja2!C159)^Hoja1!$B$3</f>
        <v>0.9999778006064299</v>
      </c>
    </row>
    <row r="160" spans="3:5" ht="12.75">
      <c r="C160">
        <f t="shared" si="2"/>
        <v>16.799999999999972</v>
      </c>
      <c r="D160">
        <f>+Hoja1!$B$3*(Hoja1!$B$2^Hoja1!$B$3)/(Hoja2!C160^(Hoja1!$B$3+1))</f>
        <v>4.9162320753442656E-06</v>
      </c>
      <c r="E160">
        <f>1-(Hoja1!$B$2/Hoja2!C160)^Hoja1!$B$3</f>
        <v>0.9999782993434404</v>
      </c>
    </row>
    <row r="161" spans="3:5" ht="12.75">
      <c r="C161">
        <f t="shared" si="2"/>
        <v>16.899999999999974</v>
      </c>
      <c r="D161">
        <f>+Hoja1!$B$3*(Hoja1!$B$2^Hoja1!$B$3)/(Hoja2!C161^(Hoja1!$B$3+1))</f>
        <v>4.77799049629852E-06</v>
      </c>
      <c r="E161">
        <f>1-(Hoja1!$B$2/Hoja2!C161)^Hoja1!$B$3</f>
        <v>0.9999787840148745</v>
      </c>
    </row>
    <row r="162" spans="3:5" ht="12.75">
      <c r="C162">
        <f t="shared" si="2"/>
        <v>16.999999999999975</v>
      </c>
      <c r="D162">
        <f>+Hoja1!$B$3*(Hoja1!$B$2^Hoja1!$B$3)/(Hoja2!C162^(Hoja1!$B$3+1))</f>
        <v>4.644417660519466E-06</v>
      </c>
      <c r="E162">
        <f>1-(Hoja1!$B$2/Hoja2!C162)^Hoja1!$B$3</f>
        <v>0.9999792550971548</v>
      </c>
    </row>
    <row r="163" spans="3:5" ht="12.75">
      <c r="C163">
        <f t="shared" si="2"/>
        <v>17.099999999999977</v>
      </c>
      <c r="D163">
        <f>+Hoja1!$B$3*(Hoja1!$B$2^Hoja1!$B$3)/(Hoja2!C163^(Hoja1!$B$3+1))</f>
        <v>4.515329807271341E-06</v>
      </c>
      <c r="E163">
        <f>1-(Hoja1!$B$2/Hoja2!C163)^Hoja1!$B$3</f>
        <v>0.9999797130478969</v>
      </c>
    </row>
    <row r="164" spans="3:5" ht="12.75">
      <c r="C164">
        <f t="shared" si="2"/>
        <v>17.199999999999978</v>
      </c>
      <c r="D164">
        <f>+Hoja1!$B$3*(Hoja1!$B$2^Hoja1!$B$3)/(Hoja2!C164^(Hoja1!$B$3+1))</f>
        <v>4.390551423524214E-06</v>
      </c>
      <c r="E164">
        <f>1-(Hoja1!$B$2/Hoja2!C164)^Hoja1!$B$3</f>
        <v>0.9999801583067566</v>
      </c>
    </row>
    <row r="165" spans="3:5" ht="12.75">
      <c r="C165">
        <f t="shared" si="2"/>
        <v>17.29999999999998</v>
      </c>
      <c r="D165">
        <f>+Hoja1!$B$3*(Hoja1!$B$2^Hoja1!$B$3)/(Hoja2!C165^(Hoja1!$B$3+1))</f>
        <v>4.269914828742598E-06</v>
      </c>
      <c r="E165">
        <f>1-(Hoja1!$B$2/Hoja2!C165)^Hoja1!$B$3</f>
        <v>0.999980591296233</v>
      </c>
    </row>
    <row r="166" spans="3:5" ht="12.75">
      <c r="C166">
        <f t="shared" si="2"/>
        <v>17.39999999999998</v>
      </c>
      <c r="D166">
        <f>+Hoja1!$B$3*(Hoja1!$B$2^Hoja1!$B$3)/(Hoja2!C166^(Hoja1!$B$3+1))</f>
        <v>4.153259782818052E-06</v>
      </c>
      <c r="E166">
        <f>1-(Hoja1!$B$2/Hoja2!C166)^Hoja1!$B$3</f>
        <v>0.9999810124224328</v>
      </c>
    </row>
    <row r="167" spans="3:5" ht="12.75">
      <c r="C167">
        <f t="shared" si="2"/>
        <v>17.499999999999982</v>
      </c>
      <c r="D167">
        <f>+Hoja1!$B$3*(Hoja1!$B$2^Hoja1!$B$3)/(Hoja2!C167^(Hoja1!$B$3+1))</f>
        <v>4.040433115732168E-06</v>
      </c>
      <c r="E167">
        <f>1-(Hoja1!$B$2/Hoja2!C167)^Hoja1!$B$3</f>
        <v>0.9999814220757948</v>
      </c>
    </row>
    <row r="168" spans="3:5" ht="12.75">
      <c r="C168">
        <f t="shared" si="2"/>
        <v>17.599999999999984</v>
      </c>
      <c r="D168">
        <f>+Hoja1!$B$3*(Hoja1!$B$2^Hoja1!$B$3)/(Hoja2!C168^(Hoja1!$B$3+1))</f>
        <v>3.931288377630272E-06</v>
      </c>
      <c r="E168">
        <f>1-(Hoja1!$B$2/Hoja2!C168)^Hoja1!$B$3</f>
        <v>0.9999818206317798</v>
      </c>
    </row>
    <row r="169" spans="3:5" ht="12.75">
      <c r="C169">
        <f t="shared" si="2"/>
        <v>17.699999999999985</v>
      </c>
      <c r="D169">
        <f>+Hoja1!$B$3*(Hoja1!$B$2^Hoja1!$B$3)/(Hoja2!C169^(Hoja1!$B$3+1))</f>
        <v>3.825685508073098E-06</v>
      </c>
      <c r="E169">
        <f>1-(Hoja1!$B$2/Hoja2!C169)^Hoja1!$B$3</f>
        <v>0.9999822084515257</v>
      </c>
    </row>
    <row r="170" spans="3:5" ht="12.75">
      <c r="C170">
        <f t="shared" si="2"/>
        <v>17.799999999999986</v>
      </c>
      <c r="D170">
        <f>+Hoja1!$B$3*(Hoja1!$B$2^Hoja1!$B$3)/(Hoja2!C170^(Hoja1!$B$3+1))</f>
        <v>3.723490523314691E-06</v>
      </c>
      <c r="E170">
        <f>1-(Hoja1!$B$2/Hoja2!C170)^Hoja1!$B$3</f>
        <v>0.9999825858824711</v>
      </c>
    </row>
    <row r="171" spans="3:5" ht="12.75">
      <c r="C171">
        <f t="shared" si="2"/>
        <v>17.899999999999988</v>
      </c>
      <c r="D171">
        <f>+Hoja1!$B$3*(Hoja1!$B$2^Hoja1!$B$3)/(Hoja2!C171^(Hoja1!$B$3+1))</f>
        <v>3.6245752205297694E-06</v>
      </c>
      <c r="E171">
        <f>1-(Hoja1!$B$2/Hoja2!C171)^Hoja1!$B$3</f>
        <v>0.999982953258947</v>
      </c>
    </row>
    <row r="172" spans="3:5" ht="12.75">
      <c r="C172">
        <f t="shared" si="2"/>
        <v>17.99999999999999</v>
      </c>
      <c r="D172">
        <f>+Hoja1!$B$3*(Hoja1!$B$2^Hoja1!$B$3)/(Hoja2!C172^(Hoja1!$B$3+1))</f>
        <v>3.52881689798394E-06</v>
      </c>
      <c r="E172">
        <f>1-(Hoja1!$B$2/Hoja2!C172)^Hoja1!$B$3</f>
        <v>0.9999833109027421</v>
      </c>
    </row>
    <row r="173" spans="3:5" ht="12.75">
      <c r="C173">
        <f t="shared" si="2"/>
        <v>18.09999999999999</v>
      </c>
      <c r="D173">
        <f>+Hoja1!$B$3*(Hoja1!$B$2^Hoja1!$B$3)/(Hoja2!C173^(Hoja1!$B$3+1))</f>
        <v>3.4360980902048232E-06</v>
      </c>
      <c r="E173">
        <f>1-(Hoja1!$B$2/Hoja2!C173)^Hoja1!$B$3</f>
        <v>0.9999836591236383</v>
      </c>
    </row>
    <row r="174" spans="3:5" ht="12.75">
      <c r="C174">
        <f t="shared" si="2"/>
        <v>18.199999999999992</v>
      </c>
      <c r="D174">
        <f>+Hoja1!$B$3*(Hoja1!$B$2^Hoja1!$B$3)/(Hoja2!C174^(Hoja1!$B$3+1))</f>
        <v>3.3463063172728433E-06</v>
      </c>
      <c r="E174">
        <f>1-(Hoja1!$B$2/Hoja2!C174)^Hoja1!$B$3</f>
        <v>0.9999839982199227</v>
      </c>
    </row>
    <row r="175" spans="3:5" ht="12.75">
      <c r="C175">
        <f t="shared" si="2"/>
        <v>18.299999999999994</v>
      </c>
      <c r="D175">
        <f>+Hoja1!$B$3*(Hoja1!$B$2^Hoja1!$B$3)/(Hoja2!C175^(Hoja1!$B$3+1))</f>
        <v>3.259333847406517E-06</v>
      </c>
      <c r="E175">
        <f>1-(Hoja1!$B$2/Hoja2!C175)^Hoja1!$B$3</f>
        <v>0.9999843284788735</v>
      </c>
    </row>
    <row r="176" spans="3:5" ht="12.75">
      <c r="C176">
        <f t="shared" si="2"/>
        <v>18.399999999999995</v>
      </c>
      <c r="D176">
        <f>+Hoja1!$B$3*(Hoja1!$B$2^Hoja1!$B$3)/(Hoja2!C176^(Hoja1!$B$3+1))</f>
        <v>3.175077472069682E-06</v>
      </c>
      <c r="E176">
        <f>1-(Hoja1!$B$2/Hoja2!C176)^Hoja1!$B$3</f>
        <v>0.9999846501772238</v>
      </c>
    </row>
    <row r="177" spans="3:5" ht="12.75">
      <c r="C177">
        <f t="shared" si="2"/>
        <v>18.499999999999996</v>
      </c>
      <c r="D177">
        <f>+Hoja1!$B$3*(Hoja1!$B$2^Hoja1!$B$3)/(Hoja2!C177^(Hoja1!$B$3+1))</f>
        <v>3.093438292876587E-06</v>
      </c>
      <c r="E177">
        <f>1-(Hoja1!$B$2/Hoja2!C177)^Hoja1!$B$3</f>
        <v>0.9999849635816032</v>
      </c>
    </row>
    <row r="178" spans="3:5" ht="12.75">
      <c r="C178">
        <f t="shared" si="2"/>
        <v>18.599999999999998</v>
      </c>
      <c r="D178">
        <f>+Hoja1!$B$3*(Hoja1!$B$2^Hoja1!$B$3)/(Hoja2!C178^(Hoja1!$B$3+1))</f>
        <v>3.014321519616664E-06</v>
      </c>
      <c r="E178">
        <f>1-(Hoja1!$B$2/Hoja2!C178)^Hoja1!$B$3</f>
        <v>0.9999852689489582</v>
      </c>
    </row>
    <row r="179" spans="3:5" ht="12.75">
      <c r="C179">
        <f t="shared" si="2"/>
        <v>18.7</v>
      </c>
      <c r="D179">
        <f>+Hoja1!$B$3*(Hoja1!$B$2^Hoja1!$B$3)/(Hoja2!C179^(Hoja1!$B$3+1))</f>
        <v>2.937636278762771E-06</v>
      </c>
      <c r="E179">
        <f>1-(Hoja1!$B$2/Hoja2!C179)^Hoja1!$B$3</f>
        <v>0.999985566526954</v>
      </c>
    </row>
    <row r="180" spans="3:5" ht="12.75">
      <c r="C180">
        <f t="shared" si="2"/>
        <v>18.8</v>
      </c>
      <c r="D180">
        <f>+Hoja1!$B$3*(Hoja1!$B$2^Hoja1!$B$3)/(Hoja2!C180^(Hoja1!$B$3+1))</f>
        <v>2.86329543186655E-06</v>
      </c>
      <c r="E180">
        <f>1-(Hoja1!$B$2/Hoja2!C180)^Hoja1!$B$3</f>
        <v>0.9999858565543566</v>
      </c>
    </row>
    <row r="181" spans="3:5" ht="12.75">
      <c r="C181">
        <f t="shared" si="2"/>
        <v>18.900000000000002</v>
      </c>
      <c r="D181">
        <f>+Hoja1!$B$3*(Hoja1!$B$2^Hoja1!$B$3)/(Hoja2!C181^(Hoja1!$B$3+1))</f>
        <v>2.79121540328123E-06</v>
      </c>
      <c r="E181">
        <f>1-(Hoja1!$B$2/Hoja2!C181)^Hoja1!$B$3</f>
        <v>0.9999861392613972</v>
      </c>
    </row>
    <row r="182" spans="3:5" ht="12.75">
      <c r="C182">
        <f t="shared" si="2"/>
        <v>19.000000000000004</v>
      </c>
      <c r="D182">
        <f>+Hoja1!$B$3*(Hoja1!$B$2^Hoja1!$B$3)/(Hoja2!C182^(Hoja1!$B$3+1))</f>
        <v>2.7213160166867415E-06</v>
      </c>
      <c r="E182">
        <f>1-(Hoja1!$B$2/Hoja2!C182)^Hoja1!$B$3</f>
        <v>0.9999864148701216</v>
      </c>
    </row>
    <row r="183" spans="3:5" ht="12.75">
      <c r="C183">
        <f t="shared" si="2"/>
        <v>19.100000000000005</v>
      </c>
      <c r="D183">
        <f>+Hoja1!$B$3*(Hoja1!$B$2^Hoja1!$B$3)/(Hoja2!C183^(Hoja1!$B$3+1))</f>
        <v>2.6535203399241717E-06</v>
      </c>
      <c r="E183">
        <f>1-(Hoja1!$B$2/Hoja2!C183)^Hoja1!$B$3</f>
        <v>0.9999866835947209</v>
      </c>
    </row>
    <row r="184" spans="3:5" ht="12.75">
      <c r="C184">
        <f t="shared" si="2"/>
        <v>19.200000000000006</v>
      </c>
      <c r="D184">
        <f>+Hoja1!$B$3*(Hoja1!$B$2^Hoja1!$B$3)/(Hoja2!C184^(Hoja1!$B$3+1))</f>
        <v>2.587754537676328E-06</v>
      </c>
      <c r="E184">
        <f>1-(Hoja1!$B$2/Hoja2!C184)^Hoja1!$B$3</f>
        <v>0.9999869456418489</v>
      </c>
    </row>
    <row r="185" spans="3:5" ht="12.75">
      <c r="C185">
        <f t="shared" si="2"/>
        <v>19.300000000000008</v>
      </c>
      <c r="D185">
        <f>+Hoja1!$B$3*(Hoja1!$B$2^Hoja1!$B$3)/(Hoja2!C185^(Hoja1!$B$3+1))</f>
        <v>2.5239477315597098E-06</v>
      </c>
      <c r="E185">
        <f>1-(Hoja1!$B$2/Hoja2!C185)^Hoja1!$B$3</f>
        <v>0.9999872012109251</v>
      </c>
    </row>
    <row r="186" spans="3:5" ht="12.75">
      <c r="C186">
        <f t="shared" si="2"/>
        <v>19.40000000000001</v>
      </c>
      <c r="D186">
        <f>+Hoja1!$B$3*(Hoja1!$B$2^Hoja1!$B$3)/(Hoja2!C186^(Hoja1!$B$3+1))</f>
        <v>2.462031867218944E-06</v>
      </c>
      <c r="E186">
        <f>1-(Hoja1!$B$2/Hoja2!C186)^Hoja1!$B$3</f>
        <v>0.9999874504944235</v>
      </c>
    </row>
    <row r="187" spans="3:5" ht="12.75">
      <c r="C187">
        <f t="shared" si="2"/>
        <v>19.50000000000001</v>
      </c>
      <c r="D187">
        <f>+Hoja1!$B$3*(Hoja1!$B$2^Hoja1!$B$3)/(Hoja2!C187^(Hoja1!$B$3+1))</f>
        <v>2.4019415880394356E-06</v>
      </c>
      <c r="E187">
        <f>1-(Hoja1!$B$2/Hoja2!C187)^Hoja1!$B$3</f>
        <v>0.9999876936781485</v>
      </c>
    </row>
    <row r="188" spans="3:5" ht="12.75">
      <c r="C188">
        <f t="shared" si="2"/>
        <v>19.600000000000012</v>
      </c>
      <c r="D188">
        <f>+Hoja1!$B$3*(Hoja1!$B$2^Hoja1!$B$3)/(Hoja2!C188^(Hoja1!$B$3+1))</f>
        <v>2.343614115117014E-06</v>
      </c>
      <c r="E188">
        <f>1-(Hoja1!$B$2/Hoja2!C188)^Hoja1!$B$3</f>
        <v>0.9999879309414986</v>
      </c>
    </row>
    <row r="189" spans="3:5" ht="12.75">
      <c r="C189">
        <f t="shared" si="2"/>
        <v>19.700000000000014</v>
      </c>
      <c r="D189">
        <f>+Hoja1!$B$3*(Hoja1!$B$2^Hoja1!$B$3)/(Hoja2!C189^(Hoja1!$B$3+1))</f>
        <v>2.286989133144506E-06</v>
      </c>
      <c r="E189">
        <f>1-(Hoja1!$B$2/Hoja2!C189)^Hoja1!$B$3</f>
        <v>0.9999881624577186</v>
      </c>
    </row>
    <row r="190" spans="3:5" ht="12.75">
      <c r="C190">
        <f t="shared" si="2"/>
        <v>19.800000000000015</v>
      </c>
      <c r="D190">
        <f>+Hoja1!$B$3*(Hoja1!$B$2^Hoja1!$B$3)/(Hoja2!C190^(Hoja1!$B$3+1))</f>
        <v>2.2320086818956095E-06</v>
      </c>
      <c r="E190">
        <f>1-(Hoja1!$B$2/Hoja2!C190)^Hoja1!$B$3</f>
        <v>0.9999883883941404</v>
      </c>
    </row>
    <row r="191" spans="3:5" ht="12.75">
      <c r="C191">
        <f t="shared" si="2"/>
        <v>19.900000000000016</v>
      </c>
      <c r="D191">
        <f>+Hoja1!$B$3*(Hoja1!$B$2^Hoja1!$B$3)/(Hoja2!C191^(Hoja1!$B$3+1))</f>
        <v>2.1786170530048464E-06</v>
      </c>
      <c r="E191">
        <f>1-(Hoja1!$B$2/Hoja2!C191)^Hoja1!$B$3</f>
        <v>0.9999886089124134</v>
      </c>
    </row>
    <row r="192" spans="3:5" ht="12.75">
      <c r="C192">
        <f t="shared" si="2"/>
        <v>20.000000000000018</v>
      </c>
      <c r="D192">
        <f>+Hoja1!$B$3*(Hoja1!$B$2^Hoja1!$B$3)/(Hoja2!C192^(Hoja1!$B$3+1))</f>
        <v>2.126760691760356E-06</v>
      </c>
      <c r="E192">
        <f>1-(Hoja1!$B$2/Hoja2!C192)^Hoja1!$B$3</f>
        <v>0.9999888241687244</v>
      </c>
    </row>
    <row r="193" spans="3:5" ht="12.75">
      <c r="C193">
        <f t="shared" si="2"/>
        <v>20.10000000000002</v>
      </c>
      <c r="D193">
        <f>+Hoja1!$B$3*(Hoja1!$B$2^Hoja1!$B$3)/(Hoja2!C193^(Hoja1!$B$3+1))</f>
        <v>2.0763881036423782E-06</v>
      </c>
      <c r="E193">
        <f>1-(Hoja1!$B$2/Hoja2!C193)^Hoja1!$B$3</f>
        <v>0.9999890343140087</v>
      </c>
    </row>
    <row r="194" spans="3:5" ht="12.75">
      <c r="C194">
        <f t="shared" si="2"/>
        <v>20.20000000000002</v>
      </c>
      <c r="D194">
        <f>+Hoja1!$B$3*(Hoja1!$B$2^Hoja1!$B$3)/(Hoja2!C194^(Hoja1!$B$3+1))</f>
        <v>2.0274497653561886E-06</v>
      </c>
      <c r="E194">
        <f>1-(Hoja1!$B$2/Hoja2!C194)^Hoja1!$B$3</f>
        <v>0.9999892394941513</v>
      </c>
    </row>
    <row r="195" spans="3:5" ht="12.75">
      <c r="C195">
        <f t="shared" si="2"/>
        <v>20.300000000000022</v>
      </c>
      <c r="D195">
        <f>+Hoja1!$B$3*(Hoja1!$B$2^Hoja1!$B$3)/(Hoja2!C195^(Hoja1!$B$3+1))</f>
        <v>1.979898040122242E-06</v>
      </c>
      <c r="E195">
        <f>1-(Hoja1!$B$2/Hoja2!C195)^Hoja1!$B$3</f>
        <v>0.9999894398501801</v>
      </c>
    </row>
    <row r="196" spans="3:5" ht="12.75">
      <c r="C196">
        <f aca="true" t="shared" si="3" ref="C196:C202">+C195+0.1</f>
        <v>20.400000000000023</v>
      </c>
      <c r="D196">
        <f>+Hoja1!$B$3*(Hoja1!$B$2^Hoja1!$B$3)/(Hoja2!C196^(Hoja1!$B$3+1))</f>
        <v>1.9336870970003163E-06</v>
      </c>
      <c r="E196">
        <f>1-(Hoja1!$B$2/Hoja2!C196)^Hoja1!$B$3</f>
        <v>0.9999896355184501</v>
      </c>
    </row>
    <row r="197" spans="3:5" ht="12.75">
      <c r="C197">
        <f t="shared" si="3"/>
        <v>20.500000000000025</v>
      </c>
      <c r="D197">
        <f>+Hoja1!$B$3*(Hoja1!$B$2^Hoja1!$B$3)/(Hoja2!C197^(Hoja1!$B$3+1))</f>
        <v>1.888772834036863E-06</v>
      </c>
      <c r="E197">
        <f>1-(Hoja1!$B$2/Hoja2!C197)^Hoja1!$B$3</f>
        <v>0.9999898266308204</v>
      </c>
    </row>
    <row r="198" spans="3:5" ht="12.75">
      <c r="C198">
        <f t="shared" si="3"/>
        <v>20.600000000000026</v>
      </c>
      <c r="D198">
        <f>+Hoja1!$B$3*(Hoja1!$B$2^Hoja1!$B$3)/(Hoja2!C198^(Hoja1!$B$3+1))</f>
        <v>1.8451128050369248E-06</v>
      </c>
      <c r="E198">
        <f>1-(Hoja1!$B$2/Hoja2!C198)^Hoja1!$B$3</f>
        <v>0.999990013314823</v>
      </c>
    </row>
    <row r="199" spans="3:5" ht="12.75">
      <c r="C199">
        <f t="shared" si="3"/>
        <v>20.700000000000028</v>
      </c>
      <c r="D199">
        <f>+Hoja1!$B$3*(Hoja1!$B$2^Hoja1!$B$3)/(Hoja2!C199^(Hoja1!$B$3+1))</f>
        <v>1.80266614977315E-06</v>
      </c>
      <c r="E199">
        <f>1-(Hoja1!$B$2/Hoja2!C199)^Hoja1!$B$3</f>
        <v>0.9999901956938254</v>
      </c>
    </row>
    <row r="200" spans="3:5" ht="12.75">
      <c r="C200">
        <f t="shared" si="3"/>
        <v>20.80000000000003</v>
      </c>
      <c r="D200">
        <f>+Hoja1!$B$3*(Hoja1!$B$2^Hoja1!$B$3)/(Hoja2!C200^(Hoja1!$B$3+1))</f>
        <v>1.7613935274549381E-06</v>
      </c>
      <c r="E200">
        <f>1-(Hoja1!$B$2/Hoja2!C200)^Hoja1!$B$3</f>
        <v>0.9999903738871857</v>
      </c>
    </row>
    <row r="201" spans="3:5" ht="12.75">
      <c r="C201">
        <f t="shared" si="3"/>
        <v>20.90000000000003</v>
      </c>
      <c r="D201">
        <f>+Hoja1!$B$3*(Hoja1!$B$2^Hoja1!$B$3)/(Hoja2!C201^(Hoja1!$B$3+1))</f>
        <v>1.721257053290734E-06</v>
      </c>
      <c r="E201">
        <f>1-(Hoja1!$B$2/Hoja2!C201)^Hoja1!$B$3</f>
        <v>0.999990548010401</v>
      </c>
    </row>
    <row r="202" spans="3:5" ht="12.75">
      <c r="C202">
        <f t="shared" si="3"/>
        <v>21.000000000000032</v>
      </c>
      <c r="D202">
        <f>+Hoja1!$B$3*(Hoja1!$B$2^Hoja1!$B$3)/(Hoja2!C202^(Hoja1!$B$3+1))</f>
        <v>1.6822202379857104E-06</v>
      </c>
      <c r="E202">
        <f>1-(Hoja1!$B$2/Hoja2!C202)^Hoja1!$B$3</f>
        <v>0.9999907181752502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juan lejarza</cp:lastModifiedBy>
  <dcterms:created xsi:type="dcterms:W3CDTF">2001-09-22T17:22:22Z</dcterms:created>
  <dcterms:modified xsi:type="dcterms:W3CDTF">2011-08-25T10:21:48Z</dcterms:modified>
  <cp:category/>
  <cp:version/>
  <cp:contentType/>
  <cp:contentStatus/>
</cp:coreProperties>
</file>