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4C3" lockStructure="1" lockWindows="1"/>
  <bookViews>
    <workbookView xWindow="0" yWindow="0" windowWidth="20490" windowHeight="7755" activeTab="1"/>
  </bookViews>
  <sheets>
    <sheet name="PRESENTACION" sheetId="3" r:id="rId1"/>
    <sheet name="POLITICA_MONETARIA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L32" i="2" l="1"/>
  <c r="E32" i="2"/>
  <c r="N27" i="2"/>
  <c r="G27" i="2"/>
  <c r="L17" i="2"/>
  <c r="E17" i="2"/>
  <c r="L14" i="2"/>
  <c r="N12" i="2" s="1"/>
  <c r="N14" i="2" s="1"/>
  <c r="E14" i="2"/>
  <c r="E19" i="2" l="1"/>
  <c r="G26" i="2" s="1"/>
  <c r="L19" i="2"/>
  <c r="E20" i="2"/>
  <c r="E21" i="2" s="1"/>
  <c r="L20" i="2"/>
  <c r="L21" i="2" s="1"/>
  <c r="I12" i="2" l="1"/>
  <c r="E26" i="2"/>
  <c r="G32" i="2"/>
  <c r="G33" i="2" s="1"/>
  <c r="G28" i="2"/>
  <c r="N26" i="2"/>
  <c r="P12" i="2"/>
  <c r="L26" i="2"/>
  <c r="G34" i="2" l="1"/>
  <c r="E33" i="2" s="1"/>
  <c r="N32" i="2"/>
  <c r="N28" i="2"/>
  <c r="N33" i="2" l="1"/>
  <c r="N34" i="2" s="1"/>
  <c r="L33" i="2" s="1"/>
  <c r="E27" i="2"/>
  <c r="E28" i="2" s="1"/>
  <c r="E34" i="2"/>
  <c r="L27" i="2" l="1"/>
  <c r="L28" i="2" s="1"/>
  <c r="L34" i="2"/>
</calcChain>
</file>

<file path=xl/sharedStrings.xml><?xml version="1.0" encoding="utf-8"?>
<sst xmlns="http://schemas.openxmlformats.org/spreadsheetml/2006/main" count="82" uniqueCount="32">
  <si>
    <t>Situación Inicial</t>
  </si>
  <si>
    <t>Efecto de la Medida</t>
  </si>
  <si>
    <t>Balance del BCE</t>
  </si>
  <si>
    <t>Activo</t>
  </si>
  <si>
    <t>Pasivo</t>
  </si>
  <si>
    <t>CG</t>
  </si>
  <si>
    <t>CRBC</t>
  </si>
  <si>
    <t>R</t>
  </si>
  <si>
    <t>DBC</t>
  </si>
  <si>
    <t>BM</t>
  </si>
  <si>
    <t>e</t>
  </si>
  <si>
    <t>α</t>
  </si>
  <si>
    <t>µ</t>
  </si>
  <si>
    <t>D</t>
  </si>
  <si>
    <t>OM</t>
  </si>
  <si>
    <t>Balance de los Bancos Comerciales</t>
  </si>
  <si>
    <t>AF</t>
  </si>
  <si>
    <t>Balance consolidado del sistema monetario</t>
  </si>
  <si>
    <t>ZONA DE CÁLCULOS</t>
  </si>
  <si>
    <t>EJERCICIO PARA LA PRÁCTICA AUTÓNOMA DE CONCEPTOS DE ECONOMÍA</t>
  </si>
  <si>
    <t>GRUPO DE INNOVACIÓN EDUCATIVA ECON-INNOVA</t>
  </si>
  <si>
    <t>POLÍTICA MONETARIA</t>
  </si>
  <si>
    <t>Autor: Carlos Salvador Muñoz</t>
  </si>
  <si>
    <t>Centro Universitario de Estudios Financieros CUNEF, Madrid.</t>
  </si>
  <si>
    <t>Esta obra está bajo una Licencia Creative Commons Atribución-NoComercial-CompartirIgual 4.0 Internacional</t>
  </si>
  <si>
    <t xml:space="preserve">http://creativecommons.org/licenses/by-nc-sa/4.0/ </t>
  </si>
  <si>
    <r>
      <t>B</t>
    </r>
    <r>
      <rPr>
        <b/>
        <vertAlign val="subscript"/>
        <sz val="16"/>
        <color theme="1"/>
        <rFont val="Calibri"/>
        <family val="2"/>
        <scheme val="minor"/>
      </rPr>
      <t>PU</t>
    </r>
  </si>
  <si>
    <r>
      <t>B</t>
    </r>
    <r>
      <rPr>
        <b/>
        <vertAlign val="subscript"/>
        <sz val="16"/>
        <color theme="1"/>
        <rFont val="Calibri"/>
        <family val="2"/>
        <scheme val="minor"/>
      </rPr>
      <t>C</t>
    </r>
  </si>
  <si>
    <r>
      <t>λ</t>
    </r>
    <r>
      <rPr>
        <b/>
        <vertAlign val="subscript"/>
        <sz val="16"/>
        <color theme="1"/>
        <rFont val="Calibri"/>
        <family val="2"/>
      </rPr>
      <t>m</t>
    </r>
  </si>
  <si>
    <r>
      <t>Bp</t>
    </r>
    <r>
      <rPr>
        <b/>
        <vertAlign val="subscript"/>
        <sz val="16"/>
        <color theme="1"/>
        <rFont val="Calibri"/>
        <family val="2"/>
        <scheme val="minor"/>
      </rPr>
      <t>u</t>
    </r>
  </si>
  <si>
    <r>
      <rPr>
        <b/>
        <sz val="16"/>
        <color theme="1"/>
        <rFont val="Cambria"/>
        <family val="1"/>
      </rPr>
      <t>ENUNCIADO:
En una economía, la base monetaria es de 10.000 millones de €. Ésta se compone de monedas (CG) y las reservas de los bancos comerciales (CRBC) . La relación efectivo depósitos (e) es de 0.15 mientras que el coeficiente de caja (µ) es del 5%. 
En ese caso, utilice la zona de cálculos para determinar:</t>
    </r>
    <r>
      <rPr>
        <sz val="16"/>
        <color theme="1"/>
        <rFont val="Cambria"/>
        <family val="1"/>
      </rPr>
      <t xml:space="preserve">
a) La cuantía de los depósitos existentes en la economía.
b) El multiplicador monetario.
c) La oferta monetaria
</t>
    </r>
    <r>
      <rPr>
        <b/>
        <sz val="16"/>
        <color theme="1"/>
        <rFont val="Cambria"/>
        <family val="1"/>
      </rPr>
      <t>Imagine que el banco central decide por temas de prudencia en el sistema financiero incrementar el coeficiente de caja a 6% en ese caso, ¿cómo quedaría el multiplicador monetario y la nueva oferta monetaria de la economía?. 
REFLEXIONA: ¿Por qué los resultados difieren sobre los obtenidos antes de que se tomara la medida?</t>
    </r>
    <r>
      <rPr>
        <sz val="16"/>
        <color theme="1"/>
        <rFont val="Cambria"/>
        <family val="1"/>
      </rPr>
      <t xml:space="preserve">
</t>
    </r>
  </si>
  <si>
    <t>Carlos Salvador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</si>
</sst>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16"/>
      <color theme="1"/>
      <name val="Tiger"/>
      <family val="1"/>
    </font>
    <font>
      <b/>
      <sz val="16"/>
      <color theme="1"/>
      <name val="Calibri"/>
      <family val="2"/>
    </font>
    <font>
      <b/>
      <vertAlign val="subscript"/>
      <sz val="16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6C5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5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0" fillId="7" borderId="0" xfId="0" applyFill="1"/>
    <xf numFmtId="0" fontId="0" fillId="2" borderId="0" xfId="0" applyFill="1"/>
    <xf numFmtId="0" fontId="1" fillId="2" borderId="0" xfId="0" applyFont="1" applyFill="1"/>
    <xf numFmtId="0" fontId="0" fillId="7" borderId="0" xfId="0" applyFill="1" applyAlignment="1">
      <alignment horizontal="left" wrapText="1"/>
    </xf>
    <xf numFmtId="0" fontId="4" fillId="7" borderId="0" xfId="1" applyFill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" xfId="0" applyFont="1" applyBorder="1"/>
    <xf numFmtId="0" fontId="6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5" xfId="0" applyFont="1" applyBorder="1"/>
    <xf numFmtId="0" fontId="5" fillId="0" borderId="0" xfId="0" applyFont="1" applyBorder="1"/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6" fillId="0" borderId="8" xfId="0" applyFont="1" applyBorder="1"/>
    <xf numFmtId="0" fontId="6" fillId="0" borderId="13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5" fillId="4" borderId="9" xfId="0" applyFont="1" applyFill="1" applyBorder="1"/>
    <xf numFmtId="0" fontId="5" fillId="4" borderId="11" xfId="0" applyFont="1" applyFill="1" applyBorder="1"/>
    <xf numFmtId="0" fontId="5" fillId="4" borderId="10" xfId="0" applyFont="1" applyFill="1" applyBorder="1"/>
    <xf numFmtId="0" fontId="6" fillId="4" borderId="11" xfId="0" applyFont="1" applyFill="1" applyBorder="1"/>
    <xf numFmtId="0" fontId="6" fillId="0" borderId="0" xfId="0" applyFont="1" applyBorder="1" applyAlignment="1">
      <alignment horizontal="center"/>
    </xf>
    <xf numFmtId="0" fontId="5" fillId="2" borderId="12" xfId="0" applyFont="1" applyFill="1" applyBorder="1"/>
    <xf numFmtId="0" fontId="6" fillId="2" borderId="3" xfId="0" applyFont="1" applyFill="1" applyBorder="1" applyProtection="1">
      <protection locked="0"/>
    </xf>
    <xf numFmtId="0" fontId="8" fillId="2" borderId="14" xfId="0" applyFont="1" applyFill="1" applyBorder="1"/>
    <xf numFmtId="165" fontId="6" fillId="2" borderId="5" xfId="0" applyNumberFormat="1" applyFont="1" applyFill="1" applyBorder="1"/>
    <xf numFmtId="0" fontId="9" fillId="2" borderId="14" xfId="0" applyFont="1" applyFill="1" applyBorder="1"/>
    <xf numFmtId="0" fontId="5" fillId="2" borderId="5" xfId="0" applyFont="1" applyFill="1" applyBorder="1" applyProtection="1">
      <protection locked="0"/>
    </xf>
    <xf numFmtId="2" fontId="6" fillId="2" borderId="5" xfId="0" applyNumberFormat="1" applyFont="1" applyFill="1" applyBorder="1"/>
    <xf numFmtId="2" fontId="6" fillId="6" borderId="5" xfId="0" applyNumberFormat="1" applyFont="1" applyFill="1" applyBorder="1"/>
    <xf numFmtId="0" fontId="5" fillId="2" borderId="13" xfId="0" applyFont="1" applyFill="1" applyBorder="1"/>
    <xf numFmtId="2" fontId="6" fillId="2" borderId="8" xfId="0" applyNumberFormat="1" applyFont="1" applyFill="1" applyBorder="1"/>
    <xf numFmtId="2" fontId="6" fillId="0" borderId="3" xfId="0" applyNumberFormat="1" applyFont="1" applyBorder="1"/>
    <xf numFmtId="2" fontId="6" fillId="0" borderId="8" xfId="0" applyNumberFormat="1" applyFont="1" applyBorder="1"/>
    <xf numFmtId="2" fontId="5" fillId="4" borderId="11" xfId="0" applyNumberFormat="1" applyFont="1" applyFill="1" applyBorder="1"/>
    <xf numFmtId="2" fontId="5" fillId="4" borderId="1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6" fillId="6" borderId="3" xfId="0" applyNumberFormat="1" applyFont="1" applyFill="1" applyBorder="1"/>
    <xf numFmtId="2" fontId="6" fillId="6" borderId="1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D6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87923</xdr:colOff>
      <xdr:row>18</xdr:row>
      <xdr:rowOff>68300</xdr:rowOff>
    </xdr:from>
    <xdr:to>
      <xdr:col>5</xdr:col>
      <xdr:colOff>1412111</xdr:colOff>
      <xdr:row>20</xdr:row>
      <xdr:rowOff>153133</xdr:rowOff>
    </xdr:to>
    <xdr:pic>
      <xdr:nvPicPr>
        <xdr:cNvPr id="3" name="2 Imagen" descr="Licenci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4346" y="3497300"/>
          <a:ext cx="1324188" cy="46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66678</xdr:colOff>
      <xdr:row>0</xdr:row>
      <xdr:rowOff>114300</xdr:rowOff>
    </xdr:from>
    <xdr:to>
      <xdr:col>5</xdr:col>
      <xdr:colOff>1335701</xdr:colOff>
      <xdr:row>7</xdr:row>
      <xdr:rowOff>57150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01" y="114300"/>
          <a:ext cx="4317023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86015</xdr:colOff>
      <xdr:row>18</xdr:row>
      <xdr:rowOff>72539</xdr:rowOff>
    </xdr:from>
    <xdr:to>
      <xdr:col>5</xdr:col>
      <xdr:colOff>33415</xdr:colOff>
      <xdr:row>20</xdr:row>
      <xdr:rowOff>131885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8438" y="3501539"/>
          <a:ext cx="1471400" cy="44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721179</xdr:colOff>
      <xdr:row>35</xdr:row>
      <xdr:rowOff>40822</xdr:rowOff>
    </xdr:from>
    <xdr:to>
      <xdr:col>4</xdr:col>
      <xdr:colOff>752688</xdr:colOff>
      <xdr:row>36</xdr:row>
      <xdr:rowOff>234512</xdr:rowOff>
    </xdr:to>
    <xdr:pic>
      <xdr:nvPicPr>
        <xdr:cNvPr id="2" name="1 Imagen" descr="Licencia Creative Commo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7179" y="12613822"/>
          <a:ext cx="1324188" cy="46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136072</xdr:colOff>
      <xdr:row>2</xdr:row>
      <xdr:rowOff>898072</xdr:rowOff>
    </xdr:from>
    <xdr:to>
      <xdr:col>16</xdr:col>
      <xdr:colOff>248488</xdr:colOff>
      <xdr:row>2</xdr:row>
      <xdr:rowOff>2174422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1322" y="1279072"/>
          <a:ext cx="4317023" cy="1276350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299357</xdr:colOff>
      <xdr:row>2</xdr:row>
      <xdr:rowOff>952500</xdr:rowOff>
    </xdr:from>
    <xdr:to>
      <xdr:col>16</xdr:col>
      <xdr:colOff>205936</xdr:colOff>
      <xdr:row>2</xdr:row>
      <xdr:rowOff>1392846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4393" y="1333500"/>
          <a:ext cx="1471400" cy="44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F24"/>
  <sheetViews>
    <sheetView windowProtection="1" zoomScale="130" zoomScaleNormal="130" workbookViewId="0">
      <selection activeCell="H21" sqref="H21"/>
    </sheetView>
  </sheetViews>
  <sheetFormatPr baseColWidth="10" defaultRowHeight="15"/>
  <cols>
    <col min="1" max="1" width="4.140625" style="4" customWidth="1"/>
    <col min="2" max="5" width="11.42578125" style="4"/>
    <col min="6" max="6" width="21.28515625" style="4" customWidth="1"/>
    <col min="7" max="7" width="4.140625" style="4" customWidth="1"/>
    <col min="8" max="16384" width="11.42578125" style="4"/>
  </cols>
  <sheetData>
    <row r="9" spans="2:6">
      <c r="B9" s="5"/>
      <c r="C9" s="5"/>
      <c r="D9" s="5"/>
      <c r="E9" s="5"/>
      <c r="F9" s="5"/>
    </row>
    <row r="10" spans="2:6">
      <c r="B10" s="5" t="s">
        <v>19</v>
      </c>
      <c r="C10" s="5"/>
      <c r="D10" s="5"/>
      <c r="E10" s="5"/>
      <c r="F10" s="5"/>
    </row>
    <row r="11" spans="2:6">
      <c r="B11" s="5" t="s">
        <v>20</v>
      </c>
      <c r="C11" s="5"/>
      <c r="D11" s="5"/>
      <c r="E11" s="5"/>
      <c r="F11" s="5"/>
    </row>
    <row r="12" spans="2:6">
      <c r="B12" s="5"/>
      <c r="C12" s="5"/>
      <c r="D12" s="5"/>
      <c r="E12" s="5"/>
      <c r="F12" s="5"/>
    </row>
    <row r="13" spans="2:6">
      <c r="B13" s="6" t="s">
        <v>21</v>
      </c>
      <c r="C13" s="5"/>
      <c r="D13" s="5"/>
      <c r="E13" s="5"/>
      <c r="F13" s="5"/>
    </row>
    <row r="14" spans="2:6">
      <c r="B14" s="5"/>
      <c r="C14" s="5"/>
      <c r="D14" s="5"/>
      <c r="E14" s="5"/>
      <c r="F14" s="5"/>
    </row>
    <row r="15" spans="2:6">
      <c r="B15" s="5" t="s">
        <v>22</v>
      </c>
      <c r="C15" s="5"/>
      <c r="D15" s="5"/>
      <c r="E15" s="5"/>
      <c r="F15" s="5"/>
    </row>
    <row r="16" spans="2:6">
      <c r="B16" s="5" t="s">
        <v>23</v>
      </c>
      <c r="C16" s="5"/>
      <c r="D16" s="5"/>
      <c r="E16" s="5"/>
      <c r="F16" s="5"/>
    </row>
    <row r="17" spans="2:6">
      <c r="B17" s="5"/>
      <c r="C17" s="5"/>
      <c r="D17" s="5"/>
      <c r="E17" s="5"/>
      <c r="F17" s="5"/>
    </row>
    <row r="18" spans="2:6">
      <c r="B18" s="5"/>
      <c r="C18" s="5"/>
      <c r="D18" s="5"/>
      <c r="E18" s="5"/>
      <c r="F18" s="5"/>
    </row>
    <row r="23" spans="2:6">
      <c r="B23" s="8" t="s">
        <v>25</v>
      </c>
    </row>
    <row r="24" spans="2:6" ht="33" customHeight="1">
      <c r="B24" s="7" t="s">
        <v>24</v>
      </c>
      <c r="C24" s="7"/>
      <c r="D24" s="7"/>
      <c r="E24" s="7"/>
      <c r="F24" s="7"/>
    </row>
  </sheetData>
  <sheetProtection password="C4C3" sheet="1" objects="1" scenarios="1"/>
  <mergeCells count="1">
    <mergeCell ref="B24:F24"/>
  </mergeCells>
  <hyperlinks>
    <hyperlink ref="B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Q37"/>
  <sheetViews>
    <sheetView windowProtection="1" showGridLines="0" tabSelected="1" zoomScale="70" zoomScaleNormal="70" workbookViewId="0">
      <selection activeCell="K15" sqref="K15"/>
    </sheetView>
  </sheetViews>
  <sheetFormatPr baseColWidth="10" defaultRowHeight="15"/>
  <cols>
    <col min="1" max="3" width="11.42578125" style="1"/>
    <col min="4" max="4" width="19.42578125" style="1" customWidth="1"/>
    <col min="5" max="5" width="12.7109375" style="1" bestFit="1" customWidth="1"/>
    <col min="6" max="6" width="27.42578125" style="1" customWidth="1"/>
    <col min="7" max="7" width="12.7109375" style="1" bestFit="1" customWidth="1"/>
    <col min="8" max="8" width="11.42578125" style="1"/>
    <col min="9" max="9" width="12" style="1" bestFit="1" customWidth="1"/>
    <col min="10" max="10" width="11.42578125" style="1"/>
    <col min="11" max="11" width="19.42578125" style="1" customWidth="1"/>
    <col min="12" max="12" width="12.28515625" style="1" customWidth="1"/>
    <col min="13" max="13" width="27.42578125" style="1" customWidth="1"/>
    <col min="14" max="14" width="12.28515625" style="1" bestFit="1" customWidth="1"/>
    <col min="15" max="15" width="11.42578125" style="1"/>
    <col min="16" max="16" width="12" style="1" bestFit="1" customWidth="1"/>
    <col min="17" max="17" width="4.85546875" style="1" customWidth="1"/>
    <col min="18" max="16384" width="11.42578125" style="1"/>
  </cols>
  <sheetData>
    <row r="3" spans="4:17" ht="289.5" customHeight="1">
      <c r="D3" s="2" t="s">
        <v>30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4:17" ht="20.25">
      <c r="D5" s="3" t="s">
        <v>18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4:17" ht="3" customHeight="1" thickBot="1"/>
    <row r="7" spans="4:17" ht="21.75" thickBot="1">
      <c r="D7" s="9" t="s">
        <v>0</v>
      </c>
      <c r="E7" s="10"/>
      <c r="F7" s="10"/>
      <c r="G7" s="11"/>
      <c r="H7" s="12"/>
      <c r="I7" s="12"/>
      <c r="J7" s="12"/>
      <c r="K7" s="13" t="s">
        <v>1</v>
      </c>
      <c r="L7" s="14"/>
      <c r="M7" s="14"/>
      <c r="N7" s="15"/>
      <c r="O7" s="12"/>
      <c r="P7" s="12"/>
      <c r="Q7" s="12"/>
    </row>
    <row r="8" spans="4:17" ht="21.75" thickBot="1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4:17" ht="21.75" thickBot="1">
      <c r="D9" s="9" t="s">
        <v>2</v>
      </c>
      <c r="E9" s="10"/>
      <c r="F9" s="10"/>
      <c r="G9" s="11"/>
      <c r="H9" s="12"/>
      <c r="I9" s="12"/>
      <c r="J9" s="12"/>
      <c r="K9" s="9" t="s">
        <v>2</v>
      </c>
      <c r="L9" s="10"/>
      <c r="M9" s="10"/>
      <c r="N9" s="11"/>
      <c r="O9" s="12"/>
      <c r="P9" s="12"/>
      <c r="Q9" s="12"/>
    </row>
    <row r="10" spans="4:17" ht="21.75" thickBot="1">
      <c r="D10" s="9" t="s">
        <v>3</v>
      </c>
      <c r="E10" s="11"/>
      <c r="F10" s="9" t="s">
        <v>4</v>
      </c>
      <c r="G10" s="11"/>
      <c r="H10" s="12"/>
      <c r="I10" s="12"/>
      <c r="J10" s="12"/>
      <c r="K10" s="9" t="s">
        <v>3</v>
      </c>
      <c r="L10" s="11"/>
      <c r="M10" s="9" t="s">
        <v>4</v>
      </c>
      <c r="N10" s="11"/>
      <c r="O10" s="12"/>
      <c r="P10" s="12"/>
      <c r="Q10" s="12"/>
    </row>
    <row r="11" spans="4:17" ht="24.75" thickBot="1">
      <c r="D11" s="16" t="s">
        <v>5</v>
      </c>
      <c r="E11" s="17">
        <v>5000</v>
      </c>
      <c r="F11" s="18" t="s">
        <v>26</v>
      </c>
      <c r="G11" s="17">
        <v>7500</v>
      </c>
      <c r="H11" s="12"/>
      <c r="I11" s="12"/>
      <c r="J11" s="12"/>
      <c r="K11" s="16" t="s">
        <v>5</v>
      </c>
      <c r="L11" s="17">
        <v>5000</v>
      </c>
      <c r="M11" s="18" t="s">
        <v>26</v>
      </c>
      <c r="N11" s="17">
        <v>7142.86</v>
      </c>
      <c r="O11" s="12"/>
      <c r="P11" s="12"/>
      <c r="Q11" s="12"/>
    </row>
    <row r="12" spans="4:17" ht="24">
      <c r="D12" s="19" t="s">
        <v>6</v>
      </c>
      <c r="E12" s="20">
        <v>5000</v>
      </c>
      <c r="F12" s="21" t="s">
        <v>27</v>
      </c>
      <c r="G12" s="20">
        <v>2400</v>
      </c>
      <c r="H12" s="22" t="s">
        <v>7</v>
      </c>
      <c r="I12" s="22" t="e">
        <f>E18*E19</f>
        <v>#DIV/0!</v>
      </c>
      <c r="J12" s="12"/>
      <c r="K12" s="19" t="s">
        <v>6</v>
      </c>
      <c r="L12" s="20">
        <v>5000</v>
      </c>
      <c r="M12" s="21" t="s">
        <v>27</v>
      </c>
      <c r="N12" s="20">
        <f>L14-(N11+N13)</f>
        <v>2757.1400000000003</v>
      </c>
      <c r="O12" s="22" t="s">
        <v>7</v>
      </c>
      <c r="P12" s="23" t="e">
        <f>L18*L19</f>
        <v>#DIV/0!</v>
      </c>
      <c r="Q12" s="12"/>
    </row>
    <row r="13" spans="4:17" ht="21.75" thickBot="1">
      <c r="D13" s="24"/>
      <c r="E13" s="25"/>
      <c r="F13" s="26" t="s">
        <v>8</v>
      </c>
      <c r="G13" s="27">
        <v>100</v>
      </c>
      <c r="H13" s="28"/>
      <c r="I13" s="28"/>
      <c r="J13" s="12"/>
      <c r="K13" s="24"/>
      <c r="L13" s="25"/>
      <c r="M13" s="26" t="s">
        <v>8</v>
      </c>
      <c r="N13" s="27">
        <v>100</v>
      </c>
      <c r="O13" s="28"/>
      <c r="P13" s="29"/>
      <c r="Q13" s="12"/>
    </row>
    <row r="14" spans="4:17" ht="21.75" thickBot="1">
      <c r="D14" s="30" t="s">
        <v>9</v>
      </c>
      <c r="E14" s="31">
        <f>E11+E12</f>
        <v>10000</v>
      </c>
      <c r="F14" s="32" t="s">
        <v>9</v>
      </c>
      <c r="G14" s="33">
        <f>G11+G12+G13</f>
        <v>10000</v>
      </c>
      <c r="H14" s="34"/>
      <c r="I14" s="34"/>
      <c r="J14" s="12"/>
      <c r="K14" s="30" t="s">
        <v>9</v>
      </c>
      <c r="L14" s="31">
        <f>L11+L12</f>
        <v>10000</v>
      </c>
      <c r="M14" s="32" t="s">
        <v>9</v>
      </c>
      <c r="N14" s="33">
        <f>N11+N12+N13</f>
        <v>10000</v>
      </c>
      <c r="O14" s="34"/>
      <c r="P14" s="34"/>
      <c r="Q14" s="12"/>
    </row>
    <row r="15" spans="4:17" ht="21.75" thickBo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4:17" ht="21">
      <c r="D16" s="35" t="s">
        <v>10</v>
      </c>
      <c r="E16" s="36">
        <v>0</v>
      </c>
      <c r="F16" s="12"/>
      <c r="G16" s="12"/>
      <c r="H16" s="12"/>
      <c r="I16" s="12"/>
      <c r="J16" s="12"/>
      <c r="K16" s="35" t="s">
        <v>10</v>
      </c>
      <c r="L16" s="36">
        <v>0</v>
      </c>
      <c r="M16" s="12"/>
      <c r="N16" s="12"/>
      <c r="O16" s="12"/>
      <c r="P16" s="12"/>
      <c r="Q16" s="12"/>
    </row>
    <row r="17" spans="4:17" ht="21">
      <c r="D17" s="37" t="s">
        <v>11</v>
      </c>
      <c r="E17" s="38">
        <f>(E16/(1+E16))</f>
        <v>0</v>
      </c>
      <c r="F17" s="12"/>
      <c r="G17" s="12"/>
      <c r="H17" s="12"/>
      <c r="I17" s="12"/>
      <c r="J17" s="12"/>
      <c r="K17" s="37" t="s">
        <v>11</v>
      </c>
      <c r="L17" s="38">
        <f>(L16/(1+L16))</f>
        <v>0</v>
      </c>
      <c r="M17" s="12"/>
      <c r="N17" s="12"/>
      <c r="O17" s="12"/>
      <c r="P17" s="12"/>
      <c r="Q17" s="12"/>
    </row>
    <row r="18" spans="4:17" ht="21">
      <c r="D18" s="39" t="s">
        <v>12</v>
      </c>
      <c r="E18" s="40">
        <v>0</v>
      </c>
      <c r="F18" s="12"/>
      <c r="G18" s="12"/>
      <c r="H18" s="12"/>
      <c r="I18" s="12"/>
      <c r="J18" s="12"/>
      <c r="K18" s="39" t="s">
        <v>12</v>
      </c>
      <c r="L18" s="40">
        <v>0</v>
      </c>
      <c r="M18" s="12"/>
      <c r="N18" s="12"/>
      <c r="O18" s="12"/>
      <c r="P18" s="12"/>
      <c r="Q18" s="12"/>
    </row>
    <row r="19" spans="4:17" ht="21">
      <c r="D19" s="39" t="s">
        <v>13</v>
      </c>
      <c r="E19" s="41" t="e">
        <f>((1-E17)/(E17+E18*(1-E17)))*G14</f>
        <v>#DIV/0!</v>
      </c>
      <c r="F19" s="12"/>
      <c r="G19" s="12"/>
      <c r="H19" s="12"/>
      <c r="I19" s="12"/>
      <c r="J19" s="12"/>
      <c r="K19" s="39" t="s">
        <v>13</v>
      </c>
      <c r="L19" s="41" t="e">
        <f>((1-L17)/(L17+L18*(1-L17)))*N14</f>
        <v>#DIV/0!</v>
      </c>
      <c r="M19" s="12"/>
      <c r="N19" s="12"/>
      <c r="O19" s="12"/>
      <c r="P19" s="12"/>
      <c r="Q19" s="12"/>
    </row>
    <row r="20" spans="4:17" ht="24">
      <c r="D20" s="39" t="s">
        <v>28</v>
      </c>
      <c r="E20" s="42" t="e">
        <f>1/(E17+E18*(1-E17))</f>
        <v>#DIV/0!</v>
      </c>
      <c r="F20" s="12"/>
      <c r="G20" s="12"/>
      <c r="H20" s="12"/>
      <c r="I20" s="12"/>
      <c r="J20" s="12"/>
      <c r="K20" s="39" t="s">
        <v>28</v>
      </c>
      <c r="L20" s="42" t="e">
        <f>1/(L17+L18*(1-L17))</f>
        <v>#DIV/0!</v>
      </c>
      <c r="M20" s="12"/>
      <c r="N20" s="12"/>
      <c r="O20" s="12"/>
      <c r="P20" s="12"/>
      <c r="Q20" s="12"/>
    </row>
    <row r="21" spans="4:17" ht="21.75" thickBot="1">
      <c r="D21" s="43" t="s">
        <v>14</v>
      </c>
      <c r="E21" s="44" t="e">
        <f>E20*G14</f>
        <v>#DIV/0!</v>
      </c>
      <c r="F21" s="12"/>
      <c r="G21" s="12"/>
      <c r="H21" s="12"/>
      <c r="I21" s="12"/>
      <c r="J21" s="12"/>
      <c r="K21" s="43" t="s">
        <v>14</v>
      </c>
      <c r="L21" s="44" t="e">
        <f>L20*N14</f>
        <v>#DIV/0!</v>
      </c>
      <c r="M21" s="12"/>
      <c r="N21" s="12"/>
      <c r="O21" s="12"/>
      <c r="P21" s="12"/>
      <c r="Q21" s="12"/>
    </row>
    <row r="22" spans="4:17" ht="21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4:17" ht="21.75" thickBot="1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4:17" ht="21.75" thickBot="1">
      <c r="D24" s="9" t="s">
        <v>15</v>
      </c>
      <c r="E24" s="10"/>
      <c r="F24" s="10"/>
      <c r="G24" s="11"/>
      <c r="H24" s="12"/>
      <c r="I24" s="12"/>
      <c r="J24" s="12"/>
      <c r="K24" s="9" t="s">
        <v>15</v>
      </c>
      <c r="L24" s="10"/>
      <c r="M24" s="10"/>
      <c r="N24" s="11"/>
      <c r="O24" s="12"/>
      <c r="P24" s="12"/>
      <c r="Q24" s="12"/>
    </row>
    <row r="25" spans="4:17" ht="21.75" thickBot="1">
      <c r="D25" s="9" t="s">
        <v>3</v>
      </c>
      <c r="E25" s="11"/>
      <c r="F25" s="9" t="s">
        <v>4</v>
      </c>
      <c r="G25" s="11"/>
      <c r="H25" s="12"/>
      <c r="I25" s="12"/>
      <c r="J25" s="12"/>
      <c r="K25" s="9" t="s">
        <v>3</v>
      </c>
      <c r="L25" s="11"/>
      <c r="M25" s="9" t="s">
        <v>4</v>
      </c>
      <c r="N25" s="11"/>
      <c r="O25" s="12"/>
      <c r="P25" s="12"/>
      <c r="Q25" s="12"/>
    </row>
    <row r="26" spans="4:17" ht="21">
      <c r="D26" s="16" t="s">
        <v>7</v>
      </c>
      <c r="E26" s="17" t="e">
        <f>E18*E19</f>
        <v>#DIV/0!</v>
      </c>
      <c r="F26" s="18" t="s">
        <v>13</v>
      </c>
      <c r="G26" s="45" t="e">
        <f>E19</f>
        <v>#DIV/0!</v>
      </c>
      <c r="H26" s="12"/>
      <c r="I26" s="12"/>
      <c r="J26" s="12"/>
      <c r="K26" s="16" t="s">
        <v>7</v>
      </c>
      <c r="L26" s="17" t="e">
        <f>L18*L19</f>
        <v>#DIV/0!</v>
      </c>
      <c r="M26" s="18" t="s">
        <v>13</v>
      </c>
      <c r="N26" s="45" t="e">
        <f>L19</f>
        <v>#DIV/0!</v>
      </c>
      <c r="O26" s="12"/>
      <c r="P26" s="12"/>
      <c r="Q26" s="12"/>
    </row>
    <row r="27" spans="4:17" ht="21.75" thickBot="1">
      <c r="D27" s="24" t="s">
        <v>16</v>
      </c>
      <c r="E27" s="46" t="e">
        <f>E33</f>
        <v>#DIV/0!</v>
      </c>
      <c r="F27" s="26" t="s">
        <v>6</v>
      </c>
      <c r="G27" s="27">
        <f>E12</f>
        <v>5000</v>
      </c>
      <c r="H27" s="12"/>
      <c r="I27" s="12"/>
      <c r="J27" s="12"/>
      <c r="K27" s="24" t="s">
        <v>16</v>
      </c>
      <c r="L27" s="46" t="e">
        <f>L33</f>
        <v>#DIV/0!</v>
      </c>
      <c r="M27" s="26" t="s">
        <v>6</v>
      </c>
      <c r="N27" s="27">
        <f>L12</f>
        <v>5000</v>
      </c>
      <c r="O27" s="12"/>
      <c r="P27" s="12"/>
      <c r="Q27" s="12"/>
    </row>
    <row r="28" spans="4:17" ht="21.75" thickBot="1">
      <c r="D28" s="30" t="s">
        <v>3</v>
      </c>
      <c r="E28" s="47" t="e">
        <f>E26+E27</f>
        <v>#DIV/0!</v>
      </c>
      <c r="F28" s="48" t="s">
        <v>4</v>
      </c>
      <c r="G28" s="47" t="e">
        <f>G26+G27</f>
        <v>#DIV/0!</v>
      </c>
      <c r="H28" s="12"/>
      <c r="I28" s="12"/>
      <c r="J28" s="12"/>
      <c r="K28" s="30" t="s">
        <v>3</v>
      </c>
      <c r="L28" s="47" t="e">
        <f>L26+L27</f>
        <v>#DIV/0!</v>
      </c>
      <c r="M28" s="48" t="s">
        <v>4</v>
      </c>
      <c r="N28" s="47" t="e">
        <f>N26+N27</f>
        <v>#DIV/0!</v>
      </c>
      <c r="O28" s="12"/>
      <c r="P28" s="12"/>
      <c r="Q28" s="12"/>
    </row>
    <row r="29" spans="4:17" ht="21.75" thickBo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4:17" ht="21.75" thickBot="1">
      <c r="D30" s="9" t="s">
        <v>17</v>
      </c>
      <c r="E30" s="10"/>
      <c r="F30" s="10"/>
      <c r="G30" s="11"/>
      <c r="H30" s="12"/>
      <c r="I30" s="12"/>
      <c r="J30" s="12"/>
      <c r="K30" s="9" t="s">
        <v>17</v>
      </c>
      <c r="L30" s="10"/>
      <c r="M30" s="10"/>
      <c r="N30" s="11"/>
      <c r="O30" s="12"/>
      <c r="P30" s="12"/>
      <c r="Q30" s="12"/>
    </row>
    <row r="31" spans="4:17" ht="21.75" thickBot="1">
      <c r="D31" s="49" t="s">
        <v>3</v>
      </c>
      <c r="E31" s="50"/>
      <c r="F31" s="49" t="s">
        <v>4</v>
      </c>
      <c r="G31" s="50"/>
      <c r="H31" s="12"/>
      <c r="I31" s="12"/>
      <c r="J31" s="12"/>
      <c r="K31" s="49" t="s">
        <v>3</v>
      </c>
      <c r="L31" s="50"/>
      <c r="M31" s="49" t="s">
        <v>4</v>
      </c>
      <c r="N31" s="50"/>
      <c r="O31" s="12"/>
      <c r="P31" s="12"/>
      <c r="Q31" s="12"/>
    </row>
    <row r="32" spans="4:17" ht="21">
      <c r="D32" s="16" t="s">
        <v>5</v>
      </c>
      <c r="E32" s="17">
        <f>E11</f>
        <v>5000</v>
      </c>
      <c r="F32" s="18" t="s">
        <v>13</v>
      </c>
      <c r="G32" s="51" t="e">
        <f>G26</f>
        <v>#DIV/0!</v>
      </c>
      <c r="H32" s="12"/>
      <c r="I32" s="12"/>
      <c r="J32" s="12"/>
      <c r="K32" s="16" t="s">
        <v>5</v>
      </c>
      <c r="L32" s="17">
        <f>L11</f>
        <v>5000</v>
      </c>
      <c r="M32" s="18" t="s">
        <v>13</v>
      </c>
      <c r="N32" s="45" t="e">
        <f>N26</f>
        <v>#DIV/0!</v>
      </c>
      <c r="O32" s="12"/>
      <c r="P32" s="12"/>
      <c r="Q32" s="12"/>
    </row>
    <row r="33" spans="4:17" ht="24.75" thickBot="1">
      <c r="D33" s="24" t="s">
        <v>16</v>
      </c>
      <c r="E33" s="46" t="e">
        <f>G34-E32</f>
        <v>#DIV/0!</v>
      </c>
      <c r="F33" s="26" t="s">
        <v>29</v>
      </c>
      <c r="G33" s="46" t="e">
        <f>E21-G32</f>
        <v>#DIV/0!</v>
      </c>
      <c r="H33" s="12"/>
      <c r="I33" s="12"/>
      <c r="J33" s="12"/>
      <c r="K33" s="24" t="s">
        <v>16</v>
      </c>
      <c r="L33" s="46" t="e">
        <f>N34-L32</f>
        <v>#DIV/0!</v>
      </c>
      <c r="M33" s="26" t="s">
        <v>29</v>
      </c>
      <c r="N33" s="46" t="e">
        <f>L21-N32</f>
        <v>#DIV/0!</v>
      </c>
      <c r="O33" s="12"/>
      <c r="P33" s="12"/>
      <c r="Q33" s="12"/>
    </row>
    <row r="34" spans="4:17" ht="21.75" thickBot="1">
      <c r="D34" s="30" t="s">
        <v>14</v>
      </c>
      <c r="E34" s="52" t="e">
        <f>E32+E33</f>
        <v>#DIV/0!</v>
      </c>
      <c r="F34" s="32" t="s">
        <v>14</v>
      </c>
      <c r="G34" s="52" t="e">
        <f>G32+G33</f>
        <v>#DIV/0!</v>
      </c>
      <c r="H34" s="12"/>
      <c r="I34" s="12"/>
      <c r="J34" s="12"/>
      <c r="K34" s="30" t="s">
        <v>14</v>
      </c>
      <c r="L34" s="52" t="e">
        <f>L32+L33</f>
        <v>#DIV/0!</v>
      </c>
      <c r="M34" s="32" t="s">
        <v>14</v>
      </c>
      <c r="N34" s="52" t="e">
        <f>N32+N33</f>
        <v>#DIV/0!</v>
      </c>
      <c r="O34" s="12"/>
      <c r="P34" s="12"/>
      <c r="Q34" s="12"/>
    </row>
    <row r="35" spans="4:17" ht="21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4:17" ht="21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4:17" ht="21">
      <c r="D37" s="12"/>
      <c r="E37" s="12"/>
      <c r="F37" s="12" t="s">
        <v>31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</sheetData>
  <sheetProtection password="C4C3" sheet="1" objects="1" scenarios="1"/>
  <mergeCells count="25">
    <mergeCell ref="D7:G7"/>
    <mergeCell ref="K7:N7"/>
    <mergeCell ref="D9:G9"/>
    <mergeCell ref="K9:N9"/>
    <mergeCell ref="D10:E10"/>
    <mergeCell ref="F10:G10"/>
    <mergeCell ref="K10:L10"/>
    <mergeCell ref="M10:N10"/>
    <mergeCell ref="H12:H13"/>
    <mergeCell ref="I12:I13"/>
    <mergeCell ref="O12:O13"/>
    <mergeCell ref="P12:P13"/>
    <mergeCell ref="D24:G24"/>
    <mergeCell ref="K24:N24"/>
    <mergeCell ref="D25:E25"/>
    <mergeCell ref="F25:G25"/>
    <mergeCell ref="K25:L25"/>
    <mergeCell ref="M25:N25"/>
    <mergeCell ref="D30:G30"/>
    <mergeCell ref="K30:N30"/>
    <mergeCell ref="D31:E31"/>
    <mergeCell ref="F31:G31"/>
    <mergeCell ref="K31:L31"/>
    <mergeCell ref="M31:N31"/>
    <mergeCell ref="D3:Q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 xml:space="preserve">&amp;C&amp;"-,Negrita"Ejercicio Sistema Monetario
</oddHeader>
    <oddFooter>&amp;LCUNEF&amp;CProf. Carlos Salvador&amp;R&amp;N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PRESENTACION</vt:lpstr>
      <vt:lpstr>POLITICA_MONETARIA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BGC</cp:lastModifiedBy>
  <dcterms:created xsi:type="dcterms:W3CDTF">2015-03-30T14:24:06Z</dcterms:created>
  <dcterms:modified xsi:type="dcterms:W3CDTF">2015-09-30T13:42:25Z</dcterms:modified>
</cp:coreProperties>
</file>