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070"/>
  </bookViews>
  <sheets>
    <sheet name="Full1" sheetId="1" r:id="rId1"/>
    <sheet name="Full2" sheetId="2" r:id="rId2"/>
    <sheet name="Full3" sheetId="3" r:id="rId3"/>
  </sheets>
  <calcPr calcId="145621"/>
</workbook>
</file>

<file path=xl/calcChain.xml><?xml version="1.0" encoding="utf-8"?>
<calcChain xmlns="http://schemas.openxmlformats.org/spreadsheetml/2006/main">
  <c r="F7" i="1" l="1"/>
  <c r="F6" i="1"/>
  <c r="F5" i="1"/>
  <c r="F8" i="1" s="1"/>
  <c r="F9" i="1" s="1"/>
  <c r="F4" i="1"/>
  <c r="F3" i="1"/>
  <c r="E7" i="1"/>
  <c r="E6" i="1"/>
  <c r="E8" i="1" s="1"/>
  <c r="E9" i="1" s="1"/>
  <c r="E5" i="1"/>
  <c r="E4" i="1"/>
  <c r="E3" i="1"/>
  <c r="D7" i="1"/>
  <c r="D6" i="1"/>
  <c r="D5" i="1"/>
  <c r="D4" i="1"/>
  <c r="D3" i="1"/>
  <c r="D8" i="1" s="1"/>
  <c r="D9" i="1" s="1"/>
  <c r="B13" i="1" s="1"/>
  <c r="C8" i="1"/>
  <c r="C9" i="1" s="1"/>
  <c r="B8" i="1"/>
  <c r="B9" i="1" s="1"/>
  <c r="C13" i="1" l="1"/>
  <c r="C14" i="1"/>
  <c r="B18" i="1" l="1"/>
  <c r="C15" i="1"/>
  <c r="B19" i="1"/>
  <c r="G5" i="1" l="1"/>
  <c r="G4" i="1"/>
  <c r="G7" i="1"/>
  <c r="G3" i="1"/>
  <c r="G6" i="1"/>
  <c r="J7" i="1" l="1"/>
  <c r="H7" i="1"/>
  <c r="I7" i="1" s="1"/>
  <c r="J6" i="1"/>
  <c r="H6" i="1"/>
  <c r="I6" i="1" s="1"/>
  <c r="J3" i="1"/>
  <c r="G8" i="1"/>
  <c r="G9" i="1" s="1"/>
  <c r="H3" i="1"/>
  <c r="H4" i="1"/>
  <c r="I4" i="1" s="1"/>
  <c r="J4" i="1"/>
  <c r="J5" i="1"/>
  <c r="H5" i="1"/>
  <c r="I5" i="1" s="1"/>
  <c r="I3" i="1" l="1"/>
  <c r="I8" i="1" s="1"/>
  <c r="I9" i="1" s="1"/>
  <c r="F13" i="1" s="1"/>
  <c r="H8" i="1"/>
  <c r="H9" i="1" s="1"/>
  <c r="J8" i="1"/>
  <c r="J9" i="1" s="1"/>
  <c r="E13" i="1" s="1"/>
  <c r="E16" i="1" s="1"/>
</calcChain>
</file>

<file path=xl/sharedStrings.xml><?xml version="1.0" encoding="utf-8"?>
<sst xmlns="http://schemas.openxmlformats.org/spreadsheetml/2006/main" count="23" uniqueCount="20">
  <si>
    <t>X</t>
  </si>
  <si>
    <t>Y</t>
  </si>
  <si>
    <t>SUM</t>
  </si>
  <si>
    <t>XY</t>
  </si>
  <si>
    <t>media</t>
  </si>
  <si>
    <t>Y= a+bx</t>
  </si>
  <si>
    <t>a</t>
  </si>
  <si>
    <t>b=</t>
  </si>
  <si>
    <t>y*</t>
  </si>
  <si>
    <t>e</t>
  </si>
  <si>
    <t>Y*</t>
  </si>
  <si>
    <t>R2=</t>
  </si>
  <si>
    <t>varianza</t>
  </si>
  <si>
    <t>covarianza</t>
  </si>
  <si>
    <t>correlacion</t>
  </si>
  <si>
    <t>Promedio</t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</si>
  <si>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</si>
  <si>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</t>
    </r>
    <r>
      <rPr>
        <vertAlign val="superscript"/>
        <sz val="11"/>
        <color theme="1"/>
        <rFont val="Calibri"/>
        <family val="2"/>
        <scheme val="minor"/>
      </rPr>
      <t>2</t>
    </r>
  </si>
  <si>
    <r>
      <t>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</si>
  <si>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y*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</si>
</sst>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2034711286089241"/>
          <c:y val="4.581901489117983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Full1!$C$2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xVal>
            <c:numRef>
              <c:f>Full1!$B$3:$B$7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Full1!$C$3:$C$7</c:f>
              <c:numCache>
                <c:formatCode>General</c:formatCode>
                <c:ptCount val="5"/>
                <c:pt idx="0">
                  <c:v>21</c:v>
                </c:pt>
                <c:pt idx="1">
                  <c:v>34</c:v>
                </c:pt>
                <c:pt idx="2">
                  <c:v>42</c:v>
                </c:pt>
                <c:pt idx="3">
                  <c:v>56</c:v>
                </c:pt>
                <c:pt idx="4">
                  <c:v>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62976"/>
        <c:axId val="55402496"/>
      </c:scatterChart>
      <c:valAx>
        <c:axId val="9146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02496"/>
        <c:crosses val="autoZero"/>
        <c:crossBetween val="midCat"/>
      </c:valAx>
      <c:valAx>
        <c:axId val="5540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462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157162</xdr:colOff>
      <xdr:row>0</xdr:row>
      <xdr:rowOff>76200</xdr:rowOff>
    </xdr:from>
    <xdr:to>
      <xdr:col>17</xdr:col>
      <xdr:colOff>461962</xdr:colOff>
      <xdr:row>14</xdr:row>
      <xdr:rowOff>152400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66675</xdr:rowOff>
        </xdr:from>
        <xdr:to>
          <xdr:col>15</xdr:col>
          <xdr:colOff>390525</xdr:colOff>
          <xdr:row>22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R21" sqref="R21"/>
    </sheetView>
  </sheetViews>
  <sheetFormatPr baseColWidth="10" defaultColWidth="9.140625" defaultRowHeight="15" x14ac:dyDescent="0.25"/>
  <sheetData>
    <row r="2" spans="1:10" ht="17.25" x14ac:dyDescent="0.25">
      <c r="B2" t="s">
        <v>0</v>
      </c>
      <c r="C2" t="s">
        <v>1</v>
      </c>
      <c r="D2" t="s">
        <v>16</v>
      </c>
      <c r="E2" t="s">
        <v>17</v>
      </c>
      <c r="F2" t="s">
        <v>3</v>
      </c>
      <c r="G2" t="s">
        <v>8</v>
      </c>
      <c r="H2" t="s">
        <v>9</v>
      </c>
      <c r="I2" t="s">
        <v>18</v>
      </c>
      <c r="J2" t="s">
        <v>19</v>
      </c>
    </row>
    <row r="3" spans="1:10" x14ac:dyDescent="0.25">
      <c r="B3" s="2">
        <v>1</v>
      </c>
      <c r="C3" s="2">
        <v>21</v>
      </c>
      <c r="D3">
        <f>B3^2</f>
        <v>1</v>
      </c>
      <c r="E3">
        <f>C3^2</f>
        <v>441</v>
      </c>
      <c r="F3">
        <f>B3*C3</f>
        <v>21</v>
      </c>
      <c r="G3">
        <f>$B$18+$B$19*B3</f>
        <v>22.399999999999963</v>
      </c>
      <c r="H3">
        <f>G3-C3</f>
        <v>1.3999999999999631</v>
      </c>
      <c r="I3">
        <f>H3^2</f>
        <v>1.9599999999998965</v>
      </c>
      <c r="J3">
        <f>G3^2</f>
        <v>501.75999999999834</v>
      </c>
    </row>
    <row r="4" spans="1:10" x14ac:dyDescent="0.25">
      <c r="B4" s="2">
        <v>2</v>
      </c>
      <c r="C4" s="2">
        <v>34</v>
      </c>
      <c r="D4">
        <f t="shared" ref="D4:D7" si="0">B4^2</f>
        <v>4</v>
      </c>
      <c r="E4">
        <f t="shared" ref="E4:E7" si="1">C4^2</f>
        <v>1156</v>
      </c>
      <c r="F4">
        <f t="shared" ref="F4:F7" si="2">B4*C4</f>
        <v>68</v>
      </c>
      <c r="G4">
        <f t="shared" ref="G4:G7" si="3">$B$18+$B$19*B4</f>
        <v>32.59999999999998</v>
      </c>
      <c r="H4">
        <f t="shared" ref="H4:H7" si="4">G4-C4</f>
        <v>-1.4000000000000199</v>
      </c>
      <c r="I4">
        <f t="shared" ref="I4:I7" si="5">H4^2</f>
        <v>1.9600000000000557</v>
      </c>
      <c r="J4">
        <f t="shared" ref="J4:J7" si="6">G4^2</f>
        <v>1062.7599999999986</v>
      </c>
    </row>
    <row r="5" spans="1:10" x14ac:dyDescent="0.25">
      <c r="B5" s="2">
        <v>3</v>
      </c>
      <c r="C5" s="2">
        <v>42</v>
      </c>
      <c r="D5">
        <f t="shared" si="0"/>
        <v>9</v>
      </c>
      <c r="E5">
        <f t="shared" si="1"/>
        <v>1764</v>
      </c>
      <c r="F5">
        <f t="shared" si="2"/>
        <v>126</v>
      </c>
      <c r="G5">
        <f t="shared" si="3"/>
        <v>42.8</v>
      </c>
      <c r="H5">
        <f t="shared" si="4"/>
        <v>0.79999999999999716</v>
      </c>
      <c r="I5">
        <f t="shared" si="5"/>
        <v>0.63999999999999546</v>
      </c>
      <c r="J5">
        <f t="shared" si="6"/>
        <v>1831.8399999999997</v>
      </c>
    </row>
    <row r="6" spans="1:10" x14ac:dyDescent="0.25">
      <c r="B6" s="2">
        <v>4</v>
      </c>
      <c r="C6" s="2">
        <v>56</v>
      </c>
      <c r="D6">
        <f t="shared" si="0"/>
        <v>16</v>
      </c>
      <c r="E6">
        <f t="shared" si="1"/>
        <v>3136</v>
      </c>
      <c r="F6">
        <f t="shared" si="2"/>
        <v>224</v>
      </c>
      <c r="G6">
        <f t="shared" si="3"/>
        <v>53.000000000000014</v>
      </c>
      <c r="H6">
        <f t="shared" si="4"/>
        <v>-2.9999999999999858</v>
      </c>
      <c r="I6">
        <f t="shared" si="5"/>
        <v>8.9999999999999147</v>
      </c>
      <c r="J6">
        <f t="shared" si="6"/>
        <v>2809.0000000000014</v>
      </c>
    </row>
    <row r="7" spans="1:10" x14ac:dyDescent="0.25">
      <c r="B7" s="11">
        <v>5</v>
      </c>
      <c r="C7" s="11">
        <v>61</v>
      </c>
      <c r="D7" s="1">
        <f t="shared" si="0"/>
        <v>25</v>
      </c>
      <c r="E7" s="1">
        <f t="shared" si="1"/>
        <v>3721</v>
      </c>
      <c r="F7" s="1">
        <f t="shared" si="2"/>
        <v>305</v>
      </c>
      <c r="G7" s="1">
        <f t="shared" si="3"/>
        <v>63.200000000000031</v>
      </c>
      <c r="H7" s="1">
        <f t="shared" si="4"/>
        <v>2.2000000000000313</v>
      </c>
      <c r="I7" s="1">
        <f t="shared" si="5"/>
        <v>4.8400000000001375</v>
      </c>
      <c r="J7" s="1">
        <f t="shared" si="6"/>
        <v>3994.2400000000039</v>
      </c>
    </row>
    <row r="8" spans="1:10" x14ac:dyDescent="0.25">
      <c r="A8" t="s">
        <v>2</v>
      </c>
      <c r="B8">
        <f>SUM(B3:B7)</f>
        <v>15</v>
      </c>
      <c r="C8">
        <f>SUM(C3:C7)</f>
        <v>214</v>
      </c>
      <c r="D8">
        <f t="shared" ref="D8:F8" si="7">SUM(D3:D7)</f>
        <v>55</v>
      </c>
      <c r="E8">
        <f t="shared" si="7"/>
        <v>10218</v>
      </c>
      <c r="F8">
        <f t="shared" si="7"/>
        <v>744</v>
      </c>
      <c r="G8">
        <f t="shared" ref="G8" si="8">SUM(G3:G7)</f>
        <v>214</v>
      </c>
      <c r="H8">
        <f t="shared" ref="H8:J8" si="9">SUM(H3:H7)</f>
        <v>-1.4210854715202004E-14</v>
      </c>
      <c r="I8">
        <f t="shared" si="9"/>
        <v>18.399999999999999</v>
      </c>
      <c r="J8">
        <f t="shared" si="9"/>
        <v>10199.600000000002</v>
      </c>
    </row>
    <row r="9" spans="1:10" x14ac:dyDescent="0.25">
      <c r="A9" t="s">
        <v>15</v>
      </c>
      <c r="B9">
        <f>B8/5</f>
        <v>3</v>
      </c>
      <c r="C9">
        <f>C8/5</f>
        <v>42.8</v>
      </c>
      <c r="D9">
        <f>D8/5</f>
        <v>11</v>
      </c>
      <c r="E9">
        <f>E8/5</f>
        <v>2043.6</v>
      </c>
      <c r="F9">
        <f>F8/5</f>
        <v>148.80000000000001</v>
      </c>
      <c r="G9">
        <f t="shared" ref="G9:J9" si="10">G8/5</f>
        <v>42.8</v>
      </c>
      <c r="H9">
        <f t="shared" si="10"/>
        <v>-2.8421709430404009E-15</v>
      </c>
      <c r="I9">
        <f t="shared" si="10"/>
        <v>3.6799999999999997</v>
      </c>
      <c r="J9">
        <f t="shared" si="10"/>
        <v>2039.9200000000005</v>
      </c>
    </row>
    <row r="11" spans="1:10" x14ac:dyDescent="0.25">
      <c r="B11" s="4" t="s">
        <v>0</v>
      </c>
      <c r="C11" s="4" t="s">
        <v>1</v>
      </c>
      <c r="D11" s="4"/>
      <c r="E11" s="4" t="s">
        <v>10</v>
      </c>
      <c r="F11" s="4" t="s">
        <v>9</v>
      </c>
    </row>
    <row r="12" spans="1:10" x14ac:dyDescent="0.25">
      <c r="A12" s="2" t="s">
        <v>4</v>
      </c>
      <c r="B12">
        <v>3</v>
      </c>
      <c r="C12">
        <v>42.8</v>
      </c>
      <c r="E12">
        <v>42.8</v>
      </c>
      <c r="F12">
        <v>0</v>
      </c>
    </row>
    <row r="13" spans="1:10" x14ac:dyDescent="0.25">
      <c r="A13" s="2" t="s">
        <v>12</v>
      </c>
      <c r="B13">
        <f>D9-B9^2</f>
        <v>2</v>
      </c>
      <c r="C13" s="2">
        <f>E9-C9^2</f>
        <v>211.76000000000022</v>
      </c>
      <c r="E13" s="2">
        <f>J9-E12^2</f>
        <v>208.08000000000084</v>
      </c>
      <c r="F13" s="2">
        <f>I9</f>
        <v>3.6799999999999997</v>
      </c>
    </row>
    <row r="14" spans="1:10" x14ac:dyDescent="0.25">
      <c r="A14" s="2" t="s">
        <v>13</v>
      </c>
      <c r="C14">
        <f>F9-(B9*C9)</f>
        <v>20.400000000000034</v>
      </c>
    </row>
    <row r="15" spans="1:10" x14ac:dyDescent="0.25">
      <c r="A15" s="2" t="s">
        <v>14</v>
      </c>
      <c r="C15" s="2">
        <f>C14/SQRT(B13*C13)</f>
        <v>0.99127283632751839</v>
      </c>
    </row>
    <row r="16" spans="1:10" x14ac:dyDescent="0.25">
      <c r="D16" s="3" t="s">
        <v>11</v>
      </c>
      <c r="E16">
        <f>E13/C13</f>
        <v>0.98262183604080389</v>
      </c>
    </row>
    <row r="17" spans="1:2" x14ac:dyDescent="0.25">
      <c r="A17" s="5" t="s">
        <v>5</v>
      </c>
      <c r="B17" s="6"/>
    </row>
    <row r="18" spans="1:2" x14ac:dyDescent="0.25">
      <c r="A18" s="7" t="s">
        <v>6</v>
      </c>
      <c r="B18" s="8">
        <f>C12-(C14/B13)*B12</f>
        <v>12.199999999999946</v>
      </c>
    </row>
    <row r="19" spans="1:2" x14ac:dyDescent="0.25">
      <c r="A19" s="9" t="s">
        <v>7</v>
      </c>
      <c r="B19" s="10">
        <f>C14/B13</f>
        <v>10.200000000000017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6</xdr:col>
                <xdr:colOff>38100</xdr:colOff>
                <xdr:row>15</xdr:row>
                <xdr:rowOff>66675</xdr:rowOff>
              </from>
              <to>
                <xdr:col>15</xdr:col>
                <xdr:colOff>390525</xdr:colOff>
                <xdr:row>22</xdr:row>
                <xdr:rowOff>133350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Company>UV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sur502v</dc:creator>
  <cp:lastModifiedBy>ASUS</cp:lastModifiedBy>
  <dcterms:created xsi:type="dcterms:W3CDTF">2014-04-04T09:35:34Z</dcterms:created>
  <dcterms:modified xsi:type="dcterms:W3CDTF">2014-04-11T07:05:46Z</dcterms:modified>
</cp:coreProperties>
</file>