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eb\excel_future_talents\"/>
    </mc:Choice>
  </mc:AlternateContent>
  <bookViews>
    <workbookView xWindow="0" yWindow="0" windowWidth="19170" windowHeight="7800" activeTab="1"/>
  </bookViews>
  <sheets>
    <sheet name="provincias CV" sheetId="7" r:id="rId1"/>
    <sheet name="provincias ESP" sheetId="3" r:id="rId2"/>
    <sheet name="territorios" sheetId="4" r:id="rId3"/>
    <sheet name="PIB" sheetId="6" r:id="rId4"/>
  </sheets>
  <definedNames>
    <definedName name="_xlnm._FilterDatabase" localSheetId="3" hidden="1">PIB!$A$1:$D$53</definedName>
  </definedNames>
  <calcPr calcId="152511"/>
</workbook>
</file>

<file path=xl/calcChain.xml><?xml version="1.0" encoding="utf-8"?>
<calcChain xmlns="http://schemas.openxmlformats.org/spreadsheetml/2006/main">
  <c r="B5" i="3" l="1"/>
  <c r="D5" i="3" s="1"/>
  <c r="C5" i="3"/>
  <c r="B6" i="3"/>
  <c r="D6" i="3" s="1"/>
  <c r="C6" i="3"/>
  <c r="B7" i="3"/>
  <c r="D7" i="3" s="1"/>
  <c r="C7" i="3"/>
  <c r="B8" i="3"/>
  <c r="D8" i="3" s="1"/>
  <c r="C8" i="3"/>
  <c r="B9" i="3"/>
  <c r="D9" i="3" s="1"/>
  <c r="C9" i="3"/>
  <c r="B10" i="3"/>
  <c r="D10" i="3" s="1"/>
  <c r="C10" i="3"/>
  <c r="B11" i="3"/>
  <c r="D11" i="3" s="1"/>
  <c r="C11" i="3"/>
  <c r="B12" i="3"/>
  <c r="D12" i="3" s="1"/>
  <c r="C12" i="3"/>
  <c r="B13" i="3"/>
  <c r="D13" i="3" s="1"/>
  <c r="C13" i="3"/>
  <c r="B14" i="3"/>
  <c r="D14" i="3" s="1"/>
  <c r="C14" i="3"/>
  <c r="B15" i="3"/>
  <c r="D15" i="3" s="1"/>
  <c r="C15" i="3"/>
  <c r="B16" i="3"/>
  <c r="D16" i="3" s="1"/>
  <c r="C16" i="3"/>
  <c r="B17" i="3"/>
  <c r="D17" i="3" s="1"/>
  <c r="C17" i="3"/>
  <c r="B18" i="3"/>
  <c r="D18" i="3" s="1"/>
  <c r="C18" i="3"/>
  <c r="B19" i="3"/>
  <c r="D19" i="3" s="1"/>
  <c r="C19" i="3"/>
  <c r="B20" i="3"/>
  <c r="D20" i="3" s="1"/>
  <c r="C20" i="3"/>
  <c r="B21" i="3"/>
  <c r="D21" i="3" s="1"/>
  <c r="C21" i="3"/>
  <c r="B22" i="3"/>
  <c r="D22" i="3" s="1"/>
  <c r="C22" i="3"/>
  <c r="B23" i="3"/>
  <c r="D23" i="3" s="1"/>
  <c r="C23" i="3"/>
  <c r="B24" i="3"/>
  <c r="D24" i="3" s="1"/>
  <c r="C24" i="3"/>
  <c r="B25" i="3"/>
  <c r="D25" i="3" s="1"/>
  <c r="C25" i="3"/>
  <c r="B26" i="3"/>
  <c r="D26" i="3" s="1"/>
  <c r="C26" i="3"/>
  <c r="B27" i="3"/>
  <c r="D27" i="3" s="1"/>
  <c r="C27" i="3"/>
  <c r="B28" i="3"/>
  <c r="D28" i="3" s="1"/>
  <c r="C28" i="3"/>
  <c r="B29" i="3"/>
  <c r="D29" i="3" s="1"/>
  <c r="C29" i="3"/>
  <c r="B30" i="3"/>
  <c r="D30" i="3" s="1"/>
  <c r="C30" i="3"/>
  <c r="B31" i="3"/>
  <c r="D31" i="3" s="1"/>
  <c r="C31" i="3"/>
  <c r="B32" i="3"/>
  <c r="D32" i="3" s="1"/>
  <c r="C32" i="3"/>
  <c r="B33" i="3"/>
  <c r="D33" i="3" s="1"/>
  <c r="C33" i="3"/>
  <c r="B34" i="3"/>
  <c r="D34" i="3" s="1"/>
  <c r="C34" i="3"/>
  <c r="B35" i="3"/>
  <c r="D35" i="3" s="1"/>
  <c r="C35" i="3"/>
  <c r="B36" i="3"/>
  <c r="D36" i="3" s="1"/>
  <c r="C36" i="3"/>
  <c r="B37" i="3"/>
  <c r="D37" i="3" s="1"/>
  <c r="C37" i="3"/>
  <c r="B38" i="3"/>
  <c r="D38" i="3" s="1"/>
  <c r="C38" i="3"/>
  <c r="B39" i="3"/>
  <c r="D39" i="3" s="1"/>
  <c r="C39" i="3"/>
  <c r="B40" i="3"/>
  <c r="D40" i="3" s="1"/>
  <c r="C40" i="3"/>
  <c r="B41" i="3"/>
  <c r="D41" i="3" s="1"/>
  <c r="C41" i="3"/>
  <c r="B42" i="3"/>
  <c r="D42" i="3" s="1"/>
  <c r="C42" i="3"/>
  <c r="B43" i="3"/>
  <c r="D43" i="3" s="1"/>
  <c r="C43" i="3"/>
  <c r="B44" i="3"/>
  <c r="D44" i="3" s="1"/>
  <c r="C44" i="3"/>
  <c r="B45" i="3"/>
  <c r="D45" i="3" s="1"/>
  <c r="C45" i="3"/>
  <c r="B46" i="3"/>
  <c r="D46" i="3" s="1"/>
  <c r="C46" i="3"/>
  <c r="B47" i="3"/>
  <c r="D47" i="3" s="1"/>
  <c r="C47" i="3"/>
  <c r="B48" i="3"/>
  <c r="D48" i="3" s="1"/>
  <c r="C48" i="3"/>
  <c r="B49" i="3"/>
  <c r="D49" i="3" s="1"/>
  <c r="C49" i="3"/>
  <c r="B50" i="3"/>
  <c r="D50" i="3" s="1"/>
  <c r="C50" i="3"/>
  <c r="B51" i="3"/>
  <c r="D51" i="3" s="1"/>
  <c r="C51" i="3"/>
  <c r="B52" i="3"/>
  <c r="D52" i="3" s="1"/>
  <c r="C52" i="3"/>
  <c r="B53" i="3"/>
  <c r="D53" i="3" s="1"/>
  <c r="C53" i="3"/>
  <c r="B54" i="3"/>
  <c r="D54" i="3" s="1"/>
  <c r="C54" i="3"/>
  <c r="B55" i="3"/>
  <c r="D55" i="3" s="1"/>
  <c r="C55" i="3"/>
  <c r="C4" i="3"/>
  <c r="B4" i="3"/>
  <c r="G5" i="3"/>
  <c r="G8" i="3"/>
  <c r="G9" i="3"/>
  <c r="G11" i="3"/>
  <c r="G13" i="3"/>
  <c r="G16" i="3"/>
  <c r="G17" i="3"/>
  <c r="G21" i="3"/>
  <c r="G24" i="3"/>
  <c r="G25" i="3"/>
  <c r="G29" i="3"/>
  <c r="G32" i="3"/>
  <c r="G33" i="3"/>
  <c r="G40" i="3"/>
  <c r="G41" i="3"/>
  <c r="G48" i="3"/>
  <c r="G49" i="3"/>
  <c r="G53" i="3" l="1"/>
  <c r="G45" i="3"/>
  <c r="G37" i="3"/>
  <c r="G52" i="3"/>
  <c r="G44" i="3"/>
  <c r="G36" i="3"/>
  <c r="G28" i="3"/>
  <c r="G20" i="3"/>
  <c r="G12" i="3"/>
  <c r="G7" i="3"/>
  <c r="G4" i="3"/>
  <c r="D4" i="3"/>
  <c r="G55" i="3"/>
  <c r="G51" i="3"/>
  <c r="G47" i="3"/>
  <c r="G43" i="3"/>
  <c r="G39" i="3"/>
  <c r="G35" i="3"/>
  <c r="G31" i="3"/>
  <c r="G27" i="3"/>
  <c r="G23" i="3"/>
  <c r="G19" i="3"/>
  <c r="G15" i="3"/>
  <c r="G54" i="3"/>
  <c r="G50" i="3"/>
  <c r="G46" i="3"/>
  <c r="G42" i="3"/>
  <c r="G38" i="3"/>
  <c r="G34" i="3"/>
  <c r="G30" i="3"/>
  <c r="G26" i="3"/>
  <c r="G22" i="3"/>
  <c r="G18" i="3"/>
  <c r="G14" i="3"/>
  <c r="G10" i="3"/>
  <c r="G6" i="3"/>
</calcChain>
</file>

<file path=xl/sharedStrings.xml><?xml version="1.0" encoding="utf-8"?>
<sst xmlns="http://schemas.openxmlformats.org/spreadsheetml/2006/main" count="391" uniqueCount="191">
  <si>
    <t>Hombres</t>
  </si>
  <si>
    <t>Mujeres</t>
  </si>
  <si>
    <t xml:space="preserve">    02 Albacete</t>
  </si>
  <si>
    <t xml:space="preserve">    03 Alicante/Alacant</t>
  </si>
  <si>
    <t xml:space="preserve">    04 Almería</t>
  </si>
  <si>
    <t xml:space="preserve">    01 Araba/Álava</t>
  </si>
  <si>
    <t xml:space="preserve">    33 Asturias</t>
  </si>
  <si>
    <t xml:space="preserve">    05 Ávila</t>
  </si>
  <si>
    <t xml:space="preserve">    06 Badajoz</t>
  </si>
  <si>
    <t xml:space="preserve">    07 Balears, Illes</t>
  </si>
  <si>
    <t xml:space="preserve">    08 Barcelona</t>
  </si>
  <si>
    <t xml:space="preserve">    48 Bizkaia</t>
  </si>
  <si>
    <t xml:space="preserve">    09 Burgos</t>
  </si>
  <si>
    <t xml:space="preserve">    10 Cáceres</t>
  </si>
  <si>
    <t xml:space="preserve">    11 Cádiz</t>
  </si>
  <si>
    <t xml:space="preserve">    39 Cantabria</t>
  </si>
  <si>
    <t xml:space="preserve">    12 Castellón/Castelló</t>
  </si>
  <si>
    <t xml:space="preserve">    13 Ciudad Real</t>
  </si>
  <si>
    <t xml:space="preserve">    14 Córdoba</t>
  </si>
  <si>
    <t xml:space="preserve">    15 Coruña, A</t>
  </si>
  <si>
    <t xml:space="preserve">    16 Cuenca</t>
  </si>
  <si>
    <t xml:space="preserve">    20 Gipuzkoa</t>
  </si>
  <si>
    <t xml:space="preserve">    17 Girona</t>
  </si>
  <si>
    <t xml:space="preserve">    18 Granada</t>
  </si>
  <si>
    <t xml:space="preserve">    19 Guadalajara</t>
  </si>
  <si>
    <t xml:space="preserve">    21 Huelva</t>
  </si>
  <si>
    <t xml:space="preserve">    22 Huesca</t>
  </si>
  <si>
    <t xml:space="preserve">    23 Jaén</t>
  </si>
  <si>
    <t xml:space="preserve">    24 León</t>
  </si>
  <si>
    <t xml:space="preserve">    25 Lleida</t>
  </si>
  <si>
    <t xml:space="preserve">    27 Lugo</t>
  </si>
  <si>
    <t xml:space="preserve">    28 Madrid</t>
  </si>
  <si>
    <t xml:space="preserve">    29 Málaga</t>
  </si>
  <si>
    <t xml:space="preserve">    30 Murcia</t>
  </si>
  <si>
    <t xml:space="preserve">    31 Navarra</t>
  </si>
  <si>
    <t xml:space="preserve">    32 Ourense</t>
  </si>
  <si>
    <t xml:space="preserve">    34 Palencia</t>
  </si>
  <si>
    <t xml:space="preserve">    35 Palmas, Las</t>
  </si>
  <si>
    <t xml:space="preserve">    36 Pontevedra</t>
  </si>
  <si>
    <t xml:space="preserve">    26 Rioja, La</t>
  </si>
  <si>
    <t xml:space="preserve">    37 Salamanca</t>
  </si>
  <si>
    <t xml:space="preserve">    38 Santa Cruz de Tenerife</t>
  </si>
  <si>
    <t xml:space="preserve">    40 Segovia</t>
  </si>
  <si>
    <t xml:space="preserve">    41 Sevilla</t>
  </si>
  <si>
    <t xml:space="preserve">    42 Soria</t>
  </si>
  <si>
    <t xml:space="preserve">    43 Tarragona</t>
  </si>
  <si>
    <t xml:space="preserve">    44 Teruel</t>
  </si>
  <si>
    <t xml:space="preserve">    45 Toledo</t>
  </si>
  <si>
    <t xml:space="preserve">    46 Valencia/València</t>
  </si>
  <si>
    <t xml:space="preserve">    47 Valladolid</t>
  </si>
  <si>
    <t xml:space="preserve">    49 Zamora</t>
  </si>
  <si>
    <t xml:space="preserve">    50 Zaragoza</t>
  </si>
  <si>
    <t xml:space="preserve">    51 Ceuta</t>
  </si>
  <si>
    <t xml:space="preserve">    52 Melilla</t>
  </si>
  <si>
    <t xml:space="preserve">Fuente: </t>
  </si>
  <si>
    <t>Instituto Nacional de Estadística</t>
  </si>
  <si>
    <t>Madrid</t>
  </si>
  <si>
    <t>Barcelona</t>
  </si>
  <si>
    <t>Valencia</t>
  </si>
  <si>
    <t>Sevilla</t>
  </si>
  <si>
    <t>Alicante</t>
  </si>
  <si>
    <t>Málaga</t>
  </si>
  <si>
    <t>Murcia</t>
  </si>
  <si>
    <t>Cádiz</t>
  </si>
  <si>
    <t>Vizcaya</t>
  </si>
  <si>
    <t>Baleares</t>
  </si>
  <si>
    <t>La Coruña</t>
  </si>
  <si>
    <t>Las Palmas</t>
  </si>
  <si>
    <t>Asturias</t>
  </si>
  <si>
    <t>Santa Cruz de Tenerife</t>
  </si>
  <si>
    <t>Zaragoza</t>
  </si>
  <si>
    <t>Pontevedra</t>
  </si>
  <si>
    <t>Granada</t>
  </si>
  <si>
    <t>Tarragona</t>
  </si>
  <si>
    <t>Córdoba</t>
  </si>
  <si>
    <t>Gerona</t>
  </si>
  <si>
    <t>Guipúzcoa</t>
  </si>
  <si>
    <t>Almería</t>
  </si>
  <si>
    <t>Toledo</t>
  </si>
  <si>
    <t>Badajoz</t>
  </si>
  <si>
    <t>Navarra</t>
  </si>
  <si>
    <t>Jaén</t>
  </si>
  <si>
    <t>Cantabria</t>
  </si>
  <si>
    <t>Castellón</t>
  </si>
  <si>
    <t>Huelva</t>
  </si>
  <si>
    <t>Valladolid</t>
  </si>
  <si>
    <t>Ciudad Real</t>
  </si>
  <si>
    <t>León</t>
  </si>
  <si>
    <t>Lérida</t>
  </si>
  <si>
    <t>Cáceres</t>
  </si>
  <si>
    <t>Albacete</t>
  </si>
  <si>
    <t>Burgos</t>
  </si>
  <si>
    <t>Salamanca</t>
  </si>
  <si>
    <t>Lugo</t>
  </si>
  <si>
    <t>Álava</t>
  </si>
  <si>
    <t>La Rioja</t>
  </si>
  <si>
    <t>Orense</t>
  </si>
  <si>
    <t>Guadalajara</t>
  </si>
  <si>
    <t>Huesca</t>
  </si>
  <si>
    <t>Cuenca</t>
  </si>
  <si>
    <t>Zamora</t>
  </si>
  <si>
    <t>Palencia</t>
  </si>
  <si>
    <t>Ávila</t>
  </si>
  <si>
    <t>Segovia</t>
  </si>
  <si>
    <t>Teruel</t>
  </si>
  <si>
    <t>Soria</t>
  </si>
  <si>
    <t>Melilla</t>
  </si>
  <si>
    <t>Ceuta</t>
  </si>
  <si>
    <t>Provincia</t>
  </si>
  <si>
    <t>superficie (Km2)</t>
  </si>
  <si>
    <t>Comunidad</t>
  </si>
  <si>
    <t>Cataluña</t>
  </si>
  <si>
    <t>Comunidad Valenciana</t>
  </si>
  <si>
    <t>Andalucía</t>
  </si>
  <si>
    <t>País Vasco</t>
  </si>
  <si>
    <t>Islas Baleares</t>
  </si>
  <si>
    <t>Galicia</t>
  </si>
  <si>
    <t>Canarias</t>
  </si>
  <si>
    <t>Aragón</t>
  </si>
  <si>
    <t>Castilla-La Mancha</t>
  </si>
  <si>
    <t>Extremadura</t>
  </si>
  <si>
    <t>Castilla y León</t>
  </si>
  <si>
    <t>Código</t>
  </si>
  <si>
    <t>02</t>
  </si>
  <si>
    <t>03</t>
  </si>
  <si>
    <t>04</t>
  </si>
  <si>
    <t>01</t>
  </si>
  <si>
    <t>33</t>
  </si>
  <si>
    <t>05</t>
  </si>
  <si>
    <t>06</t>
  </si>
  <si>
    <t>07</t>
  </si>
  <si>
    <t>08</t>
  </si>
  <si>
    <t>48</t>
  </si>
  <si>
    <t>09</t>
  </si>
  <si>
    <t>10</t>
  </si>
  <si>
    <t>11</t>
  </si>
  <si>
    <t>39</t>
  </si>
  <si>
    <t>12</t>
  </si>
  <si>
    <t>13</t>
  </si>
  <si>
    <t>14</t>
  </si>
  <si>
    <t>15</t>
  </si>
  <si>
    <t>16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</si>
  <si>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</si>
  <si>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</si>
  <si>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</si>
  <si>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</si>
  <si>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</si>
  <si>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</si>
  <si>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</si>
  <si>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</si>
  <si>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</si>
  <si>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</si>
  <si>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</si>
  <si>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</si>
  <si>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</si>
  <si>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</si>
  <si>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</si>
  <si>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</si>
  <si>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</si>
  <si>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</si>
  <si>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</si>
  <si>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</si>
  <si>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</si>
  <si>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</si>
  <si>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</si>
  <si>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</si>
  <si>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</si>
  <si>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</si>
  <si>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</si>
  <si>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</si>
  <si>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</si>
  <si>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</si>
  <si>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</si>
  <si>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</si>
  <si>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</si>
  <si>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Km2</t>
  </si>
  <si>
    <t>C. Valenciana</t>
  </si>
  <si>
    <t>Región de Murcia</t>
  </si>
  <si>
    <t>Islas Canarias</t>
  </si>
  <si>
    <t>Castilla la Mancha</t>
  </si>
  <si>
    <t>Andalucia</t>
  </si>
  <si>
    <t>Castilla y Leon</t>
  </si>
  <si>
    <t>Castilla la mancha</t>
  </si>
  <si>
    <t>PIB (euros)</t>
  </si>
  <si>
    <t>Datos provinciales</t>
  </si>
  <si>
    <t>Código y provincia</t>
  </si>
  <si>
    <t>Alicante/Alacant</t>
  </si>
  <si>
    <t>Castellón/Castelló</t>
  </si>
  <si>
    <t>Valencia/València</t>
  </si>
  <si>
    <t>Comunitat Valenciana</t>
  </si>
  <si>
    <t>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</si>
</sst>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quotePrefix="1"/>
    <xf numFmtId="44" fontId="0" fillId="0" borderId="0" xfId="1" applyFont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4" sqref="B34"/>
    </sheetView>
  </sheetViews>
  <sheetFormatPr baseColWidth="10" defaultRowHeight="15" x14ac:dyDescent="0.25"/>
  <cols>
    <col min="1" max="1" width="26.85546875" customWidth="1"/>
    <col min="5" max="5" width="16.7109375" customWidth="1"/>
  </cols>
  <sheetData>
    <row r="1" spans="1:5" x14ac:dyDescent="0.25">
      <c r="A1" t="s">
        <v>189</v>
      </c>
    </row>
    <row r="3" spans="1:5" x14ac:dyDescent="0.25">
      <c r="A3" t="s">
        <v>108</v>
      </c>
      <c r="B3" t="s">
        <v>0</v>
      </c>
      <c r="C3" t="s">
        <v>1</v>
      </c>
      <c r="D3" t="s">
        <v>175</v>
      </c>
      <c r="E3" t="s">
        <v>190</v>
      </c>
    </row>
    <row r="4" spans="1:5" x14ac:dyDescent="0.25">
      <c r="A4" t="s">
        <v>186</v>
      </c>
      <c r="B4">
        <v>923895</v>
      </c>
      <c r="C4">
        <v>938903</v>
      </c>
      <c r="D4">
        <v>5817</v>
      </c>
      <c r="E4">
        <v>35578405000</v>
      </c>
    </row>
    <row r="5" spans="1:5" x14ac:dyDescent="0.25">
      <c r="A5" t="s">
        <v>187</v>
      </c>
      <c r="B5">
        <v>283699</v>
      </c>
      <c r="C5">
        <v>287795</v>
      </c>
      <c r="D5">
        <v>6636</v>
      </c>
      <c r="E5">
        <v>13934671000</v>
      </c>
    </row>
    <row r="6" spans="1:5" x14ac:dyDescent="0.25">
      <c r="A6" t="s">
        <v>188</v>
      </c>
      <c r="B6">
        <v>1242880</v>
      </c>
      <c r="C6">
        <v>1297303</v>
      </c>
      <c r="D6">
        <v>10807</v>
      </c>
      <c r="E6">
        <v>54674754000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A3" sqref="A3:XFD3"/>
    </sheetView>
  </sheetViews>
  <sheetFormatPr baseColWidth="10" defaultRowHeight="15" x14ac:dyDescent="0.25"/>
  <cols>
    <col min="1" max="1" width="26.85546875" customWidth="1"/>
    <col min="2" max="2" width="7.140625" bestFit="1" customWidth="1"/>
    <col min="3" max="4" width="26.85546875" customWidth="1"/>
  </cols>
  <sheetData>
    <row r="1" spans="1:7" x14ac:dyDescent="0.25">
      <c r="A1" t="s">
        <v>184</v>
      </c>
    </row>
    <row r="3" spans="1:7" s="3" customFormat="1" x14ac:dyDescent="0.25">
      <c r="A3" s="3" t="s">
        <v>185</v>
      </c>
      <c r="B3" s="3" t="s">
        <v>122</v>
      </c>
      <c r="C3" s="3" t="s">
        <v>108</v>
      </c>
      <c r="D3" s="3" t="s">
        <v>110</v>
      </c>
      <c r="E3" s="3" t="s">
        <v>0</v>
      </c>
      <c r="F3" s="3" t="s">
        <v>1</v>
      </c>
      <c r="G3" s="3" t="s">
        <v>175</v>
      </c>
    </row>
    <row r="4" spans="1:7" x14ac:dyDescent="0.25">
      <c r="A4" t="s">
        <v>2</v>
      </c>
      <c r="B4" t="str">
        <f>MID(A4,5,2)</f>
        <v>02</v>
      </c>
      <c r="C4" t="str">
        <f>MID(A4,8,LEN(A4)-7)</f>
        <v>Albacete</v>
      </c>
      <c r="D4" t="str">
        <f>VLOOKUP(B4,territorios!$A$2:$D$53,4,FALSE)</f>
        <v>Castilla-La Mancha</v>
      </c>
      <c r="E4">
        <v>194542</v>
      </c>
      <c r="F4">
        <v>194949</v>
      </c>
      <c r="G4">
        <f>VLOOKUP(B4,territorios!$A$2:$C$53,3,FALSE)</f>
        <v>14926</v>
      </c>
    </row>
    <row r="5" spans="1:7" x14ac:dyDescent="0.25">
      <c r="A5" t="s">
        <v>3</v>
      </c>
      <c r="B5" t="str">
        <f>MID(A5,5,2)</f>
        <v>03</v>
      </c>
      <c r="C5" t="str">
        <f>MID(A5,8,LEN(A5)-7)</f>
        <v>Alicante/Alacant</v>
      </c>
      <c r="D5" t="str">
        <f>VLOOKUP(B5,territorios!$A$2:$D$53,4,FALSE)</f>
        <v>Comunidad Valenciana</v>
      </c>
      <c r="E5">
        <v>923895</v>
      </c>
      <c r="F5">
        <v>938903</v>
      </c>
      <c r="G5">
        <f>VLOOKUP(B5,territorios!$A$2:$C$53,3,FALSE)</f>
        <v>5817</v>
      </c>
    </row>
    <row r="6" spans="1:7" x14ac:dyDescent="0.25">
      <c r="A6" t="s">
        <v>4</v>
      </c>
      <c r="B6" t="str">
        <f>MID(A6,5,2)</f>
        <v>04</v>
      </c>
      <c r="C6" t="str">
        <f>MID(A6,8,LEN(A6)-7)</f>
        <v>Almería</v>
      </c>
      <c r="D6" t="str">
        <f>VLOOKUP(B6,territorios!$A$2:$D$53,4,FALSE)</f>
        <v>Andalucía</v>
      </c>
      <c r="E6">
        <v>357774</v>
      </c>
      <c r="F6">
        <v>349096</v>
      </c>
      <c r="G6">
        <f>VLOOKUP(B6,territorios!$A$2:$C$53,3,FALSE)</f>
        <v>8775</v>
      </c>
    </row>
    <row r="7" spans="1:7" x14ac:dyDescent="0.25">
      <c r="A7" t="s">
        <v>5</v>
      </c>
      <c r="B7" t="str">
        <f>MID(A7,5,2)</f>
        <v>01</v>
      </c>
      <c r="C7" t="str">
        <f>MID(A7,8,LEN(A7)-7)</f>
        <v>Araba/Álava</v>
      </c>
      <c r="D7" t="str">
        <f>VLOOKUP(B7,territorios!$A$2:$D$53,4,FALSE)</f>
        <v>País Vasco</v>
      </c>
      <c r="E7">
        <v>160727</v>
      </c>
      <c r="F7">
        <v>167037</v>
      </c>
      <c r="G7">
        <f>VLOOKUP(B7,territorios!$A$2:$C$53,3,FALSE)</f>
        <v>3037</v>
      </c>
    </row>
    <row r="8" spans="1:7" x14ac:dyDescent="0.25">
      <c r="A8" t="s">
        <v>6</v>
      </c>
      <c r="B8" t="str">
        <f>MID(A8,5,2)</f>
        <v>33</v>
      </c>
      <c r="C8" t="str">
        <f>MID(A8,8,LEN(A8)-7)</f>
        <v>Asturias</v>
      </c>
      <c r="D8" t="str">
        <f>VLOOKUP(B8,territorios!$A$2:$D$53,4,FALSE)</f>
        <v>Asturias</v>
      </c>
      <c r="E8">
        <v>488753</v>
      </c>
      <c r="F8">
        <v>533540</v>
      </c>
      <c r="G8">
        <f>VLOOKUP(B8,territorios!$A$2:$C$53,3,FALSE)</f>
        <v>10603</v>
      </c>
    </row>
    <row r="9" spans="1:7" x14ac:dyDescent="0.25">
      <c r="A9" t="s">
        <v>7</v>
      </c>
      <c r="B9" t="str">
        <f>MID(A9,5,2)</f>
        <v>05</v>
      </c>
      <c r="C9" t="str">
        <f>MID(A9,8,LEN(A9)-7)</f>
        <v>Ávila</v>
      </c>
      <c r="D9" t="str">
        <f>VLOOKUP(B9,territorios!$A$2:$D$53,4,FALSE)</f>
        <v>Castilla y León</v>
      </c>
      <c r="E9">
        <v>80267</v>
      </c>
      <c r="F9">
        <v>79073</v>
      </c>
      <c r="G9">
        <f>VLOOKUP(B9,territorios!$A$2:$C$53,3,FALSE)</f>
        <v>8050</v>
      </c>
    </row>
    <row r="10" spans="1:7" x14ac:dyDescent="0.25">
      <c r="A10" t="s">
        <v>8</v>
      </c>
      <c r="B10" t="str">
        <f>MID(A10,5,2)</f>
        <v>06</v>
      </c>
      <c r="C10" t="str">
        <f>MID(A10,8,LEN(A10)-7)</f>
        <v>Badajoz</v>
      </c>
      <c r="D10" t="str">
        <f>VLOOKUP(B10,territorios!$A$2:$D$53,4,FALSE)</f>
        <v>Extremadura</v>
      </c>
      <c r="E10">
        <v>332808</v>
      </c>
      <c r="F10">
        <v>339640</v>
      </c>
      <c r="G10">
        <f>VLOOKUP(B10,territorios!$A$2:$C$53,3,FALSE)</f>
        <v>21766</v>
      </c>
    </row>
    <row r="11" spans="1:7" x14ac:dyDescent="0.25">
      <c r="A11" t="s">
        <v>9</v>
      </c>
      <c r="B11" t="str">
        <f>MID(A11,5,2)</f>
        <v>07</v>
      </c>
      <c r="C11" t="str">
        <f>MID(A11,8,LEN(A11)-7)</f>
        <v>Balears, Illes</v>
      </c>
      <c r="D11" t="str">
        <f>VLOOKUP(B11,territorios!$A$2:$D$53,4,FALSE)</f>
        <v>Islas Baleares</v>
      </c>
      <c r="E11">
        <v>594217</v>
      </c>
      <c r="F11">
        <v>593592</v>
      </c>
      <c r="G11">
        <f>VLOOKUP(B11,territorios!$A$2:$C$53,3,FALSE)</f>
        <v>4991</v>
      </c>
    </row>
    <row r="12" spans="1:7" x14ac:dyDescent="0.25">
      <c r="A12" t="s">
        <v>10</v>
      </c>
      <c r="B12" t="str">
        <f>MID(A12,5,2)</f>
        <v>08</v>
      </c>
      <c r="C12" t="str">
        <f>MID(A12,8,LEN(A12)-7)</f>
        <v>Barcelona</v>
      </c>
      <c r="D12" t="str">
        <f>VLOOKUP(B12,territorios!$A$2:$D$53,4,FALSE)</f>
        <v>Cataluña</v>
      </c>
      <c r="E12">
        <v>2702352</v>
      </c>
      <c r="F12">
        <v>2871273</v>
      </c>
      <c r="G12">
        <f>VLOOKUP(B12,territorios!$A$2:$C$53,3,FALSE)</f>
        <v>7733</v>
      </c>
    </row>
    <row r="13" spans="1:7" x14ac:dyDescent="0.25">
      <c r="A13" t="s">
        <v>11</v>
      </c>
      <c r="B13" t="str">
        <f>MID(A13,5,2)</f>
        <v>48</v>
      </c>
      <c r="C13" t="str">
        <f>MID(A13,8,LEN(A13)-7)</f>
        <v>Bizkaia</v>
      </c>
      <c r="D13" t="str">
        <f>VLOOKUP(B13,territorios!$A$2:$D$53,4,FALSE)</f>
        <v>País Vasco</v>
      </c>
      <c r="E13">
        <v>546739</v>
      </c>
      <c r="F13">
        <v>590527</v>
      </c>
      <c r="G13">
        <f>VLOOKUP(B13,territorios!$A$2:$C$53,3,FALSE)</f>
        <v>1997</v>
      </c>
    </row>
    <row r="14" spans="1:7" x14ac:dyDescent="0.25">
      <c r="A14" t="s">
        <v>12</v>
      </c>
      <c r="B14" t="str">
        <f>MID(A14,5,2)</f>
        <v>09</v>
      </c>
      <c r="C14" t="str">
        <f>MID(A14,8,LEN(A14)-7)</f>
        <v>Burgos</v>
      </c>
      <c r="D14" t="str">
        <f>VLOOKUP(B14,territorios!$A$2:$D$53,4,FALSE)</f>
        <v>Castilla y León</v>
      </c>
      <c r="E14">
        <v>178397</v>
      </c>
      <c r="F14">
        <v>177076</v>
      </c>
      <c r="G14">
        <f>VLOOKUP(B14,territorios!$A$2:$C$53,3,FALSE)</f>
        <v>14022</v>
      </c>
    </row>
    <row r="15" spans="1:7" x14ac:dyDescent="0.25">
      <c r="A15" t="s">
        <v>13</v>
      </c>
      <c r="B15" t="str">
        <f>MID(A15,5,2)</f>
        <v>10</v>
      </c>
      <c r="C15" t="str">
        <f>MID(A15,8,LEN(A15)-7)</f>
        <v>Cáceres</v>
      </c>
      <c r="D15" t="str">
        <f>VLOOKUP(B15,territorios!$A$2:$D$53,4,FALSE)</f>
        <v>Extremadura</v>
      </c>
      <c r="E15">
        <v>196106</v>
      </c>
      <c r="F15">
        <v>196817</v>
      </c>
      <c r="G15">
        <f>VLOOKUP(B15,territorios!$A$2:$C$53,3,FALSE)</f>
        <v>19868</v>
      </c>
    </row>
    <row r="16" spans="1:7" x14ac:dyDescent="0.25">
      <c r="A16" t="s">
        <v>14</v>
      </c>
      <c r="B16" t="str">
        <f>MID(A16,5,2)</f>
        <v>11</v>
      </c>
      <c r="C16" t="str">
        <f>MID(A16,8,LEN(A16)-7)</f>
        <v>Cádiz</v>
      </c>
      <c r="D16" t="str">
        <f>VLOOKUP(B16,territorios!$A$2:$D$53,4,FALSE)</f>
        <v>Andalucía</v>
      </c>
      <c r="E16">
        <v>620335</v>
      </c>
      <c r="F16">
        <v>629373</v>
      </c>
      <c r="G16">
        <f>VLOOKUP(B16,territorios!$A$2:$C$53,3,FALSE)</f>
        <v>7440</v>
      </c>
    </row>
    <row r="17" spans="1:7" x14ac:dyDescent="0.25">
      <c r="A17" t="s">
        <v>15</v>
      </c>
      <c r="B17" t="str">
        <f>MID(A17,5,2)</f>
        <v>39</v>
      </c>
      <c r="C17" t="str">
        <f>MID(A17,8,LEN(A17)-7)</f>
        <v>Cantabria</v>
      </c>
      <c r="D17" t="str">
        <f>VLOOKUP(B17,territorios!$A$2:$D$53,4,FALSE)</f>
        <v>Cantabria</v>
      </c>
      <c r="E17">
        <v>283598</v>
      </c>
      <c r="F17">
        <v>298087</v>
      </c>
      <c r="G17">
        <f>VLOOKUP(B17,territorios!$A$2:$C$53,3,FALSE)</f>
        <v>5321</v>
      </c>
    </row>
    <row r="18" spans="1:7" x14ac:dyDescent="0.25">
      <c r="A18" t="s">
        <v>16</v>
      </c>
      <c r="B18" t="str">
        <f>MID(A18,5,2)</f>
        <v>12</v>
      </c>
      <c r="C18" t="str">
        <f>MID(A18,8,LEN(A18)-7)</f>
        <v>Castellón/Castelló</v>
      </c>
      <c r="D18" t="str">
        <f>VLOOKUP(B18,territorios!$A$2:$D$53,4,FALSE)</f>
        <v>Comunidad Valenciana</v>
      </c>
      <c r="E18">
        <v>283699</v>
      </c>
      <c r="F18">
        <v>287795</v>
      </c>
      <c r="G18">
        <f>VLOOKUP(B18,territorios!$A$2:$C$53,3,FALSE)</f>
        <v>6636</v>
      </c>
    </row>
    <row r="19" spans="1:7" x14ac:dyDescent="0.25">
      <c r="A19" t="s">
        <v>17</v>
      </c>
      <c r="B19" t="str">
        <f>MID(A19,5,2)</f>
        <v>13</v>
      </c>
      <c r="C19" t="str">
        <f>MID(A19,8,LEN(A19)-7)</f>
        <v>Ciudad Real</v>
      </c>
      <c r="D19" t="str">
        <f>VLOOKUP(B19,territorios!$A$2:$D$53,4,FALSE)</f>
        <v>Castilla-La Mancha</v>
      </c>
      <c r="E19">
        <v>245173</v>
      </c>
      <c r="F19">
        <v>249966</v>
      </c>
      <c r="G19">
        <f>VLOOKUP(B19,territorios!$A$2:$C$53,3,FALSE)</f>
        <v>19813</v>
      </c>
    </row>
    <row r="20" spans="1:7" x14ac:dyDescent="0.25">
      <c r="A20" t="s">
        <v>18</v>
      </c>
      <c r="B20" t="str">
        <f>MID(A20,5,2)</f>
        <v>14</v>
      </c>
      <c r="C20" t="str">
        <f>MID(A20,8,LEN(A20)-7)</f>
        <v>Córdoba</v>
      </c>
      <c r="D20" t="str">
        <f>VLOOKUP(B20,territorios!$A$2:$D$53,4,FALSE)</f>
        <v>Andalucía</v>
      </c>
      <c r="E20">
        <v>384552</v>
      </c>
      <c r="F20">
        <v>399252</v>
      </c>
      <c r="G20">
        <f>VLOOKUP(B20,territorios!$A$2:$C$53,3,FALSE)</f>
        <v>13771</v>
      </c>
    </row>
    <row r="21" spans="1:7" x14ac:dyDescent="0.25">
      <c r="A21" t="s">
        <v>19</v>
      </c>
      <c r="B21" t="str">
        <f>MID(A21,5,2)</f>
        <v>15</v>
      </c>
      <c r="C21" t="str">
        <f>MID(A21,8,LEN(A21)-7)</f>
        <v>Coruña, A</v>
      </c>
      <c r="D21" t="str">
        <f>VLOOKUP(B21,territorios!$A$2:$D$53,4,FALSE)</f>
        <v>Galicia</v>
      </c>
      <c r="E21">
        <v>538740</v>
      </c>
      <c r="F21">
        <v>583188</v>
      </c>
      <c r="G21">
        <f>VLOOKUP(B21,territorios!$A$2:$C$53,3,FALSE)</f>
        <v>7950</v>
      </c>
    </row>
    <row r="22" spans="1:7" x14ac:dyDescent="0.25">
      <c r="A22" t="s">
        <v>20</v>
      </c>
      <c r="B22" t="str">
        <f>MID(A22,5,2)</f>
        <v>16</v>
      </c>
      <c r="C22" t="str">
        <f>MID(A22,8,LEN(A22)-7)</f>
        <v>Cuenca</v>
      </c>
      <c r="D22" t="str">
        <f>VLOOKUP(B22,territorios!$A$2:$D$53,4,FALSE)</f>
        <v>Castilla-La Mancha</v>
      </c>
      <c r="E22">
        <v>100971</v>
      </c>
      <c r="F22">
        <v>98831</v>
      </c>
      <c r="G22">
        <f>VLOOKUP(B22,territorios!$A$2:$C$53,3,FALSE)</f>
        <v>17140</v>
      </c>
    </row>
    <row r="23" spans="1:7" x14ac:dyDescent="0.25">
      <c r="A23" t="s">
        <v>21</v>
      </c>
      <c r="B23" t="str">
        <f>MID(A23,5,2)</f>
        <v>20</v>
      </c>
      <c r="C23" t="str">
        <f>MID(A23,8,LEN(A23)-7)</f>
        <v>Gipuzkoa</v>
      </c>
      <c r="D23" t="str">
        <f>VLOOKUP(B23,territorios!$A$2:$D$53,4,FALSE)</f>
        <v>País Vasco</v>
      </c>
      <c r="E23">
        <v>346642</v>
      </c>
      <c r="F23">
        <v>366376</v>
      </c>
      <c r="G23">
        <f>VLOOKUP(B23,territorios!$A$2:$C$53,3,FALSE)</f>
        <v>2217</v>
      </c>
    </row>
    <row r="24" spans="1:7" x14ac:dyDescent="0.25">
      <c r="A24" t="s">
        <v>22</v>
      </c>
      <c r="B24" t="str">
        <f>MID(A24,5,2)</f>
        <v>17</v>
      </c>
      <c r="C24" t="str">
        <f>MID(A24,8,LEN(A24)-7)</f>
        <v>Girona</v>
      </c>
      <c r="D24" t="str">
        <f>VLOOKUP(B24,territorios!$A$2:$D$53,4,FALSE)</f>
        <v>Cataluña</v>
      </c>
      <c r="E24">
        <v>377136</v>
      </c>
      <c r="F24">
        <v>380460</v>
      </c>
      <c r="G24">
        <f>VLOOKUP(B24,territorios!$A$2:$C$53,3,FALSE)</f>
        <v>5909</v>
      </c>
    </row>
    <row r="25" spans="1:7" x14ac:dyDescent="0.25">
      <c r="A25" t="s">
        <v>23</v>
      </c>
      <c r="B25" t="str">
        <f>MID(A25,5,2)</f>
        <v>18</v>
      </c>
      <c r="C25" t="str">
        <f>MID(A25,8,LEN(A25)-7)</f>
        <v>Granada</v>
      </c>
      <c r="D25" t="str">
        <f>VLOOKUP(B25,territorios!$A$2:$D$53,4,FALSE)</f>
        <v>Andalucía</v>
      </c>
      <c r="E25">
        <v>455143</v>
      </c>
      <c r="F25">
        <v>464283</v>
      </c>
      <c r="G25">
        <f>VLOOKUP(B25,territorios!$A$2:$C$53,3,FALSE)</f>
        <v>12646</v>
      </c>
    </row>
    <row r="26" spans="1:7" x14ac:dyDescent="0.25">
      <c r="A26" t="s">
        <v>24</v>
      </c>
      <c r="B26" t="str">
        <f>MID(A26,5,2)</f>
        <v>19</v>
      </c>
      <c r="C26" t="str">
        <f>MID(A26,8,LEN(A26)-7)</f>
        <v>Guadalajara</v>
      </c>
      <c r="D26" t="str">
        <f>VLOOKUP(B26,territorios!$A$2:$D$53,4,FALSE)</f>
        <v>Castilla-La Mancha</v>
      </c>
      <c r="E26">
        <v>131433</v>
      </c>
      <c r="F26">
        <v>127624</v>
      </c>
      <c r="G26">
        <f>VLOOKUP(B26,territorios!$A$2:$C$53,3,FALSE)</f>
        <v>12214</v>
      </c>
    </row>
    <row r="27" spans="1:7" x14ac:dyDescent="0.25">
      <c r="A27" t="s">
        <v>25</v>
      </c>
      <c r="B27" t="str">
        <f>MID(A27,5,2)</f>
        <v>21</v>
      </c>
      <c r="C27" t="str">
        <f>MID(A27,8,LEN(A27)-7)</f>
        <v>Huelva</v>
      </c>
      <c r="D27" t="str">
        <f>VLOOKUP(B27,territorios!$A$2:$D$53,4,FALSE)</f>
        <v>Andalucía</v>
      </c>
      <c r="E27">
        <v>258778</v>
      </c>
      <c r="F27">
        <v>265568</v>
      </c>
      <c r="G27">
        <f>VLOOKUP(B27,territorios!$A$2:$C$53,3,FALSE)</f>
        <v>10127</v>
      </c>
    </row>
    <row r="28" spans="1:7" x14ac:dyDescent="0.25">
      <c r="A28" t="s">
        <v>26</v>
      </c>
      <c r="B28" t="str">
        <f>MID(A28,5,2)</f>
        <v>22</v>
      </c>
      <c r="C28" t="str">
        <f>MID(A28,8,LEN(A28)-7)</f>
        <v>Huesca</v>
      </c>
      <c r="D28" t="str">
        <f>VLOOKUP(B28,territorios!$A$2:$D$53,4,FALSE)</f>
        <v>Aragón</v>
      </c>
      <c r="E28">
        <v>110655</v>
      </c>
      <c r="F28">
        <v>108646</v>
      </c>
      <c r="G28">
        <f>VLOOKUP(B28,territorios!$A$2:$C$53,3,FALSE)</f>
        <v>15636</v>
      </c>
    </row>
    <row r="29" spans="1:7" x14ac:dyDescent="0.25">
      <c r="A29" t="s">
        <v>27</v>
      </c>
      <c r="B29" t="str">
        <f>MID(A29,5,2)</f>
        <v>23</v>
      </c>
      <c r="C29" t="str">
        <f>MID(A29,8,LEN(A29)-7)</f>
        <v>Jaén</v>
      </c>
      <c r="D29" t="str">
        <f>VLOOKUP(B29,territorios!$A$2:$D$53,4,FALSE)</f>
        <v>Andalucía</v>
      </c>
      <c r="E29">
        <v>313489</v>
      </c>
      <c r="F29">
        <v>318397</v>
      </c>
      <c r="G29">
        <f>VLOOKUP(B29,territorios!$A$2:$C$53,3,FALSE)</f>
        <v>13496</v>
      </c>
    </row>
    <row r="30" spans="1:7" x14ac:dyDescent="0.25">
      <c r="A30" t="s">
        <v>28</v>
      </c>
      <c r="B30" t="str">
        <f>MID(A30,5,2)</f>
        <v>24</v>
      </c>
      <c r="C30" t="str">
        <f>MID(A30,8,LEN(A30)-7)</f>
        <v>León</v>
      </c>
      <c r="D30" t="str">
        <f>VLOOKUP(B30,territorios!$A$2:$D$53,4,FALSE)</f>
        <v>Castilla y León</v>
      </c>
      <c r="E30">
        <v>225370</v>
      </c>
      <c r="F30">
        <v>237195</v>
      </c>
      <c r="G30">
        <f>VLOOKUP(B30,territorios!$A$2:$C$53,3,FALSE)</f>
        <v>15580</v>
      </c>
    </row>
    <row r="31" spans="1:7" x14ac:dyDescent="0.25">
      <c r="A31" t="s">
        <v>29</v>
      </c>
      <c r="B31" t="str">
        <f>MID(A31,5,2)</f>
        <v>25</v>
      </c>
      <c r="C31" t="str">
        <f>MID(A31,8,LEN(A31)-7)</f>
        <v>Lleida</v>
      </c>
      <c r="D31" t="str">
        <f>VLOOKUP(B31,territorios!$A$2:$D$53,4,FALSE)</f>
        <v>Cataluña</v>
      </c>
      <c r="E31">
        <v>218344</v>
      </c>
      <c r="F31">
        <v>212891</v>
      </c>
      <c r="G31">
        <f>VLOOKUP(B31,territorios!$A$2:$C$53,3,FALSE)</f>
        <v>12172</v>
      </c>
    </row>
    <row r="32" spans="1:7" x14ac:dyDescent="0.25">
      <c r="A32" t="s">
        <v>30</v>
      </c>
      <c r="B32" t="str">
        <f>MID(A32,5,2)</f>
        <v>27</v>
      </c>
      <c r="C32" t="str">
        <f>MID(A32,8,LEN(A32)-7)</f>
        <v>Lugo</v>
      </c>
      <c r="D32" t="str">
        <f>VLOOKUP(B32,territorios!$A$2:$D$53,4,FALSE)</f>
        <v>Galicia</v>
      </c>
      <c r="E32">
        <v>160000</v>
      </c>
      <c r="F32">
        <v>169573</v>
      </c>
      <c r="G32">
        <f>VLOOKUP(B32,territorios!$A$2:$C$53,3,FALSE)</f>
        <v>9856</v>
      </c>
    </row>
    <row r="33" spans="1:7" x14ac:dyDescent="0.25">
      <c r="A33" t="s">
        <v>31</v>
      </c>
      <c r="B33" t="str">
        <f>MID(A33,5,2)</f>
        <v>28</v>
      </c>
      <c r="C33" t="str">
        <f>MID(A33,8,LEN(A33)-7)</f>
        <v>Madrid</v>
      </c>
      <c r="D33" t="str">
        <f>VLOOKUP(B33,territorios!$A$2:$D$53,4,FALSE)</f>
        <v>Madrid</v>
      </c>
      <c r="E33">
        <v>3183792</v>
      </c>
      <c r="F33">
        <v>3456913</v>
      </c>
      <c r="G33">
        <f>VLOOKUP(B33,territorios!$A$2:$C$53,3,FALSE)</f>
        <v>8027</v>
      </c>
    </row>
    <row r="34" spans="1:7" x14ac:dyDescent="0.25">
      <c r="A34" t="s">
        <v>32</v>
      </c>
      <c r="B34" t="str">
        <f>MID(A34,5,2)</f>
        <v>29</v>
      </c>
      <c r="C34" t="str">
        <f>MID(A34,8,LEN(A34)-7)</f>
        <v>Málaga</v>
      </c>
      <c r="D34" t="str">
        <f>VLOOKUP(B34,territorios!$A$2:$D$53,4,FALSE)</f>
        <v>Andalucía</v>
      </c>
      <c r="E34">
        <v>815945</v>
      </c>
      <c r="F34">
        <v>845000</v>
      </c>
      <c r="G34">
        <f>VLOOKUP(B34,territorios!$A$2:$C$53,3,FALSE)</f>
        <v>7306</v>
      </c>
    </row>
    <row r="35" spans="1:7" x14ac:dyDescent="0.25">
      <c r="A35" t="s">
        <v>33</v>
      </c>
      <c r="B35" t="str">
        <f>MID(A35,5,2)</f>
        <v>30</v>
      </c>
      <c r="C35" t="str">
        <f>MID(A35,8,LEN(A35)-7)</f>
        <v>Murcia</v>
      </c>
      <c r="D35" t="str">
        <f>VLOOKUP(B35,territorios!$A$2:$D$53,4,FALSE)</f>
        <v>Murcia</v>
      </c>
      <c r="E35">
        <v>744133</v>
      </c>
      <c r="F35">
        <v>743566</v>
      </c>
      <c r="G35">
        <f>VLOOKUP(B35,territorios!$A$2:$C$53,3,FALSE)</f>
        <v>11313</v>
      </c>
    </row>
    <row r="36" spans="1:7" x14ac:dyDescent="0.25">
      <c r="A36" t="s">
        <v>34</v>
      </c>
      <c r="B36" t="str">
        <f>MID(A36,5,2)</f>
        <v>31</v>
      </c>
      <c r="C36" t="str">
        <f>MID(A36,8,LEN(A36)-7)</f>
        <v>Navarra</v>
      </c>
      <c r="D36" t="str">
        <f>VLOOKUP(B36,territorios!$A$2:$D$53,4,FALSE)</f>
        <v>Navarra</v>
      </c>
      <c r="E36">
        <v>321057</v>
      </c>
      <c r="F36">
        <v>328909</v>
      </c>
      <c r="G36">
        <f>VLOOKUP(B36,territorios!$A$2:$C$53,3,FALSE)</f>
        <v>10391</v>
      </c>
    </row>
    <row r="37" spans="1:7" x14ac:dyDescent="0.25">
      <c r="A37" t="s">
        <v>35</v>
      </c>
      <c r="B37" t="str">
        <f>MID(A37,5,2)</f>
        <v>32</v>
      </c>
      <c r="C37" t="str">
        <f>MID(A37,8,LEN(A37)-7)</f>
        <v>Ourense</v>
      </c>
      <c r="D37" t="str">
        <f>VLOOKUP(B37,territorios!$A$2:$D$53,4,FALSE)</f>
        <v>Galicia</v>
      </c>
      <c r="E37">
        <v>148381</v>
      </c>
      <c r="F37">
        <v>159498</v>
      </c>
      <c r="G37">
        <f>VLOOKUP(B37,territorios!$A$2:$C$53,3,FALSE)</f>
        <v>7273</v>
      </c>
    </row>
    <row r="38" spans="1:7" x14ac:dyDescent="0.25">
      <c r="A38" t="s">
        <v>36</v>
      </c>
      <c r="B38" t="str">
        <f>MID(A38,5,2)</f>
        <v>34</v>
      </c>
      <c r="C38" t="str">
        <f>MID(A38,8,LEN(A38)-7)</f>
        <v>Palencia</v>
      </c>
      <c r="D38" t="str">
        <f>VLOOKUP(B38,territorios!$A$2:$D$53,4,FALSE)</f>
        <v>Castilla y León</v>
      </c>
      <c r="E38">
        <v>79675</v>
      </c>
      <c r="F38">
        <v>81024</v>
      </c>
      <c r="G38">
        <f>VLOOKUP(B38,territorios!$A$2:$C$53,3,FALSE)</f>
        <v>8052</v>
      </c>
    </row>
    <row r="39" spans="1:7" x14ac:dyDescent="0.25">
      <c r="A39" t="s">
        <v>37</v>
      </c>
      <c r="B39" t="str">
        <f>MID(A39,5,2)</f>
        <v>35</v>
      </c>
      <c r="C39" t="str">
        <f>MID(A39,8,LEN(A39)-7)</f>
        <v>Palmas, Las</v>
      </c>
      <c r="D39" t="str">
        <f>VLOOKUP(B39,territorios!$A$2:$D$53,4,FALSE)</f>
        <v>Canarias</v>
      </c>
      <c r="E39">
        <v>567468</v>
      </c>
      <c r="F39">
        <v>572125</v>
      </c>
      <c r="G39">
        <f>VLOOKUP(B39,territorios!$A$2:$C$53,3,FALSE)</f>
        <v>4065</v>
      </c>
    </row>
    <row r="40" spans="1:7" x14ac:dyDescent="0.25">
      <c r="A40" t="s">
        <v>38</v>
      </c>
      <c r="B40" t="str">
        <f>MID(A40,5,2)</f>
        <v>36</v>
      </c>
      <c r="C40" t="str">
        <f>MID(A40,8,LEN(A40)-7)</f>
        <v>Pontevedra</v>
      </c>
      <c r="D40" t="str">
        <f>VLOOKUP(B40,territorios!$A$2:$D$53,4,FALSE)</f>
        <v>Galicia</v>
      </c>
      <c r="E40">
        <v>456343</v>
      </c>
      <c r="F40">
        <v>484608</v>
      </c>
      <c r="G40">
        <f>VLOOKUP(B40,territorios!$A$2:$C$53,3,FALSE)</f>
        <v>4494</v>
      </c>
    </row>
    <row r="41" spans="1:7" x14ac:dyDescent="0.25">
      <c r="A41" t="s">
        <v>39</v>
      </c>
      <c r="B41" t="str">
        <f>MID(A41,5,2)</f>
        <v>26</v>
      </c>
      <c r="C41" t="str">
        <f>MID(A41,8,LEN(A41)-7)</f>
        <v>Rioja, La</v>
      </c>
      <c r="D41" t="str">
        <f>VLOOKUP(B41,territorios!$A$2:$D$53,4,FALSE)</f>
        <v>La Rioja</v>
      </c>
      <c r="E41">
        <v>154518</v>
      </c>
      <c r="F41">
        <v>159064</v>
      </c>
      <c r="G41">
        <f>VLOOKUP(B41,territorios!$A$2:$C$53,3,FALSE)</f>
        <v>5045</v>
      </c>
    </row>
    <row r="42" spans="1:7" x14ac:dyDescent="0.25">
      <c r="A42" t="s">
        <v>40</v>
      </c>
      <c r="B42" t="str">
        <f>MID(A42,5,2)</f>
        <v>37</v>
      </c>
      <c r="C42" t="str">
        <f>MID(A42,8,LEN(A42)-7)</f>
        <v>Salamanca</v>
      </c>
      <c r="D42" t="str">
        <f>VLOOKUP(B42,territorios!$A$2:$D$53,4,FALSE)</f>
        <v>Castilla y León</v>
      </c>
      <c r="E42">
        <v>161881</v>
      </c>
      <c r="F42">
        <v>170415</v>
      </c>
      <c r="G42">
        <f>VLOOKUP(B42,territorios!$A$2:$C$53,3,FALSE)</f>
        <v>12349</v>
      </c>
    </row>
    <row r="43" spans="1:7" x14ac:dyDescent="0.25">
      <c r="A43" t="s">
        <v>41</v>
      </c>
      <c r="B43" t="str">
        <f>MID(A43,5,2)</f>
        <v>38</v>
      </c>
      <c r="C43" t="str">
        <f>MID(A43,8,LEN(A43)-7)</f>
        <v>Santa Cruz de Tenerife</v>
      </c>
      <c r="D43" t="str">
        <f>VLOOKUP(B43,territorios!$A$2:$D$53,4,FALSE)</f>
        <v>Canarias</v>
      </c>
      <c r="E43">
        <v>527509</v>
      </c>
      <c r="F43">
        <v>540123</v>
      </c>
      <c r="G43">
        <f>VLOOKUP(B43,territorios!$A$2:$C$53,3,FALSE)</f>
        <v>3381</v>
      </c>
    </row>
    <row r="44" spans="1:7" x14ac:dyDescent="0.25">
      <c r="A44" t="s">
        <v>42</v>
      </c>
      <c r="B44" t="str">
        <f>MID(A44,5,2)</f>
        <v>40</v>
      </c>
      <c r="C44" t="str">
        <f>MID(A44,8,LEN(A44)-7)</f>
        <v>Segovia</v>
      </c>
      <c r="D44" t="str">
        <f>VLOOKUP(B44,territorios!$A$2:$D$53,4,FALSE)</f>
        <v>Castilla y León</v>
      </c>
      <c r="E44">
        <v>77622</v>
      </c>
      <c r="F44">
        <v>76490</v>
      </c>
      <c r="G44">
        <f>VLOOKUP(B44,territorios!$A$2:$C$53,3,FALSE)</f>
        <v>6920</v>
      </c>
    </row>
    <row r="45" spans="1:7" x14ac:dyDescent="0.25">
      <c r="A45" t="s">
        <v>43</v>
      </c>
      <c r="B45" t="str">
        <f>MID(A45,5,2)</f>
        <v>41</v>
      </c>
      <c r="C45" t="str">
        <f>MID(A45,8,LEN(A45)-7)</f>
        <v>Sevilla</v>
      </c>
      <c r="D45" t="str">
        <f>VLOOKUP(B45,territorios!$A$2:$D$53,4,FALSE)</f>
        <v>Andalucía</v>
      </c>
      <c r="E45">
        <v>953620</v>
      </c>
      <c r="F45">
        <v>995800</v>
      </c>
      <c r="G45">
        <f>VLOOKUP(B45,territorios!$A$2:$C$53,3,FALSE)</f>
        <v>14036</v>
      </c>
    </row>
    <row r="46" spans="1:7" x14ac:dyDescent="0.25">
      <c r="A46" t="s">
        <v>44</v>
      </c>
      <c r="B46" t="str">
        <f>MID(A46,5,2)</f>
        <v>42</v>
      </c>
      <c r="C46" t="str">
        <f>MID(A46,8,LEN(A46)-7)</f>
        <v>Soria</v>
      </c>
      <c r="D46" t="str">
        <f>VLOOKUP(B46,territorios!$A$2:$D$53,4,FALSE)</f>
        <v>Castilla y León</v>
      </c>
      <c r="E46">
        <v>45441</v>
      </c>
      <c r="F46">
        <v>44120</v>
      </c>
      <c r="G46">
        <f>VLOOKUP(B46,territorios!$A$2:$C$53,3,FALSE)</f>
        <v>10306</v>
      </c>
    </row>
    <row r="47" spans="1:7" x14ac:dyDescent="0.25">
      <c r="A47" t="s">
        <v>45</v>
      </c>
      <c r="B47" t="str">
        <f>MID(A47,5,2)</f>
        <v>43</v>
      </c>
      <c r="C47" t="str">
        <f>MID(A47,8,LEN(A47)-7)</f>
        <v>Tarragona</v>
      </c>
      <c r="D47" t="str">
        <f>VLOOKUP(B47,territorios!$A$2:$D$53,4,FALSE)</f>
        <v>Cataluña</v>
      </c>
      <c r="E47">
        <v>400073</v>
      </c>
      <c r="F47">
        <v>402572</v>
      </c>
      <c r="G47">
        <f>VLOOKUP(B47,territorios!$A$2:$C$53,3,FALSE)</f>
        <v>6302</v>
      </c>
    </row>
    <row r="48" spans="1:7" x14ac:dyDescent="0.25">
      <c r="A48" t="s">
        <v>46</v>
      </c>
      <c r="B48" t="str">
        <f>MID(A48,5,2)</f>
        <v>44</v>
      </c>
      <c r="C48" t="str">
        <f>MID(A48,8,LEN(A48)-7)</f>
        <v>Teruel</v>
      </c>
      <c r="D48" t="str">
        <f>VLOOKUP(B48,territorios!$A$2:$D$53,4,FALSE)</f>
        <v>Aragón</v>
      </c>
      <c r="E48">
        <v>67550</v>
      </c>
      <c r="F48">
        <v>65795</v>
      </c>
      <c r="G48">
        <f>VLOOKUP(B48,territorios!$A$2:$C$53,3,FALSE)</f>
        <v>14809</v>
      </c>
    </row>
    <row r="49" spans="1:7" x14ac:dyDescent="0.25">
      <c r="A49" t="s">
        <v>47</v>
      </c>
      <c r="B49" t="str">
        <f>MID(A49,5,2)</f>
        <v>45</v>
      </c>
      <c r="C49" t="str">
        <f>MID(A49,8,LEN(A49)-7)</f>
        <v>Toledo</v>
      </c>
      <c r="D49" t="str">
        <f>VLOOKUP(B49,territorios!$A$2:$D$53,4,FALSE)</f>
        <v>Castilla-La Mancha</v>
      </c>
      <c r="E49">
        <v>349305</v>
      </c>
      <c r="F49">
        <v>342711</v>
      </c>
      <c r="G49">
        <f>VLOOKUP(B49,territorios!$A$2:$C$53,3,FALSE)</f>
        <v>15369</v>
      </c>
    </row>
    <row r="50" spans="1:7" x14ac:dyDescent="0.25">
      <c r="A50" t="s">
        <v>48</v>
      </c>
      <c r="B50" t="str">
        <f>MID(A50,5,2)</f>
        <v>46</v>
      </c>
      <c r="C50" t="str">
        <f>MID(A50,8,LEN(A50)-7)</f>
        <v>Valencia/València</v>
      </c>
      <c r="D50" t="str">
        <f>VLOOKUP(B50,territorios!$A$2:$D$53,4,FALSE)</f>
        <v>Comunidad Valenciana</v>
      </c>
      <c r="E50">
        <v>1242880</v>
      </c>
      <c r="F50">
        <v>1297303</v>
      </c>
      <c r="G50">
        <f>VLOOKUP(B50,territorios!$A$2:$C$53,3,FALSE)</f>
        <v>10807</v>
      </c>
    </row>
    <row r="51" spans="1:7" x14ac:dyDescent="0.25">
      <c r="A51" t="s">
        <v>49</v>
      </c>
      <c r="B51" t="str">
        <f>MID(A51,5,2)</f>
        <v>47</v>
      </c>
      <c r="C51" t="str">
        <f>MID(A51,8,LEN(A51)-7)</f>
        <v>Valladolid</v>
      </c>
      <c r="D51" t="str">
        <f>VLOOKUP(B51,territorios!$A$2:$D$53,4,FALSE)</f>
        <v>Castilla y León</v>
      </c>
      <c r="E51">
        <v>254111</v>
      </c>
      <c r="F51">
        <v>266278</v>
      </c>
      <c r="G51">
        <f>VLOOKUP(B51,territorios!$A$2:$C$53,3,FALSE)</f>
        <v>8110</v>
      </c>
    </row>
    <row r="52" spans="1:7" x14ac:dyDescent="0.25">
      <c r="A52" t="s">
        <v>50</v>
      </c>
      <c r="B52" t="str">
        <f>MID(A52,5,2)</f>
        <v>49</v>
      </c>
      <c r="C52" t="str">
        <f>MID(A52,8,LEN(A52)-7)</f>
        <v>Zamora</v>
      </c>
      <c r="D52" t="str">
        <f>VLOOKUP(B52,territorios!$A$2:$D$53,4,FALSE)</f>
        <v>Castilla y León</v>
      </c>
      <c r="E52">
        <v>86254</v>
      </c>
      <c r="F52">
        <v>87395</v>
      </c>
      <c r="G52">
        <f>VLOOKUP(B52,territorios!$A$2:$C$53,3,FALSE)</f>
        <v>10561</v>
      </c>
    </row>
    <row r="53" spans="1:7" x14ac:dyDescent="0.25">
      <c r="A53" t="s">
        <v>51</v>
      </c>
      <c r="B53" t="str">
        <f>MID(A53,5,2)</f>
        <v>50</v>
      </c>
      <c r="C53" t="str">
        <f>MID(A53,8,LEN(A53)-7)</f>
        <v>Zaragoza</v>
      </c>
      <c r="D53" t="str">
        <f>VLOOKUP(B53,territorios!$A$2:$D$53,4,FALSE)</f>
        <v>Aragón</v>
      </c>
      <c r="E53">
        <v>473854</v>
      </c>
      <c r="F53">
        <v>494294</v>
      </c>
      <c r="G53">
        <f>VLOOKUP(B53,territorios!$A$2:$C$53,3,FALSE)</f>
        <v>17274</v>
      </c>
    </row>
    <row r="54" spans="1:7" x14ac:dyDescent="0.25">
      <c r="A54" t="s">
        <v>52</v>
      </c>
      <c r="B54" t="str">
        <f>MID(A54,5,2)</f>
        <v>51</v>
      </c>
      <c r="C54" t="str">
        <f>MID(A54,8,LEN(A54)-7)</f>
        <v>Ceuta</v>
      </c>
      <c r="D54" t="str">
        <f>VLOOKUP(B54,territorios!$A$2:$D$53,4,FALSE)</f>
        <v>Ceuta</v>
      </c>
      <c r="E54">
        <v>43027</v>
      </c>
      <c r="F54">
        <v>41816</v>
      </c>
      <c r="G54">
        <f>VLOOKUP(B54,territorios!$A$2:$C$53,3,FALSE)</f>
        <v>18.5</v>
      </c>
    </row>
    <row r="55" spans="1:7" x14ac:dyDescent="0.25">
      <c r="A55" t="s">
        <v>53</v>
      </c>
      <c r="B55" t="str">
        <f>MID(A55,5,2)</f>
        <v>52</v>
      </c>
      <c r="C55" t="str">
        <f>MID(A55,8,LEN(A55)-7)</f>
        <v>Melilla</v>
      </c>
      <c r="D55" t="str">
        <f>VLOOKUP(B55,territorios!$A$2:$D$53,4,FALSE)</f>
        <v>Melilla</v>
      </c>
      <c r="E55">
        <v>42787</v>
      </c>
      <c r="F55">
        <v>41927</v>
      </c>
      <c r="G55">
        <f>VLOOKUP(B55,territorios!$A$2:$C$53,3,FALSE)</f>
        <v>12.3</v>
      </c>
    </row>
    <row r="59" spans="1:7" x14ac:dyDescent="0.25">
      <c r="A59" t="s">
        <v>54</v>
      </c>
    </row>
    <row r="60" spans="1:7" x14ac:dyDescent="0.25">
      <c r="A60" t="s">
        <v>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6" workbookViewId="0">
      <selection activeCell="C46" sqref="C46"/>
    </sheetView>
  </sheetViews>
  <sheetFormatPr baseColWidth="10" defaultRowHeight="15" x14ac:dyDescent="0.25"/>
  <cols>
    <col min="1" max="1" width="7.140625" bestFit="1" customWidth="1"/>
    <col min="2" max="2" width="21" bestFit="1" customWidth="1"/>
    <col min="3" max="3" width="15.5703125" bestFit="1" customWidth="1"/>
    <col min="4" max="4" width="21.5703125" bestFit="1" customWidth="1"/>
  </cols>
  <sheetData>
    <row r="1" spans="1:4" x14ac:dyDescent="0.25">
      <c r="A1" t="s">
        <v>122</v>
      </c>
      <c r="B1" t="s">
        <v>108</v>
      </c>
      <c r="C1" t="s">
        <v>109</v>
      </c>
      <c r="D1" t="s">
        <v>110</v>
      </c>
    </row>
    <row r="2" spans="1:4" x14ac:dyDescent="0.25">
      <c r="A2" t="s">
        <v>125</v>
      </c>
      <c r="B2" t="s">
        <v>77</v>
      </c>
      <c r="C2">
        <v>8775</v>
      </c>
      <c r="D2" t="s">
        <v>113</v>
      </c>
    </row>
    <row r="3" spans="1:4" x14ac:dyDescent="0.25">
      <c r="A3" t="s">
        <v>135</v>
      </c>
      <c r="B3" t="s">
        <v>63</v>
      </c>
      <c r="C3">
        <v>7440</v>
      </c>
      <c r="D3" t="s">
        <v>113</v>
      </c>
    </row>
    <row r="4" spans="1:4" x14ac:dyDescent="0.25">
      <c r="A4" t="s">
        <v>139</v>
      </c>
      <c r="B4" t="s">
        <v>74</v>
      </c>
      <c r="C4">
        <v>13771</v>
      </c>
      <c r="D4" t="s">
        <v>113</v>
      </c>
    </row>
    <row r="5" spans="1:4" x14ac:dyDescent="0.25">
      <c r="A5" t="s">
        <v>144</v>
      </c>
      <c r="B5" t="s">
        <v>72</v>
      </c>
      <c r="C5">
        <v>12646</v>
      </c>
      <c r="D5" t="s">
        <v>113</v>
      </c>
    </row>
    <row r="6" spans="1:4" x14ac:dyDescent="0.25">
      <c r="A6" t="s">
        <v>146</v>
      </c>
      <c r="B6" t="s">
        <v>84</v>
      </c>
      <c r="C6">
        <v>10127</v>
      </c>
      <c r="D6" t="s">
        <v>113</v>
      </c>
    </row>
    <row r="7" spans="1:4" x14ac:dyDescent="0.25">
      <c r="A7" t="s">
        <v>148</v>
      </c>
      <c r="B7" t="s">
        <v>81</v>
      </c>
      <c r="C7">
        <v>13496</v>
      </c>
      <c r="D7" t="s">
        <v>113</v>
      </c>
    </row>
    <row r="8" spans="1:4" x14ac:dyDescent="0.25">
      <c r="A8" t="s">
        <v>153</v>
      </c>
      <c r="B8" t="s">
        <v>61</v>
      </c>
      <c r="C8">
        <v>7306</v>
      </c>
      <c r="D8" t="s">
        <v>113</v>
      </c>
    </row>
    <row r="9" spans="1:4" x14ac:dyDescent="0.25">
      <c r="A9" t="s">
        <v>164</v>
      </c>
      <c r="B9" t="s">
        <v>59</v>
      </c>
      <c r="C9">
        <v>14036</v>
      </c>
      <c r="D9" t="s">
        <v>113</v>
      </c>
    </row>
    <row r="10" spans="1:4" x14ac:dyDescent="0.25">
      <c r="A10" t="s">
        <v>147</v>
      </c>
      <c r="B10" t="s">
        <v>98</v>
      </c>
      <c r="C10">
        <v>15636</v>
      </c>
      <c r="D10" t="s">
        <v>118</v>
      </c>
    </row>
    <row r="11" spans="1:4" x14ac:dyDescent="0.25">
      <c r="A11" t="s">
        <v>167</v>
      </c>
      <c r="B11" t="s">
        <v>104</v>
      </c>
      <c r="C11">
        <v>14809</v>
      </c>
      <c r="D11" t="s">
        <v>118</v>
      </c>
    </row>
    <row r="12" spans="1:4" x14ac:dyDescent="0.25">
      <c r="A12" t="s">
        <v>172</v>
      </c>
      <c r="B12" t="s">
        <v>70</v>
      </c>
      <c r="C12">
        <v>17274</v>
      </c>
      <c r="D12" t="s">
        <v>118</v>
      </c>
    </row>
    <row r="13" spans="1:4" x14ac:dyDescent="0.25">
      <c r="A13" t="s">
        <v>127</v>
      </c>
      <c r="B13" t="s">
        <v>68</v>
      </c>
      <c r="C13">
        <v>10603</v>
      </c>
      <c r="D13" t="s">
        <v>68</v>
      </c>
    </row>
    <row r="14" spans="1:4" x14ac:dyDescent="0.25">
      <c r="A14" s="1" t="s">
        <v>158</v>
      </c>
      <c r="B14" t="s">
        <v>67</v>
      </c>
      <c r="C14">
        <v>4065</v>
      </c>
      <c r="D14" t="s">
        <v>117</v>
      </c>
    </row>
    <row r="15" spans="1:4" x14ac:dyDescent="0.25">
      <c r="A15" t="s">
        <v>162</v>
      </c>
      <c r="B15" t="s">
        <v>69</v>
      </c>
      <c r="C15">
        <v>3381</v>
      </c>
      <c r="D15" t="s">
        <v>117</v>
      </c>
    </row>
    <row r="16" spans="1:4" x14ac:dyDescent="0.25">
      <c r="A16" t="s">
        <v>136</v>
      </c>
      <c r="B16" t="s">
        <v>82</v>
      </c>
      <c r="C16">
        <v>5321</v>
      </c>
      <c r="D16" t="s">
        <v>82</v>
      </c>
    </row>
    <row r="17" spans="1:4" x14ac:dyDescent="0.25">
      <c r="A17" t="s">
        <v>128</v>
      </c>
      <c r="B17" t="s">
        <v>102</v>
      </c>
      <c r="C17">
        <v>8050</v>
      </c>
      <c r="D17" t="s">
        <v>121</v>
      </c>
    </row>
    <row r="18" spans="1:4" x14ac:dyDescent="0.25">
      <c r="A18" t="s">
        <v>133</v>
      </c>
      <c r="B18" t="s">
        <v>91</v>
      </c>
      <c r="C18">
        <v>14022</v>
      </c>
      <c r="D18" t="s">
        <v>121</v>
      </c>
    </row>
    <row r="19" spans="1:4" x14ac:dyDescent="0.25">
      <c r="A19" t="s">
        <v>149</v>
      </c>
      <c r="B19" t="s">
        <v>87</v>
      </c>
      <c r="C19">
        <v>15580</v>
      </c>
      <c r="D19" t="s">
        <v>121</v>
      </c>
    </row>
    <row r="20" spans="1:4" x14ac:dyDescent="0.25">
      <c r="A20" t="s">
        <v>157</v>
      </c>
      <c r="B20" t="s">
        <v>101</v>
      </c>
      <c r="C20">
        <v>8052</v>
      </c>
      <c r="D20" t="s">
        <v>121</v>
      </c>
    </row>
    <row r="21" spans="1:4" x14ac:dyDescent="0.25">
      <c r="A21" t="s">
        <v>161</v>
      </c>
      <c r="B21" t="s">
        <v>92</v>
      </c>
      <c r="C21">
        <v>12349</v>
      </c>
      <c r="D21" t="s">
        <v>121</v>
      </c>
    </row>
    <row r="22" spans="1:4" x14ac:dyDescent="0.25">
      <c r="A22" t="s">
        <v>163</v>
      </c>
      <c r="B22" t="s">
        <v>103</v>
      </c>
      <c r="C22">
        <v>6920</v>
      </c>
      <c r="D22" t="s">
        <v>121</v>
      </c>
    </row>
    <row r="23" spans="1:4" x14ac:dyDescent="0.25">
      <c r="A23" t="s">
        <v>165</v>
      </c>
      <c r="B23" t="s">
        <v>105</v>
      </c>
      <c r="C23">
        <v>10306</v>
      </c>
      <c r="D23" t="s">
        <v>121</v>
      </c>
    </row>
    <row r="24" spans="1:4" x14ac:dyDescent="0.25">
      <c r="A24" t="s">
        <v>170</v>
      </c>
      <c r="B24" t="s">
        <v>85</v>
      </c>
      <c r="C24">
        <v>8110</v>
      </c>
      <c r="D24" t="s">
        <v>121</v>
      </c>
    </row>
    <row r="25" spans="1:4" x14ac:dyDescent="0.25">
      <c r="A25" t="s">
        <v>171</v>
      </c>
      <c r="B25" t="s">
        <v>100</v>
      </c>
      <c r="C25">
        <v>10561</v>
      </c>
      <c r="D25" t="s">
        <v>121</v>
      </c>
    </row>
    <row r="26" spans="1:4" x14ac:dyDescent="0.25">
      <c r="A26" t="s">
        <v>123</v>
      </c>
      <c r="B26" t="s">
        <v>90</v>
      </c>
      <c r="C26">
        <v>14926</v>
      </c>
      <c r="D26" t="s">
        <v>119</v>
      </c>
    </row>
    <row r="27" spans="1:4" x14ac:dyDescent="0.25">
      <c r="A27" t="s">
        <v>138</v>
      </c>
      <c r="B27" t="s">
        <v>86</v>
      </c>
      <c r="C27">
        <v>19813</v>
      </c>
      <c r="D27" t="s">
        <v>119</v>
      </c>
    </row>
    <row r="28" spans="1:4" x14ac:dyDescent="0.25">
      <c r="A28" t="s">
        <v>141</v>
      </c>
      <c r="B28" t="s">
        <v>99</v>
      </c>
      <c r="C28">
        <v>17140</v>
      </c>
      <c r="D28" t="s">
        <v>119</v>
      </c>
    </row>
    <row r="29" spans="1:4" x14ac:dyDescent="0.25">
      <c r="A29" t="s">
        <v>145</v>
      </c>
      <c r="B29" t="s">
        <v>97</v>
      </c>
      <c r="C29">
        <v>12214</v>
      </c>
      <c r="D29" t="s">
        <v>119</v>
      </c>
    </row>
    <row r="30" spans="1:4" x14ac:dyDescent="0.25">
      <c r="A30" t="s">
        <v>168</v>
      </c>
      <c r="B30" t="s">
        <v>78</v>
      </c>
      <c r="C30">
        <v>15369</v>
      </c>
      <c r="D30" t="s">
        <v>119</v>
      </c>
    </row>
    <row r="31" spans="1:4" x14ac:dyDescent="0.25">
      <c r="A31" t="s">
        <v>131</v>
      </c>
      <c r="B31" t="s">
        <v>57</v>
      </c>
      <c r="C31">
        <v>7733</v>
      </c>
      <c r="D31" t="s">
        <v>111</v>
      </c>
    </row>
    <row r="32" spans="1:4" x14ac:dyDescent="0.25">
      <c r="A32" s="1" t="s">
        <v>143</v>
      </c>
      <c r="B32" t="s">
        <v>75</v>
      </c>
      <c r="C32">
        <v>5909</v>
      </c>
      <c r="D32" t="s">
        <v>111</v>
      </c>
    </row>
    <row r="33" spans="1:4" x14ac:dyDescent="0.25">
      <c r="A33" s="1" t="s">
        <v>150</v>
      </c>
      <c r="B33" t="s">
        <v>88</v>
      </c>
      <c r="C33">
        <v>12172</v>
      </c>
      <c r="D33" t="s">
        <v>111</v>
      </c>
    </row>
    <row r="34" spans="1:4" x14ac:dyDescent="0.25">
      <c r="A34" t="s">
        <v>166</v>
      </c>
      <c r="B34" t="s">
        <v>73</v>
      </c>
      <c r="C34">
        <v>6302</v>
      </c>
      <c r="D34" t="s">
        <v>111</v>
      </c>
    </row>
    <row r="35" spans="1:4" x14ac:dyDescent="0.25">
      <c r="A35" t="s">
        <v>173</v>
      </c>
      <c r="B35" t="s">
        <v>107</v>
      </c>
      <c r="C35">
        <v>18.5</v>
      </c>
      <c r="D35" t="s">
        <v>107</v>
      </c>
    </row>
    <row r="36" spans="1:4" x14ac:dyDescent="0.25">
      <c r="A36" s="1" t="s">
        <v>124</v>
      </c>
      <c r="B36" t="s">
        <v>60</v>
      </c>
      <c r="C36">
        <v>5817</v>
      </c>
      <c r="D36" t="s">
        <v>112</v>
      </c>
    </row>
    <row r="37" spans="1:4" x14ac:dyDescent="0.25">
      <c r="A37" s="1" t="s">
        <v>137</v>
      </c>
      <c r="B37" t="s">
        <v>83</v>
      </c>
      <c r="C37">
        <v>6636</v>
      </c>
      <c r="D37" t="s">
        <v>112</v>
      </c>
    </row>
    <row r="38" spans="1:4" x14ac:dyDescent="0.25">
      <c r="A38" s="1" t="s">
        <v>169</v>
      </c>
      <c r="B38" t="s">
        <v>58</v>
      </c>
      <c r="C38">
        <v>10807</v>
      </c>
      <c r="D38" t="s">
        <v>112</v>
      </c>
    </row>
    <row r="39" spans="1:4" x14ac:dyDescent="0.25">
      <c r="A39" t="s">
        <v>129</v>
      </c>
      <c r="B39" t="s">
        <v>79</v>
      </c>
      <c r="C39">
        <v>21766</v>
      </c>
      <c r="D39" t="s">
        <v>120</v>
      </c>
    </row>
    <row r="40" spans="1:4" x14ac:dyDescent="0.25">
      <c r="A40" t="s">
        <v>134</v>
      </c>
      <c r="B40" t="s">
        <v>89</v>
      </c>
      <c r="C40">
        <v>19868</v>
      </c>
      <c r="D40" t="s">
        <v>120</v>
      </c>
    </row>
    <row r="41" spans="1:4" x14ac:dyDescent="0.25">
      <c r="A41" s="1" t="s">
        <v>140</v>
      </c>
      <c r="B41" t="s">
        <v>66</v>
      </c>
      <c r="C41">
        <v>7950</v>
      </c>
      <c r="D41" t="s">
        <v>116</v>
      </c>
    </row>
    <row r="42" spans="1:4" x14ac:dyDescent="0.25">
      <c r="A42" t="s">
        <v>151</v>
      </c>
      <c r="B42" t="s">
        <v>93</v>
      </c>
      <c r="C42">
        <v>9856</v>
      </c>
      <c r="D42" t="s">
        <v>116</v>
      </c>
    </row>
    <row r="43" spans="1:4" x14ac:dyDescent="0.25">
      <c r="A43" s="1" t="s">
        <v>156</v>
      </c>
      <c r="B43" t="s">
        <v>96</v>
      </c>
      <c r="C43">
        <v>7273</v>
      </c>
      <c r="D43" t="s">
        <v>116</v>
      </c>
    </row>
    <row r="44" spans="1:4" x14ac:dyDescent="0.25">
      <c r="A44" t="s">
        <v>159</v>
      </c>
      <c r="B44" t="s">
        <v>71</v>
      </c>
      <c r="C44">
        <v>4494</v>
      </c>
      <c r="D44" t="s">
        <v>116</v>
      </c>
    </row>
    <row r="45" spans="1:4" x14ac:dyDescent="0.25">
      <c r="A45" s="1" t="s">
        <v>130</v>
      </c>
      <c r="B45" t="s">
        <v>65</v>
      </c>
      <c r="C45">
        <v>4991</v>
      </c>
      <c r="D45" t="s">
        <v>115</v>
      </c>
    </row>
    <row r="46" spans="1:4" x14ac:dyDescent="0.25">
      <c r="A46" s="1" t="s">
        <v>160</v>
      </c>
      <c r="B46" t="s">
        <v>95</v>
      </c>
      <c r="C46">
        <v>5045</v>
      </c>
      <c r="D46" t="s">
        <v>95</v>
      </c>
    </row>
    <row r="47" spans="1:4" x14ac:dyDescent="0.25">
      <c r="A47" t="s">
        <v>152</v>
      </c>
      <c r="B47" t="s">
        <v>56</v>
      </c>
      <c r="C47">
        <v>8027</v>
      </c>
      <c r="D47" t="s">
        <v>56</v>
      </c>
    </row>
    <row r="48" spans="1:4" x14ac:dyDescent="0.25">
      <c r="A48" t="s">
        <v>174</v>
      </c>
      <c r="B48" t="s">
        <v>106</v>
      </c>
      <c r="C48">
        <v>12.3</v>
      </c>
      <c r="D48" t="s">
        <v>106</v>
      </c>
    </row>
    <row r="49" spans="1:4" x14ac:dyDescent="0.25">
      <c r="A49" t="s">
        <v>154</v>
      </c>
      <c r="B49" t="s">
        <v>62</v>
      </c>
      <c r="C49">
        <v>11313</v>
      </c>
      <c r="D49" t="s">
        <v>62</v>
      </c>
    </row>
    <row r="50" spans="1:4" x14ac:dyDescent="0.25">
      <c r="A50" t="s">
        <v>155</v>
      </c>
      <c r="B50" t="s">
        <v>80</v>
      </c>
      <c r="C50">
        <v>10391</v>
      </c>
      <c r="D50" t="s">
        <v>80</v>
      </c>
    </row>
    <row r="51" spans="1:4" x14ac:dyDescent="0.25">
      <c r="A51" s="1" t="s">
        <v>126</v>
      </c>
      <c r="B51" t="s">
        <v>94</v>
      </c>
      <c r="C51">
        <v>3037</v>
      </c>
      <c r="D51" t="s">
        <v>114</v>
      </c>
    </row>
    <row r="52" spans="1:4" x14ac:dyDescent="0.25">
      <c r="A52" s="1" t="s">
        <v>132</v>
      </c>
      <c r="B52" t="s">
        <v>76</v>
      </c>
      <c r="C52">
        <v>1997</v>
      </c>
      <c r="D52" t="s">
        <v>114</v>
      </c>
    </row>
    <row r="53" spans="1:4" x14ac:dyDescent="0.25">
      <c r="A53" s="1" t="s">
        <v>142</v>
      </c>
      <c r="B53" t="s">
        <v>64</v>
      </c>
      <c r="C53">
        <v>2217</v>
      </c>
      <c r="D53" t="s">
        <v>114</v>
      </c>
    </row>
  </sheetData>
  <sortState ref="B2:G53">
    <sortCondition ref="D2:D53"/>
    <sortCondition ref="B2:B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7" workbookViewId="0">
      <selection activeCell="D23" sqref="D23"/>
    </sheetView>
  </sheetViews>
  <sheetFormatPr baseColWidth="10" defaultRowHeight="15" x14ac:dyDescent="0.25"/>
  <cols>
    <col min="1" max="1" width="21" bestFit="1" customWidth="1"/>
    <col min="4" max="4" width="20.28515625" style="2" bestFit="1" customWidth="1"/>
  </cols>
  <sheetData>
    <row r="1" spans="1:4" x14ac:dyDescent="0.25">
      <c r="A1" t="s">
        <v>108</v>
      </c>
      <c r="B1" t="s">
        <v>122</v>
      </c>
      <c r="C1" t="s">
        <v>110</v>
      </c>
      <c r="D1" s="2" t="s">
        <v>183</v>
      </c>
    </row>
    <row r="2" spans="1:4" x14ac:dyDescent="0.25">
      <c r="A2" t="s">
        <v>56</v>
      </c>
      <c r="B2" t="s">
        <v>152</v>
      </c>
      <c r="C2" t="s">
        <v>56</v>
      </c>
      <c r="D2" s="2">
        <v>211781846000</v>
      </c>
    </row>
    <row r="3" spans="1:4" x14ac:dyDescent="0.25">
      <c r="A3" t="s">
        <v>57</v>
      </c>
      <c r="B3" t="s">
        <v>131</v>
      </c>
      <c r="C3" t="s">
        <v>111</v>
      </c>
      <c r="D3" s="2">
        <v>157402646000</v>
      </c>
    </row>
    <row r="4" spans="1:4" x14ac:dyDescent="0.25">
      <c r="A4" t="s">
        <v>58</v>
      </c>
      <c r="B4" t="s">
        <v>169</v>
      </c>
      <c r="C4" t="s">
        <v>176</v>
      </c>
      <c r="D4" s="2">
        <v>54674754000</v>
      </c>
    </row>
    <row r="5" spans="1:4" x14ac:dyDescent="0.25">
      <c r="A5" t="s">
        <v>59</v>
      </c>
      <c r="B5" t="s">
        <v>164</v>
      </c>
      <c r="C5" t="s">
        <v>113</v>
      </c>
      <c r="D5" s="2">
        <v>36906561000</v>
      </c>
    </row>
    <row r="6" spans="1:4" x14ac:dyDescent="0.25">
      <c r="A6" t="s">
        <v>60</v>
      </c>
      <c r="B6" t="s">
        <v>124</v>
      </c>
      <c r="C6" t="s">
        <v>176</v>
      </c>
      <c r="D6" s="2">
        <v>35578405000</v>
      </c>
    </row>
    <row r="7" spans="1:4" x14ac:dyDescent="0.25">
      <c r="A7" t="s">
        <v>64</v>
      </c>
      <c r="B7" t="s">
        <v>142</v>
      </c>
      <c r="C7" t="s">
        <v>114</v>
      </c>
      <c r="D7" s="2">
        <v>34453586000</v>
      </c>
    </row>
    <row r="8" spans="1:4" x14ac:dyDescent="0.25">
      <c r="A8" t="s">
        <v>115</v>
      </c>
      <c r="B8" s="1" t="s">
        <v>130</v>
      </c>
      <c r="C8" t="s">
        <v>115</v>
      </c>
      <c r="D8" s="2">
        <v>29134126000</v>
      </c>
    </row>
    <row r="9" spans="1:4" x14ac:dyDescent="0.25">
      <c r="A9" t="s">
        <v>62</v>
      </c>
      <c r="B9" t="s">
        <v>154</v>
      </c>
      <c r="C9" t="s">
        <v>177</v>
      </c>
      <c r="D9" s="2">
        <v>29115517000</v>
      </c>
    </row>
    <row r="10" spans="1:4" x14ac:dyDescent="0.25">
      <c r="A10" t="s">
        <v>61</v>
      </c>
      <c r="B10" t="s">
        <v>153</v>
      </c>
      <c r="C10" t="s">
        <v>113</v>
      </c>
      <c r="D10" s="2">
        <v>28684375000</v>
      </c>
    </row>
    <row r="11" spans="1:4" x14ac:dyDescent="0.25">
      <c r="A11" t="s">
        <v>70</v>
      </c>
      <c r="B11" t="s">
        <v>172</v>
      </c>
      <c r="C11" t="s">
        <v>118</v>
      </c>
      <c r="D11" s="2">
        <v>25394739000</v>
      </c>
    </row>
    <row r="12" spans="1:4" x14ac:dyDescent="0.25">
      <c r="A12" t="s">
        <v>66</v>
      </c>
      <c r="B12" t="s">
        <v>140</v>
      </c>
      <c r="C12" t="s">
        <v>116</v>
      </c>
      <c r="D12" s="2">
        <v>25263455000</v>
      </c>
    </row>
    <row r="13" spans="1:4" x14ac:dyDescent="0.25">
      <c r="A13" t="s">
        <v>73</v>
      </c>
      <c r="B13" t="s">
        <v>166</v>
      </c>
      <c r="C13" t="s">
        <v>111</v>
      </c>
      <c r="D13" s="2">
        <v>23530882000</v>
      </c>
    </row>
    <row r="14" spans="1:4" x14ac:dyDescent="0.25">
      <c r="A14" t="s">
        <v>67</v>
      </c>
      <c r="B14" t="s">
        <v>158</v>
      </c>
      <c r="C14" t="s">
        <v>178</v>
      </c>
      <c r="D14" s="2">
        <v>22539428000</v>
      </c>
    </row>
    <row r="15" spans="1:4" x14ac:dyDescent="0.25">
      <c r="A15" t="s">
        <v>76</v>
      </c>
      <c r="B15" t="s">
        <v>132</v>
      </c>
      <c r="C15" t="s">
        <v>114</v>
      </c>
      <c r="D15" s="2">
        <v>22330162000</v>
      </c>
    </row>
    <row r="16" spans="1:4" x14ac:dyDescent="0.25">
      <c r="A16" t="s">
        <v>68</v>
      </c>
      <c r="B16" t="s">
        <v>127</v>
      </c>
      <c r="C16" t="s">
        <v>68</v>
      </c>
      <c r="D16" s="2">
        <v>21597060000</v>
      </c>
    </row>
    <row r="17" spans="1:4" x14ac:dyDescent="0.25">
      <c r="A17" t="s">
        <v>75</v>
      </c>
      <c r="B17" t="s">
        <v>143</v>
      </c>
      <c r="C17" t="s">
        <v>111</v>
      </c>
      <c r="D17" s="2">
        <v>21112475000</v>
      </c>
    </row>
    <row r="18" spans="1:4" x14ac:dyDescent="0.25">
      <c r="A18" t="s">
        <v>63</v>
      </c>
      <c r="B18" t="s">
        <v>135</v>
      </c>
      <c r="C18" t="s">
        <v>113</v>
      </c>
      <c r="D18" s="2">
        <v>20850100000</v>
      </c>
    </row>
    <row r="19" spans="1:4" x14ac:dyDescent="0.25">
      <c r="A19" t="s">
        <v>69</v>
      </c>
      <c r="B19" t="s">
        <v>162</v>
      </c>
      <c r="C19" t="s">
        <v>178</v>
      </c>
      <c r="D19" s="2">
        <v>20126249000</v>
      </c>
    </row>
    <row r="20" spans="1:4" x14ac:dyDescent="0.25">
      <c r="A20" t="s">
        <v>71</v>
      </c>
      <c r="B20" t="s">
        <v>159</v>
      </c>
      <c r="C20" t="s">
        <v>116</v>
      </c>
      <c r="D20" s="2">
        <v>19104361000</v>
      </c>
    </row>
    <row r="21" spans="1:4" x14ac:dyDescent="0.25">
      <c r="A21" t="s">
        <v>80</v>
      </c>
      <c r="B21" t="s">
        <v>155</v>
      </c>
      <c r="C21" t="s">
        <v>80</v>
      </c>
      <c r="D21" s="2">
        <v>19055932000</v>
      </c>
    </row>
    <row r="22" spans="1:4" x14ac:dyDescent="0.25">
      <c r="A22" t="s">
        <v>72</v>
      </c>
      <c r="B22" t="s">
        <v>144</v>
      </c>
      <c r="C22" t="s">
        <v>113</v>
      </c>
      <c r="D22" s="2">
        <v>15834484000</v>
      </c>
    </row>
    <row r="23" spans="1:4" x14ac:dyDescent="0.25">
      <c r="A23" t="s">
        <v>83</v>
      </c>
      <c r="B23" t="s">
        <v>137</v>
      </c>
      <c r="C23" t="s">
        <v>176</v>
      </c>
      <c r="D23" s="2">
        <v>13934671000</v>
      </c>
    </row>
    <row r="24" spans="1:4" x14ac:dyDescent="0.25">
      <c r="A24" t="s">
        <v>74</v>
      </c>
      <c r="B24" t="s">
        <v>139</v>
      </c>
      <c r="C24" t="s">
        <v>113</v>
      </c>
      <c r="D24" s="2">
        <v>13748393000</v>
      </c>
    </row>
    <row r="25" spans="1:4" x14ac:dyDescent="0.25">
      <c r="A25" t="s">
        <v>77</v>
      </c>
      <c r="B25" t="s">
        <v>125</v>
      </c>
      <c r="C25" t="s">
        <v>113</v>
      </c>
      <c r="D25" s="2">
        <v>13330403000</v>
      </c>
    </row>
    <row r="26" spans="1:4" x14ac:dyDescent="0.25">
      <c r="A26" t="s">
        <v>85</v>
      </c>
      <c r="B26" t="s">
        <v>170</v>
      </c>
      <c r="C26" t="s">
        <v>121</v>
      </c>
      <c r="D26" s="2">
        <v>12740417000</v>
      </c>
    </row>
    <row r="27" spans="1:4" x14ac:dyDescent="0.25">
      <c r="A27" t="s">
        <v>82</v>
      </c>
      <c r="B27" t="s">
        <v>136</v>
      </c>
      <c r="C27" t="s">
        <v>82</v>
      </c>
      <c r="D27" s="2">
        <v>12571273000</v>
      </c>
    </row>
    <row r="28" spans="1:4" x14ac:dyDescent="0.25">
      <c r="A28" t="s">
        <v>78</v>
      </c>
      <c r="B28" t="s">
        <v>168</v>
      </c>
      <c r="C28" t="s">
        <v>179</v>
      </c>
      <c r="D28" s="2">
        <v>12294825000</v>
      </c>
    </row>
    <row r="29" spans="1:4" x14ac:dyDescent="0.25">
      <c r="A29" t="s">
        <v>88</v>
      </c>
      <c r="B29" t="s">
        <v>150</v>
      </c>
      <c r="C29" t="s">
        <v>111</v>
      </c>
      <c r="D29" s="2">
        <v>11884544000</v>
      </c>
    </row>
    <row r="30" spans="1:4" x14ac:dyDescent="0.25">
      <c r="A30" t="s">
        <v>94</v>
      </c>
      <c r="B30" t="s">
        <v>126</v>
      </c>
      <c r="C30" t="s">
        <v>114</v>
      </c>
      <c r="D30" s="2">
        <v>11638236000</v>
      </c>
    </row>
    <row r="31" spans="1:4" x14ac:dyDescent="0.25">
      <c r="A31" t="s">
        <v>79</v>
      </c>
      <c r="B31" t="s">
        <v>129</v>
      </c>
      <c r="C31" t="s">
        <v>120</v>
      </c>
      <c r="D31" s="2">
        <v>11184466000</v>
      </c>
    </row>
    <row r="32" spans="1:4" x14ac:dyDescent="0.25">
      <c r="A32" t="s">
        <v>81</v>
      </c>
      <c r="B32" t="s">
        <v>148</v>
      </c>
      <c r="C32" t="s">
        <v>180</v>
      </c>
      <c r="D32" s="2">
        <v>10917442000</v>
      </c>
    </row>
    <row r="33" spans="1:4" x14ac:dyDescent="0.25">
      <c r="A33" t="s">
        <v>86</v>
      </c>
      <c r="B33" t="s">
        <v>138</v>
      </c>
      <c r="C33" t="s">
        <v>179</v>
      </c>
      <c r="D33" s="2">
        <v>9838327000</v>
      </c>
    </row>
    <row r="34" spans="1:4" x14ac:dyDescent="0.25">
      <c r="A34" t="s">
        <v>91</v>
      </c>
      <c r="B34" t="s">
        <v>133</v>
      </c>
      <c r="C34" t="s">
        <v>181</v>
      </c>
      <c r="D34" s="2">
        <v>9750652000</v>
      </c>
    </row>
    <row r="35" spans="1:4" x14ac:dyDescent="0.25">
      <c r="A35" t="s">
        <v>87</v>
      </c>
      <c r="B35" t="s">
        <v>149</v>
      </c>
      <c r="C35" t="s">
        <v>181</v>
      </c>
      <c r="D35" s="2">
        <v>9494884000</v>
      </c>
    </row>
    <row r="36" spans="1:4" x14ac:dyDescent="0.25">
      <c r="A36" t="s">
        <v>84</v>
      </c>
      <c r="B36" t="s">
        <v>146</v>
      </c>
      <c r="C36" t="s">
        <v>180</v>
      </c>
      <c r="D36" s="2">
        <v>9419766000</v>
      </c>
    </row>
    <row r="37" spans="1:4" x14ac:dyDescent="0.25">
      <c r="A37" t="s">
        <v>95</v>
      </c>
      <c r="B37" t="s">
        <v>160</v>
      </c>
      <c r="C37" t="s">
        <v>95</v>
      </c>
      <c r="D37" s="2">
        <v>7944604000</v>
      </c>
    </row>
    <row r="38" spans="1:4" x14ac:dyDescent="0.25">
      <c r="A38" t="s">
        <v>90</v>
      </c>
      <c r="B38" t="s">
        <v>123</v>
      </c>
      <c r="C38" t="s">
        <v>182</v>
      </c>
      <c r="D38" s="2">
        <v>7474867000</v>
      </c>
    </row>
    <row r="39" spans="1:4" x14ac:dyDescent="0.25">
      <c r="A39" t="s">
        <v>93</v>
      </c>
      <c r="B39" t="s">
        <v>151</v>
      </c>
      <c r="C39" t="s">
        <v>116</v>
      </c>
      <c r="D39" s="2">
        <v>7061070000</v>
      </c>
    </row>
    <row r="40" spans="1:4" x14ac:dyDescent="0.25">
      <c r="A40" t="s">
        <v>89</v>
      </c>
      <c r="B40" t="s">
        <v>134</v>
      </c>
      <c r="C40" t="s">
        <v>120</v>
      </c>
      <c r="D40" s="2">
        <v>6949530000</v>
      </c>
    </row>
    <row r="41" spans="1:4" x14ac:dyDescent="0.25">
      <c r="A41" t="s">
        <v>92</v>
      </c>
      <c r="B41" t="s">
        <v>161</v>
      </c>
      <c r="C41" t="s">
        <v>181</v>
      </c>
      <c r="D41" s="2">
        <v>6904713000</v>
      </c>
    </row>
    <row r="42" spans="1:4" x14ac:dyDescent="0.25">
      <c r="A42" t="s">
        <v>96</v>
      </c>
      <c r="B42" t="s">
        <v>156</v>
      </c>
      <c r="C42" t="s">
        <v>116</v>
      </c>
      <c r="D42" s="2">
        <v>6529932000</v>
      </c>
    </row>
    <row r="43" spans="1:4" x14ac:dyDescent="0.25">
      <c r="A43" t="s">
        <v>98</v>
      </c>
      <c r="B43" t="s">
        <v>147</v>
      </c>
      <c r="C43" t="s">
        <v>118</v>
      </c>
      <c r="D43" s="2">
        <v>6020421000</v>
      </c>
    </row>
    <row r="44" spans="1:4" x14ac:dyDescent="0.25">
      <c r="A44" t="s">
        <v>97</v>
      </c>
      <c r="B44" t="s">
        <v>145</v>
      </c>
      <c r="C44" t="s">
        <v>179</v>
      </c>
      <c r="D44" s="2">
        <v>4962267000</v>
      </c>
    </row>
    <row r="45" spans="1:4" x14ac:dyDescent="0.25">
      <c r="A45" t="s">
        <v>101</v>
      </c>
      <c r="B45" t="s">
        <v>157</v>
      </c>
      <c r="C45" t="s">
        <v>181</v>
      </c>
      <c r="D45" s="2">
        <v>4280258000</v>
      </c>
    </row>
    <row r="46" spans="1:4" x14ac:dyDescent="0.25">
      <c r="A46" t="s">
        <v>99</v>
      </c>
      <c r="B46" t="s">
        <v>141</v>
      </c>
      <c r="C46" t="s">
        <v>179</v>
      </c>
      <c r="D46" s="2">
        <v>4178353000</v>
      </c>
    </row>
    <row r="47" spans="1:4" x14ac:dyDescent="0.25">
      <c r="A47" t="s">
        <v>100</v>
      </c>
      <c r="B47" t="s">
        <v>171</v>
      </c>
      <c r="C47" t="s">
        <v>181</v>
      </c>
      <c r="D47" s="2">
        <v>3457641000</v>
      </c>
    </row>
    <row r="48" spans="1:4" x14ac:dyDescent="0.25">
      <c r="A48" t="s">
        <v>103</v>
      </c>
      <c r="B48" t="s">
        <v>163</v>
      </c>
      <c r="C48" t="s">
        <v>181</v>
      </c>
      <c r="D48" s="2">
        <v>3351492000</v>
      </c>
    </row>
    <row r="49" spans="1:4" x14ac:dyDescent="0.25">
      <c r="A49" t="s">
        <v>104</v>
      </c>
      <c r="B49" t="s">
        <v>167</v>
      </c>
      <c r="C49" t="s">
        <v>118</v>
      </c>
      <c r="D49" s="2">
        <v>3283648000</v>
      </c>
    </row>
    <row r="50" spans="1:4" x14ac:dyDescent="0.25">
      <c r="A50" t="s">
        <v>102</v>
      </c>
      <c r="B50" t="s">
        <v>128</v>
      </c>
      <c r="C50" t="s">
        <v>181</v>
      </c>
      <c r="D50" s="2">
        <v>3019358000</v>
      </c>
    </row>
    <row r="51" spans="1:4" x14ac:dyDescent="0.25">
      <c r="A51" t="s">
        <v>105</v>
      </c>
      <c r="B51" t="s">
        <v>165</v>
      </c>
      <c r="C51" t="s">
        <v>181</v>
      </c>
      <c r="D51" s="2">
        <v>2212369000</v>
      </c>
    </row>
    <row r="52" spans="1:4" x14ac:dyDescent="0.25">
      <c r="A52" t="s">
        <v>107</v>
      </c>
      <c r="B52" t="s">
        <v>173</v>
      </c>
      <c r="C52" t="s">
        <v>107</v>
      </c>
      <c r="D52" s="2">
        <v>1641460000</v>
      </c>
    </row>
    <row r="53" spans="1:4" x14ac:dyDescent="0.25">
      <c r="A53" t="s">
        <v>106</v>
      </c>
      <c r="B53" t="s">
        <v>174</v>
      </c>
      <c r="C53" t="s">
        <v>106</v>
      </c>
      <c r="D53" s="2">
        <v>1501648000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provincias CV</vt:lpstr>
      <vt:lpstr>provincias ESP</vt:lpstr>
      <vt:lpstr>territorios</vt:lpstr>
      <vt:lpstr>PIB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</cp:lastModifiedBy>
  <dcterms:created xsi:type="dcterms:W3CDTF">2019-10-15T08:03:17Z</dcterms:created>
  <dcterms:modified xsi:type="dcterms:W3CDTF">2019-11-26T11:34:15Z</dcterms:modified>
</cp:coreProperties>
</file>