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20" windowWidth="11595" windowHeight="5385"/>
  </bookViews>
  <sheets>
    <sheet name="probability density function" sheetId="5" r:id="rId1"/>
    <sheet name="how to create the graph" sheetId="6" r:id="rId2"/>
  </sheets>
  <definedNames>
    <definedName name="frecuencia">OFFSET('probability density function'!$S$2,0,0,COUNT('probability density function'!$S:$S),1)</definedName>
    <definedName name="frecuencia_graf">OFFSET('probability density function'!$T$2,0,0,COUNT('probability density function'!$T:$T),1)</definedName>
    <definedName name="Freq_graph_ex" localSheetId="1">OFFSET('how to create the graph'!$L$4,0,0,COUNT('how to create the graph'!$L:$L),1)</definedName>
    <definedName name="Freq_pol_ex" localSheetId="1">OFFSET('how to create the graph'!$M$4,0,0,COUNT('how to create the graph'!$M:$M),1)</definedName>
    <definedName name="Interval_ex" localSheetId="1">OFFSET('how to create the graph'!$I$4:$J$4,0,0,COUNTA('how to create the graph'!$I:$J),2)</definedName>
    <definedName name="intervalos">OFFSET('probability density function'!$P$2:$Q$2,0,0,COUNTA('probability density function'!$P:$Q),2)</definedName>
    <definedName name="LIMinf">OFFSET('probability density function'!$P$3,0,0,COUNT('probability density function'!$P:$P),1)</definedName>
    <definedName name="LIMsup">OFFSET('probability density function'!$Q$2,0,0,COUNT('probability density function'!$Q:$Q),1)</definedName>
    <definedName name="marca_graf">OFFSET('probability density function'!$O$2,0,0,COUNT('probability density function'!$O:$O),1)</definedName>
    <definedName name="max">MAX('how to create the graph'!$B$4:$B$5)</definedName>
    <definedName name="maximo">MAX('probability density function'!$B:$B)</definedName>
    <definedName name="min">MIN('how to create the graph'!$B$4:$B$5)</definedName>
    <definedName name="minimo">MIN('probability density function'!$B:$B)</definedName>
  </definedNames>
  <calcPr calcId="124519"/>
</workbook>
</file>

<file path=xl/calcChain.xml><?xml version="1.0" encoding="utf-8"?>
<calcChain xmlns="http://schemas.openxmlformats.org/spreadsheetml/2006/main">
  <c r="F4" i="6"/>
  <c r="F1"/>
  <c r="G4" s="1"/>
  <c r="K104"/>
  <c r="K103"/>
  <c r="K102"/>
  <c r="K101"/>
  <c r="K100"/>
  <c r="K99"/>
  <c r="K98"/>
  <c r="K97"/>
  <c r="K96"/>
  <c r="K95"/>
  <c r="K94"/>
  <c r="K93"/>
  <c r="K92"/>
  <c r="K91"/>
  <c r="K90"/>
  <c r="K89"/>
  <c r="K88"/>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 l="1"/>
  <c r="F5"/>
  <c r="J4"/>
  <c r="I4"/>
  <c r="G5" l="1"/>
  <c r="H5" s="1"/>
  <c r="F6" l="1"/>
  <c r="I5"/>
  <c r="J5"/>
  <c r="L4"/>
  <c r="M4" s="1"/>
  <c r="G6" l="1"/>
  <c r="H6" s="1"/>
  <c r="F7" l="1"/>
  <c r="I6"/>
  <c r="J6"/>
  <c r="L5"/>
  <c r="M5" s="1"/>
  <c r="G7" l="1"/>
  <c r="H7" s="1"/>
  <c r="F8" l="1"/>
  <c r="I7"/>
  <c r="J7"/>
  <c r="L6"/>
  <c r="M6" s="1"/>
  <c r="G8" l="1"/>
  <c r="H8" s="1"/>
  <c r="F9" l="1"/>
  <c r="I8"/>
  <c r="J8"/>
  <c r="L7"/>
  <c r="M7" s="1"/>
  <c r="G9" l="1"/>
  <c r="H9" s="1"/>
  <c r="F10" l="1"/>
  <c r="I9"/>
  <c r="J9"/>
  <c r="L8"/>
  <c r="M8" s="1"/>
  <c r="G23" i="5"/>
  <c r="H20"/>
  <c r="I18"/>
  <c r="J16"/>
  <c r="K15"/>
  <c r="L13"/>
  <c r="C104"/>
  <c r="D54"/>
  <c r="E38"/>
  <c r="F29"/>
  <c r="G10" i="6" l="1"/>
  <c r="H10" s="1"/>
  <c r="E1" i="5"/>
  <c r="G25" s="1"/>
  <c r="N3"/>
  <c r="M4"/>
  <c r="N4"/>
  <c r="M5"/>
  <c r="N5"/>
  <c r="M6"/>
  <c r="N6"/>
  <c r="M7"/>
  <c r="N7"/>
  <c r="M8"/>
  <c r="N8"/>
  <c r="M9"/>
  <c r="N9"/>
  <c r="M10"/>
  <c r="N10"/>
  <c r="M11"/>
  <c r="N11"/>
  <c r="M12"/>
  <c r="N12"/>
  <c r="M13"/>
  <c r="N13"/>
  <c r="M14"/>
  <c r="N14"/>
  <c r="M15"/>
  <c r="N15"/>
  <c r="M16"/>
  <c r="N16"/>
  <c r="P16"/>
  <c r="Q16"/>
  <c r="M17"/>
  <c r="N17"/>
  <c r="P17"/>
  <c r="Q17"/>
  <c r="M18"/>
  <c r="N18"/>
  <c r="P18"/>
  <c r="Q18"/>
  <c r="M19"/>
  <c r="N19"/>
  <c r="P19"/>
  <c r="Q19"/>
  <c r="M20"/>
  <c r="N20"/>
  <c r="P20"/>
  <c r="Q20"/>
  <c r="M21"/>
  <c r="N21"/>
  <c r="P21"/>
  <c r="Q21"/>
  <c r="M22"/>
  <c r="N22"/>
  <c r="P22"/>
  <c r="Q22"/>
  <c r="M23"/>
  <c r="N23"/>
  <c r="P23"/>
  <c r="Q23"/>
  <c r="M24"/>
  <c r="N24"/>
  <c r="P24"/>
  <c r="Q24"/>
  <c r="M25"/>
  <c r="N25"/>
  <c r="P25"/>
  <c r="Q25"/>
  <c r="M26"/>
  <c r="N26"/>
  <c r="P26"/>
  <c r="Q26"/>
  <c r="M27"/>
  <c r="N27"/>
  <c r="P27"/>
  <c r="Q27"/>
  <c r="M28"/>
  <c r="N28"/>
  <c r="P28"/>
  <c r="Q28"/>
  <c r="M29"/>
  <c r="N29"/>
  <c r="P29"/>
  <c r="Q29"/>
  <c r="M30"/>
  <c r="N30"/>
  <c r="P30"/>
  <c r="Q30"/>
  <c r="M31"/>
  <c r="N31"/>
  <c r="P31"/>
  <c r="Q31"/>
  <c r="M32"/>
  <c r="N32"/>
  <c r="P32"/>
  <c r="Q32"/>
  <c r="M33"/>
  <c r="N33"/>
  <c r="P33"/>
  <c r="Q33"/>
  <c r="M34"/>
  <c r="N34"/>
  <c r="P34"/>
  <c r="Q34"/>
  <c r="M35"/>
  <c r="N35"/>
  <c r="P35"/>
  <c r="Q35"/>
  <c r="M36"/>
  <c r="N36"/>
  <c r="P36"/>
  <c r="Q36"/>
  <c r="M37"/>
  <c r="N37"/>
  <c r="P37"/>
  <c r="Q37"/>
  <c r="M38"/>
  <c r="N38"/>
  <c r="P38"/>
  <c r="Q38"/>
  <c r="M39"/>
  <c r="N39"/>
  <c r="P39"/>
  <c r="Q39"/>
  <c r="M40"/>
  <c r="N40"/>
  <c r="P40"/>
  <c r="Q40"/>
  <c r="M41"/>
  <c r="N41"/>
  <c r="P41"/>
  <c r="Q41"/>
  <c r="M42"/>
  <c r="N42"/>
  <c r="P42"/>
  <c r="Q42"/>
  <c r="M43"/>
  <c r="N43"/>
  <c r="P43"/>
  <c r="Q43"/>
  <c r="M44"/>
  <c r="N44"/>
  <c r="P44"/>
  <c r="Q44"/>
  <c r="M45"/>
  <c r="N45"/>
  <c r="P45"/>
  <c r="Q45"/>
  <c r="M46"/>
  <c r="N46"/>
  <c r="P46"/>
  <c r="Q46"/>
  <c r="M47"/>
  <c r="N47"/>
  <c r="P47"/>
  <c r="Q47"/>
  <c r="M48"/>
  <c r="N48"/>
  <c r="P48"/>
  <c r="Q48"/>
  <c r="M49"/>
  <c r="N49"/>
  <c r="P49"/>
  <c r="Q49"/>
  <c r="M50"/>
  <c r="N50"/>
  <c r="P50"/>
  <c r="Q50"/>
  <c r="M51"/>
  <c r="N51"/>
  <c r="P51"/>
  <c r="Q51"/>
  <c r="M52"/>
  <c r="N52"/>
  <c r="P52"/>
  <c r="Q52"/>
  <c r="M53"/>
  <c r="N53"/>
  <c r="P53"/>
  <c r="Q53"/>
  <c r="M54"/>
  <c r="N54"/>
  <c r="P54"/>
  <c r="Q54"/>
  <c r="M55"/>
  <c r="N55"/>
  <c r="P55"/>
  <c r="Q55"/>
  <c r="M56"/>
  <c r="N56"/>
  <c r="P56"/>
  <c r="Q56"/>
  <c r="M57"/>
  <c r="N57"/>
  <c r="P57"/>
  <c r="Q57"/>
  <c r="M58"/>
  <c r="N58"/>
  <c r="P58"/>
  <c r="Q58"/>
  <c r="M59"/>
  <c r="N59"/>
  <c r="P59"/>
  <c r="Q59"/>
  <c r="M60"/>
  <c r="N60"/>
  <c r="P60"/>
  <c r="Q60"/>
  <c r="M61"/>
  <c r="N61"/>
  <c r="P61"/>
  <c r="Q61"/>
  <c r="M62"/>
  <c r="N62"/>
  <c r="P62"/>
  <c r="Q62"/>
  <c r="M63"/>
  <c r="N63"/>
  <c r="P63"/>
  <c r="Q63"/>
  <c r="M64"/>
  <c r="N64"/>
  <c r="P64"/>
  <c r="Q64"/>
  <c r="M65"/>
  <c r="N65"/>
  <c r="P65"/>
  <c r="Q65"/>
  <c r="M66"/>
  <c r="N66"/>
  <c r="P66"/>
  <c r="Q66"/>
  <c r="M67"/>
  <c r="N67"/>
  <c r="P67"/>
  <c r="Q67"/>
  <c r="M68"/>
  <c r="N68"/>
  <c r="P68"/>
  <c r="Q68"/>
  <c r="M69"/>
  <c r="N69"/>
  <c r="P69"/>
  <c r="Q69"/>
  <c r="M70"/>
  <c r="N70"/>
  <c r="P70"/>
  <c r="Q70"/>
  <c r="M71"/>
  <c r="N71"/>
  <c r="P71"/>
  <c r="Q71"/>
  <c r="M72"/>
  <c r="N72"/>
  <c r="P72"/>
  <c r="Q72"/>
  <c r="M73"/>
  <c r="N73"/>
  <c r="P73"/>
  <c r="Q73"/>
  <c r="M74"/>
  <c r="N74"/>
  <c r="P74"/>
  <c r="Q74"/>
  <c r="M75"/>
  <c r="N75"/>
  <c r="P75"/>
  <c r="Q75"/>
  <c r="M76"/>
  <c r="N76"/>
  <c r="P76"/>
  <c r="Q76"/>
  <c r="M77"/>
  <c r="N77"/>
  <c r="P77"/>
  <c r="Q77"/>
  <c r="M78"/>
  <c r="N78"/>
  <c r="P78"/>
  <c r="Q78"/>
  <c r="M79"/>
  <c r="N79"/>
  <c r="P79"/>
  <c r="Q79"/>
  <c r="M80"/>
  <c r="N80"/>
  <c r="P80"/>
  <c r="Q80"/>
  <c r="M81"/>
  <c r="N81"/>
  <c r="P81"/>
  <c r="Q81"/>
  <c r="M82"/>
  <c r="N82"/>
  <c r="P82"/>
  <c r="Q82"/>
  <c r="M83"/>
  <c r="N83"/>
  <c r="P83"/>
  <c r="Q83"/>
  <c r="M84"/>
  <c r="N84"/>
  <c r="P84"/>
  <c r="Q84"/>
  <c r="M85"/>
  <c r="N85"/>
  <c r="P85"/>
  <c r="Q85"/>
  <c r="M86"/>
  <c r="N86"/>
  <c r="P86"/>
  <c r="Q86"/>
  <c r="M87"/>
  <c r="N87"/>
  <c r="P87"/>
  <c r="Q87"/>
  <c r="M88"/>
  <c r="N88"/>
  <c r="P88"/>
  <c r="Q88"/>
  <c r="M89"/>
  <c r="N89"/>
  <c r="P89"/>
  <c r="Q89"/>
  <c r="M90"/>
  <c r="N90"/>
  <c r="P90"/>
  <c r="Q90"/>
  <c r="M91"/>
  <c r="N91"/>
  <c r="P91"/>
  <c r="Q91"/>
  <c r="M92"/>
  <c r="N92"/>
  <c r="P92"/>
  <c r="Q92"/>
  <c r="M93"/>
  <c r="N93"/>
  <c r="P93"/>
  <c r="Q93"/>
  <c r="M94"/>
  <c r="N94"/>
  <c r="P94"/>
  <c r="Q94"/>
  <c r="M95"/>
  <c r="N95"/>
  <c r="P95"/>
  <c r="Q95"/>
  <c r="M96"/>
  <c r="N96"/>
  <c r="P96"/>
  <c r="Q96"/>
  <c r="M97"/>
  <c r="N97"/>
  <c r="P97"/>
  <c r="Q97"/>
  <c r="M98"/>
  <c r="N98"/>
  <c r="P98"/>
  <c r="Q98"/>
  <c r="M99"/>
  <c r="N99"/>
  <c r="P99"/>
  <c r="Q99"/>
  <c r="M100"/>
  <c r="N100"/>
  <c r="P100"/>
  <c r="Q100"/>
  <c r="M101"/>
  <c r="N101"/>
  <c r="P101"/>
  <c r="Q101"/>
  <c r="M102"/>
  <c r="N102"/>
  <c r="P102"/>
  <c r="Q102"/>
  <c r="M103"/>
  <c r="N103"/>
  <c r="P103"/>
  <c r="Q103"/>
  <c r="M104"/>
  <c r="N104"/>
  <c r="P104"/>
  <c r="Q104"/>
  <c r="P4"/>
  <c r="Q4"/>
  <c r="P5"/>
  <c r="Q5"/>
  <c r="P6"/>
  <c r="Q6"/>
  <c r="P7"/>
  <c r="Q7"/>
  <c r="P8"/>
  <c r="Q8"/>
  <c r="P9"/>
  <c r="Q9"/>
  <c r="P10"/>
  <c r="Q10"/>
  <c r="P11"/>
  <c r="Q11"/>
  <c r="P12"/>
  <c r="Q12"/>
  <c r="P13"/>
  <c r="Q13"/>
  <c r="P14"/>
  <c r="Q14"/>
  <c r="P15"/>
  <c r="Q15"/>
  <c r="M3"/>
  <c r="P3"/>
  <c r="Q3"/>
  <c r="O98"/>
  <c r="O99"/>
  <c r="O100"/>
  <c r="O101"/>
  <c r="O102"/>
  <c r="O103"/>
  <c r="O104"/>
  <c r="O65"/>
  <c r="O66"/>
  <c r="O67"/>
  <c r="O68"/>
  <c r="O69"/>
  <c r="O70"/>
  <c r="O71"/>
  <c r="O72"/>
  <c r="O73"/>
  <c r="O74"/>
  <c r="O75"/>
  <c r="O76"/>
  <c r="O77"/>
  <c r="O78"/>
  <c r="O79"/>
  <c r="O80"/>
  <c r="O81"/>
  <c r="O82"/>
  <c r="O83"/>
  <c r="O84"/>
  <c r="O85"/>
  <c r="O86"/>
  <c r="O87"/>
  <c r="O88"/>
  <c r="O89"/>
  <c r="O90"/>
  <c r="O91"/>
  <c r="O92"/>
  <c r="O93"/>
  <c r="O94"/>
  <c r="O95"/>
  <c r="O96"/>
  <c r="O97"/>
  <c r="O3"/>
  <c r="O4"/>
  <c r="O5"/>
  <c r="O6"/>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R81"/>
  <c r="R82"/>
  <c r="R83"/>
  <c r="R84"/>
  <c r="R85"/>
  <c r="R86"/>
  <c r="R87"/>
  <c r="R88"/>
  <c r="R89"/>
  <c r="R90"/>
  <c r="R91"/>
  <c r="R92"/>
  <c r="R93"/>
  <c r="R94"/>
  <c r="R95"/>
  <c r="R96"/>
  <c r="R97"/>
  <c r="R98"/>
  <c r="R99"/>
  <c r="R100"/>
  <c r="R101"/>
  <c r="R102"/>
  <c r="R103"/>
  <c r="R104"/>
  <c r="R4"/>
  <c r="R5"/>
  <c r="R6"/>
  <c r="R7"/>
  <c r="R8"/>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3"/>
  <c r="F11" i="6" l="1"/>
  <c r="I10"/>
  <c r="J10"/>
  <c r="L9"/>
  <c r="M9" s="1"/>
  <c r="S80" i="5"/>
  <c r="T80" s="1"/>
  <c r="S15"/>
  <c r="T15" s="1"/>
  <c r="S14"/>
  <c r="T14" s="1"/>
  <c r="S13"/>
  <c r="T13" s="1"/>
  <c r="S12"/>
  <c r="T12" s="1"/>
  <c r="S11"/>
  <c r="T11" s="1"/>
  <c r="S10"/>
  <c r="T10" s="1"/>
  <c r="S9"/>
  <c r="T9" s="1"/>
  <c r="S8"/>
  <c r="T8" s="1"/>
  <c r="S7"/>
  <c r="T7" s="1"/>
  <c r="S6"/>
  <c r="T6" s="1"/>
  <c r="S5"/>
  <c r="T5" s="1"/>
  <c r="S4"/>
  <c r="T4" s="1"/>
  <c r="S104"/>
  <c r="T104" s="1"/>
  <c r="S103"/>
  <c r="T103" s="1"/>
  <c r="S102"/>
  <c r="T102" s="1"/>
  <c r="S101"/>
  <c r="T101" s="1"/>
  <c r="S100"/>
  <c r="T100" s="1"/>
  <c r="S99"/>
  <c r="T99" s="1"/>
  <c r="S98"/>
  <c r="T98" s="1"/>
  <c r="S97"/>
  <c r="T97" s="1"/>
  <c r="S96"/>
  <c r="T96" s="1"/>
  <c r="S95"/>
  <c r="T95" s="1"/>
  <c r="S94"/>
  <c r="T94" s="1"/>
  <c r="S93"/>
  <c r="T93" s="1"/>
  <c r="S92"/>
  <c r="T92" s="1"/>
  <c r="S91"/>
  <c r="T91" s="1"/>
  <c r="S90"/>
  <c r="T90" s="1"/>
  <c r="S89"/>
  <c r="T89" s="1"/>
  <c r="S88"/>
  <c r="T88" s="1"/>
  <c r="S87"/>
  <c r="T87" s="1"/>
  <c r="S86"/>
  <c r="T86" s="1"/>
  <c r="S85"/>
  <c r="T85" s="1"/>
  <c r="S84"/>
  <c r="T84" s="1"/>
  <c r="S83"/>
  <c r="T83" s="1"/>
  <c r="S82"/>
  <c r="T82" s="1"/>
  <c r="S81"/>
  <c r="T81" s="1"/>
  <c r="S79"/>
  <c r="T79" s="1"/>
  <c r="S78"/>
  <c r="T78" s="1"/>
  <c r="S77"/>
  <c r="T77" s="1"/>
  <c r="S76"/>
  <c r="T76" s="1"/>
  <c r="S75"/>
  <c r="T75" s="1"/>
  <c r="S74"/>
  <c r="T74" s="1"/>
  <c r="S73"/>
  <c r="T73" s="1"/>
  <c r="S72"/>
  <c r="T72" s="1"/>
  <c r="S71"/>
  <c r="T71" s="1"/>
  <c r="S70"/>
  <c r="T70" s="1"/>
  <c r="S69"/>
  <c r="T69" s="1"/>
  <c r="S68"/>
  <c r="T68" s="1"/>
  <c r="S67"/>
  <c r="T67" s="1"/>
  <c r="S66"/>
  <c r="T66" s="1"/>
  <c r="S65"/>
  <c r="T65" s="1"/>
  <c r="S64"/>
  <c r="T64" s="1"/>
  <c r="S63"/>
  <c r="T63" s="1"/>
  <c r="S62"/>
  <c r="T62" s="1"/>
  <c r="S61"/>
  <c r="T61" s="1"/>
  <c r="S60"/>
  <c r="T60" s="1"/>
  <c r="S59"/>
  <c r="T59" s="1"/>
  <c r="S58"/>
  <c r="T58" s="1"/>
  <c r="S57"/>
  <c r="T57" s="1"/>
  <c r="S56"/>
  <c r="T56" s="1"/>
  <c r="S55"/>
  <c r="T55" s="1"/>
  <c r="S54"/>
  <c r="T54" s="1"/>
  <c r="S53"/>
  <c r="T53" s="1"/>
  <c r="S52"/>
  <c r="T52" s="1"/>
  <c r="S51"/>
  <c r="T51" s="1"/>
  <c r="S50"/>
  <c r="T50" s="1"/>
  <c r="S49"/>
  <c r="T49" s="1"/>
  <c r="S48"/>
  <c r="T48" s="1"/>
  <c r="S47"/>
  <c r="T47" s="1"/>
  <c r="S46"/>
  <c r="T46" s="1"/>
  <c r="S45"/>
  <c r="T45" s="1"/>
  <c r="S44"/>
  <c r="T44" s="1"/>
  <c r="S43"/>
  <c r="T43" s="1"/>
  <c r="S42"/>
  <c r="T42" s="1"/>
  <c r="S41"/>
  <c r="T41" s="1"/>
  <c r="S40"/>
  <c r="T40" s="1"/>
  <c r="S39"/>
  <c r="T39" s="1"/>
  <c r="S38"/>
  <c r="T38" s="1"/>
  <c r="S37"/>
  <c r="T37" s="1"/>
  <c r="S36"/>
  <c r="T36" s="1"/>
  <c r="S35"/>
  <c r="T35" s="1"/>
  <c r="S34"/>
  <c r="T34" s="1"/>
  <c r="S33"/>
  <c r="T33" s="1"/>
  <c r="S32"/>
  <c r="T32" s="1"/>
  <c r="S31"/>
  <c r="T31" s="1"/>
  <c r="S30"/>
  <c r="T30" s="1"/>
  <c r="S29"/>
  <c r="T29" s="1"/>
  <c r="S28"/>
  <c r="T28" s="1"/>
  <c r="S27"/>
  <c r="T27" s="1"/>
  <c r="S26"/>
  <c r="T26" s="1"/>
  <c r="S25"/>
  <c r="T25" s="1"/>
  <c r="S24"/>
  <c r="T24" s="1"/>
  <c r="S23"/>
  <c r="T23" s="1"/>
  <c r="S22"/>
  <c r="T22" s="1"/>
  <c r="S21"/>
  <c r="T21" s="1"/>
  <c r="S20"/>
  <c r="T20" s="1"/>
  <c r="S19"/>
  <c r="T19" s="1"/>
  <c r="S18"/>
  <c r="T18" s="1"/>
  <c r="S17"/>
  <c r="T17" s="1"/>
  <c r="S16"/>
  <c r="T16" s="1"/>
  <c r="S3"/>
  <c r="T3" s="1"/>
  <c r="G11" i="6" l="1"/>
  <c r="H11" s="1"/>
  <c r="F12" l="1"/>
  <c r="I11"/>
  <c r="J11"/>
  <c r="L10"/>
  <c r="M10" s="1"/>
  <c r="G12" l="1"/>
  <c r="H12" s="1"/>
  <c r="F13" l="1"/>
  <c r="I12"/>
  <c r="J12"/>
  <c r="L11"/>
  <c r="M11" s="1"/>
  <c r="G13" l="1"/>
  <c r="H13" s="1"/>
  <c r="F14" l="1"/>
  <c r="I13"/>
  <c r="J13"/>
  <c r="L12"/>
  <c r="M12" s="1"/>
  <c r="G14" l="1"/>
  <c r="H14" s="1"/>
  <c r="F15" l="1"/>
  <c r="I14"/>
  <c r="J14"/>
  <c r="L13"/>
  <c r="M13" s="1"/>
  <c r="G15" l="1"/>
  <c r="H15" s="1"/>
  <c r="F16" l="1"/>
  <c r="I15"/>
  <c r="J15"/>
  <c r="L14"/>
  <c r="M14" s="1"/>
  <c r="G16" l="1"/>
  <c r="H16" s="1"/>
  <c r="F17" l="1"/>
  <c r="I16"/>
  <c r="J16"/>
  <c r="L15"/>
  <c r="M15" s="1"/>
  <c r="G17" l="1"/>
  <c r="H17" s="1"/>
  <c r="F18" l="1"/>
  <c r="I17"/>
  <c r="J17"/>
  <c r="L16"/>
  <c r="M16" s="1"/>
  <c r="G18" l="1"/>
  <c r="H18" s="1"/>
  <c r="F19" l="1"/>
  <c r="I18"/>
  <c r="J18"/>
  <c r="L17"/>
  <c r="M17" s="1"/>
  <c r="G19" l="1"/>
  <c r="H19" s="1"/>
  <c r="F20" l="1"/>
  <c r="I19"/>
  <c r="J19"/>
  <c r="L18"/>
  <c r="M18" s="1"/>
  <c r="G20" l="1"/>
  <c r="H20" s="1"/>
  <c r="F21" l="1"/>
  <c r="I20"/>
  <c r="J20"/>
  <c r="L19"/>
  <c r="M19" s="1"/>
  <c r="G21" l="1"/>
  <c r="H21" s="1"/>
  <c r="F22" l="1"/>
  <c r="I21"/>
  <c r="J21"/>
  <c r="L20"/>
  <c r="M20" s="1"/>
  <c r="G22" l="1"/>
  <c r="H22" s="1"/>
  <c r="F23" l="1"/>
  <c r="I22"/>
  <c r="J22"/>
  <c r="L21"/>
  <c r="M21" s="1"/>
  <c r="G23" l="1"/>
  <c r="H23" s="1"/>
  <c r="F24" l="1"/>
  <c r="I23"/>
  <c r="J23"/>
  <c r="L22"/>
  <c r="M22" s="1"/>
  <c r="G24" l="1"/>
  <c r="H24" s="1"/>
  <c r="F25" l="1"/>
  <c r="I24"/>
  <c r="J24"/>
  <c r="L23"/>
  <c r="M23" s="1"/>
  <c r="G25" l="1"/>
  <c r="H25" s="1"/>
  <c r="F26" l="1"/>
  <c r="I25"/>
  <c r="J25"/>
  <c r="L24"/>
  <c r="M24" s="1"/>
  <c r="G26" l="1"/>
  <c r="H26" s="1"/>
  <c r="F27" l="1"/>
  <c r="I26"/>
  <c r="J26"/>
  <c r="L25"/>
  <c r="M25" s="1"/>
  <c r="G27" l="1"/>
  <c r="H27" s="1"/>
  <c r="F28" l="1"/>
  <c r="I27"/>
  <c r="J27"/>
  <c r="L26"/>
  <c r="M26" s="1"/>
  <c r="G28" l="1"/>
  <c r="H28" s="1"/>
  <c r="F29" l="1"/>
  <c r="I28"/>
  <c r="J28"/>
  <c r="L27"/>
  <c r="M27" s="1"/>
  <c r="G29" l="1"/>
  <c r="H29" s="1"/>
  <c r="F30" l="1"/>
  <c r="I29"/>
  <c r="J29"/>
  <c r="L28"/>
  <c r="M28" s="1"/>
  <c r="G30" l="1"/>
  <c r="H30" s="1"/>
  <c r="F31" l="1"/>
  <c r="I30"/>
  <c r="J30"/>
  <c r="L29"/>
  <c r="M29" s="1"/>
  <c r="G31" l="1"/>
  <c r="H31" s="1"/>
  <c r="F32" l="1"/>
  <c r="I31"/>
  <c r="J31"/>
  <c r="L30"/>
  <c r="M30" s="1"/>
  <c r="G32" l="1"/>
  <c r="H32" s="1"/>
  <c r="F33" l="1"/>
  <c r="I32"/>
  <c r="J32"/>
  <c r="L31"/>
  <c r="M31" s="1"/>
  <c r="G33" l="1"/>
  <c r="H33" s="1"/>
  <c r="F34" l="1"/>
  <c r="I33"/>
  <c r="J33"/>
  <c r="L32"/>
  <c r="M32" s="1"/>
  <c r="G34" l="1"/>
  <c r="H34" s="1"/>
  <c r="F35" l="1"/>
  <c r="I34"/>
  <c r="J34"/>
  <c r="L33"/>
  <c r="M33" s="1"/>
  <c r="G35" l="1"/>
  <c r="H35" s="1"/>
  <c r="F36" l="1"/>
  <c r="I35"/>
  <c r="J35"/>
  <c r="L34"/>
  <c r="M34" s="1"/>
  <c r="G36" l="1"/>
  <c r="H36" s="1"/>
  <c r="F37" l="1"/>
  <c r="I36"/>
  <c r="J36"/>
  <c r="L35"/>
  <c r="M35" s="1"/>
  <c r="G37" l="1"/>
  <c r="H37" s="1"/>
  <c r="F38" l="1"/>
  <c r="I37"/>
  <c r="J37"/>
  <c r="L36"/>
  <c r="M36" s="1"/>
  <c r="G38" l="1"/>
  <c r="H38" s="1"/>
  <c r="F39" l="1"/>
  <c r="I38"/>
  <c r="J38"/>
  <c r="L37"/>
  <c r="M37" s="1"/>
  <c r="G39" l="1"/>
  <c r="H39" s="1"/>
  <c r="F40" l="1"/>
  <c r="I39"/>
  <c r="J39"/>
  <c r="L38"/>
  <c r="M38" s="1"/>
  <c r="G40" l="1"/>
  <c r="H40" s="1"/>
  <c r="F41" l="1"/>
  <c r="I40"/>
  <c r="J40"/>
  <c r="L39"/>
  <c r="M39" s="1"/>
  <c r="G41" l="1"/>
  <c r="H41" s="1"/>
  <c r="F42" l="1"/>
  <c r="I41"/>
  <c r="J41"/>
  <c r="L40"/>
  <c r="M40" s="1"/>
  <c r="G42" l="1"/>
  <c r="H42" s="1"/>
  <c r="F43" l="1"/>
  <c r="I42"/>
  <c r="J42"/>
  <c r="L41"/>
  <c r="M41" s="1"/>
  <c r="G43" l="1"/>
  <c r="H43" s="1"/>
  <c r="F44" l="1"/>
  <c r="I43"/>
  <c r="J43"/>
  <c r="L42"/>
  <c r="M42" s="1"/>
  <c r="G44" l="1"/>
  <c r="H44" s="1"/>
  <c r="F45" l="1"/>
  <c r="I44"/>
  <c r="J44"/>
  <c r="L43"/>
  <c r="M43" s="1"/>
  <c r="G45" l="1"/>
  <c r="H45" s="1"/>
  <c r="F46" l="1"/>
  <c r="I45"/>
  <c r="J45"/>
  <c r="L44"/>
  <c r="M44" s="1"/>
  <c r="G46" l="1"/>
  <c r="H46" s="1"/>
  <c r="F47" l="1"/>
  <c r="I46"/>
  <c r="J46"/>
  <c r="L45"/>
  <c r="M45" s="1"/>
  <c r="G47" l="1"/>
  <c r="H47" s="1"/>
  <c r="F48" l="1"/>
  <c r="I47"/>
  <c r="J47"/>
  <c r="L46"/>
  <c r="M46" s="1"/>
  <c r="G48" l="1"/>
  <c r="H48" s="1"/>
  <c r="F49" l="1"/>
  <c r="I48"/>
  <c r="J48"/>
  <c r="L47"/>
  <c r="M47" s="1"/>
  <c r="G49" l="1"/>
  <c r="H49" s="1"/>
  <c r="F50" l="1"/>
  <c r="I49"/>
  <c r="J49"/>
  <c r="L48"/>
  <c r="M48" s="1"/>
  <c r="G50" l="1"/>
  <c r="H50" s="1"/>
  <c r="F51" l="1"/>
  <c r="I50"/>
  <c r="J50"/>
  <c r="L49"/>
  <c r="M49" s="1"/>
  <c r="G51" l="1"/>
  <c r="H51" s="1"/>
  <c r="F52" l="1"/>
  <c r="I51"/>
  <c r="J51"/>
  <c r="L50"/>
  <c r="M50" s="1"/>
  <c r="G52" l="1"/>
  <c r="H52" s="1"/>
  <c r="F53" l="1"/>
  <c r="I52"/>
  <c r="J52"/>
  <c r="L51"/>
  <c r="M51" s="1"/>
  <c r="G53" l="1"/>
  <c r="H53" s="1"/>
  <c r="F54" l="1"/>
  <c r="I53"/>
  <c r="J53"/>
  <c r="L52"/>
  <c r="M52" s="1"/>
  <c r="G54" l="1"/>
  <c r="H54" s="1"/>
  <c r="F55" l="1"/>
  <c r="I54"/>
  <c r="J54"/>
  <c r="L53"/>
  <c r="M53" s="1"/>
  <c r="G55" l="1"/>
  <c r="H55" s="1"/>
  <c r="F56" l="1"/>
  <c r="I55"/>
  <c r="J55"/>
  <c r="L54"/>
  <c r="M54" s="1"/>
  <c r="G56" l="1"/>
  <c r="H56" s="1"/>
  <c r="F57" l="1"/>
  <c r="I56"/>
  <c r="J56"/>
  <c r="L55"/>
  <c r="M55" s="1"/>
  <c r="G57" l="1"/>
  <c r="H57" s="1"/>
  <c r="F58" l="1"/>
  <c r="I57"/>
  <c r="J57"/>
  <c r="L56"/>
  <c r="M56" s="1"/>
  <c r="G58" l="1"/>
  <c r="H58" s="1"/>
  <c r="F59" l="1"/>
  <c r="I58"/>
  <c r="J58"/>
  <c r="L57"/>
  <c r="M57" s="1"/>
  <c r="G59" l="1"/>
  <c r="H59" s="1"/>
  <c r="F60" l="1"/>
  <c r="I59"/>
  <c r="J59"/>
  <c r="L58"/>
  <c r="M58" s="1"/>
  <c r="G60" l="1"/>
  <c r="H60" s="1"/>
  <c r="F61" l="1"/>
  <c r="I60"/>
  <c r="J60"/>
  <c r="L59"/>
  <c r="M59" s="1"/>
  <c r="G61" l="1"/>
  <c r="H61" s="1"/>
  <c r="F62" l="1"/>
  <c r="I61"/>
  <c r="J61"/>
  <c r="L60"/>
  <c r="M60" s="1"/>
  <c r="G62" l="1"/>
  <c r="H62" s="1"/>
  <c r="F63" l="1"/>
  <c r="I62"/>
  <c r="J62"/>
  <c r="L61"/>
  <c r="M61" s="1"/>
  <c r="G63" l="1"/>
  <c r="H63" s="1"/>
  <c r="F64" l="1"/>
  <c r="I63"/>
  <c r="J63"/>
  <c r="L62"/>
  <c r="M62" s="1"/>
  <c r="G64" l="1"/>
  <c r="H64" s="1"/>
  <c r="F65" l="1"/>
  <c r="I64"/>
  <c r="J64"/>
  <c r="L63"/>
  <c r="M63" s="1"/>
  <c r="G65" l="1"/>
  <c r="H65" s="1"/>
  <c r="F66" l="1"/>
  <c r="I65"/>
  <c r="J65"/>
  <c r="L64"/>
  <c r="M64" s="1"/>
  <c r="G66" l="1"/>
  <c r="H66" s="1"/>
  <c r="F67" l="1"/>
  <c r="I66"/>
  <c r="J66"/>
  <c r="L65"/>
  <c r="M65" s="1"/>
  <c r="G67" l="1"/>
  <c r="H67" s="1"/>
  <c r="F68" l="1"/>
  <c r="I67"/>
  <c r="J67"/>
  <c r="L66"/>
  <c r="M66" s="1"/>
  <c r="G68" l="1"/>
  <c r="H68" s="1"/>
  <c r="F69" l="1"/>
  <c r="I68"/>
  <c r="J68"/>
  <c r="L67"/>
  <c r="M67" s="1"/>
  <c r="G69" l="1"/>
  <c r="H69" s="1"/>
  <c r="F70" l="1"/>
  <c r="I69"/>
  <c r="J69"/>
  <c r="L68"/>
  <c r="M68" s="1"/>
  <c r="G70" l="1"/>
  <c r="H70" s="1"/>
  <c r="F71" l="1"/>
  <c r="I70"/>
  <c r="J70"/>
  <c r="L69"/>
  <c r="M69" s="1"/>
  <c r="G71" l="1"/>
  <c r="H71" s="1"/>
  <c r="F72" l="1"/>
  <c r="I71"/>
  <c r="J71"/>
  <c r="L70"/>
  <c r="M70" s="1"/>
  <c r="G72" l="1"/>
  <c r="H72" s="1"/>
  <c r="F73" l="1"/>
  <c r="I72"/>
  <c r="J72"/>
  <c r="L71"/>
  <c r="M71" s="1"/>
  <c r="G73" l="1"/>
  <c r="H73" s="1"/>
  <c r="F74" l="1"/>
  <c r="I73"/>
  <c r="J73"/>
  <c r="L72"/>
  <c r="M72" s="1"/>
  <c r="G74" l="1"/>
  <c r="H74" s="1"/>
  <c r="F75" l="1"/>
  <c r="I74"/>
  <c r="J74"/>
  <c r="L73"/>
  <c r="M73" s="1"/>
  <c r="G75" l="1"/>
  <c r="H75" s="1"/>
  <c r="F76" l="1"/>
  <c r="I75"/>
  <c r="J75"/>
  <c r="L74"/>
  <c r="M74" s="1"/>
  <c r="G76" l="1"/>
  <c r="H76" s="1"/>
  <c r="F77" l="1"/>
  <c r="I76"/>
  <c r="J76"/>
  <c r="L75"/>
  <c r="M75" s="1"/>
  <c r="G77" l="1"/>
  <c r="H77" s="1"/>
  <c r="F78" l="1"/>
  <c r="I77"/>
  <c r="J77"/>
  <c r="L76"/>
  <c r="M76" s="1"/>
  <c r="G78" l="1"/>
  <c r="H78" s="1"/>
  <c r="F79" l="1"/>
  <c r="I78"/>
  <c r="J78"/>
  <c r="L77"/>
  <c r="M77" s="1"/>
  <c r="G79" l="1"/>
  <c r="H79" s="1"/>
  <c r="F80" l="1"/>
  <c r="I79"/>
  <c r="J79"/>
  <c r="L78"/>
  <c r="M78" s="1"/>
  <c r="G80" l="1"/>
  <c r="H80" s="1"/>
  <c r="F81" l="1"/>
  <c r="I80"/>
  <c r="J80"/>
  <c r="L79"/>
  <c r="M79" s="1"/>
  <c r="G81" l="1"/>
  <c r="H81" s="1"/>
  <c r="F82" l="1"/>
  <c r="I81"/>
  <c r="J81"/>
  <c r="L80"/>
  <c r="M80" s="1"/>
  <c r="G82" l="1"/>
  <c r="H82" s="1"/>
  <c r="F83" l="1"/>
  <c r="I82"/>
  <c r="J82"/>
  <c r="L81"/>
  <c r="M81" s="1"/>
  <c r="G83" l="1"/>
  <c r="H83" s="1"/>
  <c r="F84" l="1"/>
  <c r="I83"/>
  <c r="J83"/>
  <c r="L82"/>
  <c r="M82" s="1"/>
  <c r="G84" l="1"/>
  <c r="H84" s="1"/>
  <c r="F85" l="1"/>
  <c r="I84"/>
  <c r="J84"/>
  <c r="L83"/>
  <c r="M83" s="1"/>
  <c r="G85" l="1"/>
  <c r="H85" s="1"/>
  <c r="F86" l="1"/>
  <c r="I85"/>
  <c r="J85"/>
  <c r="L84"/>
  <c r="M84" s="1"/>
  <c r="G86" l="1"/>
  <c r="H86" s="1"/>
  <c r="F87" l="1"/>
  <c r="I86"/>
  <c r="J86"/>
  <c r="L85"/>
  <c r="M85" s="1"/>
  <c r="G87" l="1"/>
  <c r="H87" s="1"/>
  <c r="F88" l="1"/>
  <c r="I87"/>
  <c r="J87"/>
  <c r="L86"/>
  <c r="M86" s="1"/>
  <c r="G88" l="1"/>
  <c r="H88" s="1"/>
  <c r="F89" l="1"/>
  <c r="I88"/>
  <c r="J88"/>
  <c r="L87"/>
  <c r="M87" s="1"/>
  <c r="G89" l="1"/>
  <c r="H89" s="1"/>
  <c r="F90" l="1"/>
  <c r="I89"/>
  <c r="J89"/>
  <c r="L88"/>
  <c r="M88" s="1"/>
  <c r="G90" l="1"/>
  <c r="H90" s="1"/>
  <c r="F91" l="1"/>
  <c r="I90"/>
  <c r="J90"/>
  <c r="L89"/>
  <c r="M89" s="1"/>
  <c r="G91" l="1"/>
  <c r="H91" s="1"/>
  <c r="F92" l="1"/>
  <c r="I91"/>
  <c r="J91"/>
  <c r="L90"/>
  <c r="M90" s="1"/>
  <c r="G92" l="1"/>
  <c r="H92" s="1"/>
  <c r="F93" l="1"/>
  <c r="I92"/>
  <c r="J92"/>
  <c r="L91"/>
  <c r="M91" s="1"/>
  <c r="G93" l="1"/>
  <c r="H93" s="1"/>
  <c r="F94" l="1"/>
  <c r="I93"/>
  <c r="J93"/>
  <c r="L92"/>
  <c r="M92" s="1"/>
  <c r="G94" l="1"/>
  <c r="H94" s="1"/>
  <c r="F95" l="1"/>
  <c r="I94"/>
  <c r="J94"/>
  <c r="L93"/>
  <c r="M93" s="1"/>
  <c r="G95" l="1"/>
  <c r="H95" s="1"/>
  <c r="F96" l="1"/>
  <c r="I95"/>
  <c r="J95"/>
  <c r="L94"/>
  <c r="M94" s="1"/>
  <c r="G96" l="1"/>
  <c r="H96" s="1"/>
  <c r="F97" l="1"/>
  <c r="I96"/>
  <c r="J96"/>
  <c r="L95"/>
  <c r="M95" s="1"/>
  <c r="G97" l="1"/>
  <c r="H97" s="1"/>
  <c r="F98" l="1"/>
  <c r="I97"/>
  <c r="J97"/>
  <c r="L96"/>
  <c r="M96" s="1"/>
  <c r="G98" l="1"/>
  <c r="H98" s="1"/>
  <c r="F99" l="1"/>
  <c r="I98"/>
  <c r="J98"/>
  <c r="L97"/>
  <c r="M97" s="1"/>
  <c r="G99" l="1"/>
  <c r="H99" s="1"/>
  <c r="F100" l="1"/>
  <c r="I99"/>
  <c r="J99"/>
  <c r="L98"/>
  <c r="M98" s="1"/>
  <c r="G100" l="1"/>
  <c r="H100" s="1"/>
  <c r="F101" l="1"/>
  <c r="I100"/>
  <c r="J100"/>
  <c r="L99"/>
  <c r="M99" s="1"/>
  <c r="G101" l="1"/>
  <c r="H101" s="1"/>
  <c r="F102" l="1"/>
  <c r="I101"/>
  <c r="J101"/>
  <c r="L100"/>
  <c r="M100" s="1"/>
  <c r="G102" l="1"/>
  <c r="H102" s="1"/>
  <c r="F103" l="1"/>
  <c r="I102"/>
  <c r="J102"/>
  <c r="L101"/>
  <c r="M101" s="1"/>
  <c r="G103" l="1"/>
  <c r="H103" s="1"/>
  <c r="F104" l="1"/>
  <c r="I103"/>
  <c r="J103"/>
  <c r="L102"/>
  <c r="M102" s="1"/>
  <c r="G104" l="1"/>
  <c r="H104" s="1"/>
  <c r="F105" l="1"/>
  <c r="I104"/>
  <c r="J104"/>
  <c r="L103"/>
  <c r="M103" s="1"/>
  <c r="G105" l="1"/>
  <c r="H105" s="1"/>
  <c r="L104" l="1"/>
  <c r="M104" s="1"/>
</calcChain>
</file>

<file path=xl/sharedStrings.xml><?xml version="1.0" encoding="utf-8"?>
<sst xmlns="http://schemas.openxmlformats.org/spreadsheetml/2006/main" count="72" uniqueCount="71">
  <si>
    <t>LIMsup</t>
  </si>
  <si>
    <t>LIMinf</t>
  </si>
  <si>
    <t>Liminf</t>
  </si>
  <si>
    <t>frecuencia</t>
  </si>
  <si>
    <t>frec_0,8</t>
  </si>
  <si>
    <t>frec_1</t>
  </si>
  <si>
    <t>frec_0,6</t>
  </si>
  <si>
    <t>frec_0,9</t>
  </si>
  <si>
    <t>frec_0,7</t>
  </si>
  <si>
    <t>frec_0,5</t>
  </si>
  <si>
    <t>frec_0,4</t>
  </si>
  <si>
    <t>frec_0,3</t>
  </si>
  <si>
    <t>frec_0,2</t>
  </si>
  <si>
    <t>frec_0,1</t>
  </si>
  <si>
    <t>marca_graf</t>
  </si>
  <si>
    <t>valores</t>
  </si>
  <si>
    <t>inferior</t>
  </si>
  <si>
    <t>superior</t>
  </si>
  <si>
    <t>frecuencia_graf</t>
  </si>
  <si>
    <t>frecuencia pol</t>
  </si>
  <si>
    <t>width of interval</t>
  </si>
  <si>
    <t>How to link the scroll bar to the data and the graph.</t>
  </si>
  <si>
    <t>Obs</t>
  </si>
  <si>
    <t>Values</t>
  </si>
  <si>
    <t>Frequency 3</t>
  </si>
  <si>
    <t>Frequency 2</t>
  </si>
  <si>
    <t>Frequency 1</t>
  </si>
  <si>
    <t>Inf_ex</t>
  </si>
  <si>
    <t>Sup_ex</t>
  </si>
  <si>
    <t>class midpoint</t>
  </si>
  <si>
    <t>LimInf_ex</t>
  </si>
  <si>
    <t>LimSup_ex</t>
  </si>
  <si>
    <t>Freq_ex</t>
  </si>
  <si>
    <t>Freq_graph_ex</t>
  </si>
  <si>
    <t>Freq_pol_ex</t>
  </si>
  <si>
    <t>General instructions</t>
  </si>
  <si>
    <t>Step 1</t>
  </si>
  <si>
    <t>Step 2</t>
  </si>
  <si>
    <t>We identify the number of the observation (column A)</t>
  </si>
  <si>
    <t>Step 3</t>
  </si>
  <si>
    <t xml:space="preserve">We create the header Values in column B. Values are 0 (minimum) and 10 (maximum)  </t>
  </si>
  <si>
    <t>We insert the frequencies distributions (Columns C to E)</t>
  </si>
  <si>
    <t xml:space="preserve">Step 5 </t>
  </si>
  <si>
    <t>We create the columns Inf_ex and Sup_ex for intervals  (see Formulas in cells)</t>
  </si>
  <si>
    <t>Step 6</t>
  </si>
  <si>
    <t>We calculate the class midpoint</t>
  </si>
  <si>
    <t>Step 7</t>
  </si>
  <si>
    <t>We define the columns LimInf_ex and LimSup_ex. These are the intervals to be plotted.</t>
  </si>
  <si>
    <t>Step 8</t>
  </si>
  <si>
    <t>We create the column Freq_ex by relationing the intervals to the frequencies. It is made by using the INDIRECT function</t>
  </si>
  <si>
    <t>Step 9</t>
  </si>
  <si>
    <t>We create the columns Freq_graph_ex and Freq_pol_ex (see formula in cells). These columns contain the data that are going to be drawn.</t>
  </si>
  <si>
    <t>We define Freq_graph_ex and Freq_pol_ex as names (see Name Manager)</t>
  </si>
  <si>
    <t>Step 10</t>
  </si>
  <si>
    <t>We create a column chart and we use the created names to identify the graph axes</t>
  </si>
  <si>
    <t>Category (X) axis label ---&gt; Interval_ex</t>
  </si>
  <si>
    <t>Categoy (Y) axis label has two series.</t>
  </si>
  <si>
    <t>Serie 1 --&gt; Freq_graph_ex</t>
  </si>
  <si>
    <t>Serie 2 --&gt; Freq_pol_ex</t>
  </si>
  <si>
    <t>Step 11</t>
  </si>
  <si>
    <t>We change the chart type of the Serie 2 from column chart to line chart.</t>
  </si>
  <si>
    <t xml:space="preserve">Step 12 </t>
  </si>
  <si>
    <t>We can improve the appearance of the graph by using Fomat Data Serie Options.</t>
  </si>
  <si>
    <t>The scroll bar is linked to the data and the graph.</t>
  </si>
  <si>
    <t>In cell F1 we write a conditional function to set, in this example, the width of the intervals</t>
  </si>
  <si>
    <t>We edit the format control (click the secondary button over the scroll bar)</t>
  </si>
  <si>
    <t>We draw a scroll bar (Form control)</t>
  </si>
  <si>
    <t>We define Interval_ex as a name by jointing LimInf_ex and LimSup_ex (see Name Manager)</t>
  </si>
  <si>
    <t>Frequencies in column C have been generated by using the EXPONDIST function</t>
  </si>
  <si>
    <t>We can define min and max as names (see Name Manager)</t>
  </si>
  <si>
    <t>We write the number of frequencies distributions in cell G1 (in this example, we write 3)</t>
  </si>
</sst>
</file>

<file path=xl/styles.xml><?xml version="1.0" encoding="utf-8"?>
<styleSheet xmlns="http://schemas.openxmlformats.org/spreadsheetml/2006/main">
  <numFmts count="1">
    <numFmt numFmtId="164" formatCode="0.000"/>
  </numFmts>
  <fonts count="9">
    <font>
      <sz val="10"/>
      <name val="Arial"/>
    </font>
    <font>
      <sz val="8"/>
      <name val="Arial"/>
      <family val="2"/>
    </font>
    <font>
      <sz val="10"/>
      <color theme="0"/>
      <name val="Arial"/>
      <family val="2"/>
    </font>
    <font>
      <sz val="10"/>
      <color rgb="FFFF0000"/>
      <name val="Arial"/>
      <family val="2"/>
    </font>
    <font>
      <b/>
      <sz val="10"/>
      <color theme="0"/>
      <name val="Arial"/>
      <family val="2"/>
    </font>
    <font>
      <b/>
      <sz val="10"/>
      <name val="Arial"/>
      <family val="2"/>
    </font>
    <font>
      <sz val="10"/>
      <name val="Arial"/>
      <family val="2"/>
    </font>
    <font>
      <b/>
      <sz val="10"/>
      <color rgb="FFFF0000"/>
      <name val="Arial"/>
      <family val="2"/>
    </font>
    <font>
      <b/>
      <sz val="12"/>
      <color theme="1"/>
      <name val="Arial"/>
      <family val="2"/>
    </font>
  </fonts>
  <fills count="11">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52"/>
        <bgColor indexed="64"/>
      </patternFill>
    </fill>
    <fill>
      <patternFill patternType="solid">
        <fgColor indexed="30"/>
        <bgColor indexed="64"/>
      </patternFill>
    </fill>
    <fill>
      <patternFill patternType="solid">
        <fgColor theme="2"/>
        <bgColor indexed="64"/>
      </patternFill>
    </fill>
    <fill>
      <patternFill patternType="solid">
        <fgColor theme="5" tint="0.39997558519241921"/>
        <bgColor indexed="64"/>
      </patternFill>
    </fill>
  </fills>
  <borders count="1">
    <border>
      <left/>
      <right/>
      <top/>
      <bottom/>
      <diagonal/>
    </border>
  </borders>
  <cellStyleXfs count="1">
    <xf numFmtId="0" fontId="0" fillId="0" borderId="0"/>
  </cellStyleXfs>
  <cellXfs count="42">
    <xf numFmtId="0" fontId="0" fillId="0" borderId="0" xfId="0"/>
    <xf numFmtId="0" fontId="2" fillId="2" borderId="0" xfId="0" applyFont="1" applyFill="1" applyProtection="1">
      <protection hidden="1"/>
    </xf>
    <xf numFmtId="0" fontId="5" fillId="2" borderId="0" xfId="0" applyFont="1" applyFill="1" applyProtection="1">
      <protection hidden="1"/>
    </xf>
    <xf numFmtId="0" fontId="5" fillId="2" borderId="0" xfId="0" applyFont="1" applyFill="1" applyAlignment="1" applyProtection="1">
      <alignment horizontal="left"/>
      <protection hidden="1"/>
    </xf>
    <xf numFmtId="0" fontId="4" fillId="2" borderId="0" xfId="0" applyFont="1" applyFill="1" applyProtection="1">
      <protection hidden="1"/>
    </xf>
    <xf numFmtId="0" fontId="2" fillId="0" borderId="0" xfId="0" applyFont="1" applyProtection="1">
      <protection hidden="1"/>
    </xf>
    <xf numFmtId="0" fontId="3" fillId="2" borderId="0" xfId="0" applyFont="1" applyFill="1" applyProtection="1">
      <protection hidden="1"/>
    </xf>
    <xf numFmtId="0" fontId="2" fillId="2" borderId="0" xfId="0" applyFont="1" applyFill="1" applyProtection="1">
      <protection locked="0" hidden="1"/>
    </xf>
    <xf numFmtId="0" fontId="6" fillId="0" borderId="0" xfId="0" applyFont="1" applyAlignment="1">
      <alignment horizontal="center"/>
    </xf>
    <xf numFmtId="0" fontId="6" fillId="2" borderId="0" xfId="0" applyFont="1" applyFill="1" applyAlignment="1" applyProtection="1">
      <alignment horizontal="center"/>
      <protection hidden="1"/>
    </xf>
    <xf numFmtId="0" fontId="0" fillId="5" borderId="0" xfId="0" applyFill="1" applyAlignment="1">
      <alignment horizontal="center"/>
    </xf>
    <xf numFmtId="0" fontId="6" fillId="5" borderId="0" xfId="0" applyFont="1" applyFill="1" applyAlignment="1">
      <alignment horizontal="center"/>
    </xf>
    <xf numFmtId="0" fontId="0" fillId="6" borderId="0" xfId="0" applyFill="1" applyAlignment="1">
      <alignment horizontal="center"/>
    </xf>
    <xf numFmtId="0" fontId="0" fillId="0" borderId="0" xfId="0" applyAlignment="1">
      <alignment horizontal="center"/>
    </xf>
    <xf numFmtId="0" fontId="5" fillId="0" borderId="0" xfId="0" applyFont="1" applyAlignment="1">
      <alignment horizontal="center"/>
    </xf>
    <xf numFmtId="0" fontId="5" fillId="2" borderId="0" xfId="0" applyFont="1" applyFill="1" applyAlignment="1" applyProtection="1">
      <alignment horizontal="center"/>
      <protection hidden="1"/>
    </xf>
    <xf numFmtId="0" fontId="5" fillId="9" borderId="0" xfId="0" applyFont="1" applyFill="1"/>
    <xf numFmtId="0" fontId="0" fillId="9" borderId="0" xfId="0" applyFill="1"/>
    <xf numFmtId="0" fontId="6" fillId="9" borderId="0" xfId="0" applyFont="1" applyFill="1"/>
    <xf numFmtId="0" fontId="6" fillId="9" borderId="0" xfId="0" applyFont="1" applyFill="1" applyAlignment="1">
      <alignment horizontal="justify" vertical="top"/>
    </xf>
    <xf numFmtId="0" fontId="6" fillId="9" borderId="0" xfId="0" applyFont="1" applyFill="1" applyBorder="1"/>
    <xf numFmtId="0" fontId="7" fillId="9" borderId="0" xfId="0" applyFont="1" applyFill="1"/>
    <xf numFmtId="0" fontId="6" fillId="3" borderId="0" xfId="0" applyFont="1" applyFill="1" applyAlignment="1">
      <alignment horizontal="center"/>
    </xf>
    <xf numFmtId="164" fontId="6" fillId="4" borderId="0" xfId="0" applyNumberFormat="1" applyFont="1" applyFill="1" applyAlignment="1" applyProtection="1">
      <alignment horizontal="center"/>
      <protection hidden="1"/>
    </xf>
    <xf numFmtId="0" fontId="6" fillId="4" borderId="0" xfId="0" applyFont="1" applyFill="1" applyAlignment="1" applyProtection="1">
      <alignment horizontal="center"/>
      <protection hidden="1"/>
    </xf>
    <xf numFmtId="0" fontId="6" fillId="6" borderId="0" xfId="0" applyFont="1" applyFill="1" applyAlignment="1">
      <alignment horizontal="center"/>
    </xf>
    <xf numFmtId="0" fontId="6" fillId="7" borderId="0" xfId="0" applyFont="1" applyFill="1" applyAlignment="1">
      <alignment horizontal="center"/>
    </xf>
    <xf numFmtId="0" fontId="6" fillId="8" borderId="0" xfId="0" applyFont="1" applyFill="1" applyAlignment="1">
      <alignment horizontal="center"/>
    </xf>
    <xf numFmtId="0" fontId="6" fillId="10" borderId="0" xfId="0" applyFont="1" applyFill="1" applyAlignment="1" applyProtection="1">
      <alignment horizontal="center"/>
      <protection hidden="1"/>
    </xf>
    <xf numFmtId="0" fontId="5" fillId="10" borderId="0" xfId="0" applyFont="1" applyFill="1" applyAlignment="1" applyProtection="1">
      <alignment horizontal="center"/>
      <protection hidden="1"/>
    </xf>
    <xf numFmtId="0" fontId="5" fillId="3" borderId="0" xfId="0" applyFont="1" applyFill="1" applyAlignment="1">
      <alignment horizontal="center"/>
    </xf>
    <xf numFmtId="0" fontId="5" fillId="4" borderId="0" xfId="0" applyFont="1" applyFill="1" applyAlignment="1" applyProtection="1">
      <alignment horizontal="center"/>
      <protection hidden="1"/>
    </xf>
    <xf numFmtId="0" fontId="5" fillId="5" borderId="0" xfId="0" applyFont="1" applyFill="1" applyAlignment="1">
      <alignment horizontal="center"/>
    </xf>
    <xf numFmtId="0" fontId="5" fillId="6" borderId="0" xfId="0" applyFont="1" applyFill="1" applyAlignment="1">
      <alignment horizontal="center"/>
    </xf>
    <xf numFmtId="0" fontId="5" fillId="7" borderId="0" xfId="0" applyFont="1" applyFill="1" applyAlignment="1">
      <alignment horizontal="center"/>
    </xf>
    <xf numFmtId="0" fontId="5" fillId="8" borderId="0" xfId="0" applyFont="1" applyFill="1" applyAlignment="1">
      <alignment horizontal="center"/>
    </xf>
    <xf numFmtId="0" fontId="3" fillId="9" borderId="0" xfId="0" applyFont="1" applyFill="1"/>
    <xf numFmtId="0" fontId="7" fillId="9" borderId="0" xfId="0" applyFont="1" applyFill="1" applyAlignment="1">
      <alignment horizontal="left"/>
    </xf>
    <xf numFmtId="0" fontId="6" fillId="9" borderId="0" xfId="0" applyFont="1" applyFill="1" applyAlignment="1">
      <alignment horizontal="justify" vertical="top"/>
    </xf>
    <xf numFmtId="0" fontId="0" fillId="9" borderId="0" xfId="0" applyFill="1" applyAlignment="1">
      <alignment horizontal="justify" vertical="top"/>
    </xf>
    <xf numFmtId="0" fontId="8" fillId="2" borderId="0" xfId="0" applyFont="1" applyFill="1" applyAlignment="1" applyProtection="1">
      <alignment horizontal="justify" vertical="top" wrapText="1"/>
      <protection hidden="1"/>
    </xf>
    <xf numFmtId="0" fontId="0" fillId="0" borderId="0" xfId="0"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3.1193448632117253E-2"/>
          <c:y val="1.9995132426628495E-2"/>
          <c:w val="0.9613734503352106"/>
          <c:h val="0.92154165387161879"/>
        </c:manualLayout>
      </c:layout>
      <c:barChart>
        <c:barDir val="col"/>
        <c:grouping val="clustered"/>
        <c:ser>
          <c:idx val="0"/>
          <c:order val="0"/>
          <c:spPr>
            <a:solidFill>
              <a:srgbClr val="FF9900"/>
            </a:solidFill>
            <a:ln w="25400">
              <a:solidFill>
                <a:srgbClr val="C0504D">
                  <a:lumMod val="20000"/>
                  <a:lumOff val="80000"/>
                  <a:alpha val="30000"/>
                </a:srgbClr>
              </a:solidFill>
            </a:ln>
          </c:spPr>
          <c:cat>
            <c:multiLvlStrRef>
              <c:f>[0]!intervalos</c:f>
              <c:multiLvlStrCache>
                <c:ptCount val="102"/>
                <c:lvl>
                  <c:pt idx="1">
                    <c:v>0,1</c:v>
                  </c:pt>
                  <c:pt idx="2">
                    <c:v>0,2</c:v>
                  </c:pt>
                  <c:pt idx="3">
                    <c:v>0,3</c:v>
                  </c:pt>
                  <c:pt idx="4">
                    <c:v>0,4</c:v>
                  </c:pt>
                  <c:pt idx="5">
                    <c:v>0,5</c:v>
                  </c:pt>
                  <c:pt idx="6">
                    <c:v>0,6</c:v>
                  </c:pt>
                  <c:pt idx="7">
                    <c:v>0,7</c:v>
                  </c:pt>
                  <c:pt idx="8">
                    <c:v>0,8</c:v>
                  </c:pt>
                  <c:pt idx="9">
                    <c:v>0,9</c:v>
                  </c:pt>
                  <c:pt idx="10">
                    <c:v>1</c:v>
                  </c:pt>
                  <c:pt idx="11">
                    <c:v>1,1</c:v>
                  </c:pt>
                  <c:pt idx="12">
                    <c:v>1,2</c:v>
                  </c:pt>
                  <c:pt idx="13">
                    <c:v>1,3</c:v>
                  </c:pt>
                  <c:pt idx="14">
                    <c:v>1,4</c:v>
                  </c:pt>
                  <c:pt idx="15">
                    <c:v>1,5</c:v>
                  </c:pt>
                  <c:pt idx="16">
                    <c:v>1,6</c:v>
                  </c:pt>
                  <c:pt idx="17">
                    <c:v>1,7</c:v>
                  </c:pt>
                  <c:pt idx="18">
                    <c:v>1,8</c:v>
                  </c:pt>
                  <c:pt idx="19">
                    <c:v>1,9</c:v>
                  </c:pt>
                  <c:pt idx="20">
                    <c:v>2</c:v>
                  </c:pt>
                  <c:pt idx="21">
                    <c:v>2,1</c:v>
                  </c:pt>
                  <c:pt idx="22">
                    <c:v>2,2</c:v>
                  </c:pt>
                  <c:pt idx="23">
                    <c:v>2,3</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4,1</c:v>
                  </c:pt>
                  <c:pt idx="42">
                    <c:v>4,2</c:v>
                  </c:pt>
                  <c:pt idx="43">
                    <c:v>4,3</c:v>
                  </c:pt>
                  <c:pt idx="44">
                    <c:v>4,4</c:v>
                  </c:pt>
                  <c:pt idx="45">
                    <c:v>4,5</c:v>
                  </c:pt>
                  <c:pt idx="46">
                    <c:v>4,6</c:v>
                  </c:pt>
                  <c:pt idx="47">
                    <c:v>4,7</c:v>
                  </c:pt>
                  <c:pt idx="48">
                    <c:v>4,8</c:v>
                  </c:pt>
                  <c:pt idx="49">
                    <c:v>4,9</c:v>
                  </c:pt>
                  <c:pt idx="50">
                    <c:v>5</c:v>
                  </c:pt>
                  <c:pt idx="51">
                    <c:v>5,1</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8,2</c:v>
                  </c:pt>
                  <c:pt idx="83">
                    <c:v>8,3</c:v>
                  </c:pt>
                  <c:pt idx="84">
                    <c:v>8,4</c:v>
                  </c:pt>
                  <c:pt idx="85">
                    <c:v>8,5</c:v>
                  </c:pt>
                  <c:pt idx="86">
                    <c:v>8,6</c:v>
                  </c:pt>
                  <c:pt idx="87">
                    <c:v>8,7</c:v>
                  </c:pt>
                  <c:pt idx="88">
                    <c:v>8,8</c:v>
                  </c:pt>
                  <c:pt idx="89">
                    <c:v>8,9</c:v>
                  </c:pt>
                  <c:pt idx="90">
                    <c:v>9</c:v>
                  </c:pt>
                  <c:pt idx="91">
                    <c:v>9,1</c:v>
                  </c:pt>
                  <c:pt idx="92">
                    <c:v>9,2</c:v>
                  </c:pt>
                  <c:pt idx="93">
                    <c:v>9,3</c:v>
                  </c:pt>
                  <c:pt idx="94">
                    <c:v>9,4</c:v>
                  </c:pt>
                  <c:pt idx="95">
                    <c:v>9,5</c:v>
                  </c:pt>
                  <c:pt idx="96">
                    <c:v>9,6</c:v>
                  </c:pt>
                  <c:pt idx="97">
                    <c:v>9,7</c:v>
                  </c:pt>
                  <c:pt idx="98">
                    <c:v>9,8</c:v>
                  </c:pt>
                  <c:pt idx="99">
                    <c:v>9,9</c:v>
                  </c:pt>
                  <c:pt idx="100">
                    <c:v>10</c:v>
                  </c:pt>
                  <c:pt idx="101">
                    <c:v>10,1</c:v>
                  </c:pt>
                </c:lvl>
                <c:lvl>
                  <c:pt idx="1">
                    <c:v>0</c:v>
                  </c:pt>
                  <c:pt idx="2">
                    <c:v>0,1</c:v>
                  </c:pt>
                  <c:pt idx="3">
                    <c:v>0,2</c:v>
                  </c:pt>
                  <c:pt idx="4">
                    <c:v>0,3</c:v>
                  </c:pt>
                  <c:pt idx="5">
                    <c:v>0,4</c:v>
                  </c:pt>
                  <c:pt idx="6">
                    <c:v>0,5</c:v>
                  </c:pt>
                  <c:pt idx="7">
                    <c:v>0,6</c:v>
                  </c:pt>
                  <c:pt idx="8">
                    <c:v>0,7</c:v>
                  </c:pt>
                  <c:pt idx="9">
                    <c:v>0,8</c:v>
                  </c:pt>
                  <c:pt idx="10">
                    <c:v>0,9</c:v>
                  </c:pt>
                  <c:pt idx="11">
                    <c:v>1</c:v>
                  </c:pt>
                  <c:pt idx="12">
                    <c:v>1,1</c:v>
                  </c:pt>
                  <c:pt idx="13">
                    <c:v>1,2</c:v>
                  </c:pt>
                  <c:pt idx="14">
                    <c:v>1,3</c:v>
                  </c:pt>
                  <c:pt idx="15">
                    <c:v>1,4</c:v>
                  </c:pt>
                  <c:pt idx="16">
                    <c:v>1,5</c:v>
                  </c:pt>
                  <c:pt idx="17">
                    <c:v>1,6</c:v>
                  </c:pt>
                  <c:pt idx="18">
                    <c:v>1,7</c:v>
                  </c:pt>
                  <c:pt idx="19">
                    <c:v>1,8</c:v>
                  </c:pt>
                  <c:pt idx="20">
                    <c:v>1,9</c:v>
                  </c:pt>
                  <c:pt idx="21">
                    <c:v>2</c:v>
                  </c:pt>
                  <c:pt idx="22">
                    <c:v>2,1</c:v>
                  </c:pt>
                  <c:pt idx="23">
                    <c:v>2,2</c:v>
                  </c:pt>
                  <c:pt idx="24">
                    <c:v>2,3</c:v>
                  </c:pt>
                  <c:pt idx="25">
                    <c:v>2,4</c:v>
                  </c:pt>
                  <c:pt idx="26">
                    <c:v>2,5</c:v>
                  </c:pt>
                  <c:pt idx="27">
                    <c:v>2,6</c:v>
                  </c:pt>
                  <c:pt idx="28">
                    <c:v>2,7</c:v>
                  </c:pt>
                  <c:pt idx="29">
                    <c:v>2,8</c:v>
                  </c:pt>
                  <c:pt idx="30">
                    <c:v>2,9</c:v>
                  </c:pt>
                  <c:pt idx="31">
                    <c:v>3</c:v>
                  </c:pt>
                  <c:pt idx="32">
                    <c:v>3,1</c:v>
                  </c:pt>
                  <c:pt idx="33">
                    <c:v>3,2</c:v>
                  </c:pt>
                  <c:pt idx="34">
                    <c:v>3,3</c:v>
                  </c:pt>
                  <c:pt idx="35">
                    <c:v>3,4</c:v>
                  </c:pt>
                  <c:pt idx="36">
                    <c:v>3,5</c:v>
                  </c:pt>
                  <c:pt idx="37">
                    <c:v>3,6</c:v>
                  </c:pt>
                  <c:pt idx="38">
                    <c:v>3,7</c:v>
                  </c:pt>
                  <c:pt idx="39">
                    <c:v>3,8</c:v>
                  </c:pt>
                  <c:pt idx="40">
                    <c:v>3,9</c:v>
                  </c:pt>
                  <c:pt idx="41">
                    <c:v>4</c:v>
                  </c:pt>
                  <c:pt idx="42">
                    <c:v>4,1</c:v>
                  </c:pt>
                  <c:pt idx="43">
                    <c:v>4,2</c:v>
                  </c:pt>
                  <c:pt idx="44">
                    <c:v>4,3</c:v>
                  </c:pt>
                  <c:pt idx="45">
                    <c:v>4,4</c:v>
                  </c:pt>
                  <c:pt idx="46">
                    <c:v>4,5</c:v>
                  </c:pt>
                  <c:pt idx="47">
                    <c:v>4,6</c:v>
                  </c:pt>
                  <c:pt idx="48">
                    <c:v>4,7</c:v>
                  </c:pt>
                  <c:pt idx="49">
                    <c:v>4,8</c:v>
                  </c:pt>
                  <c:pt idx="50">
                    <c:v>4,9</c:v>
                  </c:pt>
                  <c:pt idx="51">
                    <c:v>5</c:v>
                  </c:pt>
                  <c:pt idx="52">
                    <c:v>5,1</c:v>
                  </c:pt>
                  <c:pt idx="53">
                    <c:v>5,2</c:v>
                  </c:pt>
                  <c:pt idx="54">
                    <c:v>5,3</c:v>
                  </c:pt>
                  <c:pt idx="55">
                    <c:v>5,4</c:v>
                  </c:pt>
                  <c:pt idx="56">
                    <c:v>5,5</c:v>
                  </c:pt>
                  <c:pt idx="57">
                    <c:v>5,6</c:v>
                  </c:pt>
                  <c:pt idx="58">
                    <c:v>5,7</c:v>
                  </c:pt>
                  <c:pt idx="59">
                    <c:v>5,8</c:v>
                  </c:pt>
                  <c:pt idx="60">
                    <c:v>5,9</c:v>
                  </c:pt>
                  <c:pt idx="61">
                    <c:v>6</c:v>
                  </c:pt>
                  <c:pt idx="62">
                    <c:v>6,1</c:v>
                  </c:pt>
                  <c:pt idx="63">
                    <c:v>6,2</c:v>
                  </c:pt>
                  <c:pt idx="64">
                    <c:v>6,3</c:v>
                  </c:pt>
                  <c:pt idx="65">
                    <c:v>6,4</c:v>
                  </c:pt>
                  <c:pt idx="66">
                    <c:v>6,5</c:v>
                  </c:pt>
                  <c:pt idx="67">
                    <c:v>6,6</c:v>
                  </c:pt>
                  <c:pt idx="68">
                    <c:v>6,7</c:v>
                  </c:pt>
                  <c:pt idx="69">
                    <c:v>6,8</c:v>
                  </c:pt>
                  <c:pt idx="70">
                    <c:v>6,9</c:v>
                  </c:pt>
                  <c:pt idx="71">
                    <c:v>7</c:v>
                  </c:pt>
                  <c:pt idx="72">
                    <c:v>7,1</c:v>
                  </c:pt>
                  <c:pt idx="73">
                    <c:v>7,2</c:v>
                  </c:pt>
                  <c:pt idx="74">
                    <c:v>7,3</c:v>
                  </c:pt>
                  <c:pt idx="75">
                    <c:v>7,4</c:v>
                  </c:pt>
                  <c:pt idx="76">
                    <c:v>7,5</c:v>
                  </c:pt>
                  <c:pt idx="77">
                    <c:v>7,6</c:v>
                  </c:pt>
                  <c:pt idx="78">
                    <c:v>7,7</c:v>
                  </c:pt>
                  <c:pt idx="79">
                    <c:v>7,8</c:v>
                  </c:pt>
                  <c:pt idx="80">
                    <c:v>7,9</c:v>
                  </c:pt>
                  <c:pt idx="81">
                    <c:v>8</c:v>
                  </c:pt>
                  <c:pt idx="82">
                    <c:v>8,1</c:v>
                  </c:pt>
                  <c:pt idx="83">
                    <c:v>8,2</c:v>
                  </c:pt>
                  <c:pt idx="84">
                    <c:v>8,3</c:v>
                  </c:pt>
                  <c:pt idx="85">
                    <c:v>8,4</c:v>
                  </c:pt>
                  <c:pt idx="86">
                    <c:v>8,5</c:v>
                  </c:pt>
                  <c:pt idx="87">
                    <c:v>8,6</c:v>
                  </c:pt>
                  <c:pt idx="88">
                    <c:v>8,7</c:v>
                  </c:pt>
                  <c:pt idx="89">
                    <c:v>8,8</c:v>
                  </c:pt>
                  <c:pt idx="90">
                    <c:v>8,9</c:v>
                  </c:pt>
                  <c:pt idx="91">
                    <c:v>9</c:v>
                  </c:pt>
                  <c:pt idx="92">
                    <c:v>9,1</c:v>
                  </c:pt>
                  <c:pt idx="93">
                    <c:v>9,2</c:v>
                  </c:pt>
                  <c:pt idx="94">
                    <c:v>9,3</c:v>
                  </c:pt>
                  <c:pt idx="95">
                    <c:v>9,4</c:v>
                  </c:pt>
                  <c:pt idx="96">
                    <c:v>9,5</c:v>
                  </c:pt>
                  <c:pt idx="97">
                    <c:v>9,6</c:v>
                  </c:pt>
                  <c:pt idx="98">
                    <c:v>9,7</c:v>
                  </c:pt>
                  <c:pt idx="99">
                    <c:v>9,8</c:v>
                  </c:pt>
                  <c:pt idx="100">
                    <c:v>9,9</c:v>
                  </c:pt>
                  <c:pt idx="101">
                    <c:v>10</c:v>
                  </c:pt>
                </c:lvl>
              </c:multiLvlStrCache>
            </c:multiLvlStrRef>
          </c:cat>
          <c:val>
            <c:numRef>
              <c:f>[0]!frecuencia</c:f>
              <c:numCache>
                <c:formatCode>General</c:formatCode>
                <c:ptCount val="101"/>
                <c:pt idx="1">
                  <c:v>60</c:v>
                </c:pt>
                <c:pt idx="2">
                  <c:v>57.073765470042851</c:v>
                </c:pt>
                <c:pt idx="3">
                  <c:v>54.290245082157575</c:v>
                </c:pt>
                <c:pt idx="4">
                  <c:v>51.642478585503476</c:v>
                </c:pt>
                <c:pt idx="5">
                  <c:v>49.123845184678913</c:v>
                </c:pt>
                <c:pt idx="6">
                  <c:v>46.728046984284298</c:v>
                </c:pt>
                <c:pt idx="7">
                  <c:v>44.449093240903075</c:v>
                </c:pt>
                <c:pt idx="8">
                  <c:v>42.281285383122807</c:v>
                </c:pt>
                <c:pt idx="9">
                  <c:v>40.219202762138366</c:v>
                </c:pt>
                <c:pt idx="10">
                  <c:v>38.257689097306404</c:v>
                </c:pt>
                <c:pt idx="11">
                  <c:v>36.39183958275801</c:v>
                </c:pt>
                <c:pt idx="12">
                  <c:v>34.616988622829197</c:v>
                </c:pt>
                <c:pt idx="13">
                  <c:v>32.928698165641585</c:v>
                </c:pt>
                <c:pt idx="14">
                  <c:v>31.322746605660964</c:v>
                </c:pt>
                <c:pt idx="15">
                  <c:v>29.795118227484569</c:v>
                </c:pt>
                <c:pt idx="16">
                  <c:v>28.341993164460884</c:v>
                </c:pt>
                <c:pt idx="17">
                  <c:v>26.959737847033296</c:v>
                </c:pt>
                <c:pt idx="18">
                  <c:v>25.644895916923598</c:v>
                </c:pt>
                <c:pt idx="19">
                  <c:v>24.394179584435946</c:v>
                </c:pt>
                <c:pt idx="20">
                  <c:v>23.204461407270074</c:v>
                </c:pt>
                <c:pt idx="21">
                  <c:v>22.072766470286542</c:v>
                </c:pt>
                <c:pt idx="22">
                  <c:v>20.996264946669321</c:v>
                </c:pt>
                <c:pt idx="23">
                  <c:v>19.972265021884773</c:v>
                </c:pt>
                <c:pt idx="24">
                  <c:v>18.998206162743191</c:v>
                </c:pt>
                <c:pt idx="25">
                  <c:v>18.071652714732121</c:v>
                </c:pt>
                <c:pt idx="26">
                  <c:v>17.190287811611409</c:v>
                </c:pt>
                <c:pt idx="27">
                  <c:v>16.351907582040756</c:v>
                </c:pt>
                <c:pt idx="28">
                  <c:v>15.554415638753492</c:v>
                </c:pt>
                <c:pt idx="29">
                  <c:v>14.795817836496386</c:v>
                </c:pt>
                <c:pt idx="30">
                  <c:v>14.074217285627858</c:v>
                </c:pt>
                <c:pt idx="31">
                  <c:v>13.387809608905789</c:v>
                </c:pt>
                <c:pt idx="32">
                  <c:v>12.734878429604583</c:v>
                </c:pt>
                <c:pt idx="33">
                  <c:v>12.113791079679324</c:v>
                </c:pt>
                <c:pt idx="34">
                  <c:v>11.522994517245246</c:v>
                </c:pt>
                <c:pt idx="35">
                  <c:v>10.961011443164077</c:v>
                </c:pt>
                <c:pt idx="36">
                  <c:v>10.426436607026709</c:v>
                </c:pt>
                <c:pt idx="37">
                  <c:v>9.9179332932951922</c:v>
                </c:pt>
                <c:pt idx="38">
                  <c:v>9.4342299788176582</c:v>
                </c:pt>
                <c:pt idx="39">
                  <c:v>8.9741171533581028</c:v>
                </c:pt>
                <c:pt idx="40">
                  <c:v>8.5364442951908117</c:v>
                </c:pt>
                <c:pt idx="41">
                  <c:v>8.1201169941967617</c:v>
                </c:pt>
                <c:pt idx="42">
                  <c:v>7.7240942152682512</c:v>
                </c:pt>
                <c:pt idx="43">
                  <c:v>7.3473856951789154</c:v>
                </c:pt>
                <c:pt idx="44">
                  <c:v>6.9890494664098179</c:v>
                </c:pt>
                <c:pt idx="45">
                  <c:v>6.648189501740033</c:v>
                </c:pt>
                <c:pt idx="46">
                  <c:v>6.3239534737118603</c:v>
                </c:pt>
                <c:pt idx="47">
                  <c:v>6.0155306233682229</c:v>
                </c:pt>
                <c:pt idx="48">
                  <c:v>5.7221497329329765</c:v>
                </c:pt>
                <c:pt idx="49">
                  <c:v>5.4430771973647492</c:v>
                </c:pt>
                <c:pt idx="50">
                  <c:v>5.1776151899622302</c:v>
                </c:pt>
                <c:pt idx="51">
                  <c:v>4.9250999174339283</c:v>
                </c:pt>
                <c:pt idx="52">
                  <c:v>4.6848999600691883</c:v>
                </c:pt>
                <c:pt idx="53">
                  <c:v>4.456414692860033</c:v>
                </c:pt>
                <c:pt idx="54">
                  <c:v>4.2390727836257742</c:v>
                </c:pt>
                <c:pt idx="55">
                  <c:v>4.0323307643849855</c:v>
                </c:pt>
                <c:pt idx="56">
                  <c:v>3.8356716724024542</c:v>
                </c:pt>
                <c:pt idx="57">
                  <c:v>3.6486037575130776</c:v>
                </c:pt>
                <c:pt idx="58">
                  <c:v>3.4706592524903073</c:v>
                </c:pt>
                <c:pt idx="59">
                  <c:v>3.3013932033844324</c:v>
                </c:pt>
                <c:pt idx="60">
                  <c:v>3.1403823569059428</c:v>
                </c:pt>
                <c:pt idx="61">
                  <c:v>2.9872241020718371</c:v>
                </c:pt>
                <c:pt idx="62">
                  <c:v>2.8415354634684546</c:v>
                </c:pt>
                <c:pt idx="63">
                  <c:v>2.702952143613468</c:v>
                </c:pt>
                <c:pt idx="64">
                  <c:v>2.5711276120224098</c:v>
                </c:pt>
                <c:pt idx="65">
                  <c:v>2.4457322387019729</c:v>
                </c:pt>
                <c:pt idx="66">
                  <c:v>2.3264524699033204</c:v>
                </c:pt>
                <c:pt idx="67">
                  <c:v>2.2129900440743997</c:v>
                </c:pt>
                <c:pt idx="68">
                  <c:v>2.1050612460507017</c:v>
                </c:pt>
                <c:pt idx="69">
                  <c:v>2.0023961976195643</c:v>
                </c:pt>
                <c:pt idx="70">
                  <c:v>1.9047381826840764</c:v>
                </c:pt>
                <c:pt idx="71">
                  <c:v>1.8118430053391101</c:v>
                </c:pt>
                <c:pt idx="72">
                  <c:v>1.7234783792543655</c:v>
                </c:pt>
                <c:pt idx="73">
                  <c:v>1.6394233468375536</c:v>
                </c:pt>
                <c:pt idx="74">
                  <c:v>1.5594677267253201</c:v>
                </c:pt>
                <c:pt idx="75">
                  <c:v>1.4834115882203636</c:v>
                </c:pt>
                <c:pt idx="76">
                  <c:v>1.4110647513605463</c:v>
                </c:pt>
                <c:pt idx="77">
                  <c:v>1.3422463113699354</c:v>
                </c:pt>
                <c:pt idx="78">
                  <c:v>1.2767841863026304</c:v>
                </c:pt>
                <c:pt idx="79">
                  <c:v>1.2145146867482628</c:v>
                </c:pt>
                <c:pt idx="80">
                  <c:v>1.1552821065232153</c:v>
                </c:pt>
                <c:pt idx="81">
                  <c:v>1.0989383333240508</c:v>
                </c:pt>
                <c:pt idx="82">
                  <c:v>1.045342478369611</c:v>
                </c:pt>
                <c:pt idx="83">
                  <c:v>0.99436052410567433</c:v>
                </c:pt>
                <c:pt idx="84">
                  <c:v>0.94586498909126926</c:v>
                </c:pt>
                <c:pt idx="85">
                  <c:v>0.89973460922866222</c:v>
                </c:pt>
                <c:pt idx="86">
                  <c:v>0.85585403453995545</c:v>
                </c:pt>
                <c:pt idx="87">
                  <c:v>0.81411354073205611</c:v>
                </c:pt>
                <c:pt idx="88">
                  <c:v>0.77440875482879179</c:v>
                </c:pt>
                <c:pt idx="89">
                  <c:v>0.73664039418410621</c:v>
                </c:pt>
                <c:pt idx="90">
                  <c:v>0.70071401822372659</c:v>
                </c:pt>
                <c:pt idx="91">
                  <c:v>0.66653979229453841</c:v>
                </c:pt>
                <c:pt idx="92">
                  <c:v>0.63403226303115934</c:v>
                </c:pt>
                <c:pt idx="93">
                  <c:v>0.60311014467801449</c:v>
                </c:pt>
                <c:pt idx="94">
                  <c:v>0.57369611583261026</c:v>
                </c:pt>
                <c:pt idx="95">
                  <c:v>0.54571662610174898</c:v>
                </c:pt>
                <c:pt idx="96">
                  <c:v>0.51910171218723811</c:v>
                </c:pt>
                <c:pt idx="97">
                  <c:v>0.49378482294120146</c:v>
                </c:pt>
                <c:pt idx="98">
                  <c:v>0.46970265295354602</c:v>
                </c:pt>
                <c:pt idx="99">
                  <c:v>0.44679498425546033</c:v>
                </c:pt>
                <c:pt idx="100">
                  <c:v>0.42500453574312713</c:v>
                </c:pt>
              </c:numCache>
            </c:numRef>
          </c:val>
        </c:ser>
        <c:gapWidth val="0"/>
        <c:axId val="82273408"/>
        <c:axId val="82274944"/>
      </c:barChart>
      <c:lineChart>
        <c:grouping val="standard"/>
        <c:ser>
          <c:idx val="1"/>
          <c:order val="1"/>
          <c:spPr>
            <a:ln w="38100">
              <a:solidFill>
                <a:srgbClr val="0000FF"/>
              </a:solidFill>
              <a:prstDash val="solid"/>
            </a:ln>
          </c:spPr>
          <c:marker>
            <c:symbol val="none"/>
          </c:marker>
          <c:cat>
            <c:numRef>
              <c:f>[0]!marca_graf</c:f>
              <c:numCache>
                <c:formatCode>General</c:formatCode>
                <c:ptCount val="101"/>
                <c:pt idx="1">
                  <c:v>0.05</c:v>
                </c:pt>
                <c:pt idx="2">
                  <c:v>0.15000000000000002</c:v>
                </c:pt>
                <c:pt idx="3">
                  <c:v>0.25</c:v>
                </c:pt>
                <c:pt idx="4">
                  <c:v>0.35000000000000003</c:v>
                </c:pt>
                <c:pt idx="5">
                  <c:v>0.45</c:v>
                </c:pt>
                <c:pt idx="6">
                  <c:v>0.55000000000000004</c:v>
                </c:pt>
                <c:pt idx="7">
                  <c:v>0.64999999999999991</c:v>
                </c:pt>
                <c:pt idx="8">
                  <c:v>0.75</c:v>
                </c:pt>
                <c:pt idx="9">
                  <c:v>0.84999999999999987</c:v>
                </c:pt>
                <c:pt idx="10">
                  <c:v>0.95</c:v>
                </c:pt>
                <c:pt idx="11">
                  <c:v>1.0499999999999998</c:v>
                </c:pt>
                <c:pt idx="12">
                  <c:v>1.1499999999999999</c:v>
                </c:pt>
                <c:pt idx="13">
                  <c:v>1.25</c:v>
                </c:pt>
                <c:pt idx="14">
                  <c:v>1.35</c:v>
                </c:pt>
                <c:pt idx="15">
                  <c:v>1.4500000000000002</c:v>
                </c:pt>
                <c:pt idx="16">
                  <c:v>1.5500000000000003</c:v>
                </c:pt>
                <c:pt idx="17">
                  <c:v>1.6500000000000004</c:v>
                </c:pt>
                <c:pt idx="18">
                  <c:v>1.7500000000000004</c:v>
                </c:pt>
                <c:pt idx="19">
                  <c:v>1.8500000000000005</c:v>
                </c:pt>
                <c:pt idx="20">
                  <c:v>1.9500000000000006</c:v>
                </c:pt>
                <c:pt idx="21">
                  <c:v>2.0500000000000007</c:v>
                </c:pt>
                <c:pt idx="22">
                  <c:v>2.1500000000000004</c:v>
                </c:pt>
                <c:pt idx="23">
                  <c:v>2.2500000000000009</c:v>
                </c:pt>
                <c:pt idx="24">
                  <c:v>2.3500000000000005</c:v>
                </c:pt>
                <c:pt idx="25">
                  <c:v>2.4500000000000011</c:v>
                </c:pt>
                <c:pt idx="26">
                  <c:v>2.5500000000000007</c:v>
                </c:pt>
                <c:pt idx="27">
                  <c:v>2.6500000000000012</c:v>
                </c:pt>
                <c:pt idx="28">
                  <c:v>2.7500000000000009</c:v>
                </c:pt>
                <c:pt idx="29">
                  <c:v>2.8500000000000014</c:v>
                </c:pt>
                <c:pt idx="30">
                  <c:v>2.9500000000000011</c:v>
                </c:pt>
                <c:pt idx="31">
                  <c:v>3.0500000000000016</c:v>
                </c:pt>
                <c:pt idx="32">
                  <c:v>3.1500000000000012</c:v>
                </c:pt>
                <c:pt idx="33">
                  <c:v>3.2500000000000018</c:v>
                </c:pt>
                <c:pt idx="34">
                  <c:v>3.3500000000000014</c:v>
                </c:pt>
                <c:pt idx="35">
                  <c:v>3.450000000000002</c:v>
                </c:pt>
                <c:pt idx="36">
                  <c:v>3.5500000000000016</c:v>
                </c:pt>
                <c:pt idx="37">
                  <c:v>3.6500000000000021</c:v>
                </c:pt>
                <c:pt idx="38">
                  <c:v>3.7500000000000018</c:v>
                </c:pt>
                <c:pt idx="39">
                  <c:v>3.8500000000000023</c:v>
                </c:pt>
                <c:pt idx="40">
                  <c:v>3.950000000000002</c:v>
                </c:pt>
                <c:pt idx="41">
                  <c:v>4.0500000000000016</c:v>
                </c:pt>
                <c:pt idx="42">
                  <c:v>4.1500000000000012</c:v>
                </c:pt>
                <c:pt idx="43">
                  <c:v>4.2500000000000009</c:v>
                </c:pt>
                <c:pt idx="44">
                  <c:v>4.3500000000000005</c:v>
                </c:pt>
                <c:pt idx="45">
                  <c:v>4.45</c:v>
                </c:pt>
                <c:pt idx="46">
                  <c:v>4.55</c:v>
                </c:pt>
                <c:pt idx="47">
                  <c:v>4.6499999999999995</c:v>
                </c:pt>
                <c:pt idx="48">
                  <c:v>4.7499999999999991</c:v>
                </c:pt>
                <c:pt idx="49">
                  <c:v>4.8499999999999988</c:v>
                </c:pt>
                <c:pt idx="50">
                  <c:v>4.9499999999999984</c:v>
                </c:pt>
                <c:pt idx="51">
                  <c:v>5.049999999999998</c:v>
                </c:pt>
                <c:pt idx="52">
                  <c:v>5.1499999999999977</c:v>
                </c:pt>
                <c:pt idx="53">
                  <c:v>5.2499999999999973</c:v>
                </c:pt>
                <c:pt idx="54">
                  <c:v>5.349999999999997</c:v>
                </c:pt>
                <c:pt idx="55">
                  <c:v>5.4499999999999966</c:v>
                </c:pt>
                <c:pt idx="56">
                  <c:v>5.5499999999999963</c:v>
                </c:pt>
                <c:pt idx="57">
                  <c:v>5.6499999999999959</c:v>
                </c:pt>
                <c:pt idx="58">
                  <c:v>5.7499999999999956</c:v>
                </c:pt>
                <c:pt idx="59">
                  <c:v>5.8499999999999952</c:v>
                </c:pt>
                <c:pt idx="60">
                  <c:v>5.9499999999999948</c:v>
                </c:pt>
                <c:pt idx="61">
                  <c:v>6.0499999999999945</c:v>
                </c:pt>
                <c:pt idx="62">
                  <c:v>6.1499999999999941</c:v>
                </c:pt>
                <c:pt idx="63">
                  <c:v>6.2499999999999938</c:v>
                </c:pt>
                <c:pt idx="64">
                  <c:v>6.3499999999999934</c:v>
                </c:pt>
                <c:pt idx="65">
                  <c:v>6.4499999999999931</c:v>
                </c:pt>
                <c:pt idx="66">
                  <c:v>6.5499999999999927</c:v>
                </c:pt>
                <c:pt idx="67">
                  <c:v>6.6499999999999924</c:v>
                </c:pt>
                <c:pt idx="68">
                  <c:v>6.749999999999992</c:v>
                </c:pt>
                <c:pt idx="69">
                  <c:v>6.8499999999999917</c:v>
                </c:pt>
                <c:pt idx="70">
                  <c:v>6.9499999999999913</c:v>
                </c:pt>
                <c:pt idx="71">
                  <c:v>7.0499999999999909</c:v>
                </c:pt>
                <c:pt idx="72">
                  <c:v>7.1499999999999906</c:v>
                </c:pt>
                <c:pt idx="73">
                  <c:v>7.2499999999999902</c:v>
                </c:pt>
                <c:pt idx="74">
                  <c:v>7.3499999999999899</c:v>
                </c:pt>
                <c:pt idx="75">
                  <c:v>7.4499999999999895</c:v>
                </c:pt>
                <c:pt idx="76">
                  <c:v>7.5499999999999892</c:v>
                </c:pt>
                <c:pt idx="77">
                  <c:v>7.6499999999999888</c:v>
                </c:pt>
                <c:pt idx="78">
                  <c:v>7.7499999999999885</c:v>
                </c:pt>
                <c:pt idx="79">
                  <c:v>7.8499999999999881</c:v>
                </c:pt>
                <c:pt idx="80">
                  <c:v>7.9499999999999877</c:v>
                </c:pt>
                <c:pt idx="81">
                  <c:v>8.0499999999999865</c:v>
                </c:pt>
                <c:pt idx="82">
                  <c:v>8.1499999999999879</c:v>
                </c:pt>
                <c:pt idx="83">
                  <c:v>8.2499999999999858</c:v>
                </c:pt>
                <c:pt idx="84">
                  <c:v>8.3499999999999872</c:v>
                </c:pt>
                <c:pt idx="85">
                  <c:v>8.4499999999999851</c:v>
                </c:pt>
                <c:pt idx="86">
                  <c:v>8.5499999999999865</c:v>
                </c:pt>
                <c:pt idx="87">
                  <c:v>8.6499999999999844</c:v>
                </c:pt>
                <c:pt idx="88">
                  <c:v>8.7499999999999858</c:v>
                </c:pt>
                <c:pt idx="89">
                  <c:v>8.8499999999999837</c:v>
                </c:pt>
                <c:pt idx="90">
                  <c:v>8.9499999999999851</c:v>
                </c:pt>
                <c:pt idx="91">
                  <c:v>9.0499999999999829</c:v>
                </c:pt>
                <c:pt idx="92">
                  <c:v>9.1499999999999844</c:v>
                </c:pt>
                <c:pt idx="93">
                  <c:v>9.2499999999999822</c:v>
                </c:pt>
                <c:pt idx="94">
                  <c:v>9.3499999999999837</c:v>
                </c:pt>
                <c:pt idx="95">
                  <c:v>9.4499999999999815</c:v>
                </c:pt>
                <c:pt idx="96">
                  <c:v>9.5499999999999829</c:v>
                </c:pt>
                <c:pt idx="97">
                  <c:v>9.6499999999999808</c:v>
                </c:pt>
                <c:pt idx="98">
                  <c:v>9.7499999999999822</c:v>
                </c:pt>
                <c:pt idx="99">
                  <c:v>9.8499999999999801</c:v>
                </c:pt>
                <c:pt idx="100">
                  <c:v>9.9499999999999815</c:v>
                </c:pt>
              </c:numCache>
            </c:numRef>
          </c:cat>
          <c:val>
            <c:numRef>
              <c:f>[0]!frecuencia_graf</c:f>
              <c:numCache>
                <c:formatCode>General</c:formatCode>
                <c:ptCount val="101"/>
                <c:pt idx="1">
                  <c:v>60</c:v>
                </c:pt>
                <c:pt idx="2">
                  <c:v>57.073765470042851</c:v>
                </c:pt>
                <c:pt idx="3">
                  <c:v>54.290245082157575</c:v>
                </c:pt>
                <c:pt idx="4">
                  <c:v>51.642478585503476</c:v>
                </c:pt>
                <c:pt idx="5">
                  <c:v>49.123845184678913</c:v>
                </c:pt>
                <c:pt idx="6">
                  <c:v>46.728046984284298</c:v>
                </c:pt>
                <c:pt idx="7">
                  <c:v>44.449093240903075</c:v>
                </c:pt>
                <c:pt idx="8">
                  <c:v>42.281285383122807</c:v>
                </c:pt>
                <c:pt idx="9">
                  <c:v>40.219202762138366</c:v>
                </c:pt>
                <c:pt idx="10">
                  <c:v>38.257689097306404</c:v>
                </c:pt>
                <c:pt idx="11">
                  <c:v>36.39183958275801</c:v>
                </c:pt>
                <c:pt idx="12">
                  <c:v>34.616988622829197</c:v>
                </c:pt>
                <c:pt idx="13">
                  <c:v>32.928698165641585</c:v>
                </c:pt>
                <c:pt idx="14">
                  <c:v>31.322746605660964</c:v>
                </c:pt>
                <c:pt idx="15">
                  <c:v>29.795118227484569</c:v>
                </c:pt>
                <c:pt idx="16">
                  <c:v>28.341993164460884</c:v>
                </c:pt>
                <c:pt idx="17">
                  <c:v>26.959737847033296</c:v>
                </c:pt>
                <c:pt idx="18">
                  <c:v>25.644895916923598</c:v>
                </c:pt>
                <c:pt idx="19">
                  <c:v>24.394179584435946</c:v>
                </c:pt>
                <c:pt idx="20">
                  <c:v>23.204461407270074</c:v>
                </c:pt>
                <c:pt idx="21">
                  <c:v>22.072766470286542</c:v>
                </c:pt>
                <c:pt idx="22">
                  <c:v>20.996264946669321</c:v>
                </c:pt>
                <c:pt idx="23">
                  <c:v>19.972265021884773</c:v>
                </c:pt>
                <c:pt idx="24">
                  <c:v>18.998206162743191</c:v>
                </c:pt>
                <c:pt idx="25">
                  <c:v>18.071652714732121</c:v>
                </c:pt>
                <c:pt idx="26">
                  <c:v>17.190287811611409</c:v>
                </c:pt>
                <c:pt idx="27">
                  <c:v>16.351907582040756</c:v>
                </c:pt>
                <c:pt idx="28">
                  <c:v>15.554415638753492</c:v>
                </c:pt>
                <c:pt idx="29">
                  <c:v>14.795817836496386</c:v>
                </c:pt>
                <c:pt idx="30">
                  <c:v>14.074217285627858</c:v>
                </c:pt>
                <c:pt idx="31">
                  <c:v>13.387809608905789</c:v>
                </c:pt>
                <c:pt idx="32">
                  <c:v>12.734878429604583</c:v>
                </c:pt>
                <c:pt idx="33">
                  <c:v>12.113791079679324</c:v>
                </c:pt>
                <c:pt idx="34">
                  <c:v>11.522994517245246</c:v>
                </c:pt>
                <c:pt idx="35">
                  <c:v>10.961011443164077</c:v>
                </c:pt>
                <c:pt idx="36">
                  <c:v>10.426436607026709</c:v>
                </c:pt>
                <c:pt idx="37">
                  <c:v>9.9179332932951922</c:v>
                </c:pt>
                <c:pt idx="38">
                  <c:v>9.4342299788176582</c:v>
                </c:pt>
                <c:pt idx="39">
                  <c:v>8.9741171533581028</c:v>
                </c:pt>
                <c:pt idx="40">
                  <c:v>8.5364442951908117</c:v>
                </c:pt>
                <c:pt idx="41">
                  <c:v>8.1201169941967617</c:v>
                </c:pt>
                <c:pt idx="42">
                  <c:v>7.7240942152682512</c:v>
                </c:pt>
                <c:pt idx="43">
                  <c:v>7.3473856951789154</c:v>
                </c:pt>
                <c:pt idx="44">
                  <c:v>6.9890494664098179</c:v>
                </c:pt>
                <c:pt idx="45">
                  <c:v>6.648189501740033</c:v>
                </c:pt>
                <c:pt idx="46">
                  <c:v>6.3239534737118603</c:v>
                </c:pt>
                <c:pt idx="47">
                  <c:v>6.0155306233682229</c:v>
                </c:pt>
                <c:pt idx="48">
                  <c:v>5.7221497329329765</c:v>
                </c:pt>
                <c:pt idx="49">
                  <c:v>5.4430771973647492</c:v>
                </c:pt>
                <c:pt idx="50">
                  <c:v>5.1776151899622302</c:v>
                </c:pt>
                <c:pt idx="51">
                  <c:v>4.9250999174339283</c:v>
                </c:pt>
                <c:pt idx="52">
                  <c:v>4.6848999600691883</c:v>
                </c:pt>
                <c:pt idx="53">
                  <c:v>4.456414692860033</c:v>
                </c:pt>
                <c:pt idx="54">
                  <c:v>4.2390727836257742</c:v>
                </c:pt>
                <c:pt idx="55">
                  <c:v>4.0323307643849855</c:v>
                </c:pt>
                <c:pt idx="56">
                  <c:v>3.8356716724024542</c:v>
                </c:pt>
                <c:pt idx="57">
                  <c:v>3.6486037575130776</c:v>
                </c:pt>
                <c:pt idx="58">
                  <c:v>3.4706592524903073</c:v>
                </c:pt>
                <c:pt idx="59">
                  <c:v>3.3013932033844324</c:v>
                </c:pt>
                <c:pt idx="60">
                  <c:v>3.1403823569059428</c:v>
                </c:pt>
                <c:pt idx="61">
                  <c:v>2.9872241020718371</c:v>
                </c:pt>
                <c:pt idx="62">
                  <c:v>2.8415354634684546</c:v>
                </c:pt>
                <c:pt idx="63">
                  <c:v>2.702952143613468</c:v>
                </c:pt>
                <c:pt idx="64">
                  <c:v>2.5711276120224098</c:v>
                </c:pt>
                <c:pt idx="65">
                  <c:v>2.4457322387019729</c:v>
                </c:pt>
                <c:pt idx="66">
                  <c:v>2.3264524699033204</c:v>
                </c:pt>
                <c:pt idx="67">
                  <c:v>2.2129900440743997</c:v>
                </c:pt>
                <c:pt idx="68">
                  <c:v>2.1050612460507017</c:v>
                </c:pt>
                <c:pt idx="69">
                  <c:v>2.0023961976195643</c:v>
                </c:pt>
                <c:pt idx="70">
                  <c:v>1.9047381826840764</c:v>
                </c:pt>
                <c:pt idx="71">
                  <c:v>1.8118430053391101</c:v>
                </c:pt>
                <c:pt idx="72">
                  <c:v>1.7234783792543655</c:v>
                </c:pt>
                <c:pt idx="73">
                  <c:v>1.6394233468375536</c:v>
                </c:pt>
                <c:pt idx="74">
                  <c:v>1.5594677267253201</c:v>
                </c:pt>
                <c:pt idx="75">
                  <c:v>1.4834115882203636</c:v>
                </c:pt>
                <c:pt idx="76">
                  <c:v>1.4110647513605463</c:v>
                </c:pt>
                <c:pt idx="77">
                  <c:v>1.3422463113699354</c:v>
                </c:pt>
                <c:pt idx="78">
                  <c:v>1.2767841863026304</c:v>
                </c:pt>
                <c:pt idx="79">
                  <c:v>1.2145146867482628</c:v>
                </c:pt>
                <c:pt idx="80">
                  <c:v>1.1552821065232153</c:v>
                </c:pt>
                <c:pt idx="81">
                  <c:v>1.0989383333240508</c:v>
                </c:pt>
                <c:pt idx="82">
                  <c:v>1.045342478369611</c:v>
                </c:pt>
                <c:pt idx="83">
                  <c:v>0.99436052410567433</c:v>
                </c:pt>
                <c:pt idx="84">
                  <c:v>0.94586498909126926</c:v>
                </c:pt>
                <c:pt idx="85">
                  <c:v>0.89973460922866222</c:v>
                </c:pt>
                <c:pt idx="86">
                  <c:v>0.85585403453995545</c:v>
                </c:pt>
                <c:pt idx="87">
                  <c:v>0.81411354073205611</c:v>
                </c:pt>
                <c:pt idx="88">
                  <c:v>0.77440875482879179</c:v>
                </c:pt>
                <c:pt idx="89">
                  <c:v>0.73664039418410621</c:v>
                </c:pt>
                <c:pt idx="90">
                  <c:v>0.70071401822372659</c:v>
                </c:pt>
                <c:pt idx="91">
                  <c:v>0.66653979229453841</c:v>
                </c:pt>
                <c:pt idx="92">
                  <c:v>0.63403226303115934</c:v>
                </c:pt>
                <c:pt idx="93">
                  <c:v>0.60311014467801449</c:v>
                </c:pt>
                <c:pt idx="94">
                  <c:v>0.57369611583261026</c:v>
                </c:pt>
                <c:pt idx="95">
                  <c:v>0.54571662610174898</c:v>
                </c:pt>
                <c:pt idx="96">
                  <c:v>0.51910171218723811</c:v>
                </c:pt>
                <c:pt idx="97">
                  <c:v>0.49378482294120146</c:v>
                </c:pt>
                <c:pt idx="98">
                  <c:v>0.46970265295354602</c:v>
                </c:pt>
                <c:pt idx="99">
                  <c:v>0.44679498425546033</c:v>
                </c:pt>
                <c:pt idx="100">
                  <c:v>0.42500453574312713</c:v>
                </c:pt>
              </c:numCache>
            </c:numRef>
          </c:val>
        </c:ser>
        <c:marker val="1"/>
        <c:axId val="82289024"/>
        <c:axId val="82290560"/>
      </c:lineChart>
      <c:catAx>
        <c:axId val="82273408"/>
        <c:scaling>
          <c:orientation val="minMax"/>
        </c:scaling>
        <c:axPos val="b"/>
        <c:majorTickMark val="none"/>
        <c:tickLblPos val="none"/>
        <c:spPr>
          <a:ln w="3175">
            <a:solidFill>
              <a:srgbClr val="000000"/>
            </a:solidFill>
            <a:prstDash val="solid"/>
          </a:ln>
        </c:spPr>
        <c:crossAx val="82274944"/>
        <c:crosses val="autoZero"/>
        <c:auto val="1"/>
        <c:lblAlgn val="ctr"/>
        <c:lblOffset val="100"/>
        <c:tickMarkSkip val="1"/>
      </c:catAx>
      <c:valAx>
        <c:axId val="82274944"/>
        <c:scaling>
          <c:orientation val="minMax"/>
        </c:scaling>
        <c:axPos val="l"/>
        <c:numFmt formatCode="General" sourceLinked="1"/>
        <c:majorTickMark val="none"/>
        <c:tickLblPos val="none"/>
        <c:spPr>
          <a:ln w="9525">
            <a:noFill/>
          </a:ln>
        </c:spPr>
        <c:crossAx val="82273408"/>
        <c:crosses val="autoZero"/>
        <c:crossBetween val="between"/>
      </c:valAx>
      <c:catAx>
        <c:axId val="82289024"/>
        <c:scaling>
          <c:orientation val="minMax"/>
        </c:scaling>
        <c:delete val="1"/>
        <c:axPos val="b"/>
        <c:numFmt formatCode="General" sourceLinked="1"/>
        <c:tickLblPos val="none"/>
        <c:crossAx val="82290560"/>
        <c:crosses val="autoZero"/>
        <c:auto val="1"/>
        <c:lblAlgn val="ctr"/>
        <c:lblOffset val="100"/>
      </c:catAx>
      <c:valAx>
        <c:axId val="82290560"/>
        <c:scaling>
          <c:orientation val="minMax"/>
        </c:scaling>
        <c:axPos val="r"/>
        <c:numFmt formatCode="General" sourceLinked="1"/>
        <c:majorTickMark val="none"/>
        <c:tickLblPos val="none"/>
        <c:spPr>
          <a:ln w="9525">
            <a:noFill/>
          </a:ln>
        </c:spPr>
        <c:crossAx val="82289024"/>
        <c:crosses val="max"/>
        <c:crossBetween val="between"/>
      </c:valAx>
      <c:spPr>
        <a:noFill/>
        <a:ln w="25400">
          <a:noFill/>
        </a:ln>
      </c:spPr>
    </c:plotArea>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3" r="0.750000000000003"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2.4271883014580546E-2"/>
          <c:y val="5.1020577635315804E-2"/>
          <c:w val="0.95307593970586169"/>
          <c:h val="0.90136353822391257"/>
        </c:manualLayout>
      </c:layout>
      <c:barChart>
        <c:barDir val="col"/>
        <c:grouping val="clustered"/>
        <c:ser>
          <c:idx val="0"/>
          <c:order val="0"/>
          <c:spPr>
            <a:solidFill>
              <a:srgbClr val="FFCC00"/>
            </a:solidFill>
            <a:ln w="3175">
              <a:solidFill>
                <a:srgbClr val="000000"/>
              </a:solidFill>
              <a:prstDash val="sysDash"/>
            </a:ln>
          </c:spPr>
          <c:cat>
            <c:multiLvlStrRef>
              <c:f>[1]!Interval_ex</c:f>
              <c:multiLvlStrCache>
                <c:ptCount val="11"/>
                <c:lvl>
                  <c:pt idx="0">
                    <c:v>1</c:v>
                  </c:pt>
                  <c:pt idx="1">
                    <c:v>2</c:v>
                  </c:pt>
                  <c:pt idx="2">
                    <c:v>3</c:v>
                  </c:pt>
                  <c:pt idx="3">
                    <c:v>4</c:v>
                  </c:pt>
                  <c:pt idx="4">
                    <c:v>5</c:v>
                  </c:pt>
                  <c:pt idx="5">
                    <c:v>6</c:v>
                  </c:pt>
                  <c:pt idx="6">
                    <c:v>7</c:v>
                  </c:pt>
                  <c:pt idx="7">
                    <c:v>8</c:v>
                  </c:pt>
                  <c:pt idx="8">
                    <c:v>9</c:v>
                  </c:pt>
                  <c:pt idx="9">
                    <c:v>10</c:v>
                  </c:pt>
                  <c:pt idx="10">
                    <c:v>11</c:v>
                  </c:pt>
                </c:lvl>
                <c:lvl>
                  <c:pt idx="0">
                    <c:v>0</c:v>
                  </c:pt>
                  <c:pt idx="1">
                    <c:v>1</c:v>
                  </c:pt>
                  <c:pt idx="2">
                    <c:v>2</c:v>
                  </c:pt>
                  <c:pt idx="3">
                    <c:v>3</c:v>
                  </c:pt>
                  <c:pt idx="4">
                    <c:v>4</c:v>
                  </c:pt>
                  <c:pt idx="5">
                    <c:v>5</c:v>
                  </c:pt>
                  <c:pt idx="6">
                    <c:v>6</c:v>
                  </c:pt>
                  <c:pt idx="7">
                    <c:v>7</c:v>
                  </c:pt>
                  <c:pt idx="8">
                    <c:v>8</c:v>
                  </c:pt>
                  <c:pt idx="9">
                    <c:v>9</c:v>
                  </c:pt>
                  <c:pt idx="10">
                    <c:v>10</c:v>
                  </c:pt>
                </c:lvl>
              </c:multiLvlStrCache>
            </c:multiLvlStrRef>
          </c:cat>
          <c:val>
            <c:numRef>
              <c:f>'how to create the graph'!Freq_graph_ex</c:f>
              <c:numCache>
                <c:formatCode>General</c:formatCode>
                <c:ptCount val="21"/>
                <c:pt idx="0">
                  <c:v>60</c:v>
                </c:pt>
                <c:pt idx="1">
                  <c:v>54</c:v>
                </c:pt>
                <c:pt idx="2">
                  <c:v>50</c:v>
                </c:pt>
                <c:pt idx="3">
                  <c:v>44</c:v>
                </c:pt>
                <c:pt idx="4">
                  <c:v>39</c:v>
                </c:pt>
                <c:pt idx="5">
                  <c:v>35</c:v>
                </c:pt>
                <c:pt idx="6">
                  <c:v>33</c:v>
                </c:pt>
                <c:pt idx="7">
                  <c:v>28</c:v>
                </c:pt>
                <c:pt idx="8">
                  <c:v>26</c:v>
                </c:pt>
                <c:pt idx="9">
                  <c:v>23</c:v>
                </c:pt>
                <c:pt idx="10">
                  <c:v>20</c:v>
                </c:pt>
                <c:pt idx="11">
                  <c:v>18</c:v>
                </c:pt>
                <c:pt idx="12">
                  <c:v>15</c:v>
                </c:pt>
                <c:pt idx="13">
                  <c:v>14</c:v>
                </c:pt>
                <c:pt idx="14">
                  <c:v>12</c:v>
                </c:pt>
                <c:pt idx="15">
                  <c:v>10</c:v>
                </c:pt>
                <c:pt idx="16">
                  <c:v>8</c:v>
                </c:pt>
                <c:pt idx="17">
                  <c:v>7</c:v>
                </c:pt>
                <c:pt idx="18">
                  <c:v>4</c:v>
                </c:pt>
                <c:pt idx="19">
                  <c:v>2</c:v>
                </c:pt>
                <c:pt idx="20">
                  <c:v>0</c:v>
                </c:pt>
              </c:numCache>
            </c:numRef>
          </c:val>
        </c:ser>
        <c:gapWidth val="0"/>
        <c:axId val="82591104"/>
        <c:axId val="82592896"/>
      </c:barChart>
      <c:lineChart>
        <c:grouping val="standard"/>
        <c:ser>
          <c:idx val="1"/>
          <c:order val="1"/>
          <c:spPr>
            <a:ln w="25400">
              <a:solidFill>
                <a:srgbClr val="000080"/>
              </a:solidFill>
              <a:prstDash val="solid"/>
            </a:ln>
          </c:spPr>
          <c:marker>
            <c:symbol val="none"/>
          </c:marker>
          <c:cat>
            <c:multiLvlStrRef>
              <c:f>'how to create the graph'!Interval_ex</c:f>
              <c:multiLvlStrCache>
                <c:ptCount val="21"/>
                <c:lvl>
                  <c:pt idx="0">
                    <c:v>0,5</c:v>
                  </c:pt>
                  <c:pt idx="1">
                    <c:v>1</c:v>
                  </c:pt>
                  <c:pt idx="2">
                    <c:v>1,5</c:v>
                  </c:pt>
                  <c:pt idx="3">
                    <c:v>2</c:v>
                  </c:pt>
                  <c:pt idx="4">
                    <c:v>2,5</c:v>
                  </c:pt>
                  <c:pt idx="5">
                    <c:v>3</c:v>
                  </c:pt>
                  <c:pt idx="6">
                    <c:v>3,5</c:v>
                  </c:pt>
                  <c:pt idx="7">
                    <c:v>4</c:v>
                  </c:pt>
                  <c:pt idx="8">
                    <c:v>4,5</c:v>
                  </c:pt>
                  <c:pt idx="9">
                    <c:v>5</c:v>
                  </c:pt>
                  <c:pt idx="10">
                    <c:v>5,5</c:v>
                  </c:pt>
                  <c:pt idx="11">
                    <c:v>6</c:v>
                  </c:pt>
                  <c:pt idx="12">
                    <c:v>6,5</c:v>
                  </c:pt>
                  <c:pt idx="13">
                    <c:v>7</c:v>
                  </c:pt>
                  <c:pt idx="14">
                    <c:v>7,5</c:v>
                  </c:pt>
                  <c:pt idx="15">
                    <c:v>8</c:v>
                  </c:pt>
                  <c:pt idx="16">
                    <c:v>8,5</c:v>
                  </c:pt>
                  <c:pt idx="17">
                    <c:v>9</c:v>
                  </c:pt>
                  <c:pt idx="18">
                    <c:v>9,5</c:v>
                  </c:pt>
                  <c:pt idx="19">
                    <c:v>10</c:v>
                  </c:pt>
                  <c:pt idx="20">
                    <c:v>10,5</c:v>
                  </c:pt>
                </c:lvl>
                <c:lvl>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lvl>
              </c:multiLvlStrCache>
            </c:multiLvlStrRef>
          </c:cat>
          <c:val>
            <c:numRef>
              <c:f>'how to create the graph'!Freq_pol_ex</c:f>
              <c:numCache>
                <c:formatCode>General</c:formatCode>
                <c:ptCount val="21"/>
                <c:pt idx="0">
                  <c:v>60</c:v>
                </c:pt>
                <c:pt idx="1">
                  <c:v>54</c:v>
                </c:pt>
                <c:pt idx="2">
                  <c:v>50</c:v>
                </c:pt>
                <c:pt idx="3">
                  <c:v>44</c:v>
                </c:pt>
                <c:pt idx="4">
                  <c:v>39</c:v>
                </c:pt>
                <c:pt idx="5">
                  <c:v>35</c:v>
                </c:pt>
                <c:pt idx="6">
                  <c:v>33</c:v>
                </c:pt>
                <c:pt idx="7">
                  <c:v>28</c:v>
                </c:pt>
                <c:pt idx="8">
                  <c:v>26</c:v>
                </c:pt>
                <c:pt idx="9">
                  <c:v>23</c:v>
                </c:pt>
                <c:pt idx="10">
                  <c:v>20</c:v>
                </c:pt>
                <c:pt idx="11">
                  <c:v>18</c:v>
                </c:pt>
                <c:pt idx="12">
                  <c:v>15</c:v>
                </c:pt>
                <c:pt idx="13">
                  <c:v>14</c:v>
                </c:pt>
                <c:pt idx="14">
                  <c:v>12</c:v>
                </c:pt>
                <c:pt idx="15">
                  <c:v>10</c:v>
                </c:pt>
                <c:pt idx="16">
                  <c:v>8</c:v>
                </c:pt>
                <c:pt idx="17">
                  <c:v>7</c:v>
                </c:pt>
                <c:pt idx="18">
                  <c:v>4</c:v>
                </c:pt>
                <c:pt idx="19">
                  <c:v>2</c:v>
                </c:pt>
                <c:pt idx="20">
                  <c:v>0</c:v>
                </c:pt>
              </c:numCache>
            </c:numRef>
          </c:val>
        </c:ser>
        <c:marker val="1"/>
        <c:axId val="82591104"/>
        <c:axId val="82592896"/>
      </c:lineChart>
      <c:catAx>
        <c:axId val="82591104"/>
        <c:scaling>
          <c:orientation val="minMax"/>
        </c:scaling>
        <c:delete val="1"/>
        <c:axPos val="b"/>
        <c:tickLblPos val="nextTo"/>
        <c:crossAx val="82592896"/>
        <c:crosses val="autoZero"/>
        <c:auto val="1"/>
        <c:lblAlgn val="ctr"/>
        <c:lblOffset val="100"/>
      </c:catAx>
      <c:valAx>
        <c:axId val="82592896"/>
        <c:scaling>
          <c:orientation val="minMax"/>
        </c:scaling>
        <c:delete val="1"/>
        <c:axPos val="l"/>
        <c:numFmt formatCode="General" sourceLinked="1"/>
        <c:tickLblPos val="nextTo"/>
        <c:crossAx val="8259110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27517</xdr:colOff>
      <xdr:row>1</xdr:row>
      <xdr:rowOff>146050</xdr:rowOff>
    </xdr:from>
    <xdr:to>
      <xdr:col>8</xdr:col>
      <xdr:colOff>751417</xdr:colOff>
      <xdr:row>23</xdr:row>
      <xdr:rowOff>146050</xdr:rowOff>
    </xdr:to>
    <xdr:graphicFrame macro="">
      <xdr:nvGraphicFramePr>
        <xdr:cNvPr id="512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296333</xdr:colOff>
      <xdr:row>0</xdr:row>
      <xdr:rowOff>31750</xdr:rowOff>
    </xdr:from>
    <xdr:ext cx="2670859" cy="311496"/>
    <xdr:sp macro="" textlink="">
      <xdr:nvSpPr>
        <xdr:cNvPr id="3" name="TextBox 2"/>
        <xdr:cNvSpPr txBox="1"/>
      </xdr:nvSpPr>
      <xdr:spPr>
        <a:xfrm>
          <a:off x="5175250" y="31750"/>
          <a:ext cx="2670859" cy="31149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400" b="1">
              <a:solidFill>
                <a:sysClr val="windowText" lastClr="000000"/>
              </a:solidFill>
            </a:rPr>
            <a:t>PROBABILITY</a:t>
          </a:r>
          <a:r>
            <a:rPr lang="es-ES" sz="1400" b="1" baseline="0">
              <a:solidFill>
                <a:sysClr val="windowText" lastClr="000000"/>
              </a:solidFill>
            </a:rPr>
            <a:t> DENSITY FUNCTION</a:t>
          </a:r>
          <a:endParaRPr lang="es-ES" sz="1400" b="1">
            <a:solidFill>
              <a:sysClr val="windowText" lastClr="000000"/>
            </a:solidFill>
          </a:endParaRPr>
        </a:p>
      </xdr:txBody>
    </xdr:sp>
    <xdr:clientData/>
  </xdr:oneCellAnchor>
  <xdr:twoCellAnchor>
    <xdr:from>
      <xdr:col>0</xdr:col>
      <xdr:colOff>560917</xdr:colOff>
      <xdr:row>0</xdr:row>
      <xdr:rowOff>137585</xdr:rowOff>
    </xdr:from>
    <xdr:to>
      <xdr:col>5</xdr:col>
      <xdr:colOff>158716</xdr:colOff>
      <xdr:row>3</xdr:row>
      <xdr:rowOff>52826</xdr:rowOff>
    </xdr:to>
    <xdr:grpSp>
      <xdr:nvGrpSpPr>
        <xdr:cNvPr id="4" name="Group 3"/>
        <xdr:cNvGrpSpPr/>
      </xdr:nvGrpSpPr>
      <xdr:grpSpPr>
        <a:xfrm>
          <a:off x="560917" y="137585"/>
          <a:ext cx="3407799" cy="391491"/>
          <a:chOff x="560954" y="116412"/>
          <a:chExt cx="3407799" cy="380721"/>
        </a:xfrm>
      </xdr:grpSpPr>
      <xdr:sp macro="" textlink="">
        <xdr:nvSpPr>
          <xdr:cNvPr id="5" name="TextBox 4"/>
          <xdr:cNvSpPr txBox="1"/>
        </xdr:nvSpPr>
        <xdr:spPr>
          <a:xfrm>
            <a:off x="698503" y="200799"/>
            <a:ext cx="3270250" cy="296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000" b="1">
                <a:solidFill>
                  <a:sysClr val="windowText" lastClr="000000"/>
                </a:solidFill>
                <a:latin typeface="Arial" pitchFamily="34" charset="0"/>
                <a:cs typeface="Arial" pitchFamily="34" charset="0"/>
              </a:rPr>
              <a:t>(Move the slider to reduce the width of the intervals</a:t>
            </a:r>
            <a:r>
              <a:rPr lang="es-ES" sz="900" b="1">
                <a:solidFill>
                  <a:sysClr val="windowText" lastClr="000000"/>
                </a:solidFill>
              </a:rPr>
              <a:t>)</a:t>
            </a:r>
          </a:p>
        </xdr:txBody>
      </xdr:sp>
      <xdr:sp macro="" textlink="">
        <xdr:nvSpPr>
          <xdr:cNvPr id="6" name="TextBox 5"/>
          <xdr:cNvSpPr txBox="1"/>
        </xdr:nvSpPr>
        <xdr:spPr>
          <a:xfrm>
            <a:off x="3291447" y="148162"/>
            <a:ext cx="274114" cy="31149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400">
                <a:solidFill>
                  <a:sysClr val="windowText" lastClr="000000"/>
                </a:solidFill>
              </a:rPr>
              <a:t>+</a:t>
            </a:r>
          </a:p>
        </xdr:txBody>
      </xdr:sp>
      <xdr:sp macro="" textlink="">
        <xdr:nvSpPr>
          <xdr:cNvPr id="7" name="TextBox 6"/>
          <xdr:cNvSpPr txBox="1"/>
        </xdr:nvSpPr>
        <xdr:spPr>
          <a:xfrm>
            <a:off x="560954" y="116412"/>
            <a:ext cx="255326" cy="37414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800">
                <a:solidFill>
                  <a:sysClr val="windowText" lastClr="000000"/>
                </a:solidFill>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609599</xdr:colOff>
      <xdr:row>30</xdr:row>
      <xdr:rowOff>9525</xdr:rowOff>
    </xdr:from>
    <xdr:to>
      <xdr:col>23</xdr:col>
      <xdr:colOff>600074</xdr:colOff>
      <xdr:row>47</xdr:row>
      <xdr:rowOff>57150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B208"/>
  <sheetViews>
    <sheetView showGridLines="0" tabSelected="1" zoomScale="90" workbookViewId="0">
      <selection activeCell="K18" sqref="K18"/>
    </sheetView>
  </sheetViews>
  <sheetFormatPr defaultColWidth="11.42578125" defaultRowHeight="12.75"/>
  <cols>
    <col min="1" max="5" width="11.42578125" style="1"/>
    <col min="6" max="6" width="16" style="1" customWidth="1"/>
    <col min="7" max="14" width="11.42578125" style="1"/>
    <col min="15" max="15" width="10.28515625" style="1" bestFit="1" customWidth="1"/>
    <col min="16" max="16" width="6.28515625" style="1" bestFit="1" customWidth="1"/>
    <col min="17" max="17" width="7.140625" style="1" customWidth="1"/>
    <col min="18" max="18" width="9.42578125" style="1" customWidth="1"/>
    <col min="19" max="19" width="9.140625" style="1" customWidth="1"/>
    <col min="20" max="20" width="8" style="1" bestFit="1" customWidth="1"/>
    <col min="21" max="16384" width="11.42578125" style="1"/>
  </cols>
  <sheetData>
    <row r="1" spans="1:28">
      <c r="E1" s="2">
        <f>G1/10</f>
        <v>0.1</v>
      </c>
      <c r="F1" s="3" t="s">
        <v>20</v>
      </c>
      <c r="G1" s="7">
        <v>1</v>
      </c>
      <c r="O1" s="1" t="s">
        <v>14</v>
      </c>
      <c r="P1" s="1" t="s">
        <v>1</v>
      </c>
      <c r="Q1" s="1" t="s">
        <v>0</v>
      </c>
      <c r="R1" s="1" t="s">
        <v>3</v>
      </c>
      <c r="S1" s="1" t="s">
        <v>18</v>
      </c>
      <c r="T1" s="1" t="s">
        <v>19</v>
      </c>
    </row>
    <row r="2" spans="1:28">
      <c r="A2" s="1" t="s">
        <v>2</v>
      </c>
      <c r="B2" s="1" t="s">
        <v>15</v>
      </c>
      <c r="C2" s="1" t="s">
        <v>13</v>
      </c>
      <c r="D2" s="1" t="s">
        <v>12</v>
      </c>
      <c r="E2" s="4" t="s">
        <v>11</v>
      </c>
      <c r="F2" s="1" t="s">
        <v>10</v>
      </c>
      <c r="G2" s="1" t="s">
        <v>9</v>
      </c>
      <c r="H2" s="1" t="s">
        <v>6</v>
      </c>
      <c r="I2" s="1" t="s">
        <v>8</v>
      </c>
      <c r="J2" s="1" t="s">
        <v>4</v>
      </c>
      <c r="K2" s="1" t="s">
        <v>7</v>
      </c>
      <c r="L2" s="1" t="s">
        <v>5</v>
      </c>
      <c r="M2" s="1" t="s">
        <v>16</v>
      </c>
      <c r="N2" s="1" t="s">
        <v>17</v>
      </c>
    </row>
    <row r="3" spans="1:28" s="6" customFormat="1">
      <c r="A3" s="1">
        <v>0</v>
      </c>
      <c r="B3" s="1">
        <v>0</v>
      </c>
      <c r="C3" s="5">
        <v>60</v>
      </c>
      <c r="D3" s="1">
        <v>60</v>
      </c>
      <c r="E3" s="1">
        <v>60</v>
      </c>
      <c r="F3" s="1">
        <v>60</v>
      </c>
      <c r="G3" s="1">
        <v>60</v>
      </c>
      <c r="H3" s="1">
        <v>45</v>
      </c>
      <c r="I3" s="1">
        <v>40</v>
      </c>
      <c r="J3" s="1">
        <v>30</v>
      </c>
      <c r="K3" s="1">
        <v>25</v>
      </c>
      <c r="L3" s="1">
        <v>22</v>
      </c>
      <c r="M3" s="1">
        <f>minimo</f>
        <v>0</v>
      </c>
      <c r="N3" s="1">
        <f>IF((minimo+$E$1)&lt;&gt;maximo,minimo+$E$1,"")</f>
        <v>0.1</v>
      </c>
      <c r="O3" s="1">
        <f t="shared" ref="O3:O64" si="0">IF(AND(P3&lt;&gt;"",Q3&lt;&gt;""),AVERAGE(Q3,P3),"")</f>
        <v>0.05</v>
      </c>
      <c r="P3" s="1">
        <f>IF(AND(M3&lt;&gt;"",N3&lt;&gt;""),M3,"")</f>
        <v>0</v>
      </c>
      <c r="Q3" s="1">
        <f>IF(AND(M3&lt;&gt;"",N3&lt;&gt;""),N3,"")</f>
        <v>0.1</v>
      </c>
      <c r="R3" s="1">
        <f ca="1">INDIRECT("R"&amp;A4+2&amp;"C"&amp;$G$1+2,0)</f>
        <v>60</v>
      </c>
      <c r="S3" s="1">
        <f ca="1">IF(AND(P3&lt;&gt;"",Q3&lt;&gt;"",P4&lt;&gt;"",Q4&lt;&gt;""),R3,IF(AND(P3&lt;&gt;"",Q3&lt;&gt;"",P4="",Q4=""),0,""))</f>
        <v>60</v>
      </c>
      <c r="T3" s="1">
        <f ca="1">S3</f>
        <v>60</v>
      </c>
      <c r="U3" s="1"/>
      <c r="V3" s="1"/>
      <c r="W3" s="1"/>
      <c r="X3" s="1"/>
      <c r="Y3" s="1"/>
      <c r="Z3" s="1"/>
      <c r="AA3" s="1"/>
      <c r="AB3" s="1"/>
    </row>
    <row r="4" spans="1:28" s="6" customFormat="1">
      <c r="A4" s="1">
        <v>1</v>
      </c>
      <c r="B4" s="1">
        <v>10</v>
      </c>
      <c r="C4" s="5">
        <v>57.073765470042851</v>
      </c>
      <c r="D4" s="1">
        <v>54</v>
      </c>
      <c r="E4" s="1">
        <v>55</v>
      </c>
      <c r="F4" s="1">
        <v>55</v>
      </c>
      <c r="G4" s="1">
        <v>53.6</v>
      </c>
      <c r="H4" s="1">
        <v>42</v>
      </c>
      <c r="I4" s="1">
        <v>35</v>
      </c>
      <c r="J4" s="1">
        <v>25</v>
      </c>
      <c r="K4" s="1">
        <v>20</v>
      </c>
      <c r="L4" s="1">
        <v>18</v>
      </c>
      <c r="M4" s="1">
        <f t="shared" ref="M4:M35" si="1">IF(N3&lt;=(maximo+$E$1),N3,"")</f>
        <v>0.1</v>
      </c>
      <c r="N4" s="1">
        <f t="shared" ref="N4:N35" si="2">IF(M4="","",IF(N3&lt;=maximo,N3+$E$1,IF(AND(OR($E$1=0.3,$E$1=0.6,$E$1=0.7,$E$1=0.8,$E$1=0.9),N3&gt;maximo,N3&lt;=10.9),N3+$E$1,"")))</f>
        <v>0.2</v>
      </c>
      <c r="O4" s="1">
        <f t="shared" si="0"/>
        <v>0.15000000000000002</v>
      </c>
      <c r="P4" s="1">
        <f t="shared" ref="P4:P21" si="3">IF(AND(M4&lt;&gt;"",N4&lt;&gt;""),M4,"")</f>
        <v>0.1</v>
      </c>
      <c r="Q4" s="1">
        <f t="shared" ref="Q4:Q21" si="4">IF(AND(M4&lt;&gt;"",N4&lt;&gt;""),N4,"")</f>
        <v>0.2</v>
      </c>
      <c r="R4" s="1">
        <f t="shared" ref="R4:R67" ca="1" si="5">INDIRECT("R"&amp;A5+2&amp;"C"&amp;$G$1+2,0)</f>
        <v>57.073765470042851</v>
      </c>
      <c r="S4" s="1">
        <f t="shared" ref="S4:S67" ca="1" si="6">IF(AND(P4&lt;&gt;"",Q4&lt;&gt;"",P5&lt;&gt;"",Q5&lt;&gt;""),R4,IF(AND(P4&lt;&gt;"",Q4&lt;&gt;"",P5="",Q5=""),0,""))</f>
        <v>57.073765470042851</v>
      </c>
      <c r="T4" s="1">
        <f t="shared" ref="T4:T67" ca="1" si="7">S4</f>
        <v>57.073765470042851</v>
      </c>
      <c r="U4" s="1"/>
      <c r="V4" s="1"/>
      <c r="W4" s="1"/>
      <c r="X4" s="1"/>
      <c r="Y4" s="1"/>
      <c r="Z4" s="1"/>
      <c r="AA4" s="1"/>
      <c r="AB4" s="1"/>
    </row>
    <row r="5" spans="1:28" s="6" customFormat="1">
      <c r="A5" s="1">
        <v>2</v>
      </c>
      <c r="B5" s="1"/>
      <c r="C5" s="5">
        <v>54.290245082157575</v>
      </c>
      <c r="D5" s="1">
        <v>51</v>
      </c>
      <c r="E5" s="1">
        <v>50</v>
      </c>
      <c r="F5" s="1">
        <v>50</v>
      </c>
      <c r="G5" s="1">
        <v>49.7</v>
      </c>
      <c r="H5" s="1">
        <v>37.799999999999997</v>
      </c>
      <c r="I5" s="1">
        <v>30</v>
      </c>
      <c r="J5" s="1">
        <v>20</v>
      </c>
      <c r="K5" s="1">
        <v>18</v>
      </c>
      <c r="L5" s="1">
        <v>17</v>
      </c>
      <c r="M5" s="1">
        <f t="shared" si="1"/>
        <v>0.2</v>
      </c>
      <c r="N5" s="1">
        <f t="shared" si="2"/>
        <v>0.30000000000000004</v>
      </c>
      <c r="O5" s="1">
        <f t="shared" si="0"/>
        <v>0.25</v>
      </c>
      <c r="P5" s="1">
        <f t="shared" si="3"/>
        <v>0.2</v>
      </c>
      <c r="Q5" s="1">
        <f t="shared" si="4"/>
        <v>0.30000000000000004</v>
      </c>
      <c r="R5" s="1">
        <f t="shared" ca="1" si="5"/>
        <v>54.290245082157575</v>
      </c>
      <c r="S5" s="1">
        <f t="shared" ca="1" si="6"/>
        <v>54.290245082157575</v>
      </c>
      <c r="T5" s="1">
        <f t="shared" ca="1" si="7"/>
        <v>54.290245082157575</v>
      </c>
      <c r="U5" s="1"/>
      <c r="V5" s="1"/>
      <c r="W5" s="1"/>
      <c r="X5" s="1"/>
      <c r="Y5" s="1"/>
      <c r="Z5" s="1"/>
      <c r="AA5" s="1"/>
      <c r="AB5" s="1"/>
    </row>
    <row r="6" spans="1:28" s="6" customFormat="1">
      <c r="A6" s="1">
        <v>3</v>
      </c>
      <c r="B6" s="1"/>
      <c r="C6" s="5">
        <v>51.642478585503476</v>
      </c>
      <c r="D6" s="1">
        <v>46</v>
      </c>
      <c r="E6" s="1">
        <v>48</v>
      </c>
      <c r="F6" s="1">
        <v>48</v>
      </c>
      <c r="G6" s="1">
        <v>44.4</v>
      </c>
      <c r="H6" s="1">
        <v>35</v>
      </c>
      <c r="I6" s="1">
        <v>25</v>
      </c>
      <c r="J6" s="1">
        <v>18</v>
      </c>
      <c r="K6" s="1">
        <v>15</v>
      </c>
      <c r="L6" s="1">
        <v>13</v>
      </c>
      <c r="M6" s="1">
        <f t="shared" si="1"/>
        <v>0.30000000000000004</v>
      </c>
      <c r="N6" s="1">
        <f t="shared" si="2"/>
        <v>0.4</v>
      </c>
      <c r="O6" s="1">
        <f t="shared" si="0"/>
        <v>0.35000000000000003</v>
      </c>
      <c r="P6" s="1">
        <f t="shared" si="3"/>
        <v>0.30000000000000004</v>
      </c>
      <c r="Q6" s="1">
        <f t="shared" si="4"/>
        <v>0.4</v>
      </c>
      <c r="R6" s="1">
        <f t="shared" ca="1" si="5"/>
        <v>51.642478585503476</v>
      </c>
      <c r="S6" s="1">
        <f t="shared" ca="1" si="6"/>
        <v>51.642478585503476</v>
      </c>
      <c r="T6" s="1">
        <f t="shared" ca="1" si="7"/>
        <v>51.642478585503476</v>
      </c>
      <c r="U6" s="1"/>
      <c r="V6" s="1"/>
      <c r="W6" s="1"/>
      <c r="X6" s="1"/>
      <c r="Y6" s="1"/>
      <c r="Z6" s="1"/>
      <c r="AA6" s="1"/>
      <c r="AB6" s="1"/>
    </row>
    <row r="7" spans="1:28" s="6" customFormat="1">
      <c r="A7" s="1">
        <v>4</v>
      </c>
      <c r="B7" s="1"/>
      <c r="C7" s="5">
        <v>49.123845184678913</v>
      </c>
      <c r="D7" s="1">
        <v>42</v>
      </c>
      <c r="E7" s="1">
        <v>45</v>
      </c>
      <c r="F7" s="1">
        <v>45</v>
      </c>
      <c r="G7" s="1">
        <v>38.799999999999997</v>
      </c>
      <c r="H7" s="1">
        <v>30</v>
      </c>
      <c r="I7" s="1">
        <v>20</v>
      </c>
      <c r="J7" s="1">
        <v>15</v>
      </c>
      <c r="K7" s="1">
        <v>13</v>
      </c>
      <c r="L7" s="1">
        <v>14</v>
      </c>
      <c r="M7" s="1">
        <f t="shared" si="1"/>
        <v>0.4</v>
      </c>
      <c r="N7" s="1">
        <f t="shared" si="2"/>
        <v>0.5</v>
      </c>
      <c r="O7" s="1">
        <f t="shared" si="0"/>
        <v>0.45</v>
      </c>
      <c r="P7" s="1">
        <f t="shared" si="3"/>
        <v>0.4</v>
      </c>
      <c r="Q7" s="1">
        <f t="shared" si="4"/>
        <v>0.5</v>
      </c>
      <c r="R7" s="1">
        <f t="shared" ca="1" si="5"/>
        <v>49.123845184678913</v>
      </c>
      <c r="S7" s="1">
        <f t="shared" ca="1" si="6"/>
        <v>49.123845184678913</v>
      </c>
      <c r="T7" s="1">
        <f t="shared" ca="1" si="7"/>
        <v>49.123845184678913</v>
      </c>
      <c r="U7" s="1"/>
      <c r="V7" s="1"/>
      <c r="W7" s="1"/>
      <c r="X7" s="1"/>
      <c r="Y7" s="1"/>
      <c r="Z7" s="1"/>
      <c r="AA7" s="1"/>
      <c r="AB7" s="1"/>
    </row>
    <row r="8" spans="1:28" s="6" customFormat="1">
      <c r="A8" s="1">
        <v>5</v>
      </c>
      <c r="B8" s="1"/>
      <c r="C8" s="5">
        <v>46.728046984284298</v>
      </c>
      <c r="D8" s="1">
        <v>38</v>
      </c>
      <c r="E8" s="1">
        <v>40</v>
      </c>
      <c r="F8" s="1">
        <v>40</v>
      </c>
      <c r="G8" s="1">
        <v>35</v>
      </c>
      <c r="H8" s="1">
        <v>25</v>
      </c>
      <c r="I8" s="1">
        <v>18</v>
      </c>
      <c r="J8" s="1">
        <v>13</v>
      </c>
      <c r="K8" s="1">
        <v>14</v>
      </c>
      <c r="L8" s="1">
        <v>8</v>
      </c>
      <c r="M8" s="1">
        <f t="shared" si="1"/>
        <v>0.5</v>
      </c>
      <c r="N8" s="1">
        <f t="shared" si="2"/>
        <v>0.6</v>
      </c>
      <c r="O8" s="1">
        <f t="shared" si="0"/>
        <v>0.55000000000000004</v>
      </c>
      <c r="P8" s="1">
        <f t="shared" si="3"/>
        <v>0.5</v>
      </c>
      <c r="Q8" s="1">
        <f t="shared" si="4"/>
        <v>0.6</v>
      </c>
      <c r="R8" s="1">
        <f t="shared" ca="1" si="5"/>
        <v>46.728046984284298</v>
      </c>
      <c r="S8" s="1">
        <f t="shared" ca="1" si="6"/>
        <v>46.728046984284298</v>
      </c>
      <c r="T8" s="1">
        <f t="shared" ca="1" si="7"/>
        <v>46.728046984284298</v>
      </c>
      <c r="U8" s="1"/>
      <c r="V8" s="1"/>
      <c r="W8" s="1"/>
      <c r="X8" s="1"/>
      <c r="Y8" s="1"/>
      <c r="Z8" s="1"/>
      <c r="AA8" s="1"/>
      <c r="AB8" s="1"/>
    </row>
    <row r="9" spans="1:28" s="6" customFormat="1">
      <c r="A9" s="1">
        <v>6</v>
      </c>
      <c r="B9" s="1"/>
      <c r="C9" s="5">
        <v>44.449093240903075</v>
      </c>
      <c r="D9" s="1">
        <v>32</v>
      </c>
      <c r="E9" s="1">
        <v>37</v>
      </c>
      <c r="F9" s="1">
        <v>35</v>
      </c>
      <c r="G9" s="1">
        <v>32.799999999999997</v>
      </c>
      <c r="H9" s="1">
        <v>20</v>
      </c>
      <c r="I9" s="1">
        <v>15</v>
      </c>
      <c r="J9" s="1">
        <v>14</v>
      </c>
      <c r="K9" s="1">
        <v>10</v>
      </c>
      <c r="L9" s="1">
        <v>6</v>
      </c>
      <c r="M9" s="1">
        <f t="shared" si="1"/>
        <v>0.6</v>
      </c>
      <c r="N9" s="1">
        <f t="shared" si="2"/>
        <v>0.7</v>
      </c>
      <c r="O9" s="1">
        <f t="shared" si="0"/>
        <v>0.64999999999999991</v>
      </c>
      <c r="P9" s="1">
        <f t="shared" si="3"/>
        <v>0.6</v>
      </c>
      <c r="Q9" s="1">
        <f t="shared" si="4"/>
        <v>0.7</v>
      </c>
      <c r="R9" s="1">
        <f t="shared" ca="1" si="5"/>
        <v>44.449093240903075</v>
      </c>
      <c r="S9" s="1">
        <f t="shared" ca="1" si="6"/>
        <v>44.449093240903075</v>
      </c>
      <c r="T9" s="1">
        <f t="shared" ca="1" si="7"/>
        <v>44.449093240903075</v>
      </c>
      <c r="U9" s="1"/>
      <c r="V9" s="1"/>
      <c r="W9" s="1"/>
      <c r="X9" s="1"/>
      <c r="Y9" s="1"/>
      <c r="Z9" s="1"/>
      <c r="AA9" s="1"/>
      <c r="AB9" s="1"/>
    </row>
    <row r="10" spans="1:28" s="6" customFormat="1">
      <c r="A10" s="1">
        <v>7</v>
      </c>
      <c r="B10" s="1"/>
      <c r="C10" s="5">
        <v>42.281285383122807</v>
      </c>
      <c r="D10" s="1">
        <v>28</v>
      </c>
      <c r="E10" s="1">
        <v>34</v>
      </c>
      <c r="F10" s="1">
        <v>32</v>
      </c>
      <c r="G10" s="1">
        <v>28</v>
      </c>
      <c r="H10" s="1">
        <v>18</v>
      </c>
      <c r="I10" s="1">
        <v>13</v>
      </c>
      <c r="J10" s="1">
        <v>10</v>
      </c>
      <c r="K10" s="1">
        <v>8</v>
      </c>
      <c r="L10" s="1">
        <v>7</v>
      </c>
      <c r="M10" s="1">
        <f t="shared" si="1"/>
        <v>0.7</v>
      </c>
      <c r="N10" s="1">
        <f t="shared" si="2"/>
        <v>0.79999999999999993</v>
      </c>
      <c r="O10" s="1">
        <f t="shared" si="0"/>
        <v>0.75</v>
      </c>
      <c r="P10" s="1">
        <f t="shared" si="3"/>
        <v>0.7</v>
      </c>
      <c r="Q10" s="1">
        <f t="shared" si="4"/>
        <v>0.79999999999999993</v>
      </c>
      <c r="R10" s="1">
        <f t="shared" ca="1" si="5"/>
        <v>42.281285383122807</v>
      </c>
      <c r="S10" s="1">
        <f t="shared" ca="1" si="6"/>
        <v>42.281285383122807</v>
      </c>
      <c r="T10" s="1">
        <f t="shared" ca="1" si="7"/>
        <v>42.281285383122807</v>
      </c>
      <c r="U10" s="1"/>
      <c r="V10" s="1"/>
      <c r="W10" s="1"/>
      <c r="X10" s="1"/>
      <c r="Y10" s="1"/>
      <c r="Z10" s="1"/>
      <c r="AA10" s="1"/>
      <c r="AB10" s="1"/>
    </row>
    <row r="11" spans="1:28" s="6" customFormat="1">
      <c r="A11" s="1">
        <v>8</v>
      </c>
      <c r="B11" s="1"/>
      <c r="C11" s="5">
        <v>40.219202762138366</v>
      </c>
      <c r="D11" s="1">
        <v>24</v>
      </c>
      <c r="E11" s="1">
        <v>30</v>
      </c>
      <c r="F11" s="1">
        <v>28</v>
      </c>
      <c r="G11" s="1">
        <v>26</v>
      </c>
      <c r="H11" s="1">
        <v>15</v>
      </c>
      <c r="I11" s="1">
        <v>14</v>
      </c>
      <c r="J11" s="1">
        <v>8</v>
      </c>
      <c r="K11" s="1">
        <v>9</v>
      </c>
      <c r="L11" s="1">
        <v>3</v>
      </c>
      <c r="M11" s="1">
        <f t="shared" si="1"/>
        <v>0.79999999999999993</v>
      </c>
      <c r="N11" s="1">
        <f t="shared" si="2"/>
        <v>0.89999999999999991</v>
      </c>
      <c r="O11" s="1">
        <f t="shared" si="0"/>
        <v>0.84999999999999987</v>
      </c>
      <c r="P11" s="1">
        <f t="shared" si="3"/>
        <v>0.79999999999999993</v>
      </c>
      <c r="Q11" s="1">
        <f t="shared" si="4"/>
        <v>0.89999999999999991</v>
      </c>
      <c r="R11" s="1">
        <f t="shared" ca="1" si="5"/>
        <v>40.219202762138366</v>
      </c>
      <c r="S11" s="1">
        <f t="shared" ca="1" si="6"/>
        <v>40.219202762138366</v>
      </c>
      <c r="T11" s="1">
        <f t="shared" ca="1" si="7"/>
        <v>40.219202762138366</v>
      </c>
      <c r="U11" s="1"/>
      <c r="V11" s="1"/>
      <c r="W11" s="1"/>
      <c r="X11" s="1"/>
      <c r="Y11" s="1"/>
      <c r="Z11" s="1"/>
      <c r="AA11" s="1"/>
      <c r="AB11" s="1"/>
    </row>
    <row r="12" spans="1:28" s="6" customFormat="1">
      <c r="A12" s="1">
        <v>9</v>
      </c>
      <c r="B12" s="1"/>
      <c r="C12" s="5">
        <v>38.257689097306404</v>
      </c>
      <c r="D12" s="1">
        <v>20</v>
      </c>
      <c r="E12" s="1">
        <v>28</v>
      </c>
      <c r="F12" s="1">
        <v>25</v>
      </c>
      <c r="G12" s="1">
        <v>23</v>
      </c>
      <c r="H12" s="1">
        <v>13</v>
      </c>
      <c r="I12" s="1">
        <v>10</v>
      </c>
      <c r="J12" s="1">
        <v>9</v>
      </c>
      <c r="K12" s="1">
        <v>6</v>
      </c>
      <c r="L12" s="1">
        <v>2</v>
      </c>
      <c r="M12" s="1">
        <f t="shared" si="1"/>
        <v>0.89999999999999991</v>
      </c>
      <c r="N12" s="1">
        <f t="shared" si="2"/>
        <v>0.99999999999999989</v>
      </c>
      <c r="O12" s="1">
        <f t="shared" si="0"/>
        <v>0.95</v>
      </c>
      <c r="P12" s="1">
        <f t="shared" si="3"/>
        <v>0.89999999999999991</v>
      </c>
      <c r="Q12" s="1">
        <f t="shared" si="4"/>
        <v>0.99999999999999989</v>
      </c>
      <c r="R12" s="1">
        <f t="shared" ca="1" si="5"/>
        <v>38.257689097306404</v>
      </c>
      <c r="S12" s="1">
        <f t="shared" ca="1" si="6"/>
        <v>38.257689097306404</v>
      </c>
      <c r="T12" s="1">
        <f t="shared" ca="1" si="7"/>
        <v>38.257689097306404</v>
      </c>
      <c r="U12" s="1"/>
      <c r="V12" s="1"/>
      <c r="W12" s="1"/>
      <c r="X12" s="1"/>
      <c r="Y12" s="1"/>
      <c r="Z12" s="1"/>
      <c r="AA12" s="1"/>
      <c r="AB12" s="1"/>
    </row>
    <row r="13" spans="1:28" s="6" customFormat="1">
      <c r="A13" s="1">
        <v>10</v>
      </c>
      <c r="B13" s="1"/>
      <c r="C13" s="5">
        <v>36.39183958275801</v>
      </c>
      <c r="D13" s="1">
        <v>18</v>
      </c>
      <c r="E13" s="1">
        <v>24</v>
      </c>
      <c r="F13" s="1">
        <v>20</v>
      </c>
      <c r="G13" s="1">
        <v>20</v>
      </c>
      <c r="H13" s="1">
        <v>13</v>
      </c>
      <c r="I13" s="1">
        <v>8</v>
      </c>
      <c r="J13" s="1">
        <v>6</v>
      </c>
      <c r="K13" s="1">
        <v>3</v>
      </c>
      <c r="L13" s="4">
        <f>SUM(L3:L12)</f>
        <v>110</v>
      </c>
      <c r="M13" s="1">
        <f t="shared" si="1"/>
        <v>0.99999999999999989</v>
      </c>
      <c r="N13" s="1">
        <f t="shared" si="2"/>
        <v>1.0999999999999999</v>
      </c>
      <c r="O13" s="1">
        <f t="shared" si="0"/>
        <v>1.0499999999999998</v>
      </c>
      <c r="P13" s="1">
        <f t="shared" si="3"/>
        <v>0.99999999999999989</v>
      </c>
      <c r="Q13" s="1">
        <f t="shared" si="4"/>
        <v>1.0999999999999999</v>
      </c>
      <c r="R13" s="1">
        <f t="shared" ca="1" si="5"/>
        <v>36.39183958275801</v>
      </c>
      <c r="S13" s="1">
        <f t="shared" ca="1" si="6"/>
        <v>36.39183958275801</v>
      </c>
      <c r="T13" s="1">
        <f t="shared" ca="1" si="7"/>
        <v>36.39183958275801</v>
      </c>
      <c r="U13" s="1"/>
      <c r="V13" s="1"/>
      <c r="W13" s="1"/>
      <c r="X13" s="1"/>
      <c r="Y13" s="1"/>
      <c r="Z13" s="1"/>
      <c r="AA13" s="1"/>
      <c r="AB13" s="1"/>
    </row>
    <row r="14" spans="1:28" s="6" customFormat="1">
      <c r="A14" s="1">
        <v>11</v>
      </c>
      <c r="B14" s="1"/>
      <c r="C14" s="5">
        <v>34.616988622829197</v>
      </c>
      <c r="D14" s="1">
        <v>16</v>
      </c>
      <c r="E14" s="1">
        <v>22</v>
      </c>
      <c r="F14" s="1">
        <v>18</v>
      </c>
      <c r="G14" s="1">
        <v>18</v>
      </c>
      <c r="H14" s="1">
        <v>10</v>
      </c>
      <c r="I14" s="1">
        <v>9</v>
      </c>
      <c r="J14" s="1">
        <v>3</v>
      </c>
      <c r="K14" s="1">
        <v>2</v>
      </c>
      <c r="L14" s="1"/>
      <c r="M14" s="1">
        <f t="shared" si="1"/>
        <v>1.0999999999999999</v>
      </c>
      <c r="N14" s="1">
        <f t="shared" si="2"/>
        <v>1.2</v>
      </c>
      <c r="O14" s="1">
        <f t="shared" si="0"/>
        <v>1.1499999999999999</v>
      </c>
      <c r="P14" s="1">
        <f t="shared" si="3"/>
        <v>1.0999999999999999</v>
      </c>
      <c r="Q14" s="1">
        <f t="shared" si="4"/>
        <v>1.2</v>
      </c>
      <c r="R14" s="1">
        <f t="shared" ca="1" si="5"/>
        <v>34.616988622829197</v>
      </c>
      <c r="S14" s="1">
        <f t="shared" ca="1" si="6"/>
        <v>34.616988622829197</v>
      </c>
      <c r="T14" s="1">
        <f t="shared" ca="1" si="7"/>
        <v>34.616988622829197</v>
      </c>
      <c r="U14" s="1"/>
      <c r="V14" s="1"/>
      <c r="W14" s="1"/>
      <c r="X14" s="1"/>
      <c r="Y14" s="1"/>
      <c r="Z14" s="1"/>
      <c r="AA14" s="1"/>
      <c r="AB14" s="1"/>
    </row>
    <row r="15" spans="1:28" s="6" customFormat="1">
      <c r="A15" s="1">
        <v>12</v>
      </c>
      <c r="B15" s="1"/>
      <c r="C15" s="5">
        <v>32.928698165641585</v>
      </c>
      <c r="D15" s="1">
        <v>15</v>
      </c>
      <c r="E15" s="1">
        <v>20</v>
      </c>
      <c r="F15" s="1">
        <v>15</v>
      </c>
      <c r="G15" s="1">
        <v>15</v>
      </c>
      <c r="H15" s="1">
        <v>8</v>
      </c>
      <c r="I15" s="1">
        <v>6</v>
      </c>
      <c r="J15" s="1">
        <v>2</v>
      </c>
      <c r="K15" s="4">
        <f>SUM(K3:K14)</f>
        <v>143</v>
      </c>
      <c r="L15" s="1"/>
      <c r="M15" s="1">
        <f t="shared" si="1"/>
        <v>1.2</v>
      </c>
      <c r="N15" s="1">
        <f t="shared" si="2"/>
        <v>1.3</v>
      </c>
      <c r="O15" s="1">
        <f t="shared" si="0"/>
        <v>1.25</v>
      </c>
      <c r="P15" s="1">
        <f t="shared" si="3"/>
        <v>1.2</v>
      </c>
      <c r="Q15" s="1">
        <f t="shared" si="4"/>
        <v>1.3</v>
      </c>
      <c r="R15" s="1">
        <f t="shared" ca="1" si="5"/>
        <v>32.928698165641585</v>
      </c>
      <c r="S15" s="1">
        <f t="shared" ca="1" si="6"/>
        <v>32.928698165641585</v>
      </c>
      <c r="T15" s="1">
        <f t="shared" ca="1" si="7"/>
        <v>32.928698165641585</v>
      </c>
      <c r="U15" s="1"/>
      <c r="V15" s="1"/>
      <c r="W15" s="1"/>
      <c r="X15" s="1"/>
      <c r="Y15" s="1"/>
      <c r="Z15" s="1"/>
      <c r="AA15" s="1"/>
      <c r="AB15" s="1"/>
    </row>
    <row r="16" spans="1:28" s="6" customFormat="1">
      <c r="A16" s="1">
        <v>13</v>
      </c>
      <c r="B16" s="1"/>
      <c r="C16" s="5">
        <v>31.322746605660964</v>
      </c>
      <c r="D16" s="1">
        <v>14</v>
      </c>
      <c r="E16" s="1">
        <v>17</v>
      </c>
      <c r="F16" s="1">
        <v>12</v>
      </c>
      <c r="G16" s="1">
        <v>14</v>
      </c>
      <c r="H16" s="1">
        <v>8</v>
      </c>
      <c r="I16" s="1">
        <v>3</v>
      </c>
      <c r="J16" s="4">
        <f>SUM(J3:J15)</f>
        <v>173</v>
      </c>
      <c r="K16" s="1"/>
      <c r="L16" s="1"/>
      <c r="M16" s="1">
        <f t="shared" si="1"/>
        <v>1.3</v>
      </c>
      <c r="N16" s="1">
        <f t="shared" si="2"/>
        <v>1.4000000000000001</v>
      </c>
      <c r="O16" s="1">
        <f t="shared" si="0"/>
        <v>1.35</v>
      </c>
      <c r="P16" s="1">
        <f t="shared" si="3"/>
        <v>1.3</v>
      </c>
      <c r="Q16" s="1">
        <f t="shared" si="4"/>
        <v>1.4000000000000001</v>
      </c>
      <c r="R16" s="1">
        <f t="shared" ca="1" si="5"/>
        <v>31.322746605660964</v>
      </c>
      <c r="S16" s="1">
        <f t="shared" ca="1" si="6"/>
        <v>31.322746605660964</v>
      </c>
      <c r="T16" s="1">
        <f t="shared" ca="1" si="7"/>
        <v>31.322746605660964</v>
      </c>
      <c r="U16" s="1"/>
      <c r="V16" s="1"/>
      <c r="W16" s="1"/>
      <c r="X16" s="1"/>
      <c r="Y16" s="1"/>
      <c r="Z16" s="1"/>
      <c r="AA16" s="1"/>
      <c r="AB16" s="1"/>
    </row>
    <row r="17" spans="1:28" s="6" customFormat="1">
      <c r="A17" s="1">
        <v>14</v>
      </c>
      <c r="B17" s="1"/>
      <c r="C17" s="5">
        <v>29.795118227484569</v>
      </c>
      <c r="D17" s="1">
        <v>13</v>
      </c>
      <c r="E17" s="1">
        <v>15</v>
      </c>
      <c r="F17" s="1">
        <v>10</v>
      </c>
      <c r="G17" s="1">
        <v>12</v>
      </c>
      <c r="H17" s="1">
        <v>5</v>
      </c>
      <c r="I17" s="1">
        <v>2</v>
      </c>
      <c r="J17" s="1"/>
      <c r="K17" s="1"/>
      <c r="L17" s="1"/>
      <c r="M17" s="1">
        <f t="shared" si="1"/>
        <v>1.4000000000000001</v>
      </c>
      <c r="N17" s="1">
        <f t="shared" si="2"/>
        <v>1.5000000000000002</v>
      </c>
      <c r="O17" s="1">
        <f t="shared" si="0"/>
        <v>1.4500000000000002</v>
      </c>
      <c r="P17" s="1">
        <f t="shared" si="3"/>
        <v>1.4000000000000001</v>
      </c>
      <c r="Q17" s="1">
        <f t="shared" si="4"/>
        <v>1.5000000000000002</v>
      </c>
      <c r="R17" s="1">
        <f t="shared" ca="1" si="5"/>
        <v>29.795118227484569</v>
      </c>
      <c r="S17" s="1">
        <f t="shared" ca="1" si="6"/>
        <v>29.795118227484569</v>
      </c>
      <c r="T17" s="1">
        <f t="shared" ca="1" si="7"/>
        <v>29.795118227484569</v>
      </c>
      <c r="U17" s="1"/>
      <c r="V17" s="1"/>
      <c r="W17" s="1"/>
      <c r="X17" s="1"/>
      <c r="Y17" s="1"/>
      <c r="Z17" s="1"/>
      <c r="AA17" s="1"/>
      <c r="AB17" s="1"/>
    </row>
    <row r="18" spans="1:28" s="6" customFormat="1">
      <c r="A18" s="1">
        <v>15</v>
      </c>
      <c r="B18" s="1"/>
      <c r="C18" s="5">
        <v>28.341993164460884</v>
      </c>
      <c r="D18" s="1">
        <v>12</v>
      </c>
      <c r="E18" s="1">
        <v>13</v>
      </c>
      <c r="F18" s="1">
        <v>9</v>
      </c>
      <c r="G18" s="1">
        <v>10</v>
      </c>
      <c r="H18" s="1">
        <v>3</v>
      </c>
      <c r="I18" s="4">
        <f>SUM(I3:I17)</f>
        <v>248</v>
      </c>
      <c r="J18" s="1"/>
      <c r="K18" s="1"/>
      <c r="L18" s="1"/>
      <c r="M18" s="1">
        <f t="shared" si="1"/>
        <v>1.5000000000000002</v>
      </c>
      <c r="N18" s="1">
        <f t="shared" si="2"/>
        <v>1.6000000000000003</v>
      </c>
      <c r="O18" s="1">
        <f t="shared" si="0"/>
        <v>1.5500000000000003</v>
      </c>
      <c r="P18" s="1">
        <f t="shared" si="3"/>
        <v>1.5000000000000002</v>
      </c>
      <c r="Q18" s="1">
        <f t="shared" si="4"/>
        <v>1.6000000000000003</v>
      </c>
      <c r="R18" s="1">
        <f t="shared" ca="1" si="5"/>
        <v>28.341993164460884</v>
      </c>
      <c r="S18" s="1">
        <f t="shared" ca="1" si="6"/>
        <v>28.341993164460884</v>
      </c>
      <c r="T18" s="1">
        <f t="shared" ca="1" si="7"/>
        <v>28.341993164460884</v>
      </c>
      <c r="U18" s="1"/>
      <c r="V18" s="1"/>
      <c r="W18" s="1"/>
      <c r="X18" s="1"/>
      <c r="Y18" s="1"/>
      <c r="Z18" s="1"/>
      <c r="AA18" s="1"/>
      <c r="AB18" s="1"/>
    </row>
    <row r="19" spans="1:28" s="6" customFormat="1">
      <c r="A19" s="1">
        <v>16</v>
      </c>
      <c r="B19" s="1"/>
      <c r="C19" s="5">
        <v>26.959737847033296</v>
      </c>
      <c r="D19" s="1">
        <v>11</v>
      </c>
      <c r="E19" s="1">
        <v>12</v>
      </c>
      <c r="F19" s="1">
        <v>8</v>
      </c>
      <c r="G19" s="1">
        <v>8</v>
      </c>
      <c r="H19" s="1">
        <v>2</v>
      </c>
      <c r="I19" s="1"/>
      <c r="J19" s="1"/>
      <c r="K19" s="1"/>
      <c r="L19" s="1"/>
      <c r="M19" s="1">
        <f t="shared" si="1"/>
        <v>1.6000000000000003</v>
      </c>
      <c r="N19" s="1">
        <f t="shared" si="2"/>
        <v>1.7000000000000004</v>
      </c>
      <c r="O19" s="1">
        <f t="shared" si="0"/>
        <v>1.6500000000000004</v>
      </c>
      <c r="P19" s="1">
        <f t="shared" si="3"/>
        <v>1.6000000000000003</v>
      </c>
      <c r="Q19" s="1">
        <f t="shared" si="4"/>
        <v>1.7000000000000004</v>
      </c>
      <c r="R19" s="1">
        <f t="shared" ca="1" si="5"/>
        <v>26.959737847033296</v>
      </c>
      <c r="S19" s="1">
        <f t="shared" ca="1" si="6"/>
        <v>26.959737847033296</v>
      </c>
      <c r="T19" s="1">
        <f t="shared" ca="1" si="7"/>
        <v>26.959737847033296</v>
      </c>
      <c r="U19" s="1"/>
      <c r="V19" s="1"/>
      <c r="W19" s="1"/>
      <c r="X19" s="1"/>
      <c r="Y19" s="1"/>
      <c r="Z19" s="1"/>
      <c r="AA19" s="1"/>
      <c r="AB19" s="1"/>
    </row>
    <row r="20" spans="1:28" s="6" customFormat="1">
      <c r="A20" s="1">
        <v>17</v>
      </c>
      <c r="B20" s="1"/>
      <c r="C20" s="5">
        <v>25.644895916923598</v>
      </c>
      <c r="D20" s="1">
        <v>10</v>
      </c>
      <c r="E20" s="1">
        <v>11</v>
      </c>
      <c r="F20" s="1">
        <v>7</v>
      </c>
      <c r="G20" s="1">
        <v>7</v>
      </c>
      <c r="H20" s="4">
        <f>SUM(H3:H19)</f>
        <v>329.8</v>
      </c>
      <c r="I20" s="1"/>
      <c r="J20" s="1"/>
      <c r="K20" s="1"/>
      <c r="L20" s="1"/>
      <c r="M20" s="1">
        <f>IF(N19&lt;=(maximo+$E$1),N19,"")</f>
        <v>1.7000000000000004</v>
      </c>
      <c r="N20" s="1">
        <f t="shared" si="2"/>
        <v>1.8000000000000005</v>
      </c>
      <c r="O20" s="1">
        <f t="shared" si="0"/>
        <v>1.7500000000000004</v>
      </c>
      <c r="P20" s="1">
        <f t="shared" si="3"/>
        <v>1.7000000000000004</v>
      </c>
      <c r="Q20" s="1">
        <f t="shared" si="4"/>
        <v>1.8000000000000005</v>
      </c>
      <c r="R20" s="1">
        <f t="shared" ca="1" si="5"/>
        <v>25.644895916923598</v>
      </c>
      <c r="S20" s="1">
        <f t="shared" ca="1" si="6"/>
        <v>25.644895916923598</v>
      </c>
      <c r="T20" s="1">
        <f t="shared" ca="1" si="7"/>
        <v>25.644895916923598</v>
      </c>
      <c r="U20" s="1"/>
      <c r="V20" s="1"/>
      <c r="W20" s="1"/>
      <c r="X20" s="1"/>
      <c r="Y20" s="1"/>
      <c r="Z20" s="1"/>
      <c r="AA20" s="1"/>
      <c r="AB20" s="1"/>
    </row>
    <row r="21" spans="1:28" s="6" customFormat="1">
      <c r="A21" s="1">
        <v>18</v>
      </c>
      <c r="B21" s="1"/>
      <c r="C21" s="5">
        <v>24.394179584435946</v>
      </c>
      <c r="D21" s="1">
        <v>9</v>
      </c>
      <c r="E21" s="1">
        <v>10.5</v>
      </c>
      <c r="F21" s="1">
        <v>6</v>
      </c>
      <c r="G21" s="1">
        <v>4</v>
      </c>
      <c r="H21" s="1"/>
      <c r="I21" s="1"/>
      <c r="J21" s="1"/>
      <c r="K21" s="1"/>
      <c r="L21" s="1"/>
      <c r="M21" s="1">
        <f t="shared" si="1"/>
        <v>1.8000000000000005</v>
      </c>
      <c r="N21" s="1">
        <f t="shared" si="2"/>
        <v>1.9000000000000006</v>
      </c>
      <c r="O21" s="1">
        <f t="shared" si="0"/>
        <v>1.8500000000000005</v>
      </c>
      <c r="P21" s="1">
        <f t="shared" si="3"/>
        <v>1.8000000000000005</v>
      </c>
      <c r="Q21" s="1">
        <f t="shared" si="4"/>
        <v>1.9000000000000006</v>
      </c>
      <c r="R21" s="1">
        <f t="shared" ca="1" si="5"/>
        <v>24.394179584435946</v>
      </c>
      <c r="S21" s="1">
        <f t="shared" ca="1" si="6"/>
        <v>24.394179584435946</v>
      </c>
      <c r="T21" s="1">
        <f t="shared" ca="1" si="7"/>
        <v>24.394179584435946</v>
      </c>
      <c r="U21" s="1"/>
      <c r="V21" s="1"/>
      <c r="W21" s="1"/>
      <c r="X21" s="1"/>
      <c r="Y21" s="1"/>
      <c r="Z21" s="1"/>
      <c r="AA21" s="1"/>
      <c r="AB21" s="1"/>
    </row>
    <row r="22" spans="1:28" s="6" customFormat="1">
      <c r="A22" s="1">
        <v>19</v>
      </c>
      <c r="B22" s="1"/>
      <c r="C22" s="5">
        <v>23.204461407270074</v>
      </c>
      <c r="D22" s="1">
        <v>8.5</v>
      </c>
      <c r="E22" s="1">
        <v>10</v>
      </c>
      <c r="F22" s="1">
        <v>6</v>
      </c>
      <c r="G22" s="1">
        <v>2</v>
      </c>
      <c r="H22" s="1"/>
      <c r="I22" s="1"/>
      <c r="J22" s="1"/>
      <c r="K22" s="1"/>
      <c r="L22" s="1"/>
      <c r="M22" s="1">
        <f t="shared" si="1"/>
        <v>1.9000000000000006</v>
      </c>
      <c r="N22" s="1">
        <f t="shared" si="2"/>
        <v>2.0000000000000004</v>
      </c>
      <c r="O22" s="1">
        <f t="shared" si="0"/>
        <v>1.9500000000000006</v>
      </c>
      <c r="P22" s="1">
        <f t="shared" ref="P22:P64" si="8">IF(AND(M22&lt;&gt;"",N22&lt;&gt;""),M22,"")</f>
        <v>1.9000000000000006</v>
      </c>
      <c r="Q22" s="1">
        <f t="shared" ref="Q22:Q64" si="9">IF(AND(M22&lt;&gt;"",N22&lt;&gt;""),N22,"")</f>
        <v>2.0000000000000004</v>
      </c>
      <c r="R22" s="1">
        <f t="shared" ca="1" si="5"/>
        <v>23.204461407270074</v>
      </c>
      <c r="S22" s="1">
        <f t="shared" ca="1" si="6"/>
        <v>23.204461407270074</v>
      </c>
      <c r="T22" s="1">
        <f t="shared" ca="1" si="7"/>
        <v>23.204461407270074</v>
      </c>
      <c r="U22" s="1"/>
      <c r="V22" s="1"/>
      <c r="W22" s="1"/>
      <c r="X22" s="1"/>
      <c r="Y22" s="1"/>
      <c r="Z22" s="1"/>
      <c r="AA22" s="1"/>
      <c r="AB22" s="1"/>
    </row>
    <row r="23" spans="1:28" s="6" customFormat="1">
      <c r="A23" s="1">
        <v>20</v>
      </c>
      <c r="B23" s="1"/>
      <c r="C23" s="5">
        <v>22.072766470286542</v>
      </c>
      <c r="D23" s="1">
        <v>8</v>
      </c>
      <c r="E23" s="1">
        <v>8.5</v>
      </c>
      <c r="F23" s="1">
        <v>4</v>
      </c>
      <c r="G23" s="4">
        <f>SUM(G3:G22)</f>
        <v>501.3</v>
      </c>
      <c r="H23" s="1"/>
      <c r="I23" s="1"/>
      <c r="J23" s="1"/>
      <c r="K23" s="1"/>
      <c r="L23" s="1"/>
      <c r="M23" s="1">
        <f t="shared" si="1"/>
        <v>2.0000000000000004</v>
      </c>
      <c r="N23" s="1">
        <f t="shared" si="2"/>
        <v>2.1000000000000005</v>
      </c>
      <c r="O23" s="1">
        <f t="shared" si="0"/>
        <v>2.0500000000000007</v>
      </c>
      <c r="P23" s="1">
        <f t="shared" si="8"/>
        <v>2.0000000000000004</v>
      </c>
      <c r="Q23" s="1">
        <f t="shared" si="9"/>
        <v>2.1000000000000005</v>
      </c>
      <c r="R23" s="1">
        <f t="shared" ca="1" si="5"/>
        <v>22.072766470286542</v>
      </c>
      <c r="S23" s="1">
        <f t="shared" ca="1" si="6"/>
        <v>22.072766470286542</v>
      </c>
      <c r="T23" s="1">
        <f t="shared" ca="1" si="7"/>
        <v>22.072766470286542</v>
      </c>
      <c r="U23" s="1"/>
      <c r="V23" s="1"/>
      <c r="W23" s="1"/>
      <c r="X23" s="1"/>
      <c r="Y23" s="1"/>
      <c r="Z23" s="1"/>
      <c r="AA23" s="1"/>
      <c r="AB23" s="1"/>
    </row>
    <row r="24" spans="1:28" s="6" customFormat="1">
      <c r="A24" s="1">
        <v>21</v>
      </c>
      <c r="B24" s="1"/>
      <c r="C24" s="5">
        <v>20.996264946669321</v>
      </c>
      <c r="D24" s="1">
        <v>7.75</v>
      </c>
      <c r="E24" s="1">
        <v>8</v>
      </c>
      <c r="F24" s="1">
        <v>3</v>
      </c>
      <c r="M24" s="1">
        <f t="shared" si="1"/>
        <v>2.1000000000000005</v>
      </c>
      <c r="N24" s="1">
        <f t="shared" si="2"/>
        <v>2.2000000000000006</v>
      </c>
      <c r="O24" s="1">
        <f t="shared" si="0"/>
        <v>2.1500000000000004</v>
      </c>
      <c r="P24" s="1">
        <f t="shared" si="8"/>
        <v>2.1000000000000005</v>
      </c>
      <c r="Q24" s="1">
        <f t="shared" si="9"/>
        <v>2.2000000000000006</v>
      </c>
      <c r="R24" s="1">
        <f t="shared" ca="1" si="5"/>
        <v>20.996264946669321</v>
      </c>
      <c r="S24" s="1">
        <f t="shared" ca="1" si="6"/>
        <v>20.996264946669321</v>
      </c>
      <c r="T24" s="1">
        <f t="shared" ca="1" si="7"/>
        <v>20.996264946669321</v>
      </c>
      <c r="U24" s="1"/>
      <c r="V24" s="1"/>
      <c r="W24" s="1"/>
      <c r="X24" s="1"/>
      <c r="Y24" s="1"/>
      <c r="Z24" s="1"/>
      <c r="AA24" s="1"/>
      <c r="AB24" s="1"/>
    </row>
    <row r="25" spans="1:28" s="6" customFormat="1">
      <c r="A25" s="1">
        <v>22</v>
      </c>
      <c r="B25" s="1"/>
      <c r="C25" s="5">
        <v>19.972265021884773</v>
      </c>
      <c r="D25" s="1">
        <v>7</v>
      </c>
      <c r="E25" s="1">
        <v>7.5</v>
      </c>
      <c r="F25" s="1">
        <v>2</v>
      </c>
      <c r="G25" s="40" t="str">
        <f>IF(E1=1,"Histogram: data are grouped into 10 class intervals of 1 minute width. We draw a broken line which is formed by having the upper midpoints of each rectangle of the histogram and connecting the sequence.",IF(AND(E1&lt;1,E1&gt;=0.5),"WATCH THE EFFECT by using the slider. We suposse we observe the time between two consecutive arrivals for more and more customers, and at the same time we group them into smaller and smaller width intervals.",IF(AND(E1&lt;0.5,E1&gt;=0.2),"By repeting this process, increasing the numbers of customers and reducing the width of the interval, it will lead to a LIMIT CURVE (blue line).","For a high number of observations and a very small width of the interval, THE PROBABILITY DENSITY FUNCTION CAN BE SEEN AS THE SMOOTH CURVE OBTAINED.")))</f>
        <v>For a high number of observations and a very small width of the interval, THE PROBABILITY DENSITY FUNCTION CAN BE SEEN AS THE SMOOTH CURVE OBTAINED.</v>
      </c>
      <c r="H25" s="40"/>
      <c r="I25" s="40"/>
      <c r="J25" s="40"/>
      <c r="K25" s="40"/>
      <c r="L25" s="40"/>
      <c r="M25" s="1">
        <f t="shared" si="1"/>
        <v>2.2000000000000006</v>
      </c>
      <c r="N25" s="1">
        <f t="shared" si="2"/>
        <v>2.3000000000000007</v>
      </c>
      <c r="O25" s="1">
        <f t="shared" si="0"/>
        <v>2.2500000000000009</v>
      </c>
      <c r="P25" s="1">
        <f t="shared" si="8"/>
        <v>2.2000000000000006</v>
      </c>
      <c r="Q25" s="1">
        <f t="shared" si="9"/>
        <v>2.3000000000000007</v>
      </c>
      <c r="R25" s="1">
        <f t="shared" ca="1" si="5"/>
        <v>19.972265021884773</v>
      </c>
      <c r="S25" s="1">
        <f t="shared" ca="1" si="6"/>
        <v>19.972265021884773</v>
      </c>
      <c r="T25" s="1">
        <f t="shared" ca="1" si="7"/>
        <v>19.972265021884773</v>
      </c>
      <c r="U25" s="1"/>
      <c r="V25" s="1"/>
      <c r="W25" s="1"/>
      <c r="X25" s="1"/>
      <c r="Y25" s="1"/>
      <c r="Z25" s="1"/>
      <c r="AA25" s="1"/>
      <c r="AB25" s="1"/>
    </row>
    <row r="26" spans="1:28" s="6" customFormat="1">
      <c r="A26" s="1">
        <v>23</v>
      </c>
      <c r="B26" s="1"/>
      <c r="C26" s="5">
        <v>18.998206162743191</v>
      </c>
      <c r="D26" s="1">
        <v>6.5</v>
      </c>
      <c r="E26" s="1">
        <v>6.5</v>
      </c>
      <c r="F26" s="1">
        <v>2</v>
      </c>
      <c r="G26" s="40"/>
      <c r="H26" s="40"/>
      <c r="I26" s="40"/>
      <c r="J26" s="40"/>
      <c r="K26" s="40"/>
      <c r="L26" s="40"/>
      <c r="M26" s="1">
        <f t="shared" si="1"/>
        <v>2.3000000000000007</v>
      </c>
      <c r="N26" s="1">
        <f t="shared" si="2"/>
        <v>2.4000000000000008</v>
      </c>
      <c r="O26" s="1">
        <f t="shared" si="0"/>
        <v>2.3500000000000005</v>
      </c>
      <c r="P26" s="1">
        <f t="shared" si="8"/>
        <v>2.3000000000000007</v>
      </c>
      <c r="Q26" s="1">
        <f t="shared" si="9"/>
        <v>2.4000000000000008</v>
      </c>
      <c r="R26" s="1">
        <f t="shared" ca="1" si="5"/>
        <v>18.998206162743191</v>
      </c>
      <c r="S26" s="1">
        <f t="shared" ca="1" si="6"/>
        <v>18.998206162743191</v>
      </c>
      <c r="T26" s="1">
        <f t="shared" ca="1" si="7"/>
        <v>18.998206162743191</v>
      </c>
      <c r="U26" s="1"/>
      <c r="V26" s="1"/>
      <c r="W26" s="1"/>
      <c r="X26" s="1"/>
      <c r="Y26" s="1"/>
      <c r="Z26" s="1"/>
      <c r="AA26" s="1"/>
      <c r="AB26" s="1"/>
    </row>
    <row r="27" spans="1:28" s="6" customFormat="1">
      <c r="A27" s="1">
        <v>24</v>
      </c>
      <c r="B27" s="1"/>
      <c r="C27" s="5">
        <v>18.071652714732121</v>
      </c>
      <c r="D27" s="1">
        <v>5.5</v>
      </c>
      <c r="E27" s="1">
        <v>5.5</v>
      </c>
      <c r="F27" s="1">
        <v>1</v>
      </c>
      <c r="G27" s="40"/>
      <c r="H27" s="40"/>
      <c r="I27" s="40"/>
      <c r="J27" s="40"/>
      <c r="K27" s="40"/>
      <c r="L27" s="40"/>
      <c r="M27" s="1">
        <f t="shared" si="1"/>
        <v>2.4000000000000008</v>
      </c>
      <c r="N27" s="1">
        <f t="shared" si="2"/>
        <v>2.5000000000000009</v>
      </c>
      <c r="O27" s="1">
        <f t="shared" si="0"/>
        <v>2.4500000000000011</v>
      </c>
      <c r="P27" s="1">
        <f t="shared" si="8"/>
        <v>2.4000000000000008</v>
      </c>
      <c r="Q27" s="1">
        <f t="shared" si="9"/>
        <v>2.5000000000000009</v>
      </c>
      <c r="R27" s="1">
        <f t="shared" ca="1" si="5"/>
        <v>18.071652714732121</v>
      </c>
      <c r="S27" s="1">
        <f t="shared" ca="1" si="6"/>
        <v>18.071652714732121</v>
      </c>
      <c r="T27" s="1">
        <f t="shared" ca="1" si="7"/>
        <v>18.071652714732121</v>
      </c>
      <c r="U27" s="1"/>
      <c r="V27" s="1"/>
      <c r="W27" s="1"/>
      <c r="X27" s="1"/>
      <c r="Y27" s="1"/>
      <c r="Z27" s="1"/>
      <c r="AA27" s="1"/>
      <c r="AB27" s="1"/>
    </row>
    <row r="28" spans="1:28" s="6" customFormat="1">
      <c r="A28" s="1">
        <v>25</v>
      </c>
      <c r="B28" s="1"/>
      <c r="C28" s="5">
        <v>17.190287811611409</v>
      </c>
      <c r="D28" s="1">
        <v>5</v>
      </c>
      <c r="E28" s="1">
        <v>5</v>
      </c>
      <c r="F28" s="1">
        <v>1</v>
      </c>
      <c r="G28" s="40"/>
      <c r="H28" s="40"/>
      <c r="I28" s="40"/>
      <c r="J28" s="40"/>
      <c r="K28" s="40"/>
      <c r="L28" s="40"/>
      <c r="M28" s="1">
        <f t="shared" si="1"/>
        <v>2.5000000000000009</v>
      </c>
      <c r="N28" s="1">
        <f t="shared" si="2"/>
        <v>2.600000000000001</v>
      </c>
      <c r="O28" s="1">
        <f t="shared" si="0"/>
        <v>2.5500000000000007</v>
      </c>
      <c r="P28" s="1">
        <f t="shared" si="8"/>
        <v>2.5000000000000009</v>
      </c>
      <c r="Q28" s="1">
        <f t="shared" si="9"/>
        <v>2.600000000000001</v>
      </c>
      <c r="R28" s="1">
        <f t="shared" ca="1" si="5"/>
        <v>17.190287811611409</v>
      </c>
      <c r="S28" s="1">
        <f t="shared" ca="1" si="6"/>
        <v>17.190287811611409</v>
      </c>
      <c r="T28" s="1">
        <f t="shared" ca="1" si="7"/>
        <v>17.190287811611409</v>
      </c>
      <c r="U28" s="1"/>
      <c r="V28" s="1"/>
      <c r="W28" s="1"/>
      <c r="X28" s="1"/>
      <c r="Y28" s="1"/>
      <c r="Z28" s="1"/>
      <c r="AA28" s="1"/>
      <c r="AB28" s="1"/>
    </row>
    <row r="29" spans="1:28" s="6" customFormat="1">
      <c r="A29" s="1">
        <v>26</v>
      </c>
      <c r="B29" s="1"/>
      <c r="C29" s="5">
        <v>16.351907582040756</v>
      </c>
      <c r="D29" s="1">
        <v>4.75</v>
      </c>
      <c r="E29" s="1">
        <v>4</v>
      </c>
      <c r="F29" s="4">
        <f>SUM(F3:F28)</f>
        <v>542</v>
      </c>
      <c r="G29" s="41"/>
      <c r="H29" s="41"/>
      <c r="I29" s="41"/>
      <c r="J29" s="41"/>
      <c r="K29" s="41"/>
      <c r="L29" s="41"/>
      <c r="M29" s="1">
        <f t="shared" si="1"/>
        <v>2.600000000000001</v>
      </c>
      <c r="N29" s="1">
        <f t="shared" si="2"/>
        <v>2.7000000000000011</v>
      </c>
      <c r="O29" s="1">
        <f t="shared" si="0"/>
        <v>2.6500000000000012</v>
      </c>
      <c r="P29" s="1">
        <f t="shared" si="8"/>
        <v>2.600000000000001</v>
      </c>
      <c r="Q29" s="1">
        <f t="shared" si="9"/>
        <v>2.7000000000000011</v>
      </c>
      <c r="R29" s="1">
        <f t="shared" ca="1" si="5"/>
        <v>16.351907582040756</v>
      </c>
      <c r="S29" s="1">
        <f t="shared" ca="1" si="6"/>
        <v>16.351907582040756</v>
      </c>
      <c r="T29" s="1">
        <f t="shared" ca="1" si="7"/>
        <v>16.351907582040756</v>
      </c>
      <c r="U29" s="1"/>
      <c r="V29" s="1"/>
      <c r="W29" s="1"/>
      <c r="X29" s="1"/>
      <c r="Y29" s="1"/>
      <c r="Z29" s="1"/>
      <c r="AA29" s="1"/>
      <c r="AB29" s="1"/>
    </row>
    <row r="30" spans="1:28" s="6" customFormat="1">
      <c r="A30" s="1">
        <v>27</v>
      </c>
      <c r="B30" s="1"/>
      <c r="C30" s="5">
        <v>15.554415638753492</v>
      </c>
      <c r="D30" s="1">
        <v>4.5</v>
      </c>
      <c r="E30" s="1">
        <v>3.5</v>
      </c>
      <c r="F30" s="1"/>
      <c r="M30" s="1">
        <f t="shared" si="1"/>
        <v>2.7000000000000011</v>
      </c>
      <c r="N30" s="1">
        <f t="shared" si="2"/>
        <v>2.8000000000000012</v>
      </c>
      <c r="O30" s="1">
        <f t="shared" si="0"/>
        <v>2.7500000000000009</v>
      </c>
      <c r="P30" s="1">
        <f t="shared" si="8"/>
        <v>2.7000000000000011</v>
      </c>
      <c r="Q30" s="1">
        <f t="shared" si="9"/>
        <v>2.8000000000000012</v>
      </c>
      <c r="R30" s="1">
        <f t="shared" ca="1" si="5"/>
        <v>15.554415638753492</v>
      </c>
      <c r="S30" s="1">
        <f t="shared" ca="1" si="6"/>
        <v>15.554415638753492</v>
      </c>
      <c r="T30" s="1">
        <f t="shared" ca="1" si="7"/>
        <v>15.554415638753492</v>
      </c>
      <c r="U30" s="1"/>
      <c r="V30" s="1"/>
      <c r="W30" s="1"/>
      <c r="X30" s="1"/>
      <c r="Y30" s="1"/>
      <c r="Z30" s="1"/>
      <c r="AA30" s="1"/>
      <c r="AB30" s="1"/>
    </row>
    <row r="31" spans="1:28" s="6" customFormat="1">
      <c r="A31" s="1">
        <v>28</v>
      </c>
      <c r="B31" s="1"/>
      <c r="C31" s="5">
        <v>14.795817836496386</v>
      </c>
      <c r="D31" s="1">
        <v>4.25</v>
      </c>
      <c r="E31" s="1">
        <v>3</v>
      </c>
      <c r="F31" s="1"/>
      <c r="M31" s="1">
        <f t="shared" si="1"/>
        <v>2.8000000000000012</v>
      </c>
      <c r="N31" s="1">
        <f t="shared" si="2"/>
        <v>2.9000000000000012</v>
      </c>
      <c r="O31" s="1">
        <f t="shared" si="0"/>
        <v>2.8500000000000014</v>
      </c>
      <c r="P31" s="1">
        <f t="shared" si="8"/>
        <v>2.8000000000000012</v>
      </c>
      <c r="Q31" s="1">
        <f t="shared" si="9"/>
        <v>2.9000000000000012</v>
      </c>
      <c r="R31" s="1">
        <f t="shared" ca="1" si="5"/>
        <v>14.795817836496386</v>
      </c>
      <c r="S31" s="1">
        <f t="shared" ca="1" si="6"/>
        <v>14.795817836496386</v>
      </c>
      <c r="T31" s="1">
        <f t="shared" ca="1" si="7"/>
        <v>14.795817836496386</v>
      </c>
      <c r="U31" s="1"/>
      <c r="V31" s="1"/>
      <c r="W31" s="1"/>
      <c r="X31" s="1"/>
      <c r="Y31" s="1"/>
      <c r="Z31" s="1"/>
      <c r="AA31" s="1"/>
      <c r="AB31" s="1"/>
    </row>
    <row r="32" spans="1:28" s="6" customFormat="1">
      <c r="A32" s="1">
        <v>29</v>
      </c>
      <c r="B32" s="1"/>
      <c r="C32" s="5">
        <v>14.074217285627858</v>
      </c>
      <c r="D32" s="1">
        <v>4</v>
      </c>
      <c r="E32" s="1">
        <v>2.5</v>
      </c>
      <c r="F32" s="1"/>
      <c r="M32" s="1">
        <f t="shared" si="1"/>
        <v>2.9000000000000012</v>
      </c>
      <c r="N32" s="1">
        <f t="shared" si="2"/>
        <v>3.0000000000000013</v>
      </c>
      <c r="O32" s="1">
        <f t="shared" si="0"/>
        <v>2.9500000000000011</v>
      </c>
      <c r="P32" s="1">
        <f t="shared" si="8"/>
        <v>2.9000000000000012</v>
      </c>
      <c r="Q32" s="1">
        <f t="shared" si="9"/>
        <v>3.0000000000000013</v>
      </c>
      <c r="R32" s="1">
        <f t="shared" ca="1" si="5"/>
        <v>14.074217285627858</v>
      </c>
      <c r="S32" s="1">
        <f t="shared" ca="1" si="6"/>
        <v>14.074217285627858</v>
      </c>
      <c r="T32" s="1">
        <f t="shared" ca="1" si="7"/>
        <v>14.074217285627858</v>
      </c>
      <c r="U32" s="1"/>
      <c r="V32" s="1"/>
      <c r="W32" s="1"/>
      <c r="X32" s="1"/>
      <c r="Y32" s="1"/>
      <c r="Z32" s="1"/>
      <c r="AA32" s="1"/>
      <c r="AB32" s="1"/>
    </row>
    <row r="33" spans="1:28" s="6" customFormat="1">
      <c r="A33" s="1">
        <v>30</v>
      </c>
      <c r="B33" s="1"/>
      <c r="C33" s="5">
        <v>13.387809608905789</v>
      </c>
      <c r="D33" s="1">
        <v>3.5</v>
      </c>
      <c r="E33" s="1">
        <v>2</v>
      </c>
      <c r="F33" s="1"/>
      <c r="M33" s="1">
        <f t="shared" si="1"/>
        <v>3.0000000000000013</v>
      </c>
      <c r="N33" s="1">
        <f t="shared" si="2"/>
        <v>3.1000000000000014</v>
      </c>
      <c r="O33" s="1">
        <f t="shared" si="0"/>
        <v>3.0500000000000016</v>
      </c>
      <c r="P33" s="1">
        <f t="shared" si="8"/>
        <v>3.0000000000000013</v>
      </c>
      <c r="Q33" s="1">
        <f t="shared" si="9"/>
        <v>3.1000000000000014</v>
      </c>
      <c r="R33" s="1">
        <f t="shared" ca="1" si="5"/>
        <v>13.387809608905789</v>
      </c>
      <c r="S33" s="1">
        <f t="shared" ca="1" si="6"/>
        <v>13.387809608905789</v>
      </c>
      <c r="T33" s="1">
        <f t="shared" ca="1" si="7"/>
        <v>13.387809608905789</v>
      </c>
      <c r="U33" s="1"/>
      <c r="V33" s="1"/>
      <c r="W33" s="1"/>
      <c r="X33" s="1"/>
      <c r="Y33" s="1"/>
      <c r="Z33" s="1"/>
      <c r="AA33" s="1"/>
      <c r="AB33" s="1"/>
    </row>
    <row r="34" spans="1:28" s="6" customFormat="1">
      <c r="A34" s="1">
        <v>31</v>
      </c>
      <c r="B34" s="1"/>
      <c r="C34" s="5">
        <v>12.734878429604583</v>
      </c>
      <c r="D34" s="1">
        <v>3.25</v>
      </c>
      <c r="E34" s="1">
        <v>1.75</v>
      </c>
      <c r="F34" s="1"/>
      <c r="M34" s="1">
        <f t="shared" si="1"/>
        <v>3.1000000000000014</v>
      </c>
      <c r="N34" s="1">
        <f t="shared" si="2"/>
        <v>3.2000000000000015</v>
      </c>
      <c r="O34" s="1">
        <f t="shared" si="0"/>
        <v>3.1500000000000012</v>
      </c>
      <c r="P34" s="1">
        <f t="shared" si="8"/>
        <v>3.1000000000000014</v>
      </c>
      <c r="Q34" s="1">
        <f t="shared" si="9"/>
        <v>3.2000000000000015</v>
      </c>
      <c r="R34" s="1">
        <f t="shared" ca="1" si="5"/>
        <v>12.734878429604583</v>
      </c>
      <c r="S34" s="1">
        <f t="shared" ca="1" si="6"/>
        <v>12.734878429604583</v>
      </c>
      <c r="T34" s="1">
        <f t="shared" ca="1" si="7"/>
        <v>12.734878429604583</v>
      </c>
      <c r="U34" s="1"/>
      <c r="V34" s="1"/>
      <c r="W34" s="1"/>
      <c r="X34" s="1"/>
      <c r="Y34" s="1"/>
      <c r="Z34" s="1"/>
      <c r="AA34" s="1"/>
      <c r="AB34" s="1"/>
    </row>
    <row r="35" spans="1:28" s="6" customFormat="1">
      <c r="A35" s="1">
        <v>32</v>
      </c>
      <c r="B35" s="1"/>
      <c r="C35" s="5">
        <v>12.113791079679324</v>
      </c>
      <c r="D35" s="1">
        <v>3</v>
      </c>
      <c r="E35" s="1">
        <v>1.5</v>
      </c>
      <c r="F35" s="1"/>
      <c r="M35" s="1">
        <f t="shared" si="1"/>
        <v>3.2000000000000015</v>
      </c>
      <c r="N35" s="1">
        <f t="shared" si="2"/>
        <v>3.3000000000000016</v>
      </c>
      <c r="O35" s="1">
        <f t="shared" si="0"/>
        <v>3.2500000000000018</v>
      </c>
      <c r="P35" s="1">
        <f t="shared" si="8"/>
        <v>3.2000000000000015</v>
      </c>
      <c r="Q35" s="1">
        <f t="shared" si="9"/>
        <v>3.3000000000000016</v>
      </c>
      <c r="R35" s="1">
        <f t="shared" ca="1" si="5"/>
        <v>12.113791079679324</v>
      </c>
      <c r="S35" s="1">
        <f t="shared" ca="1" si="6"/>
        <v>12.113791079679324</v>
      </c>
      <c r="T35" s="1">
        <f t="shared" ca="1" si="7"/>
        <v>12.113791079679324</v>
      </c>
      <c r="U35" s="1"/>
      <c r="V35" s="1"/>
      <c r="W35" s="1"/>
      <c r="X35" s="1"/>
      <c r="Y35" s="1"/>
      <c r="Z35" s="1"/>
      <c r="AA35" s="1"/>
      <c r="AB35" s="1"/>
    </row>
    <row r="36" spans="1:28" s="6" customFormat="1">
      <c r="A36" s="1">
        <v>33</v>
      </c>
      <c r="B36" s="1"/>
      <c r="C36" s="5">
        <v>11.522994517245246</v>
      </c>
      <c r="D36" s="1">
        <v>2.75</v>
      </c>
      <c r="E36" s="1">
        <v>1</v>
      </c>
      <c r="F36" s="1"/>
      <c r="M36" s="1">
        <f t="shared" ref="M36:M64" si="10">IF(N35&lt;=(maximo+$E$1),N35,"")</f>
        <v>3.3000000000000016</v>
      </c>
      <c r="N36" s="1">
        <f t="shared" ref="N36:N67" si="11">IF(M36="","",IF(N35&lt;=maximo,N35+$E$1,IF(AND(OR($E$1=0.3,$E$1=0.6,$E$1=0.7,$E$1=0.8,$E$1=0.9),N35&gt;maximo,N35&lt;=10.9),N35+$E$1,"")))</f>
        <v>3.4000000000000017</v>
      </c>
      <c r="O36" s="1">
        <f t="shared" si="0"/>
        <v>3.3500000000000014</v>
      </c>
      <c r="P36" s="1">
        <f t="shared" si="8"/>
        <v>3.3000000000000016</v>
      </c>
      <c r="Q36" s="1">
        <f t="shared" si="9"/>
        <v>3.4000000000000017</v>
      </c>
      <c r="R36" s="1">
        <f t="shared" ca="1" si="5"/>
        <v>11.522994517245246</v>
      </c>
      <c r="S36" s="1">
        <f t="shared" ca="1" si="6"/>
        <v>11.522994517245246</v>
      </c>
      <c r="T36" s="1">
        <f t="shared" ca="1" si="7"/>
        <v>11.522994517245246</v>
      </c>
      <c r="U36" s="1"/>
      <c r="V36" s="1"/>
      <c r="W36" s="1"/>
      <c r="X36" s="1"/>
      <c r="Y36" s="1"/>
      <c r="Z36" s="1"/>
      <c r="AA36" s="1"/>
      <c r="AB36" s="1"/>
    </row>
    <row r="37" spans="1:28" s="6" customFormat="1">
      <c r="A37" s="1">
        <v>34</v>
      </c>
      <c r="B37" s="1"/>
      <c r="C37" s="5">
        <v>10.961011443164077</v>
      </c>
      <c r="D37" s="1">
        <v>2</v>
      </c>
      <c r="E37" s="1">
        <v>0.5</v>
      </c>
      <c r="F37" s="1"/>
      <c r="M37" s="1">
        <f t="shared" si="10"/>
        <v>3.4000000000000017</v>
      </c>
      <c r="N37" s="1">
        <f t="shared" si="11"/>
        <v>3.5000000000000018</v>
      </c>
      <c r="O37" s="1">
        <f t="shared" si="0"/>
        <v>3.450000000000002</v>
      </c>
      <c r="P37" s="1">
        <f t="shared" si="8"/>
        <v>3.4000000000000017</v>
      </c>
      <c r="Q37" s="1">
        <f t="shared" si="9"/>
        <v>3.5000000000000018</v>
      </c>
      <c r="R37" s="1">
        <f t="shared" ca="1" si="5"/>
        <v>10.961011443164077</v>
      </c>
      <c r="S37" s="1">
        <f t="shared" ca="1" si="6"/>
        <v>10.961011443164077</v>
      </c>
      <c r="T37" s="1">
        <f t="shared" ca="1" si="7"/>
        <v>10.961011443164077</v>
      </c>
      <c r="U37" s="1"/>
      <c r="V37" s="1"/>
      <c r="W37" s="1"/>
      <c r="X37" s="1"/>
      <c r="Y37" s="1"/>
      <c r="Z37" s="1"/>
      <c r="AA37" s="1"/>
      <c r="AB37" s="1"/>
    </row>
    <row r="38" spans="1:28" s="6" customFormat="1">
      <c r="A38" s="1">
        <v>35</v>
      </c>
      <c r="B38" s="1"/>
      <c r="C38" s="5">
        <v>10.426436607026709</v>
      </c>
      <c r="D38" s="1">
        <v>1.75</v>
      </c>
      <c r="E38" s="4">
        <f>SUM(E3:E37)</f>
        <v>642.25</v>
      </c>
      <c r="F38" s="1"/>
      <c r="M38" s="1">
        <f t="shared" si="10"/>
        <v>3.5000000000000018</v>
      </c>
      <c r="N38" s="1">
        <f t="shared" si="11"/>
        <v>3.6000000000000019</v>
      </c>
      <c r="O38" s="1">
        <f t="shared" si="0"/>
        <v>3.5500000000000016</v>
      </c>
      <c r="P38" s="1">
        <f t="shared" si="8"/>
        <v>3.5000000000000018</v>
      </c>
      <c r="Q38" s="1">
        <f t="shared" si="9"/>
        <v>3.6000000000000019</v>
      </c>
      <c r="R38" s="1">
        <f t="shared" ca="1" si="5"/>
        <v>10.426436607026709</v>
      </c>
      <c r="S38" s="1">
        <f t="shared" ca="1" si="6"/>
        <v>10.426436607026709</v>
      </c>
      <c r="T38" s="1">
        <f t="shared" ca="1" si="7"/>
        <v>10.426436607026709</v>
      </c>
      <c r="U38" s="1"/>
      <c r="V38" s="1"/>
      <c r="W38" s="1"/>
      <c r="X38" s="1"/>
      <c r="Y38" s="1"/>
      <c r="Z38" s="1"/>
      <c r="AA38" s="1"/>
      <c r="AB38" s="1"/>
    </row>
    <row r="39" spans="1:28" s="6" customFormat="1">
      <c r="A39" s="1">
        <v>36</v>
      </c>
      <c r="B39" s="1"/>
      <c r="C39" s="5">
        <v>9.9179332932951922</v>
      </c>
      <c r="D39" s="1">
        <v>1.75</v>
      </c>
      <c r="E39" s="1"/>
      <c r="F39" s="1"/>
      <c r="M39" s="1">
        <f t="shared" si="10"/>
        <v>3.6000000000000019</v>
      </c>
      <c r="N39" s="1">
        <f t="shared" si="11"/>
        <v>3.700000000000002</v>
      </c>
      <c r="O39" s="1">
        <f t="shared" si="0"/>
        <v>3.6500000000000021</v>
      </c>
      <c r="P39" s="1">
        <f t="shared" si="8"/>
        <v>3.6000000000000019</v>
      </c>
      <c r="Q39" s="1">
        <f t="shared" si="9"/>
        <v>3.700000000000002</v>
      </c>
      <c r="R39" s="1">
        <f t="shared" ca="1" si="5"/>
        <v>9.9179332932951922</v>
      </c>
      <c r="S39" s="1">
        <f t="shared" ca="1" si="6"/>
        <v>9.9179332932951922</v>
      </c>
      <c r="T39" s="1">
        <f t="shared" ca="1" si="7"/>
        <v>9.9179332932951922</v>
      </c>
      <c r="U39" s="1"/>
      <c r="V39" s="1"/>
      <c r="W39" s="1"/>
      <c r="X39" s="1"/>
      <c r="Y39" s="1"/>
      <c r="Z39" s="1"/>
      <c r="AA39" s="1"/>
      <c r="AB39" s="1"/>
    </row>
    <row r="40" spans="1:28" s="6" customFormat="1">
      <c r="A40" s="1">
        <v>37</v>
      </c>
      <c r="B40" s="1"/>
      <c r="C40" s="5">
        <v>9.4342299788176582</v>
      </c>
      <c r="D40" s="1">
        <v>1.5</v>
      </c>
      <c r="E40" s="1"/>
      <c r="F40" s="1"/>
      <c r="M40" s="1">
        <f t="shared" si="10"/>
        <v>3.700000000000002</v>
      </c>
      <c r="N40" s="1">
        <f t="shared" si="11"/>
        <v>3.800000000000002</v>
      </c>
      <c r="O40" s="1">
        <f t="shared" si="0"/>
        <v>3.7500000000000018</v>
      </c>
      <c r="P40" s="1">
        <f t="shared" si="8"/>
        <v>3.700000000000002</v>
      </c>
      <c r="Q40" s="1">
        <f t="shared" si="9"/>
        <v>3.800000000000002</v>
      </c>
      <c r="R40" s="1">
        <f t="shared" ca="1" si="5"/>
        <v>9.4342299788176582</v>
      </c>
      <c r="S40" s="1">
        <f t="shared" ca="1" si="6"/>
        <v>9.4342299788176582</v>
      </c>
      <c r="T40" s="1">
        <f t="shared" ca="1" si="7"/>
        <v>9.4342299788176582</v>
      </c>
      <c r="U40" s="1"/>
      <c r="V40" s="1"/>
      <c r="W40" s="1"/>
      <c r="X40" s="1"/>
      <c r="Y40" s="1"/>
      <c r="Z40" s="1"/>
      <c r="AA40" s="1"/>
      <c r="AB40" s="1"/>
    </row>
    <row r="41" spans="1:28" s="6" customFormat="1">
      <c r="A41" s="1">
        <v>38</v>
      </c>
      <c r="B41" s="1"/>
      <c r="C41" s="5">
        <v>8.9741171533581028</v>
      </c>
      <c r="D41" s="1">
        <v>1.5</v>
      </c>
      <c r="E41" s="1"/>
      <c r="F41" s="1"/>
      <c r="M41" s="1">
        <f t="shared" si="10"/>
        <v>3.800000000000002</v>
      </c>
      <c r="N41" s="1">
        <f t="shared" si="11"/>
        <v>3.9000000000000021</v>
      </c>
      <c r="O41" s="1">
        <f t="shared" si="0"/>
        <v>3.8500000000000023</v>
      </c>
      <c r="P41" s="1">
        <f t="shared" si="8"/>
        <v>3.800000000000002</v>
      </c>
      <c r="Q41" s="1">
        <f t="shared" si="9"/>
        <v>3.9000000000000021</v>
      </c>
      <c r="R41" s="1">
        <f t="shared" ca="1" si="5"/>
        <v>8.9741171533581028</v>
      </c>
      <c r="S41" s="1">
        <f t="shared" ca="1" si="6"/>
        <v>8.9741171533581028</v>
      </c>
      <c r="T41" s="1">
        <f t="shared" ca="1" si="7"/>
        <v>8.9741171533581028</v>
      </c>
      <c r="U41" s="1"/>
      <c r="V41" s="1"/>
      <c r="W41" s="1"/>
      <c r="X41" s="1"/>
      <c r="Y41" s="1"/>
      <c r="Z41" s="1"/>
      <c r="AA41" s="1"/>
      <c r="AB41" s="1"/>
    </row>
    <row r="42" spans="1:28" s="6" customFormat="1">
      <c r="A42" s="1">
        <v>39</v>
      </c>
      <c r="B42" s="1"/>
      <c r="C42" s="5">
        <v>8.5364442951908117</v>
      </c>
      <c r="D42" s="1">
        <v>1.25</v>
      </c>
      <c r="E42" s="1"/>
      <c r="F42" s="1"/>
      <c r="M42" s="1">
        <f t="shared" si="10"/>
        <v>3.9000000000000021</v>
      </c>
      <c r="N42" s="1">
        <f t="shared" si="11"/>
        <v>4.0000000000000018</v>
      </c>
      <c r="O42" s="1">
        <f t="shared" si="0"/>
        <v>3.950000000000002</v>
      </c>
      <c r="P42" s="1">
        <f t="shared" si="8"/>
        <v>3.9000000000000021</v>
      </c>
      <c r="Q42" s="1">
        <f t="shared" si="9"/>
        <v>4.0000000000000018</v>
      </c>
      <c r="R42" s="1">
        <f t="shared" ca="1" si="5"/>
        <v>8.5364442951908117</v>
      </c>
      <c r="S42" s="1">
        <f t="shared" ca="1" si="6"/>
        <v>8.5364442951908117</v>
      </c>
      <c r="T42" s="1">
        <f t="shared" ca="1" si="7"/>
        <v>8.5364442951908117</v>
      </c>
      <c r="U42" s="1"/>
      <c r="V42" s="1"/>
      <c r="W42" s="1"/>
      <c r="X42" s="1"/>
      <c r="Y42" s="1"/>
      <c r="Z42" s="1"/>
      <c r="AA42" s="1"/>
      <c r="AB42" s="1"/>
    </row>
    <row r="43" spans="1:28" s="6" customFormat="1">
      <c r="A43" s="1">
        <v>40</v>
      </c>
      <c r="B43" s="1"/>
      <c r="C43" s="5">
        <v>8.1201169941967617</v>
      </c>
      <c r="D43" s="1">
        <v>1.25</v>
      </c>
      <c r="E43" s="1"/>
      <c r="F43" s="1"/>
      <c r="M43" s="1">
        <f t="shared" si="10"/>
        <v>4.0000000000000018</v>
      </c>
      <c r="N43" s="1">
        <f t="shared" si="11"/>
        <v>4.1000000000000014</v>
      </c>
      <c r="O43" s="1">
        <f t="shared" si="0"/>
        <v>4.0500000000000016</v>
      </c>
      <c r="P43" s="1">
        <f t="shared" si="8"/>
        <v>4.0000000000000018</v>
      </c>
      <c r="Q43" s="1">
        <f t="shared" si="9"/>
        <v>4.1000000000000014</v>
      </c>
      <c r="R43" s="1">
        <f t="shared" ca="1" si="5"/>
        <v>8.1201169941967617</v>
      </c>
      <c r="S43" s="1">
        <f t="shared" ca="1" si="6"/>
        <v>8.1201169941967617</v>
      </c>
      <c r="T43" s="1">
        <f t="shared" ca="1" si="7"/>
        <v>8.1201169941967617</v>
      </c>
      <c r="U43" s="1"/>
      <c r="V43" s="1"/>
      <c r="W43" s="1"/>
      <c r="X43" s="1"/>
      <c r="Y43" s="1"/>
      <c r="Z43" s="1"/>
      <c r="AA43" s="1"/>
      <c r="AB43" s="1"/>
    </row>
    <row r="44" spans="1:28" s="6" customFormat="1">
      <c r="A44" s="1">
        <v>41</v>
      </c>
      <c r="B44" s="1"/>
      <c r="C44" s="5">
        <v>7.7240942152682512</v>
      </c>
      <c r="D44" s="1">
        <v>1.25</v>
      </c>
      <c r="E44" s="1"/>
      <c r="F44" s="1"/>
      <c r="M44" s="1">
        <f t="shared" si="10"/>
        <v>4.1000000000000014</v>
      </c>
      <c r="N44" s="1">
        <f t="shared" si="11"/>
        <v>4.2000000000000011</v>
      </c>
      <c r="O44" s="1">
        <f t="shared" si="0"/>
        <v>4.1500000000000012</v>
      </c>
      <c r="P44" s="1">
        <f t="shared" si="8"/>
        <v>4.1000000000000014</v>
      </c>
      <c r="Q44" s="1">
        <f t="shared" si="9"/>
        <v>4.2000000000000011</v>
      </c>
      <c r="R44" s="1">
        <f t="shared" ca="1" si="5"/>
        <v>7.7240942152682512</v>
      </c>
      <c r="S44" s="1">
        <f t="shared" ca="1" si="6"/>
        <v>7.7240942152682512</v>
      </c>
      <c r="T44" s="1">
        <f t="shared" ca="1" si="7"/>
        <v>7.7240942152682512</v>
      </c>
      <c r="U44" s="1"/>
      <c r="V44" s="1"/>
      <c r="W44" s="1"/>
      <c r="X44" s="1"/>
      <c r="Y44" s="1"/>
      <c r="Z44" s="1"/>
      <c r="AA44" s="1"/>
      <c r="AB44" s="1"/>
    </row>
    <row r="45" spans="1:28" s="6" customFormat="1">
      <c r="A45" s="1">
        <v>42</v>
      </c>
      <c r="B45" s="1"/>
      <c r="C45" s="5">
        <v>7.3473856951789154</v>
      </c>
      <c r="D45" s="1">
        <v>1</v>
      </c>
      <c r="E45" s="1"/>
      <c r="F45" s="1"/>
      <c r="M45" s="1">
        <f t="shared" si="10"/>
        <v>4.2000000000000011</v>
      </c>
      <c r="N45" s="1">
        <f t="shared" si="11"/>
        <v>4.3000000000000007</v>
      </c>
      <c r="O45" s="1">
        <f t="shared" si="0"/>
        <v>4.2500000000000009</v>
      </c>
      <c r="P45" s="1">
        <f t="shared" si="8"/>
        <v>4.2000000000000011</v>
      </c>
      <c r="Q45" s="1">
        <f t="shared" si="9"/>
        <v>4.3000000000000007</v>
      </c>
      <c r="R45" s="1">
        <f t="shared" ca="1" si="5"/>
        <v>7.3473856951789154</v>
      </c>
      <c r="S45" s="1">
        <f t="shared" ca="1" si="6"/>
        <v>7.3473856951789154</v>
      </c>
      <c r="T45" s="1">
        <f t="shared" ca="1" si="7"/>
        <v>7.3473856951789154</v>
      </c>
      <c r="U45" s="1"/>
      <c r="V45" s="1"/>
      <c r="W45" s="1"/>
      <c r="X45" s="1"/>
      <c r="Y45" s="1"/>
      <c r="Z45" s="1"/>
      <c r="AA45" s="1"/>
      <c r="AB45" s="1"/>
    </row>
    <row r="46" spans="1:28" s="6" customFormat="1">
      <c r="A46" s="1">
        <v>43</v>
      </c>
      <c r="B46" s="1"/>
      <c r="C46" s="5">
        <v>6.9890494664098179</v>
      </c>
      <c r="D46" s="1">
        <v>1</v>
      </c>
      <c r="E46" s="1"/>
      <c r="F46" s="1"/>
      <c r="M46" s="1">
        <f t="shared" si="10"/>
        <v>4.3000000000000007</v>
      </c>
      <c r="N46" s="1">
        <f t="shared" si="11"/>
        <v>4.4000000000000004</v>
      </c>
      <c r="O46" s="1">
        <f t="shared" si="0"/>
        <v>4.3500000000000005</v>
      </c>
      <c r="P46" s="1">
        <f t="shared" si="8"/>
        <v>4.3000000000000007</v>
      </c>
      <c r="Q46" s="1">
        <f t="shared" si="9"/>
        <v>4.4000000000000004</v>
      </c>
      <c r="R46" s="1">
        <f t="shared" ca="1" si="5"/>
        <v>6.9890494664098179</v>
      </c>
      <c r="S46" s="1">
        <f t="shared" ca="1" si="6"/>
        <v>6.9890494664098179</v>
      </c>
      <c r="T46" s="1">
        <f t="shared" ca="1" si="7"/>
        <v>6.9890494664098179</v>
      </c>
      <c r="U46" s="1"/>
      <c r="V46" s="1"/>
      <c r="W46" s="1"/>
      <c r="X46" s="1"/>
      <c r="Y46" s="1"/>
      <c r="Z46" s="1"/>
      <c r="AA46" s="1"/>
      <c r="AB46" s="1"/>
    </row>
    <row r="47" spans="1:28" s="6" customFormat="1">
      <c r="A47" s="1">
        <v>44</v>
      </c>
      <c r="B47" s="1"/>
      <c r="C47" s="5">
        <v>6.648189501740033</v>
      </c>
      <c r="D47" s="1">
        <v>1</v>
      </c>
      <c r="E47" s="1"/>
      <c r="F47" s="1"/>
      <c r="M47" s="1">
        <f t="shared" si="10"/>
        <v>4.4000000000000004</v>
      </c>
      <c r="N47" s="1">
        <f t="shared" si="11"/>
        <v>4.5</v>
      </c>
      <c r="O47" s="1">
        <f t="shared" si="0"/>
        <v>4.45</v>
      </c>
      <c r="P47" s="1">
        <f t="shared" si="8"/>
        <v>4.4000000000000004</v>
      </c>
      <c r="Q47" s="1">
        <f t="shared" si="9"/>
        <v>4.5</v>
      </c>
      <c r="R47" s="1">
        <f t="shared" ca="1" si="5"/>
        <v>6.648189501740033</v>
      </c>
      <c r="S47" s="1">
        <f t="shared" ca="1" si="6"/>
        <v>6.648189501740033</v>
      </c>
      <c r="T47" s="1">
        <f t="shared" ca="1" si="7"/>
        <v>6.648189501740033</v>
      </c>
      <c r="U47" s="1"/>
      <c r="V47" s="1"/>
      <c r="W47" s="1"/>
      <c r="X47" s="1"/>
      <c r="Y47" s="1"/>
      <c r="Z47" s="1"/>
      <c r="AA47" s="1"/>
      <c r="AB47" s="1"/>
    </row>
    <row r="48" spans="1:28" s="6" customFormat="1">
      <c r="A48" s="1">
        <v>45</v>
      </c>
      <c r="B48" s="1"/>
      <c r="C48" s="5">
        <v>6.3239534737118603</v>
      </c>
      <c r="D48" s="1">
        <v>1</v>
      </c>
      <c r="E48" s="1"/>
      <c r="F48" s="1"/>
      <c r="M48" s="1">
        <f t="shared" si="10"/>
        <v>4.5</v>
      </c>
      <c r="N48" s="1">
        <f t="shared" si="11"/>
        <v>4.5999999999999996</v>
      </c>
      <c r="O48" s="1">
        <f t="shared" si="0"/>
        <v>4.55</v>
      </c>
      <c r="P48" s="1">
        <f t="shared" si="8"/>
        <v>4.5</v>
      </c>
      <c r="Q48" s="1">
        <f t="shared" si="9"/>
        <v>4.5999999999999996</v>
      </c>
      <c r="R48" s="1">
        <f t="shared" ca="1" si="5"/>
        <v>6.3239534737118603</v>
      </c>
      <c r="S48" s="1">
        <f t="shared" ca="1" si="6"/>
        <v>6.3239534737118603</v>
      </c>
      <c r="T48" s="1">
        <f t="shared" ca="1" si="7"/>
        <v>6.3239534737118603</v>
      </c>
      <c r="U48" s="1"/>
      <c r="V48" s="1"/>
      <c r="W48" s="1"/>
      <c r="X48" s="1"/>
      <c r="Y48" s="1"/>
      <c r="Z48" s="1"/>
      <c r="AA48" s="1"/>
      <c r="AB48" s="1"/>
    </row>
    <row r="49" spans="1:28" s="6" customFormat="1">
      <c r="A49" s="1">
        <v>46</v>
      </c>
      <c r="B49" s="1"/>
      <c r="C49" s="5">
        <v>6.0155306233682229</v>
      </c>
      <c r="D49" s="1">
        <v>1</v>
      </c>
      <c r="E49" s="1"/>
      <c r="F49" s="1"/>
      <c r="M49" s="1">
        <f t="shared" si="10"/>
        <v>4.5999999999999996</v>
      </c>
      <c r="N49" s="1">
        <f t="shared" si="11"/>
        <v>4.6999999999999993</v>
      </c>
      <c r="O49" s="1">
        <f t="shared" si="0"/>
        <v>4.6499999999999995</v>
      </c>
      <c r="P49" s="1">
        <f t="shared" si="8"/>
        <v>4.5999999999999996</v>
      </c>
      <c r="Q49" s="1">
        <f t="shared" si="9"/>
        <v>4.6999999999999993</v>
      </c>
      <c r="R49" s="1">
        <f t="shared" ca="1" si="5"/>
        <v>6.0155306233682229</v>
      </c>
      <c r="S49" s="1">
        <f t="shared" ca="1" si="6"/>
        <v>6.0155306233682229</v>
      </c>
      <c r="T49" s="1">
        <f t="shared" ca="1" si="7"/>
        <v>6.0155306233682229</v>
      </c>
      <c r="U49" s="1"/>
      <c r="V49" s="1"/>
      <c r="W49" s="1"/>
      <c r="X49" s="1"/>
      <c r="Y49" s="1"/>
      <c r="Z49" s="1"/>
      <c r="AA49" s="1"/>
      <c r="AB49" s="1"/>
    </row>
    <row r="50" spans="1:28" s="6" customFormat="1">
      <c r="A50" s="1">
        <v>47</v>
      </c>
      <c r="B50" s="1"/>
      <c r="C50" s="5">
        <v>5.7221497329329765</v>
      </c>
      <c r="D50" s="1">
        <v>1</v>
      </c>
      <c r="E50" s="1"/>
      <c r="F50" s="1"/>
      <c r="M50" s="1">
        <f t="shared" si="10"/>
        <v>4.6999999999999993</v>
      </c>
      <c r="N50" s="1">
        <f t="shared" si="11"/>
        <v>4.7999999999999989</v>
      </c>
      <c r="O50" s="1">
        <f t="shared" si="0"/>
        <v>4.7499999999999991</v>
      </c>
      <c r="P50" s="1">
        <f t="shared" si="8"/>
        <v>4.6999999999999993</v>
      </c>
      <c r="Q50" s="1">
        <f t="shared" si="9"/>
        <v>4.7999999999999989</v>
      </c>
      <c r="R50" s="1">
        <f t="shared" ca="1" si="5"/>
        <v>5.7221497329329765</v>
      </c>
      <c r="S50" s="1">
        <f t="shared" ca="1" si="6"/>
        <v>5.7221497329329765</v>
      </c>
      <c r="T50" s="1">
        <f t="shared" ca="1" si="7"/>
        <v>5.7221497329329765</v>
      </c>
      <c r="U50" s="1"/>
      <c r="V50" s="1"/>
      <c r="W50" s="1"/>
      <c r="X50" s="1"/>
      <c r="Y50" s="1"/>
      <c r="Z50" s="1"/>
      <c r="AA50" s="1"/>
      <c r="AB50" s="1"/>
    </row>
    <row r="51" spans="1:28" s="6" customFormat="1">
      <c r="A51" s="1">
        <v>48</v>
      </c>
      <c r="B51" s="1"/>
      <c r="C51" s="5">
        <v>5.4430771973647492</v>
      </c>
      <c r="D51" s="1">
        <v>1</v>
      </c>
      <c r="E51" s="1"/>
      <c r="F51" s="1"/>
      <c r="M51" s="1">
        <f t="shared" si="10"/>
        <v>4.7999999999999989</v>
      </c>
      <c r="N51" s="1">
        <f t="shared" si="11"/>
        <v>4.8999999999999986</v>
      </c>
      <c r="O51" s="1">
        <f t="shared" si="0"/>
        <v>4.8499999999999988</v>
      </c>
      <c r="P51" s="1">
        <f t="shared" si="8"/>
        <v>4.7999999999999989</v>
      </c>
      <c r="Q51" s="1">
        <f t="shared" si="9"/>
        <v>4.8999999999999986</v>
      </c>
      <c r="R51" s="1">
        <f t="shared" ca="1" si="5"/>
        <v>5.4430771973647492</v>
      </c>
      <c r="S51" s="1">
        <f t="shared" ca="1" si="6"/>
        <v>5.4430771973647492</v>
      </c>
      <c r="T51" s="1">
        <f t="shared" ca="1" si="7"/>
        <v>5.4430771973647492</v>
      </c>
      <c r="U51" s="1"/>
      <c r="V51" s="1"/>
      <c r="W51" s="1"/>
      <c r="X51" s="1"/>
      <c r="Y51" s="1"/>
      <c r="Z51" s="1"/>
      <c r="AA51" s="1"/>
      <c r="AB51" s="1"/>
    </row>
    <row r="52" spans="1:28" s="6" customFormat="1">
      <c r="A52" s="1">
        <v>49</v>
      </c>
      <c r="B52" s="1"/>
      <c r="C52" s="5">
        <v>5.1776151899622302</v>
      </c>
      <c r="D52" s="1">
        <v>1</v>
      </c>
      <c r="E52" s="1"/>
      <c r="F52" s="1"/>
      <c r="M52" s="1">
        <f t="shared" si="10"/>
        <v>4.8999999999999986</v>
      </c>
      <c r="N52" s="1">
        <f t="shared" si="11"/>
        <v>4.9999999999999982</v>
      </c>
      <c r="O52" s="1">
        <f t="shared" si="0"/>
        <v>4.9499999999999984</v>
      </c>
      <c r="P52" s="1">
        <f t="shared" si="8"/>
        <v>4.8999999999999986</v>
      </c>
      <c r="Q52" s="1">
        <f t="shared" si="9"/>
        <v>4.9999999999999982</v>
      </c>
      <c r="R52" s="1">
        <f t="shared" ca="1" si="5"/>
        <v>5.1776151899622302</v>
      </c>
      <c r="S52" s="1">
        <f t="shared" ca="1" si="6"/>
        <v>5.1776151899622302</v>
      </c>
      <c r="T52" s="1">
        <f t="shared" ca="1" si="7"/>
        <v>5.1776151899622302</v>
      </c>
      <c r="U52" s="1"/>
      <c r="V52" s="1"/>
      <c r="W52" s="1"/>
      <c r="X52" s="1"/>
      <c r="Y52" s="1"/>
      <c r="Z52" s="1"/>
      <c r="AA52" s="1"/>
      <c r="AB52" s="1"/>
    </row>
    <row r="53" spans="1:28" s="6" customFormat="1">
      <c r="A53" s="1">
        <v>50</v>
      </c>
      <c r="B53" s="1"/>
      <c r="C53" s="5">
        <v>4.9250999174339283</v>
      </c>
      <c r="D53" s="1">
        <v>1</v>
      </c>
      <c r="E53" s="1"/>
      <c r="F53" s="1"/>
      <c r="M53" s="1">
        <f t="shared" si="10"/>
        <v>4.9999999999999982</v>
      </c>
      <c r="N53" s="1">
        <f t="shared" si="11"/>
        <v>5.0999999999999979</v>
      </c>
      <c r="O53" s="1">
        <f t="shared" si="0"/>
        <v>5.049999999999998</v>
      </c>
      <c r="P53" s="1">
        <f t="shared" si="8"/>
        <v>4.9999999999999982</v>
      </c>
      <c r="Q53" s="1">
        <f t="shared" si="9"/>
        <v>5.0999999999999979</v>
      </c>
      <c r="R53" s="1">
        <f t="shared" ca="1" si="5"/>
        <v>4.9250999174339283</v>
      </c>
      <c r="S53" s="1">
        <f t="shared" ca="1" si="6"/>
        <v>4.9250999174339283</v>
      </c>
      <c r="T53" s="1">
        <f t="shared" ca="1" si="7"/>
        <v>4.9250999174339283</v>
      </c>
      <c r="U53" s="1"/>
      <c r="V53" s="1"/>
      <c r="W53" s="1"/>
      <c r="X53" s="1"/>
      <c r="Y53" s="1"/>
      <c r="Z53" s="1"/>
      <c r="AA53" s="1"/>
      <c r="AB53" s="1"/>
    </row>
    <row r="54" spans="1:28" s="6" customFormat="1">
      <c r="A54" s="1">
        <v>51</v>
      </c>
      <c r="B54" s="1"/>
      <c r="C54" s="5">
        <v>4.6848999600691883</v>
      </c>
      <c r="D54" s="4">
        <f>SUM(D3:D53)</f>
        <v>612.5</v>
      </c>
      <c r="E54" s="1"/>
      <c r="F54" s="1"/>
      <c r="M54" s="1">
        <f t="shared" si="10"/>
        <v>5.0999999999999979</v>
      </c>
      <c r="N54" s="1">
        <f t="shared" si="11"/>
        <v>5.1999999999999975</v>
      </c>
      <c r="O54" s="1">
        <f t="shared" si="0"/>
        <v>5.1499999999999977</v>
      </c>
      <c r="P54" s="1">
        <f t="shared" si="8"/>
        <v>5.0999999999999979</v>
      </c>
      <c r="Q54" s="1">
        <f t="shared" si="9"/>
        <v>5.1999999999999975</v>
      </c>
      <c r="R54" s="1">
        <f t="shared" ca="1" si="5"/>
        <v>4.6848999600691883</v>
      </c>
      <c r="S54" s="1">
        <f t="shared" ca="1" si="6"/>
        <v>4.6848999600691883</v>
      </c>
      <c r="T54" s="1">
        <f t="shared" ca="1" si="7"/>
        <v>4.6848999600691883</v>
      </c>
      <c r="U54" s="1"/>
      <c r="V54" s="1"/>
      <c r="W54" s="1"/>
      <c r="X54" s="1"/>
      <c r="Y54" s="1"/>
      <c r="Z54" s="1"/>
      <c r="AA54" s="1"/>
      <c r="AB54" s="1"/>
    </row>
    <row r="55" spans="1:28" s="6" customFormat="1">
      <c r="A55" s="1">
        <v>52</v>
      </c>
      <c r="B55" s="1"/>
      <c r="C55" s="5">
        <v>4.456414692860033</v>
      </c>
      <c r="D55" s="1"/>
      <c r="E55" s="1"/>
      <c r="F55" s="1"/>
      <c r="M55" s="1">
        <f t="shared" si="10"/>
        <v>5.1999999999999975</v>
      </c>
      <c r="N55" s="1">
        <f t="shared" si="11"/>
        <v>5.2999999999999972</v>
      </c>
      <c r="O55" s="1">
        <f t="shared" si="0"/>
        <v>5.2499999999999973</v>
      </c>
      <c r="P55" s="1">
        <f t="shared" si="8"/>
        <v>5.1999999999999975</v>
      </c>
      <c r="Q55" s="1">
        <f t="shared" si="9"/>
        <v>5.2999999999999972</v>
      </c>
      <c r="R55" s="1">
        <f t="shared" ca="1" si="5"/>
        <v>4.456414692860033</v>
      </c>
      <c r="S55" s="1">
        <f t="shared" ca="1" si="6"/>
        <v>4.456414692860033</v>
      </c>
      <c r="T55" s="1">
        <f t="shared" ca="1" si="7"/>
        <v>4.456414692860033</v>
      </c>
      <c r="U55" s="1"/>
      <c r="V55" s="1"/>
      <c r="W55" s="1"/>
      <c r="X55" s="1"/>
      <c r="Y55" s="1"/>
      <c r="Z55" s="1"/>
      <c r="AA55" s="1"/>
      <c r="AB55" s="1"/>
    </row>
    <row r="56" spans="1:28" s="6" customFormat="1">
      <c r="A56" s="1">
        <v>53</v>
      </c>
      <c r="B56" s="1"/>
      <c r="C56" s="5">
        <v>4.2390727836257742</v>
      </c>
      <c r="D56" s="1"/>
      <c r="E56" s="1"/>
      <c r="F56" s="1"/>
      <c r="M56" s="1">
        <f t="shared" si="10"/>
        <v>5.2999999999999972</v>
      </c>
      <c r="N56" s="1">
        <f t="shared" si="11"/>
        <v>5.3999999999999968</v>
      </c>
      <c r="O56" s="1">
        <f t="shared" si="0"/>
        <v>5.349999999999997</v>
      </c>
      <c r="P56" s="1">
        <f t="shared" si="8"/>
        <v>5.2999999999999972</v>
      </c>
      <c r="Q56" s="1">
        <f t="shared" si="9"/>
        <v>5.3999999999999968</v>
      </c>
      <c r="R56" s="1">
        <f t="shared" ca="1" si="5"/>
        <v>4.2390727836257742</v>
      </c>
      <c r="S56" s="1">
        <f t="shared" ca="1" si="6"/>
        <v>4.2390727836257742</v>
      </c>
      <c r="T56" s="1">
        <f t="shared" ca="1" si="7"/>
        <v>4.2390727836257742</v>
      </c>
      <c r="U56" s="1"/>
      <c r="V56" s="1"/>
      <c r="W56" s="1"/>
      <c r="X56" s="1"/>
      <c r="Y56" s="1"/>
      <c r="Z56" s="1"/>
      <c r="AA56" s="1"/>
      <c r="AB56" s="1"/>
    </row>
    <row r="57" spans="1:28" s="6" customFormat="1">
      <c r="A57" s="1">
        <v>54</v>
      </c>
      <c r="B57" s="1"/>
      <c r="C57" s="5">
        <v>4.0323307643849855</v>
      </c>
      <c r="D57" s="1"/>
      <c r="E57" s="1"/>
      <c r="F57" s="1"/>
      <c r="M57" s="1">
        <f t="shared" si="10"/>
        <v>5.3999999999999968</v>
      </c>
      <c r="N57" s="1">
        <f t="shared" si="11"/>
        <v>5.4999999999999964</v>
      </c>
      <c r="O57" s="1">
        <f t="shared" si="0"/>
        <v>5.4499999999999966</v>
      </c>
      <c r="P57" s="1">
        <f t="shared" si="8"/>
        <v>5.3999999999999968</v>
      </c>
      <c r="Q57" s="1">
        <f t="shared" si="9"/>
        <v>5.4999999999999964</v>
      </c>
      <c r="R57" s="1">
        <f t="shared" ca="1" si="5"/>
        <v>4.0323307643849855</v>
      </c>
      <c r="S57" s="1">
        <f t="shared" ca="1" si="6"/>
        <v>4.0323307643849855</v>
      </c>
      <c r="T57" s="1">
        <f t="shared" ca="1" si="7"/>
        <v>4.0323307643849855</v>
      </c>
      <c r="U57" s="1"/>
      <c r="V57" s="1"/>
      <c r="W57" s="1"/>
      <c r="X57" s="1"/>
      <c r="Y57" s="1"/>
      <c r="Z57" s="1"/>
      <c r="AA57" s="1"/>
      <c r="AB57" s="1"/>
    </row>
    <row r="58" spans="1:28" s="6" customFormat="1">
      <c r="A58" s="1">
        <v>55</v>
      </c>
      <c r="B58" s="1"/>
      <c r="C58" s="5">
        <v>3.8356716724024542</v>
      </c>
      <c r="D58" s="1"/>
      <c r="E58" s="1"/>
      <c r="F58" s="1"/>
      <c r="M58" s="1">
        <f t="shared" si="10"/>
        <v>5.4999999999999964</v>
      </c>
      <c r="N58" s="1">
        <f t="shared" si="11"/>
        <v>5.5999999999999961</v>
      </c>
      <c r="O58" s="1">
        <f t="shared" si="0"/>
        <v>5.5499999999999963</v>
      </c>
      <c r="P58" s="1">
        <f t="shared" si="8"/>
        <v>5.4999999999999964</v>
      </c>
      <c r="Q58" s="1">
        <f t="shared" si="9"/>
        <v>5.5999999999999961</v>
      </c>
      <c r="R58" s="1">
        <f t="shared" ca="1" si="5"/>
        <v>3.8356716724024542</v>
      </c>
      <c r="S58" s="1">
        <f t="shared" ca="1" si="6"/>
        <v>3.8356716724024542</v>
      </c>
      <c r="T58" s="1">
        <f t="shared" ca="1" si="7"/>
        <v>3.8356716724024542</v>
      </c>
      <c r="U58" s="1"/>
      <c r="V58" s="1"/>
      <c r="W58" s="1"/>
      <c r="X58" s="1"/>
      <c r="Y58" s="1"/>
      <c r="Z58" s="1"/>
      <c r="AA58" s="1"/>
      <c r="AB58" s="1"/>
    </row>
    <row r="59" spans="1:28" s="6" customFormat="1">
      <c r="A59" s="1">
        <v>56</v>
      </c>
      <c r="B59" s="1"/>
      <c r="C59" s="5">
        <v>3.6486037575130776</v>
      </c>
      <c r="D59" s="1"/>
      <c r="E59" s="1"/>
      <c r="F59" s="1"/>
      <c r="M59" s="1">
        <f t="shared" si="10"/>
        <v>5.5999999999999961</v>
      </c>
      <c r="N59" s="1">
        <f t="shared" si="11"/>
        <v>5.6999999999999957</v>
      </c>
      <c r="O59" s="1">
        <f t="shared" si="0"/>
        <v>5.6499999999999959</v>
      </c>
      <c r="P59" s="1">
        <f t="shared" si="8"/>
        <v>5.5999999999999961</v>
      </c>
      <c r="Q59" s="1">
        <f t="shared" si="9"/>
        <v>5.6999999999999957</v>
      </c>
      <c r="R59" s="1">
        <f t="shared" ca="1" si="5"/>
        <v>3.6486037575130776</v>
      </c>
      <c r="S59" s="1">
        <f t="shared" ca="1" si="6"/>
        <v>3.6486037575130776</v>
      </c>
      <c r="T59" s="1">
        <f t="shared" ca="1" si="7"/>
        <v>3.6486037575130776</v>
      </c>
      <c r="U59" s="1"/>
      <c r="V59" s="1"/>
      <c r="W59" s="1"/>
      <c r="X59" s="1"/>
      <c r="Y59" s="1"/>
      <c r="Z59" s="1"/>
      <c r="AA59" s="1"/>
      <c r="AB59" s="1"/>
    </row>
    <row r="60" spans="1:28" s="6" customFormat="1">
      <c r="A60" s="1">
        <v>57</v>
      </c>
      <c r="B60" s="1"/>
      <c r="C60" s="5">
        <v>3.4706592524903073</v>
      </c>
      <c r="D60" s="1"/>
      <c r="E60" s="1"/>
      <c r="F60" s="1"/>
      <c r="M60" s="1">
        <f t="shared" si="10"/>
        <v>5.6999999999999957</v>
      </c>
      <c r="N60" s="1">
        <f t="shared" si="11"/>
        <v>5.7999999999999954</v>
      </c>
      <c r="O60" s="1">
        <f t="shared" si="0"/>
        <v>5.7499999999999956</v>
      </c>
      <c r="P60" s="1">
        <f t="shared" si="8"/>
        <v>5.6999999999999957</v>
      </c>
      <c r="Q60" s="1">
        <f t="shared" si="9"/>
        <v>5.7999999999999954</v>
      </c>
      <c r="R60" s="1">
        <f t="shared" ca="1" si="5"/>
        <v>3.4706592524903073</v>
      </c>
      <c r="S60" s="1">
        <f t="shared" ca="1" si="6"/>
        <v>3.4706592524903073</v>
      </c>
      <c r="T60" s="1">
        <f t="shared" ca="1" si="7"/>
        <v>3.4706592524903073</v>
      </c>
      <c r="U60" s="1"/>
      <c r="V60" s="1"/>
      <c r="W60" s="1"/>
      <c r="X60" s="1"/>
      <c r="Y60" s="1"/>
      <c r="Z60" s="1"/>
      <c r="AA60" s="1"/>
      <c r="AB60" s="1"/>
    </row>
    <row r="61" spans="1:28" s="6" customFormat="1">
      <c r="A61" s="1">
        <v>58</v>
      </c>
      <c r="B61" s="1"/>
      <c r="C61" s="5">
        <v>3.3013932033844324</v>
      </c>
      <c r="D61" s="1"/>
      <c r="E61" s="1"/>
      <c r="F61" s="1"/>
      <c r="M61" s="1">
        <f t="shared" si="10"/>
        <v>5.7999999999999954</v>
      </c>
      <c r="N61" s="1">
        <f t="shared" si="11"/>
        <v>5.899999999999995</v>
      </c>
      <c r="O61" s="1">
        <f t="shared" si="0"/>
        <v>5.8499999999999952</v>
      </c>
      <c r="P61" s="1">
        <f t="shared" si="8"/>
        <v>5.7999999999999954</v>
      </c>
      <c r="Q61" s="1">
        <f t="shared" si="9"/>
        <v>5.899999999999995</v>
      </c>
      <c r="R61" s="1">
        <f t="shared" ca="1" si="5"/>
        <v>3.3013932033844324</v>
      </c>
      <c r="S61" s="1">
        <f t="shared" ca="1" si="6"/>
        <v>3.3013932033844324</v>
      </c>
      <c r="T61" s="1">
        <f t="shared" ca="1" si="7"/>
        <v>3.3013932033844324</v>
      </c>
      <c r="U61" s="1"/>
      <c r="V61" s="1"/>
      <c r="W61" s="1"/>
      <c r="X61" s="1"/>
      <c r="Y61" s="1"/>
      <c r="Z61" s="1"/>
      <c r="AA61" s="1"/>
      <c r="AB61" s="1"/>
    </row>
    <row r="62" spans="1:28" s="6" customFormat="1">
      <c r="A62" s="1">
        <v>59</v>
      </c>
      <c r="B62" s="1"/>
      <c r="C62" s="5">
        <v>3.1403823569059428</v>
      </c>
      <c r="D62" s="1"/>
      <c r="E62" s="1"/>
      <c r="F62" s="1"/>
      <c r="M62" s="1">
        <f t="shared" si="10"/>
        <v>5.899999999999995</v>
      </c>
      <c r="N62" s="1">
        <f t="shared" si="11"/>
        <v>5.9999999999999947</v>
      </c>
      <c r="O62" s="1">
        <f t="shared" si="0"/>
        <v>5.9499999999999948</v>
      </c>
      <c r="P62" s="1">
        <f t="shared" si="8"/>
        <v>5.899999999999995</v>
      </c>
      <c r="Q62" s="1">
        <f t="shared" si="9"/>
        <v>5.9999999999999947</v>
      </c>
      <c r="R62" s="1">
        <f t="shared" ca="1" si="5"/>
        <v>3.1403823569059428</v>
      </c>
      <c r="S62" s="1">
        <f t="shared" ca="1" si="6"/>
        <v>3.1403823569059428</v>
      </c>
      <c r="T62" s="1">
        <f t="shared" ca="1" si="7"/>
        <v>3.1403823569059428</v>
      </c>
      <c r="U62" s="1"/>
      <c r="V62" s="1"/>
      <c r="W62" s="1"/>
      <c r="X62" s="1"/>
      <c r="Y62" s="1"/>
      <c r="Z62" s="1"/>
      <c r="AA62" s="1"/>
      <c r="AB62" s="1"/>
    </row>
    <row r="63" spans="1:28" s="6" customFormat="1">
      <c r="A63" s="1">
        <v>60</v>
      </c>
      <c r="B63" s="1"/>
      <c r="C63" s="5">
        <v>2.9872241020718371</v>
      </c>
      <c r="D63" s="1"/>
      <c r="E63" s="1"/>
      <c r="F63" s="1"/>
      <c r="M63" s="1">
        <f t="shared" si="10"/>
        <v>5.9999999999999947</v>
      </c>
      <c r="N63" s="1">
        <f t="shared" si="11"/>
        <v>6.0999999999999943</v>
      </c>
      <c r="O63" s="1">
        <f t="shared" si="0"/>
        <v>6.0499999999999945</v>
      </c>
      <c r="P63" s="1">
        <f t="shared" si="8"/>
        <v>5.9999999999999947</v>
      </c>
      <c r="Q63" s="1">
        <f t="shared" si="9"/>
        <v>6.0999999999999943</v>
      </c>
      <c r="R63" s="1">
        <f t="shared" ca="1" si="5"/>
        <v>2.9872241020718371</v>
      </c>
      <c r="S63" s="1">
        <f t="shared" ca="1" si="6"/>
        <v>2.9872241020718371</v>
      </c>
      <c r="T63" s="1">
        <f t="shared" ca="1" si="7"/>
        <v>2.9872241020718371</v>
      </c>
      <c r="U63" s="1"/>
      <c r="V63" s="1"/>
      <c r="W63" s="1"/>
      <c r="X63" s="1"/>
      <c r="Y63" s="1"/>
      <c r="Z63" s="1"/>
      <c r="AA63" s="1"/>
      <c r="AB63" s="1"/>
    </row>
    <row r="64" spans="1:28" s="6" customFormat="1">
      <c r="A64" s="1">
        <v>61</v>
      </c>
      <c r="B64" s="1"/>
      <c r="C64" s="5">
        <v>2.8415354634684546</v>
      </c>
      <c r="D64" s="1"/>
      <c r="E64" s="1"/>
      <c r="F64" s="1"/>
      <c r="M64" s="1">
        <f t="shared" si="10"/>
        <v>6.0999999999999943</v>
      </c>
      <c r="N64" s="1">
        <f t="shared" si="11"/>
        <v>6.199999999999994</v>
      </c>
      <c r="O64" s="1">
        <f t="shared" si="0"/>
        <v>6.1499999999999941</v>
      </c>
      <c r="P64" s="1">
        <f t="shared" si="8"/>
        <v>6.0999999999999943</v>
      </c>
      <c r="Q64" s="1">
        <f t="shared" si="9"/>
        <v>6.199999999999994</v>
      </c>
      <c r="R64" s="1">
        <f t="shared" ca="1" si="5"/>
        <v>2.8415354634684546</v>
      </c>
      <c r="S64" s="1">
        <f t="shared" ca="1" si="6"/>
        <v>2.8415354634684546</v>
      </c>
      <c r="T64" s="1">
        <f t="shared" ca="1" si="7"/>
        <v>2.8415354634684546</v>
      </c>
      <c r="U64" s="1"/>
      <c r="V64" s="1"/>
      <c r="W64" s="1"/>
      <c r="X64" s="1"/>
      <c r="Y64" s="1"/>
      <c r="Z64" s="1"/>
      <c r="AA64" s="1"/>
      <c r="AB64" s="1"/>
    </row>
    <row r="65" spans="1:28" s="6" customFormat="1">
      <c r="A65" s="1">
        <v>62</v>
      </c>
      <c r="B65" s="1"/>
      <c r="C65" s="5">
        <v>2.702952143613468</v>
      </c>
      <c r="D65" s="1"/>
      <c r="E65" s="1"/>
      <c r="F65" s="1"/>
      <c r="M65" s="1">
        <f t="shared" ref="M65:M98" si="12">IF(N64&lt;=(maximo+$E$1),N64,"")</f>
        <v>6.199999999999994</v>
      </c>
      <c r="N65" s="1">
        <f t="shared" si="11"/>
        <v>6.2999999999999936</v>
      </c>
      <c r="O65" s="1">
        <f t="shared" ref="O65:O98" si="13">IF(AND(P65&lt;&gt;"",Q65&lt;&gt;""),AVERAGE(Q65,P65),"")</f>
        <v>6.2499999999999938</v>
      </c>
      <c r="P65" s="1">
        <f t="shared" ref="P65:P98" si="14">IF(AND(M65&lt;&gt;"",N65&lt;&gt;""),M65,"")</f>
        <v>6.199999999999994</v>
      </c>
      <c r="Q65" s="1">
        <f t="shared" ref="Q65:Q98" si="15">IF(AND(M65&lt;&gt;"",N65&lt;&gt;""),N65,"")</f>
        <v>6.2999999999999936</v>
      </c>
      <c r="R65" s="1">
        <f t="shared" ca="1" si="5"/>
        <v>2.702952143613468</v>
      </c>
      <c r="S65" s="1">
        <f t="shared" ca="1" si="6"/>
        <v>2.702952143613468</v>
      </c>
      <c r="T65" s="1">
        <f t="shared" ca="1" si="7"/>
        <v>2.702952143613468</v>
      </c>
      <c r="U65" s="1"/>
      <c r="V65" s="1"/>
      <c r="W65" s="1"/>
      <c r="X65" s="1"/>
      <c r="Y65" s="1"/>
      <c r="Z65" s="1"/>
      <c r="AA65" s="1"/>
      <c r="AB65" s="1"/>
    </row>
    <row r="66" spans="1:28" s="6" customFormat="1">
      <c r="A66" s="1">
        <v>63</v>
      </c>
      <c r="B66" s="1"/>
      <c r="C66" s="5">
        <v>2.5711276120224098</v>
      </c>
      <c r="D66" s="1"/>
      <c r="E66" s="1"/>
      <c r="F66" s="1"/>
      <c r="M66" s="1">
        <f t="shared" si="12"/>
        <v>6.2999999999999936</v>
      </c>
      <c r="N66" s="1">
        <f t="shared" si="11"/>
        <v>6.3999999999999932</v>
      </c>
      <c r="O66" s="1">
        <f t="shared" si="13"/>
        <v>6.3499999999999934</v>
      </c>
      <c r="P66" s="1">
        <f t="shared" si="14"/>
        <v>6.2999999999999936</v>
      </c>
      <c r="Q66" s="1">
        <f t="shared" si="15"/>
        <v>6.3999999999999932</v>
      </c>
      <c r="R66" s="1">
        <f t="shared" ca="1" si="5"/>
        <v>2.5711276120224098</v>
      </c>
      <c r="S66" s="1">
        <f t="shared" ca="1" si="6"/>
        <v>2.5711276120224098</v>
      </c>
      <c r="T66" s="1">
        <f t="shared" ca="1" si="7"/>
        <v>2.5711276120224098</v>
      </c>
      <c r="U66" s="1"/>
      <c r="V66" s="1"/>
      <c r="W66" s="1"/>
      <c r="X66" s="1"/>
      <c r="Y66" s="1"/>
      <c r="Z66" s="1"/>
      <c r="AA66" s="1"/>
      <c r="AB66" s="1"/>
    </row>
    <row r="67" spans="1:28" s="6" customFormat="1">
      <c r="A67" s="1">
        <v>64</v>
      </c>
      <c r="B67" s="1"/>
      <c r="C67" s="5">
        <v>2.4457322387019729</v>
      </c>
      <c r="D67" s="1"/>
      <c r="E67" s="1"/>
      <c r="F67" s="1"/>
      <c r="M67" s="1">
        <f t="shared" si="12"/>
        <v>6.3999999999999932</v>
      </c>
      <c r="N67" s="1">
        <f t="shared" si="11"/>
        <v>6.4999999999999929</v>
      </c>
      <c r="O67" s="1">
        <f t="shared" si="13"/>
        <v>6.4499999999999931</v>
      </c>
      <c r="P67" s="1">
        <f t="shared" si="14"/>
        <v>6.3999999999999932</v>
      </c>
      <c r="Q67" s="1">
        <f t="shared" si="15"/>
        <v>6.4999999999999929</v>
      </c>
      <c r="R67" s="1">
        <f t="shared" ca="1" si="5"/>
        <v>2.4457322387019729</v>
      </c>
      <c r="S67" s="1">
        <f t="shared" ca="1" si="6"/>
        <v>2.4457322387019729</v>
      </c>
      <c r="T67" s="1">
        <f t="shared" ca="1" si="7"/>
        <v>2.4457322387019729</v>
      </c>
      <c r="U67" s="1"/>
      <c r="V67" s="1"/>
      <c r="W67" s="1"/>
      <c r="X67" s="1"/>
      <c r="Y67" s="1"/>
      <c r="Z67" s="1"/>
      <c r="AA67" s="1"/>
      <c r="AB67" s="1"/>
    </row>
    <row r="68" spans="1:28" s="6" customFormat="1">
      <c r="A68" s="1">
        <v>65</v>
      </c>
      <c r="B68" s="1"/>
      <c r="C68" s="5">
        <v>2.3264524699033204</v>
      </c>
      <c r="D68" s="1"/>
      <c r="E68" s="1"/>
      <c r="F68" s="1"/>
      <c r="M68" s="1">
        <f t="shared" si="12"/>
        <v>6.4999999999999929</v>
      </c>
      <c r="N68" s="1">
        <f t="shared" ref="N68:N99" si="16">IF(M68="","",IF(N67&lt;=maximo,N67+$E$1,IF(AND(OR($E$1=0.3,$E$1=0.6,$E$1=0.7,$E$1=0.8,$E$1=0.9),N67&gt;maximo,N67&lt;=10.9),N67+$E$1,"")))</f>
        <v>6.5999999999999925</v>
      </c>
      <c r="O68" s="1">
        <f t="shared" si="13"/>
        <v>6.5499999999999927</v>
      </c>
      <c r="P68" s="1">
        <f t="shared" si="14"/>
        <v>6.4999999999999929</v>
      </c>
      <c r="Q68" s="1">
        <f t="shared" si="15"/>
        <v>6.5999999999999925</v>
      </c>
      <c r="R68" s="1">
        <f t="shared" ref="R68:R80" ca="1" si="17">INDIRECT("R"&amp;A69+2&amp;"C"&amp;$G$1+2,0)</f>
        <v>2.3264524699033204</v>
      </c>
      <c r="S68" s="1">
        <f t="shared" ref="S68:S80" ca="1" si="18">IF(AND(P68&lt;&gt;"",Q68&lt;&gt;"",P69&lt;&gt;"",Q69&lt;&gt;""),R68,IF(AND(P68&lt;&gt;"",Q68&lt;&gt;"",P69="",Q69=""),0,""))</f>
        <v>2.3264524699033204</v>
      </c>
      <c r="T68" s="1">
        <f t="shared" ref="T68:T104" ca="1" si="19">S68</f>
        <v>2.3264524699033204</v>
      </c>
      <c r="U68" s="1"/>
      <c r="V68" s="1"/>
      <c r="W68" s="1"/>
      <c r="X68" s="1"/>
      <c r="Y68" s="1"/>
      <c r="Z68" s="1"/>
      <c r="AA68" s="1"/>
      <c r="AB68" s="1"/>
    </row>
    <row r="69" spans="1:28" s="6" customFormat="1">
      <c r="A69" s="1">
        <v>66</v>
      </c>
      <c r="B69" s="1"/>
      <c r="C69" s="5">
        <v>2.2129900440743997</v>
      </c>
      <c r="D69" s="1"/>
      <c r="E69" s="1"/>
      <c r="F69" s="1"/>
      <c r="M69" s="1">
        <f t="shared" si="12"/>
        <v>6.5999999999999925</v>
      </c>
      <c r="N69" s="1">
        <f t="shared" si="16"/>
        <v>6.6999999999999922</v>
      </c>
      <c r="O69" s="1">
        <f t="shared" si="13"/>
        <v>6.6499999999999924</v>
      </c>
      <c r="P69" s="1">
        <f t="shared" si="14"/>
        <v>6.5999999999999925</v>
      </c>
      <c r="Q69" s="1">
        <f t="shared" si="15"/>
        <v>6.6999999999999922</v>
      </c>
      <c r="R69" s="1">
        <f t="shared" ca="1" si="17"/>
        <v>2.2129900440743997</v>
      </c>
      <c r="S69" s="1">
        <f t="shared" ca="1" si="18"/>
        <v>2.2129900440743997</v>
      </c>
      <c r="T69" s="1">
        <f t="shared" ca="1" si="19"/>
        <v>2.2129900440743997</v>
      </c>
      <c r="U69" s="1"/>
      <c r="V69" s="1"/>
      <c r="W69" s="1"/>
      <c r="X69" s="1"/>
      <c r="Y69" s="1"/>
      <c r="Z69" s="1"/>
      <c r="AA69" s="1"/>
      <c r="AB69" s="1"/>
    </row>
    <row r="70" spans="1:28" s="6" customFormat="1">
      <c r="A70" s="1">
        <v>67</v>
      </c>
      <c r="B70" s="1"/>
      <c r="C70" s="5">
        <v>2.1050612460507017</v>
      </c>
      <c r="D70" s="1"/>
      <c r="E70" s="1"/>
      <c r="F70" s="1"/>
      <c r="M70" s="1">
        <f t="shared" si="12"/>
        <v>6.6999999999999922</v>
      </c>
      <c r="N70" s="1">
        <f t="shared" si="16"/>
        <v>6.7999999999999918</v>
      </c>
      <c r="O70" s="1">
        <f t="shared" si="13"/>
        <v>6.749999999999992</v>
      </c>
      <c r="P70" s="1">
        <f t="shared" si="14"/>
        <v>6.6999999999999922</v>
      </c>
      <c r="Q70" s="1">
        <f t="shared" si="15"/>
        <v>6.7999999999999918</v>
      </c>
      <c r="R70" s="1">
        <f t="shared" ca="1" si="17"/>
        <v>2.1050612460507017</v>
      </c>
      <c r="S70" s="1">
        <f t="shared" ca="1" si="18"/>
        <v>2.1050612460507017</v>
      </c>
      <c r="T70" s="1">
        <f t="shared" ca="1" si="19"/>
        <v>2.1050612460507017</v>
      </c>
      <c r="U70" s="1"/>
      <c r="V70" s="1"/>
      <c r="W70" s="1"/>
      <c r="X70" s="1"/>
      <c r="Y70" s="1"/>
      <c r="Z70" s="1"/>
      <c r="AA70" s="1"/>
      <c r="AB70" s="1"/>
    </row>
    <row r="71" spans="1:28" s="6" customFormat="1">
      <c r="A71" s="1">
        <v>68</v>
      </c>
      <c r="B71" s="1"/>
      <c r="C71" s="5">
        <v>2.0023961976195643</v>
      </c>
      <c r="D71" s="1"/>
      <c r="E71" s="1"/>
      <c r="F71" s="1"/>
      <c r="M71" s="1">
        <f t="shared" si="12"/>
        <v>6.7999999999999918</v>
      </c>
      <c r="N71" s="1">
        <f t="shared" si="16"/>
        <v>6.8999999999999915</v>
      </c>
      <c r="O71" s="1">
        <f t="shared" si="13"/>
        <v>6.8499999999999917</v>
      </c>
      <c r="P71" s="1">
        <f t="shared" si="14"/>
        <v>6.7999999999999918</v>
      </c>
      <c r="Q71" s="1">
        <f t="shared" si="15"/>
        <v>6.8999999999999915</v>
      </c>
      <c r="R71" s="1">
        <f t="shared" ca="1" si="17"/>
        <v>2.0023961976195643</v>
      </c>
      <c r="S71" s="1">
        <f t="shared" ca="1" si="18"/>
        <v>2.0023961976195643</v>
      </c>
      <c r="T71" s="1">
        <f t="shared" ca="1" si="19"/>
        <v>2.0023961976195643</v>
      </c>
      <c r="U71" s="1"/>
      <c r="V71" s="1"/>
      <c r="W71" s="1"/>
      <c r="X71" s="1"/>
      <c r="Y71" s="1"/>
      <c r="Z71" s="1"/>
      <c r="AA71" s="1"/>
      <c r="AB71" s="1"/>
    </row>
    <row r="72" spans="1:28" s="6" customFormat="1">
      <c r="A72" s="1">
        <v>69</v>
      </c>
      <c r="B72" s="1"/>
      <c r="C72" s="5">
        <v>1.9047381826840764</v>
      </c>
      <c r="D72" s="1"/>
      <c r="E72" s="1"/>
      <c r="F72" s="1"/>
      <c r="M72" s="1">
        <f t="shared" si="12"/>
        <v>6.8999999999999915</v>
      </c>
      <c r="N72" s="1">
        <f t="shared" si="16"/>
        <v>6.9999999999999911</v>
      </c>
      <c r="O72" s="1">
        <f t="shared" si="13"/>
        <v>6.9499999999999913</v>
      </c>
      <c r="P72" s="1">
        <f t="shared" si="14"/>
        <v>6.8999999999999915</v>
      </c>
      <c r="Q72" s="1">
        <f t="shared" si="15"/>
        <v>6.9999999999999911</v>
      </c>
      <c r="R72" s="1">
        <f t="shared" ca="1" si="17"/>
        <v>1.9047381826840764</v>
      </c>
      <c r="S72" s="1">
        <f t="shared" ca="1" si="18"/>
        <v>1.9047381826840764</v>
      </c>
      <c r="T72" s="1">
        <f t="shared" ca="1" si="19"/>
        <v>1.9047381826840764</v>
      </c>
      <c r="U72" s="1"/>
      <c r="V72" s="1"/>
      <c r="W72" s="1"/>
      <c r="X72" s="1"/>
      <c r="Y72" s="1"/>
      <c r="Z72" s="1"/>
      <c r="AA72" s="1"/>
      <c r="AB72" s="1"/>
    </row>
    <row r="73" spans="1:28" s="6" customFormat="1">
      <c r="A73" s="1">
        <v>70</v>
      </c>
      <c r="B73" s="1"/>
      <c r="C73" s="5">
        <v>1.8118430053391101</v>
      </c>
      <c r="D73" s="1"/>
      <c r="E73" s="1"/>
      <c r="F73" s="1"/>
      <c r="M73" s="1">
        <f t="shared" si="12"/>
        <v>6.9999999999999911</v>
      </c>
      <c r="N73" s="1">
        <f t="shared" si="16"/>
        <v>7.0999999999999908</v>
      </c>
      <c r="O73" s="1">
        <f t="shared" si="13"/>
        <v>7.0499999999999909</v>
      </c>
      <c r="P73" s="1">
        <f t="shared" si="14"/>
        <v>6.9999999999999911</v>
      </c>
      <c r="Q73" s="1">
        <f t="shared" si="15"/>
        <v>7.0999999999999908</v>
      </c>
      <c r="R73" s="1">
        <f t="shared" ca="1" si="17"/>
        <v>1.8118430053391101</v>
      </c>
      <c r="S73" s="1">
        <f t="shared" ca="1" si="18"/>
        <v>1.8118430053391101</v>
      </c>
      <c r="T73" s="1">
        <f t="shared" ca="1" si="19"/>
        <v>1.8118430053391101</v>
      </c>
      <c r="U73" s="1"/>
      <c r="V73" s="1"/>
      <c r="W73" s="1"/>
      <c r="X73" s="1"/>
      <c r="Y73" s="1"/>
      <c r="Z73" s="1"/>
      <c r="AA73" s="1"/>
      <c r="AB73" s="1"/>
    </row>
    <row r="74" spans="1:28" s="6" customFormat="1">
      <c r="A74" s="1">
        <v>71</v>
      </c>
      <c r="B74" s="1"/>
      <c r="C74" s="5">
        <v>1.7234783792543655</v>
      </c>
      <c r="D74" s="1"/>
      <c r="E74" s="1"/>
      <c r="F74" s="1"/>
      <c r="M74" s="1">
        <f t="shared" si="12"/>
        <v>7.0999999999999908</v>
      </c>
      <c r="N74" s="1">
        <f t="shared" si="16"/>
        <v>7.1999999999999904</v>
      </c>
      <c r="O74" s="1">
        <f t="shared" si="13"/>
        <v>7.1499999999999906</v>
      </c>
      <c r="P74" s="1">
        <f t="shared" si="14"/>
        <v>7.0999999999999908</v>
      </c>
      <c r="Q74" s="1">
        <f t="shared" si="15"/>
        <v>7.1999999999999904</v>
      </c>
      <c r="R74" s="1">
        <f t="shared" ca="1" si="17"/>
        <v>1.7234783792543655</v>
      </c>
      <c r="S74" s="1">
        <f t="shared" ca="1" si="18"/>
        <v>1.7234783792543655</v>
      </c>
      <c r="T74" s="1">
        <f t="shared" ca="1" si="19"/>
        <v>1.7234783792543655</v>
      </c>
      <c r="U74" s="1"/>
      <c r="V74" s="1"/>
      <c r="W74" s="1"/>
      <c r="X74" s="1"/>
      <c r="Y74" s="1"/>
      <c r="Z74" s="1"/>
      <c r="AA74" s="1"/>
      <c r="AB74" s="1"/>
    </row>
    <row r="75" spans="1:28" s="6" customFormat="1">
      <c r="A75" s="1">
        <v>72</v>
      </c>
      <c r="B75" s="1"/>
      <c r="C75" s="5">
        <v>1.6394233468375536</v>
      </c>
      <c r="D75" s="1"/>
      <c r="E75" s="1"/>
      <c r="F75" s="1"/>
      <c r="M75" s="1">
        <f t="shared" si="12"/>
        <v>7.1999999999999904</v>
      </c>
      <c r="N75" s="1">
        <f t="shared" si="16"/>
        <v>7.2999999999999901</v>
      </c>
      <c r="O75" s="1">
        <f t="shared" si="13"/>
        <v>7.2499999999999902</v>
      </c>
      <c r="P75" s="1">
        <f t="shared" si="14"/>
        <v>7.1999999999999904</v>
      </c>
      <c r="Q75" s="1">
        <f t="shared" si="15"/>
        <v>7.2999999999999901</v>
      </c>
      <c r="R75" s="1">
        <f t="shared" ca="1" si="17"/>
        <v>1.6394233468375536</v>
      </c>
      <c r="S75" s="1">
        <f t="shared" ca="1" si="18"/>
        <v>1.6394233468375536</v>
      </c>
      <c r="T75" s="1">
        <f t="shared" ca="1" si="19"/>
        <v>1.6394233468375536</v>
      </c>
      <c r="U75" s="1"/>
      <c r="V75" s="1"/>
      <c r="W75" s="1"/>
      <c r="X75" s="1"/>
      <c r="Y75" s="1"/>
      <c r="Z75" s="1"/>
      <c r="AA75" s="1"/>
      <c r="AB75" s="1"/>
    </row>
    <row r="76" spans="1:28" s="6" customFormat="1">
      <c r="A76" s="1">
        <v>73</v>
      </c>
      <c r="B76" s="1"/>
      <c r="C76" s="5">
        <v>1.5594677267253201</v>
      </c>
      <c r="D76" s="1"/>
      <c r="E76" s="1"/>
      <c r="F76" s="1"/>
      <c r="M76" s="1">
        <f t="shared" si="12"/>
        <v>7.2999999999999901</v>
      </c>
      <c r="N76" s="1">
        <f t="shared" si="16"/>
        <v>7.3999999999999897</v>
      </c>
      <c r="O76" s="1">
        <f t="shared" si="13"/>
        <v>7.3499999999999899</v>
      </c>
      <c r="P76" s="1">
        <f t="shared" si="14"/>
        <v>7.2999999999999901</v>
      </c>
      <c r="Q76" s="1">
        <f t="shared" si="15"/>
        <v>7.3999999999999897</v>
      </c>
      <c r="R76" s="1">
        <f t="shared" ca="1" si="17"/>
        <v>1.5594677267253201</v>
      </c>
      <c r="S76" s="1">
        <f t="shared" ca="1" si="18"/>
        <v>1.5594677267253201</v>
      </c>
      <c r="T76" s="1">
        <f t="shared" ca="1" si="19"/>
        <v>1.5594677267253201</v>
      </c>
      <c r="U76" s="1"/>
      <c r="V76" s="1"/>
      <c r="W76" s="1"/>
      <c r="X76" s="1"/>
      <c r="Y76" s="1"/>
      <c r="Z76" s="1"/>
      <c r="AA76" s="1"/>
      <c r="AB76" s="1"/>
    </row>
    <row r="77" spans="1:28" s="6" customFormat="1">
      <c r="A77" s="1">
        <v>74</v>
      </c>
      <c r="B77" s="1"/>
      <c r="C77" s="5">
        <v>1.4834115882203636</v>
      </c>
      <c r="D77" s="1"/>
      <c r="E77" s="1"/>
      <c r="F77" s="1"/>
      <c r="M77" s="1">
        <f t="shared" si="12"/>
        <v>7.3999999999999897</v>
      </c>
      <c r="N77" s="1">
        <f t="shared" si="16"/>
        <v>7.4999999999999893</v>
      </c>
      <c r="O77" s="1">
        <f t="shared" si="13"/>
        <v>7.4499999999999895</v>
      </c>
      <c r="P77" s="1">
        <f t="shared" si="14"/>
        <v>7.3999999999999897</v>
      </c>
      <c r="Q77" s="1">
        <f t="shared" si="15"/>
        <v>7.4999999999999893</v>
      </c>
      <c r="R77" s="1">
        <f t="shared" ca="1" si="17"/>
        <v>1.4834115882203636</v>
      </c>
      <c r="S77" s="1">
        <f t="shared" ca="1" si="18"/>
        <v>1.4834115882203636</v>
      </c>
      <c r="T77" s="1">
        <f t="shared" ca="1" si="19"/>
        <v>1.4834115882203636</v>
      </c>
      <c r="U77" s="1"/>
      <c r="V77" s="1"/>
      <c r="W77" s="1"/>
      <c r="X77" s="1"/>
      <c r="Y77" s="1"/>
      <c r="Z77" s="1"/>
      <c r="AA77" s="1"/>
      <c r="AB77" s="1"/>
    </row>
    <row r="78" spans="1:28" s="6" customFormat="1">
      <c r="A78" s="1">
        <v>75</v>
      </c>
      <c r="B78" s="1"/>
      <c r="C78" s="5">
        <v>1.4110647513605463</v>
      </c>
      <c r="D78" s="1"/>
      <c r="E78" s="1"/>
      <c r="F78" s="1"/>
      <c r="M78" s="1">
        <f t="shared" si="12"/>
        <v>7.4999999999999893</v>
      </c>
      <c r="N78" s="1">
        <f t="shared" si="16"/>
        <v>7.599999999999989</v>
      </c>
      <c r="O78" s="1">
        <f t="shared" si="13"/>
        <v>7.5499999999999892</v>
      </c>
      <c r="P78" s="1">
        <f t="shared" si="14"/>
        <v>7.4999999999999893</v>
      </c>
      <c r="Q78" s="1">
        <f t="shared" si="15"/>
        <v>7.599999999999989</v>
      </c>
      <c r="R78" s="1">
        <f t="shared" ca="1" si="17"/>
        <v>1.4110647513605463</v>
      </c>
      <c r="S78" s="1">
        <f t="shared" ca="1" si="18"/>
        <v>1.4110647513605463</v>
      </c>
      <c r="T78" s="1">
        <f t="shared" ca="1" si="19"/>
        <v>1.4110647513605463</v>
      </c>
      <c r="U78" s="1"/>
      <c r="V78" s="1"/>
      <c r="W78" s="1"/>
      <c r="X78" s="1"/>
      <c r="Y78" s="1"/>
      <c r="Z78" s="1"/>
      <c r="AA78" s="1"/>
      <c r="AB78" s="1"/>
    </row>
    <row r="79" spans="1:28" s="6" customFormat="1">
      <c r="A79" s="1">
        <v>76</v>
      </c>
      <c r="B79" s="1"/>
      <c r="C79" s="5">
        <v>1.3422463113699354</v>
      </c>
      <c r="D79" s="1"/>
      <c r="E79" s="1"/>
      <c r="F79" s="1"/>
      <c r="M79" s="1">
        <f t="shared" si="12"/>
        <v>7.599999999999989</v>
      </c>
      <c r="N79" s="1">
        <f t="shared" si="16"/>
        <v>7.6999999999999886</v>
      </c>
      <c r="O79" s="1">
        <f t="shared" si="13"/>
        <v>7.6499999999999888</v>
      </c>
      <c r="P79" s="1">
        <f t="shared" si="14"/>
        <v>7.599999999999989</v>
      </c>
      <c r="Q79" s="1">
        <f t="shared" si="15"/>
        <v>7.6999999999999886</v>
      </c>
      <c r="R79" s="1">
        <f t="shared" ca="1" si="17"/>
        <v>1.3422463113699354</v>
      </c>
      <c r="S79" s="1">
        <f t="shared" ca="1" si="18"/>
        <v>1.3422463113699354</v>
      </c>
      <c r="T79" s="1">
        <f t="shared" ca="1" si="19"/>
        <v>1.3422463113699354</v>
      </c>
      <c r="U79" s="1"/>
      <c r="V79" s="1"/>
      <c r="W79" s="1"/>
      <c r="X79" s="1"/>
      <c r="Y79" s="1"/>
      <c r="Z79" s="1"/>
      <c r="AA79" s="1"/>
      <c r="AB79" s="1"/>
    </row>
    <row r="80" spans="1:28" s="6" customFormat="1">
      <c r="A80" s="1">
        <v>77</v>
      </c>
      <c r="B80" s="1"/>
      <c r="C80" s="5">
        <v>1.2767841863026304</v>
      </c>
      <c r="D80" s="1"/>
      <c r="E80" s="1"/>
      <c r="F80" s="1"/>
      <c r="M80" s="1">
        <f t="shared" si="12"/>
        <v>7.6999999999999886</v>
      </c>
      <c r="N80" s="1">
        <f t="shared" si="16"/>
        <v>7.7999999999999883</v>
      </c>
      <c r="O80" s="1">
        <f t="shared" si="13"/>
        <v>7.7499999999999885</v>
      </c>
      <c r="P80" s="1">
        <f t="shared" si="14"/>
        <v>7.6999999999999886</v>
      </c>
      <c r="Q80" s="1">
        <f t="shared" si="15"/>
        <v>7.7999999999999883</v>
      </c>
      <c r="R80" s="1">
        <f t="shared" ca="1" si="17"/>
        <v>1.2767841863026304</v>
      </c>
      <c r="S80" s="1">
        <f t="shared" ca="1" si="18"/>
        <v>1.2767841863026304</v>
      </c>
      <c r="T80" s="1">
        <f t="shared" ca="1" si="19"/>
        <v>1.2767841863026304</v>
      </c>
      <c r="U80" s="1"/>
      <c r="V80" s="1"/>
      <c r="W80" s="1"/>
      <c r="X80" s="1"/>
      <c r="Y80" s="1"/>
      <c r="Z80" s="1"/>
      <c r="AA80" s="1"/>
      <c r="AB80" s="1"/>
    </row>
    <row r="81" spans="1:28" s="6" customFormat="1">
      <c r="A81" s="1">
        <v>78</v>
      </c>
      <c r="B81" s="1"/>
      <c r="C81" s="5">
        <v>1.2145146867482628</v>
      </c>
      <c r="D81" s="1"/>
      <c r="E81" s="1"/>
      <c r="F81" s="1"/>
      <c r="M81" s="1">
        <f t="shared" si="12"/>
        <v>7.7999999999999883</v>
      </c>
      <c r="N81" s="1">
        <f t="shared" si="16"/>
        <v>7.8999999999999879</v>
      </c>
      <c r="O81" s="1">
        <f t="shared" si="13"/>
        <v>7.8499999999999881</v>
      </c>
      <c r="P81" s="1">
        <f t="shared" si="14"/>
        <v>7.7999999999999883</v>
      </c>
      <c r="Q81" s="1">
        <f t="shared" si="15"/>
        <v>7.8999999999999879</v>
      </c>
      <c r="R81" s="1">
        <f t="shared" ref="R81:R104" ca="1" si="20">INDIRECT("R"&amp;A82+2&amp;"C"&amp;$G$1+2,0)</f>
        <v>1.2145146867482628</v>
      </c>
      <c r="S81" s="1">
        <f t="shared" ref="S81:S104" ca="1" si="21">IF(AND(P81&lt;&gt;"",Q81&lt;&gt;"",P82&lt;&gt;"",Q82&lt;&gt;""),R81,IF(AND(P81&lt;&gt;"",Q81&lt;&gt;"",P82="",Q82=""),0,""))</f>
        <v>1.2145146867482628</v>
      </c>
      <c r="T81" s="1">
        <f t="shared" ca="1" si="19"/>
        <v>1.2145146867482628</v>
      </c>
      <c r="U81" s="1"/>
      <c r="V81" s="1"/>
      <c r="W81" s="1"/>
      <c r="X81" s="1"/>
      <c r="Y81" s="1"/>
      <c r="Z81" s="1"/>
      <c r="AA81" s="1"/>
      <c r="AB81" s="1"/>
    </row>
    <row r="82" spans="1:28" s="6" customFormat="1">
      <c r="A82" s="1">
        <v>79</v>
      </c>
      <c r="B82" s="1"/>
      <c r="C82" s="5">
        <v>1.1552821065232153</v>
      </c>
      <c r="D82" s="1"/>
      <c r="E82" s="1"/>
      <c r="F82" s="1"/>
      <c r="M82" s="1">
        <f t="shared" si="12"/>
        <v>7.8999999999999879</v>
      </c>
      <c r="N82" s="1">
        <f t="shared" si="16"/>
        <v>7.9999999999999876</v>
      </c>
      <c r="O82" s="1">
        <f t="shared" si="13"/>
        <v>7.9499999999999877</v>
      </c>
      <c r="P82" s="1">
        <f t="shared" si="14"/>
        <v>7.8999999999999879</v>
      </c>
      <c r="Q82" s="1">
        <f t="shared" si="15"/>
        <v>7.9999999999999876</v>
      </c>
      <c r="R82" s="1">
        <f t="shared" ca="1" si="20"/>
        <v>1.1552821065232153</v>
      </c>
      <c r="S82" s="1">
        <f t="shared" ca="1" si="21"/>
        <v>1.1552821065232153</v>
      </c>
      <c r="T82" s="1">
        <f t="shared" ca="1" si="19"/>
        <v>1.1552821065232153</v>
      </c>
      <c r="U82" s="1"/>
      <c r="V82" s="1"/>
      <c r="W82" s="1"/>
      <c r="X82" s="1"/>
      <c r="Y82" s="1"/>
      <c r="Z82" s="1"/>
      <c r="AA82" s="1"/>
      <c r="AB82" s="1"/>
    </row>
    <row r="83" spans="1:28" s="6" customFormat="1">
      <c r="A83" s="1">
        <v>80</v>
      </c>
      <c r="B83" s="1"/>
      <c r="C83" s="5">
        <v>1.0989383333240508</v>
      </c>
      <c r="D83" s="1"/>
      <c r="E83" s="1"/>
      <c r="F83" s="1"/>
      <c r="M83" s="1">
        <f t="shared" si="12"/>
        <v>7.9999999999999876</v>
      </c>
      <c r="N83" s="1">
        <f t="shared" si="16"/>
        <v>8.0999999999999872</v>
      </c>
      <c r="O83" s="1">
        <f t="shared" si="13"/>
        <v>8.0499999999999865</v>
      </c>
      <c r="P83" s="1">
        <f t="shared" si="14"/>
        <v>7.9999999999999876</v>
      </c>
      <c r="Q83" s="1">
        <f t="shared" si="15"/>
        <v>8.0999999999999872</v>
      </c>
      <c r="R83" s="1">
        <f t="shared" ca="1" si="20"/>
        <v>1.0989383333240508</v>
      </c>
      <c r="S83" s="1">
        <f t="shared" ca="1" si="21"/>
        <v>1.0989383333240508</v>
      </c>
      <c r="T83" s="1">
        <f t="shared" ca="1" si="19"/>
        <v>1.0989383333240508</v>
      </c>
      <c r="U83" s="1"/>
      <c r="V83" s="1"/>
      <c r="W83" s="1"/>
      <c r="X83" s="1"/>
      <c r="Y83" s="1"/>
      <c r="Z83" s="1"/>
      <c r="AA83" s="1"/>
      <c r="AB83" s="1"/>
    </row>
    <row r="84" spans="1:28" s="6" customFormat="1">
      <c r="A84" s="1">
        <v>81</v>
      </c>
      <c r="B84" s="1"/>
      <c r="C84" s="5">
        <v>1.045342478369611</v>
      </c>
      <c r="D84" s="1"/>
      <c r="E84" s="1"/>
      <c r="F84" s="1"/>
      <c r="M84" s="1">
        <f t="shared" si="12"/>
        <v>8.0999999999999872</v>
      </c>
      <c r="N84" s="1">
        <f t="shared" si="16"/>
        <v>8.1999999999999869</v>
      </c>
      <c r="O84" s="1">
        <f t="shared" si="13"/>
        <v>8.1499999999999879</v>
      </c>
      <c r="P84" s="1">
        <f t="shared" si="14"/>
        <v>8.0999999999999872</v>
      </c>
      <c r="Q84" s="1">
        <f t="shared" si="15"/>
        <v>8.1999999999999869</v>
      </c>
      <c r="R84" s="1">
        <f t="shared" ca="1" si="20"/>
        <v>1.045342478369611</v>
      </c>
      <c r="S84" s="1">
        <f t="shared" ca="1" si="21"/>
        <v>1.045342478369611</v>
      </c>
      <c r="T84" s="1">
        <f t="shared" ca="1" si="19"/>
        <v>1.045342478369611</v>
      </c>
      <c r="U84" s="1"/>
      <c r="V84" s="1"/>
      <c r="W84" s="1"/>
      <c r="X84" s="1"/>
      <c r="Y84" s="1"/>
      <c r="Z84" s="1"/>
      <c r="AA84" s="1"/>
      <c r="AB84" s="1"/>
    </row>
    <row r="85" spans="1:28" s="6" customFormat="1">
      <c r="A85" s="1">
        <v>82</v>
      </c>
      <c r="B85" s="1"/>
      <c r="C85" s="5">
        <v>0.99436052410567433</v>
      </c>
      <c r="D85" s="1"/>
      <c r="E85" s="1"/>
      <c r="F85" s="1"/>
      <c r="M85" s="1">
        <f t="shared" si="12"/>
        <v>8.1999999999999869</v>
      </c>
      <c r="N85" s="1">
        <f t="shared" si="16"/>
        <v>8.2999999999999865</v>
      </c>
      <c r="O85" s="1">
        <f t="shared" si="13"/>
        <v>8.2499999999999858</v>
      </c>
      <c r="P85" s="1">
        <f t="shared" si="14"/>
        <v>8.1999999999999869</v>
      </c>
      <c r="Q85" s="1">
        <f t="shared" si="15"/>
        <v>8.2999999999999865</v>
      </c>
      <c r="R85" s="1">
        <f t="shared" ca="1" si="20"/>
        <v>0.99436052410567433</v>
      </c>
      <c r="S85" s="1">
        <f t="shared" ca="1" si="21"/>
        <v>0.99436052410567433</v>
      </c>
      <c r="T85" s="1">
        <f t="shared" ca="1" si="19"/>
        <v>0.99436052410567433</v>
      </c>
      <c r="U85" s="1"/>
      <c r="V85" s="1"/>
      <c r="W85" s="1"/>
      <c r="X85" s="1"/>
      <c r="Y85" s="1"/>
      <c r="Z85" s="1"/>
      <c r="AA85" s="1"/>
      <c r="AB85" s="1"/>
    </row>
    <row r="86" spans="1:28" s="6" customFormat="1">
      <c r="A86" s="1">
        <v>83</v>
      </c>
      <c r="B86" s="1"/>
      <c r="C86" s="5">
        <v>0.94586498909126926</v>
      </c>
      <c r="D86" s="1"/>
      <c r="E86" s="1"/>
      <c r="F86" s="1"/>
      <c r="M86" s="1">
        <f t="shared" si="12"/>
        <v>8.2999999999999865</v>
      </c>
      <c r="N86" s="1">
        <f t="shared" si="16"/>
        <v>8.3999999999999861</v>
      </c>
      <c r="O86" s="1">
        <f t="shared" si="13"/>
        <v>8.3499999999999872</v>
      </c>
      <c r="P86" s="1">
        <f t="shared" si="14"/>
        <v>8.2999999999999865</v>
      </c>
      <c r="Q86" s="1">
        <f t="shared" si="15"/>
        <v>8.3999999999999861</v>
      </c>
      <c r="R86" s="1">
        <f t="shared" ca="1" si="20"/>
        <v>0.94586498909126926</v>
      </c>
      <c r="S86" s="1">
        <f t="shared" ca="1" si="21"/>
        <v>0.94586498909126926</v>
      </c>
      <c r="T86" s="1">
        <f t="shared" ca="1" si="19"/>
        <v>0.94586498909126926</v>
      </c>
      <c r="U86" s="1"/>
      <c r="V86" s="1"/>
      <c r="W86" s="1"/>
      <c r="X86" s="1"/>
      <c r="Y86" s="1"/>
      <c r="Z86" s="1"/>
      <c r="AA86" s="1"/>
      <c r="AB86" s="1"/>
    </row>
    <row r="87" spans="1:28" s="6" customFormat="1">
      <c r="A87" s="1">
        <v>84</v>
      </c>
      <c r="B87" s="1"/>
      <c r="C87" s="5">
        <v>0.89973460922866222</v>
      </c>
      <c r="D87" s="1"/>
      <c r="E87" s="1"/>
      <c r="F87" s="1"/>
      <c r="M87" s="1">
        <f t="shared" si="12"/>
        <v>8.3999999999999861</v>
      </c>
      <c r="N87" s="1">
        <f t="shared" si="16"/>
        <v>8.4999999999999858</v>
      </c>
      <c r="O87" s="1">
        <f t="shared" si="13"/>
        <v>8.4499999999999851</v>
      </c>
      <c r="P87" s="1">
        <f t="shared" si="14"/>
        <v>8.3999999999999861</v>
      </c>
      <c r="Q87" s="1">
        <f t="shared" si="15"/>
        <v>8.4999999999999858</v>
      </c>
      <c r="R87" s="1">
        <f t="shared" ca="1" si="20"/>
        <v>0.89973460922866222</v>
      </c>
      <c r="S87" s="1">
        <f t="shared" ca="1" si="21"/>
        <v>0.89973460922866222</v>
      </c>
      <c r="T87" s="1">
        <f t="shared" ca="1" si="19"/>
        <v>0.89973460922866222</v>
      </c>
      <c r="U87" s="1"/>
      <c r="V87" s="1"/>
      <c r="W87" s="1"/>
      <c r="X87" s="1"/>
      <c r="Y87" s="1"/>
      <c r="Z87" s="1"/>
      <c r="AA87" s="1"/>
      <c r="AB87" s="1"/>
    </row>
    <row r="88" spans="1:28" s="6" customFormat="1">
      <c r="A88" s="1">
        <v>85</v>
      </c>
      <c r="B88" s="1"/>
      <c r="C88" s="5">
        <v>0.85585403453995545</v>
      </c>
      <c r="D88" s="1"/>
      <c r="E88" s="1"/>
      <c r="F88" s="1"/>
      <c r="M88" s="1">
        <f t="shared" si="12"/>
        <v>8.4999999999999858</v>
      </c>
      <c r="N88" s="1">
        <f t="shared" si="16"/>
        <v>8.5999999999999854</v>
      </c>
      <c r="O88" s="1">
        <f t="shared" si="13"/>
        <v>8.5499999999999865</v>
      </c>
      <c r="P88" s="1">
        <f t="shared" si="14"/>
        <v>8.4999999999999858</v>
      </c>
      <c r="Q88" s="1">
        <f t="shared" si="15"/>
        <v>8.5999999999999854</v>
      </c>
      <c r="R88" s="1">
        <f t="shared" ca="1" si="20"/>
        <v>0.85585403453995545</v>
      </c>
      <c r="S88" s="1">
        <f t="shared" ca="1" si="21"/>
        <v>0.85585403453995545</v>
      </c>
      <c r="T88" s="1">
        <f t="shared" ca="1" si="19"/>
        <v>0.85585403453995545</v>
      </c>
      <c r="U88" s="1"/>
      <c r="V88" s="1"/>
      <c r="W88" s="1"/>
      <c r="X88" s="1"/>
      <c r="Y88" s="1"/>
      <c r="Z88" s="1"/>
      <c r="AA88" s="1"/>
      <c r="AB88" s="1"/>
    </row>
    <row r="89" spans="1:28" s="6" customFormat="1">
      <c r="A89" s="1">
        <v>86</v>
      </c>
      <c r="B89" s="1"/>
      <c r="C89" s="5">
        <v>0.81411354073205611</v>
      </c>
      <c r="D89" s="1"/>
      <c r="E89" s="1"/>
      <c r="F89" s="1"/>
      <c r="M89" s="1">
        <f t="shared" si="12"/>
        <v>8.5999999999999854</v>
      </c>
      <c r="N89" s="1">
        <f t="shared" si="16"/>
        <v>8.6999999999999851</v>
      </c>
      <c r="O89" s="1">
        <f t="shared" si="13"/>
        <v>8.6499999999999844</v>
      </c>
      <c r="P89" s="1">
        <f t="shared" si="14"/>
        <v>8.5999999999999854</v>
      </c>
      <c r="Q89" s="1">
        <f t="shared" si="15"/>
        <v>8.6999999999999851</v>
      </c>
      <c r="R89" s="1">
        <f t="shared" ca="1" si="20"/>
        <v>0.81411354073205611</v>
      </c>
      <c r="S89" s="1">
        <f t="shared" ca="1" si="21"/>
        <v>0.81411354073205611</v>
      </c>
      <c r="T89" s="1">
        <f t="shared" ca="1" si="19"/>
        <v>0.81411354073205611</v>
      </c>
      <c r="U89" s="1"/>
      <c r="V89" s="1"/>
      <c r="W89" s="1"/>
      <c r="X89" s="1"/>
      <c r="Y89" s="1"/>
      <c r="Z89" s="1"/>
      <c r="AA89" s="1"/>
      <c r="AB89" s="1"/>
    </row>
    <row r="90" spans="1:28" s="6" customFormat="1">
      <c r="A90" s="1">
        <v>87</v>
      </c>
      <c r="B90" s="1"/>
      <c r="C90" s="5">
        <v>0.77440875482879179</v>
      </c>
      <c r="D90" s="1"/>
      <c r="E90" s="1"/>
      <c r="F90" s="1"/>
      <c r="M90" s="1">
        <f t="shared" si="12"/>
        <v>8.6999999999999851</v>
      </c>
      <c r="N90" s="1">
        <f t="shared" si="16"/>
        <v>8.7999999999999847</v>
      </c>
      <c r="O90" s="1">
        <f t="shared" si="13"/>
        <v>8.7499999999999858</v>
      </c>
      <c r="P90" s="1">
        <f t="shared" si="14"/>
        <v>8.6999999999999851</v>
      </c>
      <c r="Q90" s="1">
        <f t="shared" si="15"/>
        <v>8.7999999999999847</v>
      </c>
      <c r="R90" s="1">
        <f t="shared" ca="1" si="20"/>
        <v>0.77440875482879179</v>
      </c>
      <c r="S90" s="1">
        <f t="shared" ca="1" si="21"/>
        <v>0.77440875482879179</v>
      </c>
      <c r="T90" s="1">
        <f t="shared" ca="1" si="19"/>
        <v>0.77440875482879179</v>
      </c>
      <c r="U90" s="1"/>
      <c r="V90" s="1"/>
      <c r="W90" s="1"/>
      <c r="X90" s="1"/>
      <c r="Y90" s="1"/>
      <c r="Z90" s="1"/>
      <c r="AA90" s="1"/>
      <c r="AB90" s="1"/>
    </row>
    <row r="91" spans="1:28" s="6" customFormat="1">
      <c r="A91" s="1">
        <v>88</v>
      </c>
      <c r="B91" s="1"/>
      <c r="C91" s="5">
        <v>0.73664039418410621</v>
      </c>
      <c r="D91" s="1"/>
      <c r="E91" s="1"/>
      <c r="F91" s="1"/>
      <c r="M91" s="1">
        <f t="shared" si="12"/>
        <v>8.7999999999999847</v>
      </c>
      <c r="N91" s="1">
        <f t="shared" si="16"/>
        <v>8.8999999999999844</v>
      </c>
      <c r="O91" s="1">
        <f t="shared" si="13"/>
        <v>8.8499999999999837</v>
      </c>
      <c r="P91" s="1">
        <f t="shared" si="14"/>
        <v>8.7999999999999847</v>
      </c>
      <c r="Q91" s="1">
        <f t="shared" si="15"/>
        <v>8.8999999999999844</v>
      </c>
      <c r="R91" s="1">
        <f t="shared" ca="1" si="20"/>
        <v>0.73664039418410621</v>
      </c>
      <c r="S91" s="1">
        <f t="shared" ca="1" si="21"/>
        <v>0.73664039418410621</v>
      </c>
      <c r="T91" s="1">
        <f t="shared" ca="1" si="19"/>
        <v>0.73664039418410621</v>
      </c>
      <c r="U91" s="1"/>
      <c r="V91" s="1"/>
      <c r="W91" s="1"/>
      <c r="X91" s="1"/>
      <c r="Y91" s="1"/>
      <c r="Z91" s="1"/>
      <c r="AA91" s="1"/>
      <c r="AB91" s="1"/>
    </row>
    <row r="92" spans="1:28" s="6" customFormat="1">
      <c r="A92" s="1">
        <v>89</v>
      </c>
      <c r="B92" s="1"/>
      <c r="C92" s="5">
        <v>0.70071401822372659</v>
      </c>
      <c r="D92" s="1"/>
      <c r="E92" s="1"/>
      <c r="F92" s="1"/>
      <c r="M92" s="1">
        <f t="shared" si="12"/>
        <v>8.8999999999999844</v>
      </c>
      <c r="N92" s="1">
        <f t="shared" si="16"/>
        <v>8.999999999999984</v>
      </c>
      <c r="O92" s="1">
        <f t="shared" si="13"/>
        <v>8.9499999999999851</v>
      </c>
      <c r="P92" s="1">
        <f t="shared" si="14"/>
        <v>8.8999999999999844</v>
      </c>
      <c r="Q92" s="1">
        <f t="shared" si="15"/>
        <v>8.999999999999984</v>
      </c>
      <c r="R92" s="1">
        <f t="shared" ca="1" si="20"/>
        <v>0.70071401822372659</v>
      </c>
      <c r="S92" s="1">
        <f t="shared" ca="1" si="21"/>
        <v>0.70071401822372659</v>
      </c>
      <c r="T92" s="1">
        <f t="shared" ca="1" si="19"/>
        <v>0.70071401822372659</v>
      </c>
      <c r="U92" s="1"/>
      <c r="V92" s="1"/>
      <c r="W92" s="1"/>
      <c r="X92" s="1"/>
      <c r="Y92" s="1"/>
      <c r="Z92" s="1"/>
      <c r="AA92" s="1"/>
      <c r="AB92" s="1"/>
    </row>
    <row r="93" spans="1:28" s="6" customFormat="1">
      <c r="A93" s="1">
        <v>90</v>
      </c>
      <c r="B93" s="1"/>
      <c r="C93" s="5">
        <v>0.66653979229453841</v>
      </c>
      <c r="D93" s="1"/>
      <c r="E93" s="1"/>
      <c r="F93" s="1"/>
      <c r="M93" s="1">
        <f t="shared" si="12"/>
        <v>8.999999999999984</v>
      </c>
      <c r="N93" s="1">
        <f t="shared" si="16"/>
        <v>9.0999999999999837</v>
      </c>
      <c r="O93" s="1">
        <f t="shared" si="13"/>
        <v>9.0499999999999829</v>
      </c>
      <c r="P93" s="1">
        <f t="shared" si="14"/>
        <v>8.999999999999984</v>
      </c>
      <c r="Q93" s="1">
        <f t="shared" si="15"/>
        <v>9.0999999999999837</v>
      </c>
      <c r="R93" s="1">
        <f t="shared" ca="1" si="20"/>
        <v>0.66653979229453841</v>
      </c>
      <c r="S93" s="1">
        <f t="shared" ca="1" si="21"/>
        <v>0.66653979229453841</v>
      </c>
      <c r="T93" s="1">
        <f t="shared" ca="1" si="19"/>
        <v>0.66653979229453841</v>
      </c>
      <c r="U93" s="1"/>
      <c r="V93" s="1"/>
      <c r="W93" s="1"/>
      <c r="X93" s="1"/>
      <c r="Y93" s="1"/>
      <c r="Z93" s="1"/>
      <c r="AA93" s="1"/>
      <c r="AB93" s="1"/>
    </row>
    <row r="94" spans="1:28" s="6" customFormat="1">
      <c r="A94" s="1">
        <v>91</v>
      </c>
      <c r="B94" s="1"/>
      <c r="C94" s="5">
        <v>0.63403226303115934</v>
      </c>
      <c r="D94" s="1"/>
      <c r="E94" s="1"/>
      <c r="F94" s="1"/>
      <c r="M94" s="1">
        <f t="shared" si="12"/>
        <v>9.0999999999999837</v>
      </c>
      <c r="N94" s="1">
        <f t="shared" si="16"/>
        <v>9.1999999999999833</v>
      </c>
      <c r="O94" s="1">
        <f t="shared" si="13"/>
        <v>9.1499999999999844</v>
      </c>
      <c r="P94" s="1">
        <f t="shared" si="14"/>
        <v>9.0999999999999837</v>
      </c>
      <c r="Q94" s="1">
        <f t="shared" si="15"/>
        <v>9.1999999999999833</v>
      </c>
      <c r="R94" s="1">
        <f t="shared" ca="1" si="20"/>
        <v>0.63403226303115934</v>
      </c>
      <c r="S94" s="1">
        <f t="shared" ca="1" si="21"/>
        <v>0.63403226303115934</v>
      </c>
      <c r="T94" s="1">
        <f t="shared" ca="1" si="19"/>
        <v>0.63403226303115934</v>
      </c>
      <c r="U94" s="1"/>
      <c r="V94" s="1"/>
      <c r="W94" s="1"/>
      <c r="X94" s="1"/>
      <c r="Y94" s="1"/>
      <c r="Z94" s="1"/>
      <c r="AA94" s="1"/>
      <c r="AB94" s="1"/>
    </row>
    <row r="95" spans="1:28" s="6" customFormat="1">
      <c r="A95" s="1">
        <v>92</v>
      </c>
      <c r="B95" s="1"/>
      <c r="C95" s="5">
        <v>0.60311014467801449</v>
      </c>
      <c r="D95" s="1"/>
      <c r="E95" s="1"/>
      <c r="F95" s="1"/>
      <c r="M95" s="1">
        <f t="shared" si="12"/>
        <v>9.1999999999999833</v>
      </c>
      <c r="N95" s="1">
        <f t="shared" si="16"/>
        <v>9.2999999999999829</v>
      </c>
      <c r="O95" s="1">
        <f t="shared" si="13"/>
        <v>9.2499999999999822</v>
      </c>
      <c r="P95" s="1">
        <f t="shared" si="14"/>
        <v>9.1999999999999833</v>
      </c>
      <c r="Q95" s="1">
        <f t="shared" si="15"/>
        <v>9.2999999999999829</v>
      </c>
      <c r="R95" s="1">
        <f t="shared" ca="1" si="20"/>
        <v>0.60311014467801449</v>
      </c>
      <c r="S95" s="1">
        <f t="shared" ca="1" si="21"/>
        <v>0.60311014467801449</v>
      </c>
      <c r="T95" s="1">
        <f t="shared" ca="1" si="19"/>
        <v>0.60311014467801449</v>
      </c>
      <c r="U95" s="1"/>
      <c r="V95" s="1"/>
      <c r="W95" s="1"/>
      <c r="X95" s="1"/>
      <c r="Y95" s="1"/>
      <c r="Z95" s="1"/>
      <c r="AA95" s="1"/>
      <c r="AB95" s="1"/>
    </row>
    <row r="96" spans="1:28" s="6" customFormat="1">
      <c r="A96" s="1">
        <v>93</v>
      </c>
      <c r="B96" s="1"/>
      <c r="C96" s="5">
        <v>0.57369611583261026</v>
      </c>
      <c r="D96" s="1"/>
      <c r="E96" s="1"/>
      <c r="F96" s="1"/>
      <c r="M96" s="1">
        <f t="shared" si="12"/>
        <v>9.2999999999999829</v>
      </c>
      <c r="N96" s="1">
        <f t="shared" si="16"/>
        <v>9.3999999999999826</v>
      </c>
      <c r="O96" s="1">
        <f t="shared" si="13"/>
        <v>9.3499999999999837</v>
      </c>
      <c r="P96" s="1">
        <f t="shared" si="14"/>
        <v>9.2999999999999829</v>
      </c>
      <c r="Q96" s="1">
        <f t="shared" si="15"/>
        <v>9.3999999999999826</v>
      </c>
      <c r="R96" s="1">
        <f t="shared" ca="1" si="20"/>
        <v>0.57369611583261026</v>
      </c>
      <c r="S96" s="1">
        <f t="shared" ca="1" si="21"/>
        <v>0.57369611583261026</v>
      </c>
      <c r="T96" s="1">
        <f t="shared" ca="1" si="19"/>
        <v>0.57369611583261026</v>
      </c>
      <c r="U96" s="1"/>
      <c r="V96" s="1"/>
      <c r="W96" s="1"/>
      <c r="X96" s="1"/>
      <c r="Y96" s="1"/>
      <c r="Z96" s="1"/>
      <c r="AA96" s="1"/>
      <c r="AB96" s="1"/>
    </row>
    <row r="97" spans="1:28" s="6" customFormat="1">
      <c r="A97" s="1">
        <v>94</v>
      </c>
      <c r="B97" s="1"/>
      <c r="C97" s="5">
        <v>0.54571662610174898</v>
      </c>
      <c r="D97" s="1"/>
      <c r="E97" s="1"/>
      <c r="F97" s="1"/>
      <c r="M97" s="1">
        <f t="shared" si="12"/>
        <v>9.3999999999999826</v>
      </c>
      <c r="N97" s="1">
        <f t="shared" si="16"/>
        <v>9.4999999999999822</v>
      </c>
      <c r="O97" s="1">
        <f t="shared" si="13"/>
        <v>9.4499999999999815</v>
      </c>
      <c r="P97" s="1">
        <f t="shared" si="14"/>
        <v>9.3999999999999826</v>
      </c>
      <c r="Q97" s="1">
        <f t="shared" si="15"/>
        <v>9.4999999999999822</v>
      </c>
      <c r="R97" s="1">
        <f t="shared" ca="1" si="20"/>
        <v>0.54571662610174898</v>
      </c>
      <c r="S97" s="1">
        <f t="shared" ca="1" si="21"/>
        <v>0.54571662610174898</v>
      </c>
      <c r="T97" s="1">
        <f t="shared" ca="1" si="19"/>
        <v>0.54571662610174898</v>
      </c>
      <c r="U97" s="1"/>
      <c r="V97" s="1"/>
      <c r="W97" s="1"/>
      <c r="X97" s="1"/>
      <c r="Y97" s="1"/>
      <c r="Z97" s="1"/>
      <c r="AA97" s="1"/>
      <c r="AB97" s="1"/>
    </row>
    <row r="98" spans="1:28" s="6" customFormat="1">
      <c r="A98" s="1">
        <v>95</v>
      </c>
      <c r="B98" s="1"/>
      <c r="C98" s="5">
        <v>0.51910171218723811</v>
      </c>
      <c r="D98" s="1"/>
      <c r="E98" s="1"/>
      <c r="F98" s="1"/>
      <c r="M98" s="1">
        <f t="shared" si="12"/>
        <v>9.4999999999999822</v>
      </c>
      <c r="N98" s="1">
        <f t="shared" si="16"/>
        <v>9.5999999999999819</v>
      </c>
      <c r="O98" s="1">
        <f t="shared" si="13"/>
        <v>9.5499999999999829</v>
      </c>
      <c r="P98" s="1">
        <f t="shared" si="14"/>
        <v>9.4999999999999822</v>
      </c>
      <c r="Q98" s="1">
        <f t="shared" si="15"/>
        <v>9.5999999999999819</v>
      </c>
      <c r="R98" s="1">
        <f t="shared" ca="1" si="20"/>
        <v>0.51910171218723811</v>
      </c>
      <c r="S98" s="1">
        <f t="shared" ca="1" si="21"/>
        <v>0.51910171218723811</v>
      </c>
      <c r="T98" s="1">
        <f t="shared" ca="1" si="19"/>
        <v>0.51910171218723811</v>
      </c>
      <c r="U98" s="1"/>
      <c r="V98" s="1"/>
      <c r="W98" s="1"/>
      <c r="X98" s="1"/>
      <c r="Y98" s="1"/>
      <c r="Z98" s="1"/>
      <c r="AA98" s="1"/>
      <c r="AB98" s="1"/>
    </row>
    <row r="99" spans="1:28" s="6" customFormat="1">
      <c r="A99" s="1">
        <v>96</v>
      </c>
      <c r="B99" s="1"/>
      <c r="C99" s="5">
        <v>0.49378482294120146</v>
      </c>
      <c r="D99" s="1"/>
      <c r="E99" s="1"/>
      <c r="F99" s="1"/>
      <c r="M99" s="1">
        <f t="shared" ref="M99:M104" si="22">IF(N98&lt;=(maximo+$E$1),N98,"")</f>
        <v>9.5999999999999819</v>
      </c>
      <c r="N99" s="1">
        <f t="shared" si="16"/>
        <v>9.6999999999999815</v>
      </c>
      <c r="O99" s="1">
        <f t="shared" ref="O99:O104" si="23">IF(AND(P99&lt;&gt;"",Q99&lt;&gt;""),AVERAGE(Q99,P99),"")</f>
        <v>9.6499999999999808</v>
      </c>
      <c r="P99" s="1">
        <f t="shared" ref="P99:P104" si="24">IF(AND(M99&lt;&gt;"",N99&lt;&gt;""),M99,"")</f>
        <v>9.5999999999999819</v>
      </c>
      <c r="Q99" s="1">
        <f t="shared" ref="Q99:Q104" si="25">IF(AND(M99&lt;&gt;"",N99&lt;&gt;""),N99,"")</f>
        <v>9.6999999999999815</v>
      </c>
      <c r="R99" s="1">
        <f t="shared" ca="1" si="20"/>
        <v>0.49378482294120146</v>
      </c>
      <c r="S99" s="1">
        <f t="shared" ca="1" si="21"/>
        <v>0.49378482294120146</v>
      </c>
      <c r="T99" s="1">
        <f t="shared" ca="1" si="19"/>
        <v>0.49378482294120146</v>
      </c>
      <c r="U99" s="1"/>
      <c r="V99" s="1"/>
      <c r="W99" s="1"/>
      <c r="X99" s="1"/>
      <c r="Y99" s="1"/>
      <c r="Z99" s="1"/>
      <c r="AA99" s="1"/>
      <c r="AB99" s="1"/>
    </row>
    <row r="100" spans="1:28" s="6" customFormat="1">
      <c r="A100" s="1">
        <v>97</v>
      </c>
      <c r="B100" s="1"/>
      <c r="C100" s="5">
        <v>0.46970265295354602</v>
      </c>
      <c r="D100" s="1"/>
      <c r="E100" s="1"/>
      <c r="F100" s="1"/>
      <c r="M100" s="1">
        <f t="shared" si="22"/>
        <v>9.6999999999999815</v>
      </c>
      <c r="N100" s="1">
        <f>IF(M100="","",IF(N99&lt;=maximo,N99+$E$1,IF(AND(OR($E$1=0.3,$E$1=0.6,$E$1=0.7,$E$1=0.8,$E$1=0.9),N99&gt;maximo,N99&lt;=10.9),N99+$E$1,"")))</f>
        <v>9.7999999999999812</v>
      </c>
      <c r="O100" s="1">
        <f t="shared" si="23"/>
        <v>9.7499999999999822</v>
      </c>
      <c r="P100" s="1">
        <f t="shared" si="24"/>
        <v>9.6999999999999815</v>
      </c>
      <c r="Q100" s="1">
        <f t="shared" si="25"/>
        <v>9.7999999999999812</v>
      </c>
      <c r="R100" s="1">
        <f t="shared" ca="1" si="20"/>
        <v>0.46970265295354602</v>
      </c>
      <c r="S100" s="1">
        <f t="shared" ca="1" si="21"/>
        <v>0.46970265295354602</v>
      </c>
      <c r="T100" s="1">
        <f t="shared" ca="1" si="19"/>
        <v>0.46970265295354602</v>
      </c>
      <c r="U100" s="1"/>
      <c r="V100" s="1"/>
      <c r="W100" s="1"/>
      <c r="X100" s="1"/>
      <c r="Y100" s="1"/>
      <c r="Z100" s="1"/>
      <c r="AA100" s="1"/>
      <c r="AB100" s="1"/>
    </row>
    <row r="101" spans="1:28" s="6" customFormat="1">
      <c r="A101" s="1">
        <v>98</v>
      </c>
      <c r="B101" s="1"/>
      <c r="C101" s="5">
        <v>0.44679498425546033</v>
      </c>
      <c r="D101" s="1"/>
      <c r="E101" s="1"/>
      <c r="F101" s="1"/>
      <c r="M101" s="1">
        <f t="shared" si="22"/>
        <v>9.7999999999999812</v>
      </c>
      <c r="N101" s="1">
        <f>IF(M101="","",IF(N100&lt;=maximo,N100+$E$1,IF(AND(OR($E$1=0.3,$E$1=0.6,$E$1=0.7,$E$1=0.8,$E$1=0.9),N100&gt;maximo,N100&lt;=10.9),N100+$E$1,"")))</f>
        <v>9.8999999999999808</v>
      </c>
      <c r="O101" s="1">
        <f t="shared" si="23"/>
        <v>9.8499999999999801</v>
      </c>
      <c r="P101" s="1">
        <f t="shared" si="24"/>
        <v>9.7999999999999812</v>
      </c>
      <c r="Q101" s="1">
        <f t="shared" si="25"/>
        <v>9.8999999999999808</v>
      </c>
      <c r="R101" s="1">
        <f t="shared" ca="1" si="20"/>
        <v>0.44679498425546033</v>
      </c>
      <c r="S101" s="1">
        <f t="shared" ca="1" si="21"/>
        <v>0.44679498425546033</v>
      </c>
      <c r="T101" s="1">
        <f t="shared" ca="1" si="19"/>
        <v>0.44679498425546033</v>
      </c>
      <c r="U101" s="1"/>
      <c r="V101" s="1"/>
      <c r="W101" s="1"/>
      <c r="X101" s="1"/>
      <c r="Y101" s="1"/>
      <c r="Z101" s="1"/>
      <c r="AA101" s="1"/>
      <c r="AB101" s="1"/>
    </row>
    <row r="102" spans="1:28" s="6" customFormat="1">
      <c r="A102" s="1">
        <v>99</v>
      </c>
      <c r="B102" s="1"/>
      <c r="C102" s="5">
        <v>0.42500453574312713</v>
      </c>
      <c r="D102" s="1"/>
      <c r="E102" s="1"/>
      <c r="F102" s="1"/>
      <c r="M102" s="1">
        <f t="shared" si="22"/>
        <v>9.8999999999999808</v>
      </c>
      <c r="N102" s="1">
        <f>IF(M102="","",IF(N101&lt;=maximo,N101+$E$1,IF(AND(OR($E$1=0.3,$E$1=0.6,$E$1=0.7,$E$1=0.8,$E$1=0.9),N101&gt;maximo,N101&lt;=10.9),N101+$E$1,"")))</f>
        <v>9.9999999999999805</v>
      </c>
      <c r="O102" s="1">
        <f t="shared" si="23"/>
        <v>9.9499999999999815</v>
      </c>
      <c r="P102" s="1">
        <f t="shared" si="24"/>
        <v>9.8999999999999808</v>
      </c>
      <c r="Q102" s="1">
        <f t="shared" si="25"/>
        <v>9.9999999999999805</v>
      </c>
      <c r="R102" s="1">
        <f t="shared" ca="1" si="20"/>
        <v>0.42500453574312713</v>
      </c>
      <c r="S102" s="1">
        <f t="shared" ca="1" si="21"/>
        <v>0.42500453574312713</v>
      </c>
      <c r="T102" s="1">
        <f t="shared" ca="1" si="19"/>
        <v>0.42500453574312713</v>
      </c>
      <c r="U102" s="1"/>
      <c r="V102" s="1"/>
      <c r="W102" s="1"/>
      <c r="X102" s="1"/>
      <c r="Y102" s="1"/>
      <c r="Z102" s="1"/>
      <c r="AA102" s="1"/>
      <c r="AB102" s="1"/>
    </row>
    <row r="103" spans="1:28" s="6" customFormat="1">
      <c r="A103" s="1">
        <v>100</v>
      </c>
      <c r="B103" s="1"/>
      <c r="C103" s="5">
        <v>0</v>
      </c>
      <c r="D103" s="1"/>
      <c r="E103" s="1"/>
      <c r="F103" s="1"/>
      <c r="M103" s="1">
        <f t="shared" si="22"/>
        <v>9.9999999999999805</v>
      </c>
      <c r="N103" s="1">
        <f>IF(M103="","",IF(N102&lt;=maximo,N102+$E$1,IF(AND(OR($E$1=0.3,$E$1=0.6,$E$1=0.7,$E$1=0.8,$E$1=0.9),N102&gt;maximo,N102&lt;=10.9),N102+$E$1,"")))</f>
        <v>10.09999999999998</v>
      </c>
      <c r="O103" s="1">
        <f t="shared" si="23"/>
        <v>10.049999999999979</v>
      </c>
      <c r="P103" s="1">
        <f t="shared" si="24"/>
        <v>9.9999999999999805</v>
      </c>
      <c r="Q103" s="1">
        <f t="shared" si="25"/>
        <v>10.09999999999998</v>
      </c>
      <c r="R103" s="1">
        <f t="shared" ca="1" si="20"/>
        <v>0</v>
      </c>
      <c r="S103" s="1">
        <f t="shared" si="21"/>
        <v>0</v>
      </c>
      <c r="T103" s="1">
        <f t="shared" si="19"/>
        <v>0</v>
      </c>
      <c r="U103" s="1"/>
      <c r="V103" s="1"/>
      <c r="W103" s="1"/>
      <c r="X103" s="1"/>
      <c r="Y103" s="1"/>
      <c r="Z103" s="1"/>
      <c r="AA103" s="1"/>
      <c r="AB103" s="1"/>
    </row>
    <row r="104" spans="1:28" s="6" customFormat="1">
      <c r="A104" s="1">
        <v>101</v>
      </c>
      <c r="B104" s="1"/>
      <c r="C104" s="4">
        <f>SUM(C3:C103)</f>
        <v>1221.9606303585117</v>
      </c>
      <c r="D104" s="1"/>
      <c r="E104" s="1"/>
      <c r="F104" s="1"/>
      <c r="M104" s="1">
        <f t="shared" si="22"/>
        <v>10.09999999999998</v>
      </c>
      <c r="N104" s="1" t="str">
        <f>IF(M104="","",IF(N103&lt;=maximo,N103+$E$1,IF(AND(OR($E$1=0.3,$E$1=0.6,$E$1=0.7,$E$1=0.8,$E$1=0.9),N103&gt;maximo,N103&lt;=10.9),N103+$E$1,"")))</f>
        <v/>
      </c>
      <c r="O104" s="1" t="str">
        <f t="shared" si="23"/>
        <v/>
      </c>
      <c r="P104" s="1" t="str">
        <f t="shared" si="24"/>
        <v/>
      </c>
      <c r="Q104" s="1" t="str">
        <f t="shared" si="25"/>
        <v/>
      </c>
      <c r="R104" s="1">
        <f t="shared" ca="1" si="20"/>
        <v>1221.9606303585117</v>
      </c>
      <c r="S104" s="1" t="str">
        <f t="shared" si="21"/>
        <v/>
      </c>
      <c r="T104" s="1" t="str">
        <f t="shared" si="19"/>
        <v/>
      </c>
      <c r="U104" s="1"/>
      <c r="V104" s="1"/>
      <c r="W104" s="1"/>
      <c r="X104" s="1"/>
      <c r="Y104" s="1"/>
      <c r="Z104" s="1"/>
      <c r="AA104" s="1"/>
      <c r="AB104" s="1"/>
    </row>
    <row r="105" spans="1:28" s="6" customFormat="1">
      <c r="A105" s="1">
        <v>102</v>
      </c>
      <c r="B105" s="1"/>
      <c r="C105" s="1"/>
      <c r="D105" s="1"/>
      <c r="E105" s="1"/>
      <c r="F105" s="1"/>
      <c r="M105" s="1"/>
      <c r="N105" s="1"/>
      <c r="O105" s="1"/>
      <c r="P105" s="1"/>
      <c r="Q105" s="1"/>
      <c r="R105" s="1"/>
      <c r="S105" s="1"/>
      <c r="T105" s="1"/>
      <c r="U105" s="1"/>
      <c r="V105" s="1"/>
      <c r="W105" s="1"/>
      <c r="X105" s="1"/>
      <c r="Y105" s="1"/>
      <c r="Z105" s="1"/>
      <c r="AA105" s="1"/>
      <c r="AB105" s="1"/>
    </row>
    <row r="106" spans="1:28" s="6" customFormat="1">
      <c r="A106" s="1"/>
      <c r="B106" s="1"/>
      <c r="C106" s="1"/>
      <c r="D106" s="1"/>
      <c r="E106" s="1"/>
      <c r="F106" s="1"/>
      <c r="M106" s="1"/>
      <c r="N106" s="1"/>
      <c r="O106" s="1"/>
      <c r="P106" s="1"/>
      <c r="Q106" s="1"/>
      <c r="R106" s="1"/>
      <c r="S106" s="1"/>
      <c r="T106" s="1"/>
      <c r="U106" s="1"/>
      <c r="V106" s="1"/>
      <c r="W106" s="1"/>
      <c r="X106" s="1"/>
      <c r="Y106" s="1"/>
      <c r="Z106" s="1"/>
      <c r="AA106" s="1"/>
      <c r="AB106" s="1"/>
    </row>
    <row r="107" spans="1:28" s="6" customFormat="1">
      <c r="A107" s="1"/>
      <c r="B107" s="1"/>
      <c r="C107" s="1"/>
      <c r="D107" s="1"/>
      <c r="E107" s="1"/>
      <c r="F107" s="1"/>
      <c r="M107" s="1"/>
      <c r="N107" s="1"/>
      <c r="O107" s="1"/>
      <c r="P107" s="1"/>
      <c r="Q107" s="1"/>
      <c r="R107" s="1"/>
      <c r="S107" s="1"/>
      <c r="T107" s="1"/>
      <c r="U107" s="1"/>
      <c r="V107" s="1"/>
      <c r="W107" s="1"/>
      <c r="X107" s="1"/>
      <c r="Y107" s="1"/>
      <c r="Z107" s="1"/>
      <c r="AA107" s="1"/>
      <c r="AB107" s="1"/>
    </row>
    <row r="108" spans="1:28" s="6" customFormat="1">
      <c r="M108" s="1"/>
      <c r="N108" s="1"/>
      <c r="O108" s="1"/>
      <c r="P108" s="1"/>
      <c r="Q108" s="1"/>
      <c r="R108" s="1"/>
      <c r="S108" s="1"/>
      <c r="T108" s="1"/>
      <c r="U108" s="1"/>
      <c r="V108" s="1"/>
      <c r="W108" s="1"/>
      <c r="X108" s="1"/>
      <c r="Y108" s="1"/>
      <c r="Z108" s="1"/>
      <c r="AA108" s="1"/>
      <c r="AB108" s="1"/>
    </row>
    <row r="109" spans="1:28" s="6" customFormat="1">
      <c r="M109" s="1"/>
      <c r="N109" s="1"/>
      <c r="O109" s="1"/>
      <c r="P109" s="1"/>
      <c r="Q109" s="1"/>
      <c r="R109" s="1"/>
      <c r="S109" s="1"/>
      <c r="T109" s="1"/>
      <c r="U109" s="1"/>
      <c r="V109" s="1"/>
      <c r="W109" s="1"/>
      <c r="X109" s="1"/>
      <c r="Y109" s="1"/>
      <c r="Z109" s="1"/>
      <c r="AA109" s="1"/>
      <c r="AB109" s="1"/>
    </row>
    <row r="110" spans="1:28" s="6" customFormat="1">
      <c r="M110" s="1"/>
      <c r="N110" s="1"/>
      <c r="O110" s="1"/>
      <c r="P110" s="1"/>
      <c r="Q110" s="1"/>
      <c r="R110" s="1"/>
      <c r="S110" s="1"/>
      <c r="T110" s="1"/>
      <c r="U110" s="1"/>
      <c r="V110" s="1"/>
      <c r="W110" s="1"/>
      <c r="X110" s="1"/>
      <c r="Y110" s="1"/>
      <c r="Z110" s="1"/>
      <c r="AA110" s="1"/>
      <c r="AB110" s="1"/>
    </row>
    <row r="111" spans="1:28" s="6" customFormat="1">
      <c r="M111" s="1"/>
      <c r="N111" s="1"/>
      <c r="O111" s="1"/>
      <c r="P111" s="1"/>
      <c r="Q111" s="1"/>
      <c r="R111" s="1"/>
      <c r="S111" s="1"/>
      <c r="T111" s="1"/>
      <c r="U111" s="1"/>
      <c r="V111" s="1"/>
      <c r="W111" s="1"/>
      <c r="X111" s="1"/>
      <c r="Y111" s="1"/>
      <c r="Z111" s="1"/>
      <c r="AA111" s="1"/>
      <c r="AB111" s="1"/>
    </row>
    <row r="112" spans="1:28" s="6" customFormat="1">
      <c r="M112" s="1"/>
      <c r="N112" s="1"/>
      <c r="O112" s="1"/>
      <c r="P112" s="1"/>
      <c r="Q112" s="1"/>
      <c r="R112" s="1"/>
      <c r="S112" s="1"/>
      <c r="T112" s="1"/>
      <c r="U112" s="1"/>
      <c r="V112" s="1"/>
      <c r="W112" s="1"/>
      <c r="X112" s="1"/>
      <c r="Y112" s="1"/>
      <c r="Z112" s="1"/>
      <c r="AA112" s="1"/>
      <c r="AB112" s="1"/>
    </row>
    <row r="113" spans="13:28" s="6" customFormat="1">
      <c r="M113" s="1"/>
      <c r="N113" s="1"/>
      <c r="O113" s="1"/>
      <c r="P113" s="1"/>
      <c r="Q113" s="1"/>
      <c r="R113" s="1"/>
      <c r="S113" s="1"/>
      <c r="T113" s="1"/>
      <c r="U113" s="1"/>
      <c r="V113" s="1"/>
      <c r="W113" s="1"/>
      <c r="X113" s="1"/>
      <c r="Y113" s="1"/>
      <c r="Z113" s="1"/>
      <c r="AA113" s="1"/>
      <c r="AB113" s="1"/>
    </row>
    <row r="114" spans="13:28" s="6" customFormat="1">
      <c r="M114" s="1"/>
      <c r="N114" s="1"/>
      <c r="O114" s="1"/>
      <c r="P114" s="1"/>
      <c r="Q114" s="1"/>
      <c r="R114" s="1"/>
      <c r="S114" s="1"/>
      <c r="T114" s="1"/>
      <c r="U114" s="1"/>
      <c r="V114" s="1"/>
      <c r="W114" s="1"/>
      <c r="X114" s="1"/>
      <c r="Y114" s="1"/>
      <c r="Z114" s="1"/>
      <c r="AA114" s="1"/>
      <c r="AB114" s="1"/>
    </row>
    <row r="115" spans="13:28" s="6" customFormat="1">
      <c r="M115" s="1"/>
      <c r="N115" s="1"/>
      <c r="O115" s="1"/>
      <c r="P115" s="1"/>
      <c r="Q115" s="1"/>
      <c r="R115" s="1"/>
      <c r="S115" s="1"/>
      <c r="T115" s="1"/>
      <c r="U115" s="1"/>
      <c r="V115" s="1"/>
      <c r="W115" s="1"/>
      <c r="X115" s="1"/>
      <c r="Y115" s="1"/>
      <c r="Z115" s="1"/>
      <c r="AA115" s="1"/>
      <c r="AB115" s="1"/>
    </row>
    <row r="116" spans="13:28" s="6" customFormat="1">
      <c r="M116" s="1"/>
      <c r="N116" s="1"/>
      <c r="O116" s="1"/>
      <c r="P116" s="1"/>
      <c r="Q116" s="1"/>
      <c r="R116" s="1"/>
      <c r="S116" s="1"/>
      <c r="T116" s="1"/>
      <c r="U116" s="1"/>
      <c r="V116" s="1"/>
      <c r="W116" s="1"/>
      <c r="X116" s="1"/>
      <c r="Y116" s="1"/>
      <c r="Z116" s="1"/>
      <c r="AA116" s="1"/>
      <c r="AB116" s="1"/>
    </row>
    <row r="117" spans="13:28" s="6" customFormat="1">
      <c r="M117" s="1"/>
      <c r="N117" s="1"/>
      <c r="O117" s="1"/>
      <c r="P117" s="1"/>
      <c r="Q117" s="1"/>
      <c r="R117" s="1"/>
      <c r="S117" s="1"/>
      <c r="T117" s="1"/>
      <c r="U117" s="1"/>
      <c r="V117" s="1"/>
      <c r="W117" s="1"/>
      <c r="X117" s="1"/>
      <c r="Y117" s="1"/>
      <c r="Z117" s="1"/>
      <c r="AA117" s="1"/>
      <c r="AB117" s="1"/>
    </row>
    <row r="118" spans="13:28" s="6" customFormat="1">
      <c r="M118" s="1"/>
      <c r="N118" s="1"/>
      <c r="O118" s="1"/>
      <c r="P118" s="1"/>
      <c r="Q118" s="1"/>
      <c r="R118" s="1"/>
      <c r="S118" s="1"/>
      <c r="T118" s="1"/>
      <c r="U118" s="1"/>
      <c r="V118" s="1"/>
      <c r="W118" s="1"/>
      <c r="X118" s="1"/>
      <c r="Y118" s="1"/>
      <c r="Z118" s="1"/>
      <c r="AA118" s="1"/>
      <c r="AB118" s="1"/>
    </row>
    <row r="119" spans="13:28" s="6" customFormat="1">
      <c r="M119" s="1"/>
      <c r="N119" s="1"/>
      <c r="O119" s="1"/>
      <c r="P119" s="1"/>
      <c r="Q119" s="1"/>
      <c r="R119" s="1"/>
      <c r="S119" s="1"/>
      <c r="T119" s="1"/>
      <c r="U119" s="1"/>
      <c r="V119" s="1"/>
      <c r="W119" s="1"/>
      <c r="X119" s="1"/>
      <c r="Y119" s="1"/>
      <c r="Z119" s="1"/>
      <c r="AA119" s="1"/>
      <c r="AB119" s="1"/>
    </row>
    <row r="120" spans="13:28" s="6" customFormat="1">
      <c r="M120" s="1"/>
      <c r="N120" s="1"/>
      <c r="O120" s="1"/>
      <c r="P120" s="1"/>
      <c r="Q120" s="1"/>
      <c r="R120" s="1"/>
      <c r="S120" s="1"/>
      <c r="T120" s="1"/>
      <c r="U120" s="1"/>
      <c r="V120" s="1"/>
      <c r="W120" s="1"/>
      <c r="X120" s="1"/>
      <c r="Y120" s="1"/>
      <c r="Z120" s="1"/>
      <c r="AA120" s="1"/>
      <c r="AB120" s="1"/>
    </row>
    <row r="121" spans="13:28" s="6" customFormat="1">
      <c r="M121" s="1"/>
      <c r="N121" s="1"/>
      <c r="O121" s="1"/>
      <c r="P121" s="1"/>
      <c r="Q121" s="1"/>
      <c r="R121" s="1"/>
      <c r="S121" s="1"/>
      <c r="T121" s="1"/>
      <c r="U121" s="1"/>
      <c r="V121" s="1"/>
      <c r="W121" s="1"/>
      <c r="X121" s="1"/>
      <c r="Y121" s="1"/>
      <c r="Z121" s="1"/>
      <c r="AA121" s="1"/>
      <c r="AB121" s="1"/>
    </row>
    <row r="122" spans="13:28" s="6" customFormat="1">
      <c r="M122" s="1"/>
      <c r="N122" s="1"/>
      <c r="O122" s="1"/>
      <c r="P122" s="1"/>
      <c r="Q122" s="1"/>
      <c r="R122" s="1"/>
      <c r="S122" s="1"/>
      <c r="T122" s="1"/>
      <c r="U122" s="1"/>
      <c r="V122" s="1"/>
      <c r="W122" s="1"/>
      <c r="X122" s="1"/>
      <c r="Y122" s="1"/>
      <c r="Z122" s="1"/>
      <c r="AA122" s="1"/>
      <c r="AB122" s="1"/>
    </row>
    <row r="123" spans="13:28" s="6" customFormat="1">
      <c r="M123" s="1"/>
      <c r="N123" s="1"/>
      <c r="O123" s="1"/>
      <c r="P123" s="1"/>
      <c r="Q123" s="1"/>
      <c r="R123" s="1"/>
      <c r="S123" s="1"/>
      <c r="T123" s="1"/>
      <c r="U123" s="1"/>
      <c r="V123" s="1"/>
      <c r="W123" s="1"/>
      <c r="X123" s="1"/>
      <c r="Y123" s="1"/>
      <c r="Z123" s="1"/>
      <c r="AA123" s="1"/>
      <c r="AB123" s="1"/>
    </row>
    <row r="124" spans="13:28" s="6" customFormat="1">
      <c r="M124" s="1"/>
      <c r="N124" s="1"/>
      <c r="O124" s="1"/>
      <c r="P124" s="1"/>
      <c r="Q124" s="1"/>
      <c r="R124" s="1"/>
      <c r="S124" s="1"/>
      <c r="T124" s="1"/>
      <c r="U124" s="1"/>
      <c r="V124" s="1"/>
      <c r="W124" s="1"/>
      <c r="X124" s="1"/>
      <c r="Y124" s="1"/>
      <c r="Z124" s="1"/>
      <c r="AA124" s="1"/>
      <c r="AB124" s="1"/>
    </row>
    <row r="125" spans="13:28" s="6" customFormat="1">
      <c r="M125" s="1"/>
      <c r="N125" s="1"/>
      <c r="O125" s="1"/>
      <c r="P125" s="1"/>
      <c r="Q125" s="1"/>
      <c r="R125" s="1"/>
      <c r="S125" s="1"/>
      <c r="T125" s="1"/>
      <c r="U125" s="1"/>
      <c r="V125" s="1"/>
      <c r="W125" s="1"/>
      <c r="X125" s="1"/>
      <c r="Y125" s="1"/>
      <c r="Z125" s="1"/>
      <c r="AA125" s="1"/>
      <c r="AB125" s="1"/>
    </row>
    <row r="126" spans="13:28" s="6" customFormat="1">
      <c r="M126" s="1"/>
      <c r="N126" s="1"/>
      <c r="O126" s="1"/>
      <c r="P126" s="1"/>
      <c r="Q126" s="1"/>
      <c r="R126" s="1"/>
      <c r="S126" s="1"/>
      <c r="T126" s="1"/>
      <c r="U126" s="1"/>
      <c r="V126" s="1"/>
      <c r="W126" s="1"/>
      <c r="X126" s="1"/>
      <c r="Y126" s="1"/>
      <c r="Z126" s="1"/>
      <c r="AA126" s="1"/>
      <c r="AB126" s="1"/>
    </row>
    <row r="127" spans="13:28" s="6" customFormat="1">
      <c r="M127" s="1"/>
      <c r="N127" s="1"/>
      <c r="O127" s="1"/>
      <c r="P127" s="1"/>
      <c r="Q127" s="1"/>
      <c r="R127" s="1"/>
      <c r="S127" s="1"/>
      <c r="T127" s="1"/>
      <c r="U127" s="1"/>
      <c r="V127" s="1"/>
      <c r="W127" s="1"/>
      <c r="X127" s="1"/>
      <c r="Y127" s="1"/>
      <c r="Z127" s="1"/>
      <c r="AA127" s="1"/>
      <c r="AB127" s="1"/>
    </row>
    <row r="128" spans="13:28" s="6" customFormat="1">
      <c r="M128" s="1"/>
      <c r="N128" s="1"/>
      <c r="O128" s="1"/>
      <c r="P128" s="1"/>
      <c r="Q128" s="1"/>
      <c r="R128" s="1"/>
      <c r="S128" s="1"/>
      <c r="T128" s="1"/>
      <c r="U128" s="1"/>
      <c r="V128" s="1"/>
      <c r="W128" s="1"/>
      <c r="X128" s="1"/>
      <c r="Y128" s="1"/>
      <c r="Z128" s="1"/>
      <c r="AA128" s="1"/>
      <c r="AB128" s="1"/>
    </row>
    <row r="129" spans="13:28" s="6" customFormat="1">
      <c r="M129" s="1"/>
      <c r="N129" s="1"/>
      <c r="O129" s="1"/>
      <c r="P129" s="1"/>
      <c r="Q129" s="1"/>
      <c r="R129" s="1"/>
      <c r="S129" s="1"/>
      <c r="T129" s="1"/>
      <c r="U129" s="1"/>
      <c r="V129" s="1"/>
      <c r="W129" s="1"/>
      <c r="X129" s="1"/>
      <c r="Y129" s="1"/>
      <c r="Z129" s="1"/>
      <c r="AA129" s="1"/>
      <c r="AB129" s="1"/>
    </row>
    <row r="130" spans="13:28" s="6" customFormat="1">
      <c r="M130" s="1"/>
      <c r="N130" s="1"/>
      <c r="O130" s="1"/>
      <c r="P130" s="1"/>
      <c r="Q130" s="1"/>
      <c r="R130" s="1"/>
      <c r="S130" s="1"/>
      <c r="T130" s="1"/>
      <c r="U130" s="1"/>
      <c r="V130" s="1"/>
      <c r="W130" s="1"/>
      <c r="X130" s="1"/>
      <c r="Y130" s="1"/>
      <c r="Z130" s="1"/>
      <c r="AA130" s="1"/>
      <c r="AB130" s="1"/>
    </row>
    <row r="131" spans="13:28" s="6" customFormat="1">
      <c r="M131" s="1"/>
      <c r="N131" s="1"/>
      <c r="O131" s="1"/>
      <c r="P131" s="1"/>
      <c r="Q131" s="1"/>
      <c r="R131" s="1"/>
      <c r="S131" s="1"/>
      <c r="T131" s="1"/>
      <c r="U131" s="1"/>
      <c r="V131" s="1"/>
      <c r="W131" s="1"/>
      <c r="X131" s="1"/>
      <c r="Y131" s="1"/>
      <c r="Z131" s="1"/>
      <c r="AA131" s="1"/>
      <c r="AB131" s="1"/>
    </row>
    <row r="132" spans="13:28" s="6" customFormat="1">
      <c r="M132" s="1"/>
      <c r="N132" s="1"/>
      <c r="O132" s="1"/>
      <c r="P132" s="1"/>
      <c r="Q132" s="1"/>
      <c r="R132" s="1"/>
      <c r="S132" s="1"/>
      <c r="T132" s="1"/>
      <c r="U132" s="1"/>
      <c r="V132" s="1"/>
      <c r="W132" s="1"/>
      <c r="X132" s="1"/>
      <c r="Y132" s="1"/>
      <c r="Z132" s="1"/>
      <c r="AA132" s="1"/>
      <c r="AB132" s="1"/>
    </row>
    <row r="133" spans="13:28" s="6" customFormat="1">
      <c r="M133" s="1"/>
      <c r="N133" s="1"/>
      <c r="O133" s="1"/>
      <c r="P133" s="1"/>
      <c r="Q133" s="1"/>
      <c r="R133" s="1"/>
      <c r="S133" s="1"/>
      <c r="T133" s="1"/>
      <c r="U133" s="1"/>
      <c r="V133" s="1"/>
      <c r="W133" s="1"/>
      <c r="X133" s="1"/>
      <c r="Y133" s="1"/>
      <c r="Z133" s="1"/>
      <c r="AA133" s="1"/>
      <c r="AB133" s="1"/>
    </row>
    <row r="134" spans="13:28" s="6" customFormat="1">
      <c r="M134" s="1"/>
      <c r="N134" s="1"/>
      <c r="O134" s="1"/>
      <c r="P134" s="1"/>
      <c r="Q134" s="1"/>
      <c r="R134" s="1"/>
      <c r="S134" s="1"/>
      <c r="T134" s="1"/>
      <c r="U134" s="1"/>
      <c r="V134" s="1"/>
      <c r="W134" s="1"/>
      <c r="X134" s="1"/>
      <c r="Y134" s="1"/>
      <c r="Z134" s="1"/>
      <c r="AA134" s="1"/>
      <c r="AB134" s="1"/>
    </row>
    <row r="135" spans="13:28" s="6" customFormat="1">
      <c r="M135" s="1"/>
      <c r="N135" s="1"/>
      <c r="O135" s="1"/>
      <c r="P135" s="1"/>
      <c r="Q135" s="1"/>
      <c r="R135" s="1"/>
      <c r="S135" s="1"/>
      <c r="T135" s="1"/>
      <c r="U135" s="1"/>
      <c r="V135" s="1"/>
      <c r="W135" s="1"/>
      <c r="X135" s="1"/>
      <c r="Y135" s="1"/>
      <c r="Z135" s="1"/>
      <c r="AA135" s="1"/>
      <c r="AB135" s="1"/>
    </row>
    <row r="136" spans="13:28" s="6" customFormat="1">
      <c r="M136" s="1"/>
      <c r="N136" s="1"/>
      <c r="O136" s="1"/>
      <c r="P136" s="1"/>
      <c r="Q136" s="1"/>
      <c r="R136" s="1"/>
      <c r="S136" s="1"/>
      <c r="T136" s="1"/>
      <c r="U136" s="1"/>
      <c r="V136" s="1"/>
      <c r="W136" s="1"/>
      <c r="X136" s="1"/>
      <c r="Y136" s="1"/>
      <c r="Z136" s="1"/>
      <c r="AA136" s="1"/>
      <c r="AB136" s="1"/>
    </row>
    <row r="137" spans="13:28" s="6" customFormat="1">
      <c r="M137" s="1"/>
      <c r="N137" s="1"/>
      <c r="O137" s="1"/>
      <c r="P137" s="1"/>
      <c r="Q137" s="1"/>
      <c r="R137" s="1"/>
      <c r="S137" s="1"/>
      <c r="T137" s="1"/>
      <c r="U137" s="1"/>
      <c r="V137" s="1"/>
      <c r="W137" s="1"/>
      <c r="X137" s="1"/>
      <c r="Y137" s="1"/>
      <c r="Z137" s="1"/>
      <c r="AA137" s="1"/>
      <c r="AB137" s="1"/>
    </row>
    <row r="138" spans="13:28" s="6" customFormat="1">
      <c r="M138" s="1"/>
      <c r="N138" s="1"/>
      <c r="O138" s="1"/>
      <c r="P138" s="1"/>
      <c r="Q138" s="1"/>
      <c r="R138" s="1"/>
      <c r="S138" s="1"/>
      <c r="T138" s="1"/>
      <c r="U138" s="1"/>
      <c r="V138" s="1"/>
      <c r="W138" s="1"/>
      <c r="X138" s="1"/>
      <c r="Y138" s="1"/>
      <c r="Z138" s="1"/>
      <c r="AA138" s="1"/>
      <c r="AB138" s="1"/>
    </row>
    <row r="139" spans="13:28" s="6" customFormat="1">
      <c r="M139" s="1"/>
      <c r="N139" s="1"/>
      <c r="O139" s="1"/>
      <c r="P139" s="1"/>
      <c r="Q139" s="1"/>
      <c r="R139" s="1"/>
      <c r="S139" s="1"/>
      <c r="T139" s="1"/>
      <c r="U139" s="1"/>
      <c r="V139" s="1"/>
      <c r="W139" s="1"/>
      <c r="X139" s="1"/>
      <c r="Y139" s="1"/>
      <c r="Z139" s="1"/>
      <c r="AA139" s="1"/>
      <c r="AB139" s="1"/>
    </row>
    <row r="140" spans="13:28" s="6" customFormat="1">
      <c r="M140" s="1"/>
      <c r="N140" s="1"/>
      <c r="O140" s="1"/>
      <c r="P140" s="1"/>
      <c r="Q140" s="1"/>
      <c r="R140" s="1"/>
      <c r="S140" s="1"/>
      <c r="T140" s="1"/>
      <c r="U140" s="1"/>
      <c r="V140" s="1"/>
      <c r="W140" s="1"/>
      <c r="X140" s="1"/>
      <c r="Y140" s="1"/>
      <c r="Z140" s="1"/>
      <c r="AA140" s="1"/>
      <c r="AB140" s="1"/>
    </row>
    <row r="141" spans="13:28" s="6" customFormat="1">
      <c r="M141" s="1"/>
      <c r="N141" s="1"/>
      <c r="O141" s="1"/>
      <c r="P141" s="1"/>
      <c r="Q141" s="1"/>
      <c r="R141" s="1"/>
      <c r="S141" s="1"/>
      <c r="T141" s="1"/>
      <c r="U141" s="1"/>
      <c r="V141" s="1"/>
      <c r="W141" s="1"/>
      <c r="X141" s="1"/>
      <c r="Y141" s="1"/>
      <c r="Z141" s="1"/>
      <c r="AA141" s="1"/>
      <c r="AB141" s="1"/>
    </row>
    <row r="142" spans="13:28" s="6" customFormat="1">
      <c r="M142" s="1"/>
      <c r="N142" s="1"/>
      <c r="O142" s="1"/>
      <c r="P142" s="1"/>
      <c r="Q142" s="1"/>
      <c r="R142" s="1"/>
      <c r="S142" s="1"/>
      <c r="T142" s="1"/>
      <c r="U142" s="1"/>
      <c r="V142" s="1"/>
      <c r="W142" s="1"/>
      <c r="X142" s="1"/>
      <c r="Y142" s="1"/>
      <c r="Z142" s="1"/>
      <c r="AA142" s="1"/>
      <c r="AB142" s="1"/>
    </row>
    <row r="143" spans="13:28" s="6" customFormat="1">
      <c r="M143" s="1"/>
      <c r="N143" s="1"/>
      <c r="O143" s="1"/>
      <c r="P143" s="1"/>
      <c r="Q143" s="1"/>
      <c r="R143" s="1"/>
      <c r="S143" s="1"/>
      <c r="T143" s="1"/>
      <c r="U143" s="1"/>
      <c r="V143" s="1"/>
      <c r="W143" s="1"/>
      <c r="X143" s="1"/>
      <c r="Y143" s="1"/>
      <c r="Z143" s="1"/>
      <c r="AA143" s="1"/>
      <c r="AB143" s="1"/>
    </row>
    <row r="144" spans="13:28" s="6" customFormat="1">
      <c r="M144" s="1"/>
      <c r="N144" s="1"/>
      <c r="O144" s="1"/>
      <c r="P144" s="1"/>
      <c r="Q144" s="1"/>
      <c r="R144" s="1"/>
      <c r="S144" s="1"/>
      <c r="T144" s="1"/>
      <c r="U144" s="1"/>
      <c r="V144" s="1"/>
      <c r="W144" s="1"/>
      <c r="X144" s="1"/>
      <c r="Y144" s="1"/>
      <c r="Z144" s="1"/>
      <c r="AA144" s="1"/>
      <c r="AB144" s="1"/>
    </row>
    <row r="145" spans="13:28" s="6" customFormat="1">
      <c r="M145" s="1"/>
      <c r="N145" s="1"/>
      <c r="O145" s="1"/>
      <c r="P145" s="1"/>
      <c r="Q145" s="1"/>
      <c r="R145" s="1"/>
      <c r="S145" s="1"/>
      <c r="T145" s="1"/>
      <c r="U145" s="1"/>
      <c r="V145" s="1"/>
      <c r="W145" s="1"/>
      <c r="X145" s="1"/>
      <c r="Y145" s="1"/>
      <c r="Z145" s="1"/>
      <c r="AA145" s="1"/>
      <c r="AB145" s="1"/>
    </row>
    <row r="146" spans="13:28" s="6" customFormat="1">
      <c r="M146" s="1"/>
      <c r="N146" s="1"/>
      <c r="O146" s="1"/>
      <c r="P146" s="1"/>
      <c r="Q146" s="1"/>
      <c r="R146" s="1"/>
      <c r="S146" s="1"/>
      <c r="T146" s="1"/>
      <c r="U146" s="1"/>
      <c r="V146" s="1"/>
      <c r="W146" s="1"/>
      <c r="X146" s="1"/>
      <c r="Y146" s="1"/>
      <c r="Z146" s="1"/>
      <c r="AA146" s="1"/>
      <c r="AB146" s="1"/>
    </row>
    <row r="147" spans="13:28" s="6" customFormat="1">
      <c r="M147" s="1"/>
      <c r="N147" s="1"/>
      <c r="O147" s="1"/>
      <c r="P147" s="1"/>
      <c r="Q147" s="1"/>
      <c r="R147" s="1"/>
      <c r="S147" s="1"/>
      <c r="T147" s="1"/>
      <c r="U147" s="1"/>
      <c r="V147" s="1"/>
      <c r="W147" s="1"/>
      <c r="X147" s="1"/>
      <c r="Y147" s="1"/>
      <c r="Z147" s="1"/>
      <c r="AA147" s="1"/>
      <c r="AB147" s="1"/>
    </row>
    <row r="148" spans="13:28" s="6" customFormat="1">
      <c r="M148" s="1"/>
      <c r="N148" s="1"/>
      <c r="O148" s="1"/>
      <c r="P148" s="1"/>
      <c r="Q148" s="1"/>
      <c r="R148" s="1"/>
      <c r="S148" s="1"/>
      <c r="T148" s="1"/>
      <c r="U148" s="1"/>
      <c r="V148" s="1"/>
      <c r="W148" s="1"/>
      <c r="X148" s="1"/>
      <c r="Y148" s="1"/>
      <c r="Z148" s="1"/>
      <c r="AA148" s="1"/>
      <c r="AB148" s="1"/>
    </row>
    <row r="149" spans="13:28" s="6" customFormat="1">
      <c r="M149" s="1"/>
      <c r="N149" s="1"/>
      <c r="O149" s="1"/>
      <c r="P149" s="1"/>
      <c r="Q149" s="1"/>
      <c r="R149" s="1"/>
      <c r="S149" s="1"/>
      <c r="T149" s="1"/>
      <c r="U149" s="1"/>
      <c r="V149" s="1"/>
      <c r="W149" s="1"/>
      <c r="X149" s="1"/>
      <c r="Y149" s="1"/>
      <c r="Z149" s="1"/>
      <c r="AA149" s="1"/>
      <c r="AB149" s="1"/>
    </row>
    <row r="150" spans="13:28" s="6" customFormat="1">
      <c r="M150" s="1"/>
      <c r="N150" s="1"/>
      <c r="O150" s="1"/>
      <c r="P150" s="1"/>
      <c r="Q150" s="1"/>
      <c r="R150" s="1"/>
      <c r="S150" s="1"/>
      <c r="T150" s="1"/>
      <c r="U150" s="1"/>
      <c r="V150" s="1"/>
      <c r="W150" s="1"/>
      <c r="X150" s="1"/>
      <c r="Y150" s="1"/>
      <c r="Z150" s="1"/>
      <c r="AA150" s="1"/>
      <c r="AB150" s="1"/>
    </row>
    <row r="151" spans="13:28" s="6" customFormat="1">
      <c r="M151" s="1"/>
      <c r="N151" s="1"/>
      <c r="O151" s="1"/>
      <c r="P151" s="1"/>
      <c r="Q151" s="1"/>
      <c r="R151" s="1"/>
      <c r="S151" s="1"/>
      <c r="T151" s="1"/>
      <c r="U151" s="1"/>
      <c r="V151" s="1"/>
      <c r="W151" s="1"/>
      <c r="X151" s="1"/>
      <c r="Y151" s="1"/>
      <c r="Z151" s="1"/>
      <c r="AA151" s="1"/>
      <c r="AB151" s="1"/>
    </row>
    <row r="152" spans="13:28" s="6" customFormat="1">
      <c r="M152" s="1"/>
      <c r="N152" s="1"/>
      <c r="O152" s="1"/>
      <c r="P152" s="1"/>
      <c r="Q152" s="1"/>
      <c r="R152" s="1"/>
      <c r="S152" s="1"/>
      <c r="T152" s="1"/>
      <c r="U152" s="1"/>
      <c r="V152" s="1"/>
      <c r="W152" s="1"/>
      <c r="X152" s="1"/>
      <c r="Y152" s="1"/>
      <c r="Z152" s="1"/>
      <c r="AA152" s="1"/>
      <c r="AB152" s="1"/>
    </row>
    <row r="153" spans="13:28" s="6" customFormat="1">
      <c r="M153" s="1"/>
      <c r="N153" s="1"/>
      <c r="O153" s="1"/>
      <c r="P153" s="1"/>
      <c r="Q153" s="1"/>
      <c r="R153" s="1"/>
      <c r="S153" s="1"/>
      <c r="T153" s="1"/>
      <c r="U153" s="1"/>
      <c r="V153" s="1"/>
      <c r="W153" s="1"/>
      <c r="X153" s="1"/>
      <c r="Y153" s="1"/>
      <c r="Z153" s="1"/>
      <c r="AA153" s="1"/>
      <c r="AB153" s="1"/>
    </row>
    <row r="154" spans="13:28" s="6" customFormat="1">
      <c r="M154" s="1"/>
      <c r="N154" s="1"/>
      <c r="O154" s="1"/>
      <c r="P154" s="1"/>
      <c r="Q154" s="1"/>
      <c r="R154" s="1"/>
      <c r="S154" s="1"/>
      <c r="T154" s="1"/>
      <c r="U154" s="1"/>
      <c r="V154" s="1"/>
      <c r="W154" s="1"/>
      <c r="X154" s="1"/>
      <c r="Y154" s="1"/>
      <c r="Z154" s="1"/>
      <c r="AA154" s="1"/>
      <c r="AB154" s="1"/>
    </row>
    <row r="155" spans="13:28" s="6" customFormat="1">
      <c r="M155" s="1"/>
      <c r="N155" s="1"/>
      <c r="O155" s="1"/>
      <c r="P155" s="1"/>
      <c r="Q155" s="1"/>
      <c r="R155" s="1"/>
      <c r="S155" s="1"/>
      <c r="T155" s="1"/>
      <c r="U155" s="1"/>
      <c r="V155" s="1"/>
      <c r="W155" s="1"/>
      <c r="X155" s="1"/>
      <c r="Y155" s="1"/>
      <c r="Z155" s="1"/>
      <c r="AA155" s="1"/>
      <c r="AB155" s="1"/>
    </row>
    <row r="156" spans="13:28" s="6" customFormat="1">
      <c r="M156" s="1"/>
      <c r="N156" s="1"/>
      <c r="O156" s="1"/>
      <c r="P156" s="1"/>
      <c r="Q156" s="1"/>
      <c r="R156" s="1"/>
      <c r="S156" s="1"/>
      <c r="T156" s="1"/>
      <c r="U156" s="1"/>
      <c r="V156" s="1"/>
      <c r="W156" s="1"/>
      <c r="X156" s="1"/>
      <c r="Y156" s="1"/>
      <c r="Z156" s="1"/>
      <c r="AA156" s="1"/>
      <c r="AB156" s="1"/>
    </row>
    <row r="157" spans="13:28" s="6" customFormat="1">
      <c r="M157" s="1"/>
      <c r="N157" s="1"/>
      <c r="O157" s="1"/>
      <c r="P157" s="1"/>
      <c r="Q157" s="1"/>
      <c r="R157" s="1"/>
      <c r="S157" s="1"/>
      <c r="T157" s="1"/>
      <c r="U157" s="1"/>
      <c r="V157" s="1"/>
      <c r="W157" s="1"/>
      <c r="X157" s="1"/>
      <c r="Y157" s="1"/>
      <c r="Z157" s="1"/>
      <c r="AA157" s="1"/>
      <c r="AB157" s="1"/>
    </row>
    <row r="158" spans="13:28" s="6" customFormat="1">
      <c r="M158" s="1"/>
      <c r="N158" s="1"/>
      <c r="O158" s="1"/>
      <c r="P158" s="1"/>
      <c r="Q158" s="1"/>
      <c r="R158" s="1"/>
      <c r="S158" s="1"/>
      <c r="T158" s="1"/>
      <c r="U158" s="1"/>
      <c r="V158" s="1"/>
      <c r="W158" s="1"/>
      <c r="X158" s="1"/>
      <c r="Y158" s="1"/>
      <c r="Z158" s="1"/>
      <c r="AA158" s="1"/>
      <c r="AB158" s="1"/>
    </row>
    <row r="159" spans="13:28" s="6" customFormat="1">
      <c r="M159" s="1"/>
      <c r="N159" s="1"/>
      <c r="O159" s="1"/>
      <c r="P159" s="1"/>
      <c r="Q159" s="1"/>
      <c r="R159" s="1"/>
      <c r="S159" s="1"/>
      <c r="T159" s="1"/>
      <c r="U159" s="1"/>
      <c r="V159" s="1"/>
      <c r="W159" s="1"/>
      <c r="X159" s="1"/>
      <c r="Y159" s="1"/>
      <c r="Z159" s="1"/>
      <c r="AA159" s="1"/>
      <c r="AB159" s="1"/>
    </row>
    <row r="160" spans="13:28" s="6" customFormat="1">
      <c r="M160" s="1"/>
      <c r="N160" s="1"/>
      <c r="O160" s="1"/>
      <c r="P160" s="1"/>
      <c r="Q160" s="1"/>
      <c r="R160" s="1"/>
      <c r="S160" s="1"/>
      <c r="T160" s="1"/>
      <c r="U160" s="1"/>
      <c r="V160" s="1"/>
      <c r="W160" s="1"/>
      <c r="X160" s="1"/>
      <c r="Y160" s="1"/>
      <c r="Z160" s="1"/>
      <c r="AA160" s="1"/>
      <c r="AB160" s="1"/>
    </row>
    <row r="161" spans="13:28" s="6" customFormat="1">
      <c r="M161" s="1"/>
      <c r="N161" s="1"/>
      <c r="O161" s="1"/>
      <c r="P161" s="1"/>
      <c r="Q161" s="1"/>
      <c r="R161" s="1"/>
      <c r="S161" s="1"/>
      <c r="T161" s="1"/>
      <c r="U161" s="1"/>
      <c r="V161" s="1"/>
      <c r="W161" s="1"/>
      <c r="X161" s="1"/>
      <c r="Y161" s="1"/>
      <c r="Z161" s="1"/>
      <c r="AA161" s="1"/>
      <c r="AB161" s="1"/>
    </row>
    <row r="162" spans="13:28" s="6" customFormat="1">
      <c r="M162" s="1"/>
      <c r="N162" s="1"/>
      <c r="O162" s="1"/>
      <c r="P162" s="1"/>
      <c r="Q162" s="1"/>
      <c r="R162" s="1"/>
      <c r="S162" s="1"/>
      <c r="T162" s="1"/>
      <c r="U162" s="1"/>
      <c r="V162" s="1"/>
      <c r="W162" s="1"/>
      <c r="X162" s="1"/>
      <c r="Y162" s="1"/>
      <c r="Z162" s="1"/>
      <c r="AA162" s="1"/>
      <c r="AB162" s="1"/>
    </row>
    <row r="163" spans="13:28" s="6" customFormat="1">
      <c r="M163" s="1"/>
      <c r="N163" s="1"/>
      <c r="O163" s="1"/>
      <c r="P163" s="1"/>
      <c r="Q163" s="1"/>
      <c r="R163" s="1"/>
      <c r="S163" s="1"/>
      <c r="T163" s="1"/>
      <c r="U163" s="1"/>
      <c r="V163" s="1"/>
      <c r="W163" s="1"/>
      <c r="X163" s="1"/>
      <c r="Y163" s="1"/>
      <c r="Z163" s="1"/>
      <c r="AA163" s="1"/>
      <c r="AB163" s="1"/>
    </row>
    <row r="164" spans="13:28" s="6" customFormat="1">
      <c r="M164" s="1"/>
      <c r="N164" s="1"/>
      <c r="O164" s="1"/>
      <c r="P164" s="1"/>
      <c r="Q164" s="1"/>
      <c r="R164" s="1"/>
      <c r="S164" s="1"/>
      <c r="T164" s="1"/>
      <c r="U164" s="1"/>
      <c r="V164" s="1"/>
      <c r="W164" s="1"/>
      <c r="X164" s="1"/>
      <c r="Y164" s="1"/>
      <c r="Z164" s="1"/>
      <c r="AA164" s="1"/>
      <c r="AB164" s="1"/>
    </row>
    <row r="165" spans="13:28" s="6" customFormat="1">
      <c r="M165" s="1"/>
      <c r="N165" s="1"/>
      <c r="O165" s="1"/>
      <c r="P165" s="1"/>
      <c r="Q165" s="1"/>
      <c r="R165" s="1"/>
      <c r="S165" s="1"/>
      <c r="T165" s="1"/>
      <c r="U165" s="1"/>
      <c r="V165" s="1"/>
      <c r="W165" s="1"/>
      <c r="X165" s="1"/>
      <c r="Y165" s="1"/>
      <c r="Z165" s="1"/>
      <c r="AA165" s="1"/>
      <c r="AB165" s="1"/>
    </row>
    <row r="166" spans="13:28" s="6" customFormat="1">
      <c r="M166" s="1"/>
      <c r="N166" s="1"/>
      <c r="O166" s="1"/>
      <c r="P166" s="1"/>
      <c r="Q166" s="1"/>
      <c r="R166" s="1"/>
      <c r="S166" s="1"/>
      <c r="T166" s="1"/>
      <c r="U166" s="1"/>
      <c r="V166" s="1"/>
      <c r="W166" s="1"/>
      <c r="X166" s="1"/>
      <c r="Y166" s="1"/>
      <c r="Z166" s="1"/>
      <c r="AA166" s="1"/>
      <c r="AB166" s="1"/>
    </row>
    <row r="167" spans="13:28" s="6" customFormat="1">
      <c r="M167" s="1"/>
      <c r="N167" s="1"/>
      <c r="O167" s="1"/>
      <c r="P167" s="1"/>
      <c r="Q167" s="1"/>
      <c r="R167" s="1"/>
      <c r="S167" s="1"/>
      <c r="T167" s="1"/>
      <c r="U167" s="1"/>
      <c r="V167" s="1"/>
      <c r="W167" s="1"/>
      <c r="X167" s="1"/>
      <c r="Y167" s="1"/>
      <c r="Z167" s="1"/>
      <c r="AA167" s="1"/>
      <c r="AB167" s="1"/>
    </row>
    <row r="168" spans="13:28" s="6" customFormat="1">
      <c r="M168" s="1"/>
      <c r="N168" s="1"/>
      <c r="O168" s="1"/>
      <c r="P168" s="1"/>
      <c r="Q168" s="1"/>
      <c r="R168" s="1"/>
      <c r="S168" s="1"/>
      <c r="T168" s="1"/>
      <c r="U168" s="1"/>
      <c r="V168" s="1"/>
      <c r="W168" s="1"/>
      <c r="X168" s="1"/>
      <c r="Y168" s="1"/>
      <c r="Z168" s="1"/>
      <c r="AA168" s="1"/>
      <c r="AB168" s="1"/>
    </row>
    <row r="169" spans="13:28" s="6" customFormat="1">
      <c r="M169" s="1"/>
      <c r="N169" s="1"/>
      <c r="O169" s="1"/>
      <c r="P169" s="1"/>
      <c r="Q169" s="1"/>
      <c r="R169" s="1"/>
      <c r="S169" s="1"/>
      <c r="T169" s="1"/>
      <c r="U169" s="1"/>
      <c r="V169" s="1"/>
      <c r="W169" s="1"/>
      <c r="X169" s="1"/>
      <c r="Y169" s="1"/>
      <c r="Z169" s="1"/>
      <c r="AA169" s="1"/>
      <c r="AB169" s="1"/>
    </row>
    <row r="170" spans="13:28" s="6" customFormat="1">
      <c r="M170" s="1"/>
      <c r="N170" s="1"/>
      <c r="O170" s="1"/>
      <c r="P170" s="1"/>
      <c r="Q170" s="1"/>
      <c r="R170" s="1"/>
      <c r="S170" s="1"/>
      <c r="T170" s="1"/>
      <c r="U170" s="1"/>
      <c r="V170" s="1"/>
      <c r="W170" s="1"/>
      <c r="X170" s="1"/>
      <c r="Y170" s="1"/>
      <c r="Z170" s="1"/>
      <c r="AA170" s="1"/>
      <c r="AB170" s="1"/>
    </row>
    <row r="171" spans="13:28" s="6" customFormat="1">
      <c r="M171" s="1"/>
      <c r="N171" s="1"/>
      <c r="O171" s="1"/>
      <c r="P171" s="1"/>
      <c r="Q171" s="1"/>
      <c r="R171" s="1"/>
      <c r="S171" s="1"/>
      <c r="T171" s="1"/>
      <c r="U171" s="1"/>
      <c r="V171" s="1"/>
      <c r="W171" s="1"/>
      <c r="X171" s="1"/>
      <c r="Y171" s="1"/>
      <c r="Z171" s="1"/>
      <c r="AA171" s="1"/>
      <c r="AB171" s="1"/>
    </row>
    <row r="172" spans="13:28" s="6" customFormat="1">
      <c r="M172" s="1"/>
      <c r="N172" s="1"/>
      <c r="O172" s="1"/>
      <c r="P172" s="1"/>
      <c r="Q172" s="1"/>
      <c r="R172" s="1"/>
      <c r="S172" s="1"/>
      <c r="T172" s="1"/>
      <c r="U172" s="1"/>
      <c r="V172" s="1"/>
      <c r="W172" s="1"/>
      <c r="X172" s="1"/>
      <c r="Y172" s="1"/>
      <c r="Z172" s="1"/>
      <c r="AA172" s="1"/>
      <c r="AB172" s="1"/>
    </row>
    <row r="173" spans="13:28" s="6" customFormat="1">
      <c r="M173" s="1"/>
      <c r="N173" s="1"/>
      <c r="O173" s="1"/>
      <c r="P173" s="1"/>
      <c r="Q173" s="1"/>
      <c r="R173" s="1"/>
      <c r="S173" s="1"/>
      <c r="T173" s="1"/>
      <c r="U173" s="1"/>
      <c r="V173" s="1"/>
      <c r="W173" s="1"/>
      <c r="X173" s="1"/>
      <c r="Y173" s="1"/>
      <c r="Z173" s="1"/>
      <c r="AA173" s="1"/>
      <c r="AB173" s="1"/>
    </row>
    <row r="174" spans="13:28" s="6" customFormat="1">
      <c r="M174" s="1"/>
      <c r="N174" s="1"/>
      <c r="O174" s="1"/>
      <c r="P174" s="1"/>
      <c r="Q174" s="1"/>
      <c r="R174" s="1"/>
      <c r="S174" s="1"/>
      <c r="T174" s="1"/>
      <c r="U174" s="1"/>
      <c r="V174" s="1"/>
      <c r="W174" s="1"/>
      <c r="X174" s="1"/>
      <c r="Y174" s="1"/>
      <c r="Z174" s="1"/>
      <c r="AA174" s="1"/>
      <c r="AB174" s="1"/>
    </row>
    <row r="175" spans="13:28" s="6" customFormat="1">
      <c r="M175" s="1"/>
      <c r="N175" s="1"/>
      <c r="O175" s="1"/>
      <c r="P175" s="1"/>
      <c r="Q175" s="1"/>
      <c r="R175" s="1"/>
      <c r="S175" s="1"/>
      <c r="T175" s="1"/>
      <c r="U175" s="1"/>
      <c r="V175" s="1"/>
      <c r="W175" s="1"/>
      <c r="X175" s="1"/>
      <c r="Y175" s="1"/>
      <c r="Z175" s="1"/>
      <c r="AA175" s="1"/>
      <c r="AB175" s="1"/>
    </row>
    <row r="176" spans="13:28" s="6" customFormat="1">
      <c r="M176" s="1"/>
      <c r="N176" s="1"/>
      <c r="O176" s="1"/>
      <c r="P176" s="1"/>
      <c r="Q176" s="1"/>
      <c r="R176" s="1"/>
      <c r="S176" s="1"/>
      <c r="T176" s="1"/>
      <c r="U176" s="1"/>
      <c r="V176" s="1"/>
      <c r="W176" s="1"/>
      <c r="X176" s="1"/>
      <c r="Y176" s="1"/>
      <c r="Z176" s="1"/>
      <c r="AA176" s="1"/>
      <c r="AB176" s="1"/>
    </row>
    <row r="177" spans="13:28" s="6" customFormat="1">
      <c r="M177" s="1"/>
      <c r="N177" s="1"/>
      <c r="O177" s="1"/>
      <c r="P177" s="1"/>
      <c r="Q177" s="1"/>
      <c r="R177" s="1"/>
      <c r="S177" s="1"/>
      <c r="T177" s="1"/>
      <c r="U177" s="1"/>
      <c r="V177" s="1"/>
      <c r="W177" s="1"/>
      <c r="X177" s="1"/>
      <c r="Y177" s="1"/>
      <c r="Z177" s="1"/>
      <c r="AA177" s="1"/>
      <c r="AB177" s="1"/>
    </row>
    <row r="178" spans="13:28" s="6" customFormat="1">
      <c r="M178" s="1"/>
      <c r="N178" s="1"/>
      <c r="O178" s="1"/>
      <c r="P178" s="1"/>
      <c r="Q178" s="1"/>
      <c r="R178" s="1"/>
      <c r="S178" s="1"/>
      <c r="T178" s="1"/>
      <c r="U178" s="1"/>
      <c r="V178" s="1"/>
      <c r="W178" s="1"/>
      <c r="X178" s="1"/>
      <c r="Y178" s="1"/>
      <c r="Z178" s="1"/>
      <c r="AA178" s="1"/>
      <c r="AB178" s="1"/>
    </row>
    <row r="179" spans="13:28" s="6" customFormat="1">
      <c r="M179" s="1"/>
      <c r="N179" s="1"/>
      <c r="O179" s="1"/>
      <c r="P179" s="1"/>
      <c r="Q179" s="1"/>
      <c r="R179" s="1"/>
      <c r="S179" s="1"/>
      <c r="T179" s="1"/>
      <c r="U179" s="1"/>
      <c r="V179" s="1"/>
      <c r="W179" s="1"/>
      <c r="X179" s="1"/>
      <c r="Y179" s="1"/>
      <c r="Z179" s="1"/>
      <c r="AA179" s="1"/>
      <c r="AB179" s="1"/>
    </row>
    <row r="180" spans="13:28" s="6" customFormat="1">
      <c r="M180" s="1"/>
      <c r="N180" s="1"/>
      <c r="O180" s="1"/>
      <c r="P180" s="1"/>
      <c r="Q180" s="1"/>
      <c r="R180" s="1"/>
      <c r="S180" s="1"/>
      <c r="T180" s="1"/>
      <c r="U180" s="1"/>
      <c r="V180" s="1"/>
      <c r="W180" s="1"/>
      <c r="X180" s="1"/>
      <c r="Y180" s="1"/>
      <c r="Z180" s="1"/>
      <c r="AA180" s="1"/>
      <c r="AB180" s="1"/>
    </row>
    <row r="181" spans="13:28" s="6" customFormat="1">
      <c r="M181" s="1"/>
      <c r="N181" s="1"/>
      <c r="O181" s="1"/>
      <c r="P181" s="1"/>
      <c r="Q181" s="1"/>
      <c r="R181" s="1"/>
      <c r="S181" s="1"/>
      <c r="T181" s="1"/>
      <c r="U181" s="1"/>
      <c r="V181" s="1"/>
      <c r="W181" s="1"/>
      <c r="X181" s="1"/>
      <c r="Y181" s="1"/>
      <c r="Z181" s="1"/>
      <c r="AA181" s="1"/>
      <c r="AB181" s="1"/>
    </row>
    <row r="182" spans="13:28" s="6" customFormat="1">
      <c r="M182" s="1"/>
      <c r="N182" s="1"/>
      <c r="O182" s="1"/>
      <c r="P182" s="1"/>
      <c r="Q182" s="1"/>
      <c r="R182" s="1"/>
      <c r="S182" s="1"/>
      <c r="T182" s="1"/>
      <c r="U182" s="1"/>
      <c r="V182" s="1"/>
      <c r="W182" s="1"/>
      <c r="X182" s="1"/>
      <c r="Y182" s="1"/>
      <c r="Z182" s="1"/>
      <c r="AA182" s="1"/>
      <c r="AB182" s="1"/>
    </row>
    <row r="183" spans="13:28" s="6" customFormat="1">
      <c r="M183" s="1"/>
      <c r="N183" s="1"/>
      <c r="O183" s="1"/>
      <c r="P183" s="1"/>
      <c r="Q183" s="1"/>
      <c r="R183" s="1"/>
      <c r="S183" s="1"/>
      <c r="T183" s="1"/>
      <c r="U183" s="1"/>
      <c r="V183" s="1"/>
      <c r="W183" s="1"/>
      <c r="X183" s="1"/>
      <c r="Y183" s="1"/>
      <c r="Z183" s="1"/>
      <c r="AA183" s="1"/>
      <c r="AB183" s="1"/>
    </row>
    <row r="184" spans="13:28" s="6" customFormat="1">
      <c r="M184" s="1"/>
      <c r="N184" s="1"/>
      <c r="O184" s="1"/>
      <c r="P184" s="1"/>
      <c r="Q184" s="1"/>
      <c r="R184" s="1"/>
      <c r="S184" s="1"/>
      <c r="T184" s="1"/>
      <c r="U184" s="1"/>
      <c r="V184" s="1"/>
      <c r="W184" s="1"/>
      <c r="X184" s="1"/>
      <c r="Y184" s="1"/>
      <c r="Z184" s="1"/>
      <c r="AA184" s="1"/>
      <c r="AB184" s="1"/>
    </row>
    <row r="185" spans="13:28" s="6" customFormat="1">
      <c r="M185" s="1"/>
      <c r="N185" s="1"/>
      <c r="O185" s="1"/>
      <c r="P185" s="1"/>
      <c r="Q185" s="1"/>
      <c r="R185" s="1"/>
      <c r="S185" s="1"/>
      <c r="T185" s="1"/>
      <c r="U185" s="1"/>
      <c r="V185" s="1"/>
      <c r="W185" s="1"/>
      <c r="X185" s="1"/>
      <c r="Y185" s="1"/>
      <c r="Z185" s="1"/>
      <c r="AA185" s="1"/>
      <c r="AB185" s="1"/>
    </row>
    <row r="186" spans="13:28" s="6" customFormat="1">
      <c r="M186" s="1"/>
      <c r="N186" s="1"/>
      <c r="O186" s="1"/>
      <c r="P186" s="1"/>
      <c r="Q186" s="1"/>
      <c r="R186" s="1"/>
      <c r="S186" s="1"/>
      <c r="T186" s="1"/>
      <c r="U186" s="1"/>
      <c r="V186" s="1"/>
      <c r="W186" s="1"/>
      <c r="X186" s="1"/>
      <c r="Y186" s="1"/>
      <c r="Z186" s="1"/>
      <c r="AA186" s="1"/>
      <c r="AB186" s="1"/>
    </row>
    <row r="187" spans="13:28" s="6" customFormat="1">
      <c r="M187" s="1"/>
      <c r="N187" s="1"/>
      <c r="O187" s="1"/>
      <c r="P187" s="1"/>
      <c r="Q187" s="1"/>
      <c r="R187" s="1"/>
      <c r="S187" s="1"/>
      <c r="T187" s="1"/>
      <c r="U187" s="1"/>
      <c r="V187" s="1"/>
      <c r="W187" s="1"/>
      <c r="X187" s="1"/>
      <c r="Y187" s="1"/>
      <c r="Z187" s="1"/>
      <c r="AA187" s="1"/>
      <c r="AB187" s="1"/>
    </row>
    <row r="188" spans="13:28" s="6" customFormat="1">
      <c r="M188" s="1"/>
      <c r="N188" s="1"/>
      <c r="O188" s="1"/>
      <c r="P188" s="1"/>
      <c r="Q188" s="1"/>
      <c r="R188" s="1"/>
      <c r="S188" s="1"/>
      <c r="T188" s="1"/>
      <c r="U188" s="1"/>
      <c r="V188" s="1"/>
      <c r="W188" s="1"/>
      <c r="X188" s="1"/>
      <c r="Y188" s="1"/>
      <c r="Z188" s="1"/>
      <c r="AA188" s="1"/>
      <c r="AB188" s="1"/>
    </row>
    <row r="189" spans="13:28" s="6" customFormat="1">
      <c r="M189" s="1"/>
      <c r="N189" s="1"/>
      <c r="O189" s="1"/>
      <c r="P189" s="1"/>
      <c r="Q189" s="1"/>
      <c r="R189" s="1"/>
      <c r="S189" s="1"/>
      <c r="T189" s="1"/>
      <c r="U189" s="1"/>
      <c r="V189" s="1"/>
      <c r="W189" s="1"/>
      <c r="X189" s="1"/>
      <c r="Y189" s="1"/>
      <c r="Z189" s="1"/>
      <c r="AA189" s="1"/>
      <c r="AB189" s="1"/>
    </row>
    <row r="190" spans="13:28" s="6" customFormat="1">
      <c r="M190" s="1"/>
      <c r="N190" s="1"/>
      <c r="O190" s="1"/>
      <c r="P190" s="1"/>
      <c r="Q190" s="1"/>
      <c r="R190" s="1"/>
      <c r="S190" s="1"/>
      <c r="T190" s="1"/>
      <c r="U190" s="1"/>
      <c r="V190" s="1"/>
      <c r="W190" s="1"/>
      <c r="X190" s="1"/>
      <c r="Y190" s="1"/>
      <c r="Z190" s="1"/>
      <c r="AA190" s="1"/>
      <c r="AB190" s="1"/>
    </row>
    <row r="191" spans="13:28" s="6" customFormat="1">
      <c r="M191" s="1"/>
      <c r="N191" s="1"/>
      <c r="O191" s="1"/>
      <c r="P191" s="1"/>
      <c r="Q191" s="1"/>
      <c r="R191" s="1"/>
      <c r="S191" s="1"/>
      <c r="T191" s="1"/>
      <c r="U191" s="1"/>
      <c r="V191" s="1"/>
      <c r="W191" s="1"/>
      <c r="X191" s="1"/>
      <c r="Y191" s="1"/>
      <c r="Z191" s="1"/>
      <c r="AA191" s="1"/>
      <c r="AB191" s="1"/>
    </row>
    <row r="192" spans="13:28" s="6" customFormat="1">
      <c r="M192" s="1"/>
      <c r="N192" s="1"/>
      <c r="O192" s="1"/>
      <c r="P192" s="1"/>
      <c r="Q192" s="1"/>
      <c r="R192" s="1"/>
      <c r="S192" s="1"/>
      <c r="T192" s="1"/>
      <c r="U192" s="1"/>
      <c r="V192" s="1"/>
      <c r="W192" s="1"/>
      <c r="X192" s="1"/>
      <c r="Y192" s="1"/>
      <c r="Z192" s="1"/>
      <c r="AA192" s="1"/>
      <c r="AB192" s="1"/>
    </row>
    <row r="193" spans="13:28" s="6" customFormat="1">
      <c r="M193" s="1"/>
      <c r="N193" s="1"/>
      <c r="O193" s="1"/>
      <c r="P193" s="1"/>
      <c r="Q193" s="1"/>
      <c r="R193" s="1"/>
      <c r="S193" s="1"/>
      <c r="T193" s="1"/>
      <c r="U193" s="1"/>
      <c r="V193" s="1"/>
      <c r="W193" s="1"/>
      <c r="X193" s="1"/>
      <c r="Y193" s="1"/>
      <c r="Z193" s="1"/>
      <c r="AA193" s="1"/>
      <c r="AB193" s="1"/>
    </row>
    <row r="194" spans="13:28" s="6" customFormat="1">
      <c r="M194" s="1"/>
      <c r="N194" s="1"/>
      <c r="O194" s="1"/>
      <c r="P194" s="1"/>
      <c r="Q194" s="1"/>
      <c r="R194" s="1"/>
      <c r="S194" s="1"/>
      <c r="T194" s="1"/>
      <c r="U194" s="1"/>
      <c r="V194" s="1"/>
      <c r="W194" s="1"/>
      <c r="X194" s="1"/>
      <c r="Y194" s="1"/>
      <c r="Z194" s="1"/>
      <c r="AA194" s="1"/>
      <c r="AB194" s="1"/>
    </row>
    <row r="195" spans="13:28" s="6" customFormat="1">
      <c r="M195" s="1"/>
      <c r="N195" s="1"/>
      <c r="O195" s="1"/>
      <c r="P195" s="1"/>
      <c r="Q195" s="1"/>
      <c r="R195" s="1"/>
      <c r="S195" s="1"/>
      <c r="T195" s="1"/>
      <c r="U195" s="1"/>
      <c r="V195" s="1"/>
      <c r="W195" s="1"/>
      <c r="X195" s="1"/>
      <c r="Y195" s="1"/>
      <c r="Z195" s="1"/>
      <c r="AA195" s="1"/>
      <c r="AB195" s="1"/>
    </row>
    <row r="196" spans="13:28" s="6" customFormat="1">
      <c r="M196" s="1"/>
      <c r="N196" s="1"/>
      <c r="O196" s="1"/>
      <c r="P196" s="1"/>
      <c r="Q196" s="1"/>
      <c r="R196" s="1"/>
      <c r="S196" s="1"/>
      <c r="T196" s="1"/>
      <c r="U196" s="1"/>
      <c r="V196" s="1"/>
      <c r="W196" s="1"/>
      <c r="X196" s="1"/>
      <c r="Y196" s="1"/>
      <c r="Z196" s="1"/>
      <c r="AA196" s="1"/>
      <c r="AB196" s="1"/>
    </row>
    <row r="197" spans="13:28" s="6" customFormat="1">
      <c r="M197" s="1"/>
      <c r="N197" s="1"/>
      <c r="O197" s="1"/>
      <c r="P197" s="1"/>
      <c r="Q197" s="1"/>
      <c r="R197" s="1"/>
      <c r="S197" s="1"/>
      <c r="T197" s="1"/>
      <c r="U197" s="1"/>
      <c r="V197" s="1"/>
      <c r="W197" s="1"/>
      <c r="X197" s="1"/>
      <c r="Y197" s="1"/>
      <c r="Z197" s="1"/>
      <c r="AA197" s="1"/>
      <c r="AB197" s="1"/>
    </row>
    <row r="198" spans="13:28" s="6" customFormat="1">
      <c r="M198" s="1"/>
      <c r="N198" s="1"/>
      <c r="O198" s="1"/>
      <c r="P198" s="1"/>
      <c r="Q198" s="1"/>
      <c r="R198" s="1"/>
      <c r="S198" s="1"/>
      <c r="T198" s="1"/>
      <c r="U198" s="1"/>
      <c r="V198" s="1"/>
      <c r="W198" s="1"/>
      <c r="X198" s="1"/>
      <c r="Y198" s="1"/>
      <c r="Z198" s="1"/>
      <c r="AA198" s="1"/>
      <c r="AB198" s="1"/>
    </row>
    <row r="199" spans="13:28" s="6" customFormat="1">
      <c r="M199" s="1"/>
      <c r="N199" s="1"/>
      <c r="O199" s="1"/>
      <c r="P199" s="1"/>
      <c r="Q199" s="1"/>
      <c r="R199" s="1"/>
      <c r="S199" s="1"/>
      <c r="T199" s="1"/>
      <c r="U199" s="1"/>
      <c r="V199" s="1"/>
      <c r="W199" s="1"/>
      <c r="X199" s="1"/>
      <c r="Y199" s="1"/>
      <c r="Z199" s="1"/>
      <c r="AA199" s="1"/>
      <c r="AB199" s="1"/>
    </row>
    <row r="200" spans="13:28" s="6" customFormat="1">
      <c r="M200" s="1"/>
      <c r="N200" s="1"/>
      <c r="O200" s="1"/>
      <c r="P200" s="1"/>
      <c r="Q200" s="1"/>
      <c r="R200" s="1"/>
      <c r="S200" s="1"/>
      <c r="T200" s="1"/>
      <c r="U200" s="1"/>
      <c r="V200" s="1"/>
      <c r="W200" s="1"/>
      <c r="X200" s="1"/>
      <c r="Y200" s="1"/>
      <c r="Z200" s="1"/>
      <c r="AA200" s="1"/>
      <c r="AB200" s="1"/>
    </row>
    <row r="201" spans="13:28" s="6" customFormat="1">
      <c r="M201" s="1"/>
      <c r="N201" s="1"/>
      <c r="O201" s="1"/>
      <c r="P201" s="1"/>
      <c r="Q201" s="1"/>
      <c r="R201" s="1"/>
      <c r="S201" s="1"/>
      <c r="T201" s="1"/>
      <c r="U201" s="1"/>
      <c r="V201" s="1"/>
      <c r="W201" s="1"/>
      <c r="X201" s="1"/>
      <c r="Y201" s="1"/>
      <c r="Z201" s="1"/>
      <c r="AA201" s="1"/>
      <c r="AB201" s="1"/>
    </row>
    <row r="202" spans="13:28" s="6" customFormat="1">
      <c r="M202" s="1"/>
      <c r="N202" s="1"/>
      <c r="O202" s="1"/>
      <c r="P202" s="1"/>
      <c r="Q202" s="1"/>
      <c r="R202" s="1"/>
      <c r="S202" s="1"/>
      <c r="T202" s="1"/>
      <c r="U202" s="1"/>
      <c r="V202" s="1"/>
      <c r="W202" s="1"/>
      <c r="X202" s="1"/>
      <c r="Y202" s="1"/>
      <c r="Z202" s="1"/>
      <c r="AA202" s="1"/>
      <c r="AB202" s="1"/>
    </row>
    <row r="203" spans="13:28" s="6" customFormat="1">
      <c r="M203" s="1"/>
      <c r="N203" s="1"/>
      <c r="O203" s="1"/>
      <c r="P203" s="1"/>
      <c r="Q203" s="1"/>
      <c r="R203" s="1"/>
      <c r="S203" s="1"/>
      <c r="T203" s="1"/>
      <c r="U203" s="1"/>
      <c r="V203" s="1"/>
      <c r="W203" s="1"/>
      <c r="X203" s="1"/>
      <c r="Y203" s="1"/>
      <c r="Z203" s="1"/>
      <c r="AA203" s="1"/>
      <c r="AB203" s="1"/>
    </row>
    <row r="204" spans="13:28" s="6" customFormat="1">
      <c r="M204" s="1"/>
      <c r="N204" s="1"/>
      <c r="O204" s="1"/>
      <c r="P204" s="1"/>
      <c r="Q204" s="1"/>
      <c r="R204" s="1"/>
      <c r="S204" s="1"/>
      <c r="T204" s="1"/>
      <c r="U204" s="1"/>
      <c r="V204" s="1"/>
      <c r="W204" s="1"/>
      <c r="X204" s="1"/>
      <c r="Y204" s="1"/>
      <c r="Z204" s="1"/>
      <c r="AA204" s="1"/>
      <c r="AB204" s="1"/>
    </row>
    <row r="205" spans="13:28" s="6" customFormat="1">
      <c r="M205" s="1"/>
      <c r="N205" s="1"/>
      <c r="O205" s="1"/>
      <c r="P205" s="1"/>
      <c r="Q205" s="1"/>
      <c r="R205" s="1"/>
      <c r="S205" s="1"/>
      <c r="T205" s="1"/>
      <c r="U205" s="1"/>
      <c r="V205" s="1"/>
      <c r="W205" s="1"/>
      <c r="X205" s="1"/>
      <c r="Y205" s="1"/>
      <c r="Z205" s="1"/>
      <c r="AA205" s="1"/>
      <c r="AB205" s="1"/>
    </row>
    <row r="206" spans="13:28" s="6" customFormat="1">
      <c r="M206" s="1"/>
      <c r="N206" s="1"/>
      <c r="O206" s="1"/>
      <c r="P206" s="1"/>
      <c r="Q206" s="1"/>
      <c r="R206" s="1"/>
      <c r="S206" s="1"/>
      <c r="T206" s="1"/>
      <c r="U206" s="1"/>
      <c r="V206" s="1"/>
      <c r="W206" s="1"/>
      <c r="X206" s="1"/>
      <c r="Y206" s="1"/>
      <c r="Z206" s="1"/>
      <c r="AA206" s="1"/>
      <c r="AB206" s="1"/>
    </row>
    <row r="207" spans="13:28" s="6" customFormat="1">
      <c r="M207" s="1"/>
      <c r="N207" s="1"/>
      <c r="O207" s="1"/>
      <c r="P207" s="1"/>
      <c r="Q207" s="1"/>
      <c r="R207" s="1"/>
      <c r="S207" s="1"/>
      <c r="T207" s="1"/>
      <c r="U207" s="1"/>
      <c r="V207" s="1"/>
      <c r="W207" s="1"/>
      <c r="X207" s="1"/>
      <c r="Y207" s="1"/>
      <c r="Z207" s="1"/>
      <c r="AA207" s="1"/>
      <c r="AB207" s="1"/>
    </row>
    <row r="208" spans="13:28" s="6" customFormat="1">
      <c r="M208" s="1"/>
      <c r="N208" s="1"/>
      <c r="O208" s="1"/>
      <c r="P208" s="1"/>
      <c r="Q208" s="1"/>
      <c r="R208" s="1"/>
      <c r="S208" s="1"/>
      <c r="T208" s="1"/>
      <c r="U208" s="1"/>
      <c r="V208" s="1"/>
      <c r="W208" s="1"/>
      <c r="X208" s="1"/>
      <c r="Y208" s="1"/>
      <c r="Z208" s="1"/>
      <c r="AA208" s="1"/>
      <c r="AB208" s="1"/>
    </row>
  </sheetData>
  <sheetProtection selectLockedCells="1" selectUnlockedCells="1"/>
  <mergeCells count="1">
    <mergeCell ref="G25:L29"/>
  </mergeCells>
  <phoneticPr fontId="1" type="noConversion"/>
  <pageMargins left="0.75" right="0.75" top="1" bottom="1" header="0" footer="0"/>
  <pageSetup paperSize="9" orientation="portrait" horizontalDpi="0" verticalDpi="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dimension ref="A1:X204"/>
  <sheetViews>
    <sheetView topLeftCell="H1" workbookViewId="0">
      <selection activeCell="U13" sqref="U13"/>
    </sheetView>
  </sheetViews>
  <sheetFormatPr defaultRowHeight="12.75"/>
  <cols>
    <col min="1" max="1" width="4.42578125" bestFit="1" customWidth="1"/>
    <col min="2" max="2" width="7.140625" bestFit="1" customWidth="1"/>
    <col min="3" max="5" width="12.140625" bestFit="1" customWidth="1"/>
    <col min="6" max="6" width="6.5703125" bestFit="1" customWidth="1"/>
    <col min="7" max="7" width="7.85546875" bestFit="1" customWidth="1"/>
    <col min="8" max="8" width="14.140625" bestFit="1" customWidth="1"/>
    <col min="9" max="9" width="10" style="8" bestFit="1" customWidth="1"/>
    <col min="10" max="10" width="11.28515625" style="8" bestFit="1" customWidth="1"/>
    <col min="11" max="11" width="8.42578125" bestFit="1" customWidth="1"/>
    <col min="12" max="12" width="14.85546875" bestFit="1" customWidth="1"/>
    <col min="13" max="13" width="12.28515625" bestFit="1" customWidth="1"/>
    <col min="15" max="15" width="7.42578125" customWidth="1"/>
  </cols>
  <sheetData>
    <row r="1" spans="1:24">
      <c r="F1">
        <f>IF(G1=3,1,IF(G1=2,0.5,0.1))</f>
        <v>0.5</v>
      </c>
      <c r="G1">
        <v>2</v>
      </c>
    </row>
    <row r="2" spans="1:24">
      <c r="O2" s="37" t="s">
        <v>21</v>
      </c>
      <c r="P2" s="21"/>
      <c r="Q2" s="36"/>
      <c r="R2" s="36"/>
      <c r="S2" s="36"/>
      <c r="T2" s="36"/>
      <c r="U2" s="17"/>
      <c r="V2" s="17"/>
      <c r="W2" s="17"/>
      <c r="X2" s="17"/>
    </row>
    <row r="3" spans="1:24">
      <c r="A3" s="14" t="s">
        <v>22</v>
      </c>
      <c r="B3" s="14" t="s">
        <v>23</v>
      </c>
      <c r="C3" s="14" t="s">
        <v>24</v>
      </c>
      <c r="D3" s="14" t="s">
        <v>25</v>
      </c>
      <c r="E3" s="14" t="s">
        <v>26</v>
      </c>
      <c r="F3" s="14" t="s">
        <v>27</v>
      </c>
      <c r="G3" s="14" t="s">
        <v>28</v>
      </c>
      <c r="H3" s="14" t="s">
        <v>29</v>
      </c>
      <c r="I3" s="15" t="s">
        <v>30</v>
      </c>
      <c r="J3" s="15" t="s">
        <v>31</v>
      </c>
      <c r="K3" s="14" t="s">
        <v>32</v>
      </c>
      <c r="L3" s="14" t="s">
        <v>33</v>
      </c>
      <c r="M3" s="14" t="s">
        <v>34</v>
      </c>
      <c r="O3" s="37" t="s">
        <v>35</v>
      </c>
      <c r="P3" s="21"/>
      <c r="Q3" s="36"/>
      <c r="R3" s="36"/>
      <c r="S3" s="36"/>
      <c r="T3" s="36"/>
      <c r="U3" s="17"/>
      <c r="V3" s="17"/>
      <c r="W3" s="17"/>
      <c r="X3" s="17"/>
    </row>
    <row r="4" spans="1:24">
      <c r="A4" s="28">
        <v>0</v>
      </c>
      <c r="B4" s="22">
        <v>0</v>
      </c>
      <c r="C4" s="23">
        <v>60</v>
      </c>
      <c r="D4" s="24">
        <v>60</v>
      </c>
      <c r="E4" s="24">
        <v>22</v>
      </c>
      <c r="F4" s="11">
        <f>min</f>
        <v>0</v>
      </c>
      <c r="G4" s="11">
        <f>IF((min+$F$1)&lt;&gt;max,min+$F$1,"")</f>
        <v>0.5</v>
      </c>
      <c r="H4" s="25">
        <f>IF(AND(F4&lt;&gt;"",G4&lt;&gt;""),AVERAGE(G4,F4),"")</f>
        <v>0.25</v>
      </c>
      <c r="I4" s="11">
        <f t="shared" ref="I4:I67" si="0">IF(AND(F4&lt;&gt;"",G4&lt;&gt;""),F4,"")</f>
        <v>0</v>
      </c>
      <c r="J4" s="11">
        <f t="shared" ref="J4:J67" si="1">IF(AND(F4&lt;&gt;"",G4&lt;&gt;""),G4,"")</f>
        <v>0.5</v>
      </c>
      <c r="K4" s="26">
        <f ca="1">INDIRECT("R"&amp;A4+4&amp;"C"&amp;$G$1+2,0)</f>
        <v>60</v>
      </c>
      <c r="L4" s="27">
        <f t="shared" ref="L4:L35" ca="1" si="2">IF(AND(G4&lt;&gt;"",H4&lt;&gt;"",G5&lt;&gt;"",H5&lt;&gt;""),K4,IF(AND(G4&lt;&gt;"",H4&lt;&gt;"",G5="",H5=""),0,""))</f>
        <v>60</v>
      </c>
      <c r="M4" s="27">
        <f ca="1">L4</f>
        <v>60</v>
      </c>
      <c r="O4" s="17"/>
      <c r="P4" s="17"/>
      <c r="Q4" s="17"/>
      <c r="R4" s="17"/>
      <c r="S4" s="17"/>
      <c r="T4" s="17"/>
      <c r="U4" s="17"/>
      <c r="V4" s="17"/>
      <c r="W4" s="17"/>
      <c r="X4" s="17"/>
    </row>
    <row r="5" spans="1:24">
      <c r="A5" s="28">
        <v>1</v>
      </c>
      <c r="B5" s="22">
        <v>10</v>
      </c>
      <c r="C5" s="23">
        <v>57.073765470042851</v>
      </c>
      <c r="D5" s="24">
        <v>54</v>
      </c>
      <c r="E5" s="24">
        <v>18</v>
      </c>
      <c r="F5" s="11">
        <f t="shared" ref="F5:F36" si="3">IF(G4&lt;=(max+$F$1),G4,"")</f>
        <v>0.5</v>
      </c>
      <c r="G5" s="11">
        <f t="shared" ref="G5:G36" si="4">IF(F5="","",IF(G4&lt;=max,G4+$F$1,IF(AND(OR($F$1=0.3,$F$1=0.6,$F$1=0.7,$F$1=0.8,$F$1=0.9),G4&gt;max,G4&lt;=10.9),G4+$F$1,"")))</f>
        <v>1</v>
      </c>
      <c r="H5" s="25">
        <f t="shared" ref="H5:H68" si="5">IF(AND(F5&lt;&gt;"",G5&lt;&gt;""),AVERAGE(G5,F5),"")</f>
        <v>0.75</v>
      </c>
      <c r="I5" s="11">
        <f t="shared" si="0"/>
        <v>0.5</v>
      </c>
      <c r="J5" s="11">
        <f t="shared" si="1"/>
        <v>1</v>
      </c>
      <c r="K5" s="26">
        <f t="shared" ref="K5:K68" ca="1" si="6">INDIRECT("R"&amp;A5+4&amp;"C"&amp;$G$1+2,0)</f>
        <v>54</v>
      </c>
      <c r="L5" s="27">
        <f t="shared" ca="1" si="2"/>
        <v>54</v>
      </c>
      <c r="M5" s="27">
        <f t="shared" ref="M5:M68" ca="1" si="7">L5</f>
        <v>54</v>
      </c>
      <c r="O5" s="16" t="s">
        <v>36</v>
      </c>
      <c r="P5" s="18" t="s">
        <v>66</v>
      </c>
      <c r="Q5" s="17"/>
      <c r="R5" s="17"/>
      <c r="S5" s="17"/>
      <c r="T5" s="17"/>
      <c r="U5" s="17"/>
      <c r="V5" s="17"/>
      <c r="W5" s="17"/>
      <c r="X5" s="17"/>
    </row>
    <row r="6" spans="1:24">
      <c r="A6" s="28">
        <v>2</v>
      </c>
      <c r="B6" s="8"/>
      <c r="C6" s="23">
        <v>54.290245082157575</v>
      </c>
      <c r="D6" s="24">
        <v>50</v>
      </c>
      <c r="E6" s="24">
        <v>17</v>
      </c>
      <c r="F6" s="11">
        <f t="shared" si="3"/>
        <v>1</v>
      </c>
      <c r="G6" s="11">
        <f t="shared" si="4"/>
        <v>1.5</v>
      </c>
      <c r="H6" s="25">
        <f t="shared" si="5"/>
        <v>1.25</v>
      </c>
      <c r="I6" s="11">
        <f t="shared" si="0"/>
        <v>1</v>
      </c>
      <c r="J6" s="11">
        <f t="shared" si="1"/>
        <v>1.5</v>
      </c>
      <c r="K6" s="26">
        <f t="shared" ca="1" si="6"/>
        <v>50</v>
      </c>
      <c r="L6" s="27">
        <f t="shared" ca="1" si="2"/>
        <v>50</v>
      </c>
      <c r="M6" s="27">
        <f t="shared" ca="1" si="7"/>
        <v>50</v>
      </c>
      <c r="O6" s="16"/>
      <c r="P6" s="18" t="s">
        <v>70</v>
      </c>
      <c r="Q6" s="17"/>
      <c r="R6" s="17"/>
      <c r="S6" s="17"/>
      <c r="T6" s="17"/>
      <c r="U6" s="17"/>
      <c r="V6" s="17"/>
      <c r="W6" s="17"/>
      <c r="X6" s="17"/>
    </row>
    <row r="7" spans="1:24">
      <c r="A7" s="28">
        <v>3</v>
      </c>
      <c r="B7" s="8"/>
      <c r="C7" s="23">
        <v>51.642478585503476</v>
      </c>
      <c r="D7" s="24">
        <v>44</v>
      </c>
      <c r="E7" s="24">
        <v>13</v>
      </c>
      <c r="F7" s="11">
        <f t="shared" si="3"/>
        <v>1.5</v>
      </c>
      <c r="G7" s="11">
        <f t="shared" si="4"/>
        <v>2</v>
      </c>
      <c r="H7" s="25">
        <f t="shared" si="5"/>
        <v>1.75</v>
      </c>
      <c r="I7" s="11">
        <f t="shared" si="0"/>
        <v>1.5</v>
      </c>
      <c r="J7" s="11">
        <f t="shared" si="1"/>
        <v>2</v>
      </c>
      <c r="K7" s="26">
        <f t="shared" ca="1" si="6"/>
        <v>44</v>
      </c>
      <c r="L7" s="27">
        <f t="shared" ca="1" si="2"/>
        <v>44</v>
      </c>
      <c r="M7" s="27">
        <f t="shared" ca="1" si="7"/>
        <v>44</v>
      </c>
      <c r="O7" s="16"/>
      <c r="P7" s="18" t="s">
        <v>64</v>
      </c>
      <c r="Q7" s="17"/>
      <c r="R7" s="17"/>
      <c r="S7" s="17"/>
      <c r="T7" s="17"/>
      <c r="U7" s="17"/>
      <c r="V7" s="17"/>
      <c r="W7" s="17"/>
      <c r="X7" s="17"/>
    </row>
    <row r="8" spans="1:24">
      <c r="A8" s="28">
        <v>4</v>
      </c>
      <c r="B8" s="8"/>
      <c r="C8" s="23">
        <v>49.123845184678913</v>
      </c>
      <c r="D8" s="24">
        <v>39</v>
      </c>
      <c r="E8" s="24">
        <v>14</v>
      </c>
      <c r="F8" s="11">
        <f t="shared" si="3"/>
        <v>2</v>
      </c>
      <c r="G8" s="11">
        <f t="shared" si="4"/>
        <v>2.5</v>
      </c>
      <c r="H8" s="25">
        <f t="shared" si="5"/>
        <v>2.25</v>
      </c>
      <c r="I8" s="11">
        <f t="shared" si="0"/>
        <v>2</v>
      </c>
      <c r="J8" s="11">
        <f t="shared" si="1"/>
        <v>2.5</v>
      </c>
      <c r="K8" s="26">
        <f t="shared" ca="1" si="6"/>
        <v>39</v>
      </c>
      <c r="L8" s="27">
        <f t="shared" ca="1" si="2"/>
        <v>39</v>
      </c>
      <c r="M8" s="27">
        <f t="shared" ca="1" si="7"/>
        <v>39</v>
      </c>
      <c r="O8" s="16"/>
      <c r="P8" s="18" t="s">
        <v>65</v>
      </c>
      <c r="Q8" s="17"/>
      <c r="R8" s="17"/>
      <c r="S8" s="17"/>
      <c r="T8" s="17"/>
      <c r="U8" s="17"/>
      <c r="V8" s="17"/>
      <c r="W8" s="17"/>
      <c r="X8" s="17"/>
    </row>
    <row r="9" spans="1:24">
      <c r="A9" s="28">
        <v>5</v>
      </c>
      <c r="B9" s="8"/>
      <c r="C9" s="23">
        <v>46.728046984284298</v>
      </c>
      <c r="D9" s="24">
        <v>35</v>
      </c>
      <c r="E9" s="24">
        <v>8</v>
      </c>
      <c r="F9" s="11">
        <f t="shared" si="3"/>
        <v>2.5</v>
      </c>
      <c r="G9" s="11">
        <f t="shared" si="4"/>
        <v>3</v>
      </c>
      <c r="H9" s="25">
        <f t="shared" si="5"/>
        <v>2.75</v>
      </c>
      <c r="I9" s="11">
        <f t="shared" si="0"/>
        <v>2.5</v>
      </c>
      <c r="J9" s="11">
        <f t="shared" si="1"/>
        <v>3</v>
      </c>
      <c r="K9" s="26">
        <f t="shared" ca="1" si="6"/>
        <v>35</v>
      </c>
      <c r="L9" s="27">
        <f t="shared" ca="1" si="2"/>
        <v>35</v>
      </c>
      <c r="M9" s="27">
        <f t="shared" ca="1" si="7"/>
        <v>35</v>
      </c>
      <c r="O9" s="29" t="s">
        <v>37</v>
      </c>
      <c r="P9" s="18" t="s">
        <v>38</v>
      </c>
      <c r="Q9" s="17"/>
      <c r="R9" s="17"/>
      <c r="S9" s="17"/>
      <c r="T9" s="17"/>
      <c r="U9" s="17"/>
      <c r="V9" s="17"/>
      <c r="W9" s="17"/>
      <c r="X9" s="17"/>
    </row>
    <row r="10" spans="1:24">
      <c r="A10" s="28">
        <v>6</v>
      </c>
      <c r="B10" s="8"/>
      <c r="C10" s="23">
        <v>44.449093240903075</v>
      </c>
      <c r="D10" s="24">
        <v>33</v>
      </c>
      <c r="E10" s="24">
        <v>6</v>
      </c>
      <c r="F10" s="11">
        <f t="shared" si="3"/>
        <v>3</v>
      </c>
      <c r="G10" s="11">
        <f t="shared" si="4"/>
        <v>3.5</v>
      </c>
      <c r="H10" s="25">
        <f t="shared" si="5"/>
        <v>3.25</v>
      </c>
      <c r="I10" s="11">
        <f t="shared" si="0"/>
        <v>3</v>
      </c>
      <c r="J10" s="11">
        <f t="shared" si="1"/>
        <v>3.5</v>
      </c>
      <c r="K10" s="26">
        <f t="shared" ca="1" si="6"/>
        <v>33</v>
      </c>
      <c r="L10" s="27">
        <f t="shared" ca="1" si="2"/>
        <v>33</v>
      </c>
      <c r="M10" s="27">
        <f t="shared" ca="1" si="7"/>
        <v>33</v>
      </c>
      <c r="O10" s="30" t="s">
        <v>39</v>
      </c>
      <c r="P10" s="18" t="s">
        <v>40</v>
      </c>
      <c r="Q10" s="17"/>
      <c r="R10" s="17"/>
      <c r="S10" s="17"/>
      <c r="T10" s="17"/>
      <c r="U10" s="17"/>
      <c r="V10" s="17"/>
      <c r="W10" s="17"/>
      <c r="X10" s="17"/>
    </row>
    <row r="11" spans="1:24">
      <c r="A11" s="28">
        <v>7</v>
      </c>
      <c r="B11" s="8"/>
      <c r="C11" s="23">
        <v>42.281285383122807</v>
      </c>
      <c r="D11" s="24">
        <v>28</v>
      </c>
      <c r="E11" s="24">
        <v>7</v>
      </c>
      <c r="F11" s="11">
        <f t="shared" si="3"/>
        <v>3.5</v>
      </c>
      <c r="G11" s="11">
        <f t="shared" si="4"/>
        <v>4</v>
      </c>
      <c r="H11" s="25">
        <f t="shared" si="5"/>
        <v>3.75</v>
      </c>
      <c r="I11" s="11">
        <f t="shared" si="0"/>
        <v>3.5</v>
      </c>
      <c r="J11" s="11">
        <f t="shared" si="1"/>
        <v>4</v>
      </c>
      <c r="K11" s="26">
        <f t="shared" ca="1" si="6"/>
        <v>28</v>
      </c>
      <c r="L11" s="27">
        <f t="shared" ca="1" si="2"/>
        <v>28</v>
      </c>
      <c r="M11" s="27">
        <f t="shared" ca="1" si="7"/>
        <v>28</v>
      </c>
      <c r="O11" s="16"/>
      <c r="P11" s="18" t="s">
        <v>69</v>
      </c>
      <c r="Q11" s="17"/>
      <c r="R11" s="17"/>
      <c r="S11" s="17"/>
      <c r="T11" s="17"/>
      <c r="U11" s="17"/>
      <c r="V11" s="17"/>
      <c r="W11" s="17"/>
      <c r="X11" s="17"/>
    </row>
    <row r="12" spans="1:24">
      <c r="A12" s="28">
        <v>8</v>
      </c>
      <c r="B12" s="8"/>
      <c r="C12" s="23">
        <v>40.219202762138366</v>
      </c>
      <c r="D12" s="24">
        <v>26</v>
      </c>
      <c r="E12" s="24">
        <v>3</v>
      </c>
      <c r="F12" s="11">
        <f t="shared" si="3"/>
        <v>4</v>
      </c>
      <c r="G12" s="11">
        <f t="shared" si="4"/>
        <v>4.5</v>
      </c>
      <c r="H12" s="25">
        <f t="shared" si="5"/>
        <v>4.25</v>
      </c>
      <c r="I12" s="11">
        <f t="shared" si="0"/>
        <v>4</v>
      </c>
      <c r="J12" s="11">
        <f t="shared" si="1"/>
        <v>4.5</v>
      </c>
      <c r="K12" s="26">
        <f t="shared" ca="1" si="6"/>
        <v>26</v>
      </c>
      <c r="L12" s="27">
        <f t="shared" ca="1" si="2"/>
        <v>26</v>
      </c>
      <c r="M12" s="27">
        <f t="shared" ca="1" si="7"/>
        <v>26</v>
      </c>
      <c r="O12" s="31" t="s">
        <v>39</v>
      </c>
      <c r="P12" s="18" t="s">
        <v>41</v>
      </c>
      <c r="Q12" s="17"/>
      <c r="R12" s="17"/>
      <c r="S12" s="17"/>
      <c r="T12" s="17"/>
      <c r="U12" s="17"/>
      <c r="V12" s="17"/>
      <c r="W12" s="17"/>
      <c r="X12" s="17"/>
    </row>
    <row r="13" spans="1:24">
      <c r="A13" s="28">
        <v>9</v>
      </c>
      <c r="B13" s="8"/>
      <c r="C13" s="23">
        <v>38.257689097306404</v>
      </c>
      <c r="D13" s="24">
        <v>23</v>
      </c>
      <c r="E13" s="24">
        <v>2</v>
      </c>
      <c r="F13" s="11">
        <f t="shared" si="3"/>
        <v>4.5</v>
      </c>
      <c r="G13" s="11">
        <f t="shared" si="4"/>
        <v>5</v>
      </c>
      <c r="H13" s="25">
        <f t="shared" si="5"/>
        <v>4.75</v>
      </c>
      <c r="I13" s="11">
        <f t="shared" si="0"/>
        <v>4.5</v>
      </c>
      <c r="J13" s="11">
        <f t="shared" si="1"/>
        <v>5</v>
      </c>
      <c r="K13" s="26">
        <f t="shared" ca="1" si="6"/>
        <v>23</v>
      </c>
      <c r="L13" s="27">
        <f t="shared" ca="1" si="2"/>
        <v>23</v>
      </c>
      <c r="M13" s="27">
        <f t="shared" ca="1" si="7"/>
        <v>23</v>
      </c>
      <c r="O13" s="16"/>
      <c r="P13" s="18" t="s">
        <v>68</v>
      </c>
      <c r="Q13" s="17"/>
      <c r="R13" s="17"/>
      <c r="S13" s="17"/>
      <c r="T13" s="17"/>
      <c r="U13" s="17"/>
      <c r="V13" s="17"/>
      <c r="W13" s="17"/>
      <c r="X13" s="17"/>
    </row>
    <row r="14" spans="1:24">
      <c r="A14" s="28">
        <v>10</v>
      </c>
      <c r="B14" s="8"/>
      <c r="C14" s="23">
        <v>36.39183958275801</v>
      </c>
      <c r="D14" s="24">
        <v>20</v>
      </c>
      <c r="E14" s="8"/>
      <c r="F14" s="11">
        <f t="shared" si="3"/>
        <v>5</v>
      </c>
      <c r="G14" s="11">
        <f t="shared" si="4"/>
        <v>5.5</v>
      </c>
      <c r="H14" s="25">
        <f t="shared" si="5"/>
        <v>5.25</v>
      </c>
      <c r="I14" s="11">
        <f t="shared" si="0"/>
        <v>5</v>
      </c>
      <c r="J14" s="11">
        <f t="shared" si="1"/>
        <v>5.5</v>
      </c>
      <c r="K14" s="26">
        <f t="shared" ca="1" si="6"/>
        <v>20</v>
      </c>
      <c r="L14" s="27">
        <f t="shared" ca="1" si="2"/>
        <v>20</v>
      </c>
      <c r="M14" s="27">
        <f t="shared" ca="1" si="7"/>
        <v>20</v>
      </c>
      <c r="O14" s="32" t="s">
        <v>42</v>
      </c>
      <c r="P14" s="18" t="s">
        <v>43</v>
      </c>
      <c r="Q14" s="17"/>
      <c r="R14" s="17"/>
      <c r="S14" s="17"/>
      <c r="T14" s="17"/>
      <c r="U14" s="17"/>
      <c r="V14" s="17"/>
      <c r="W14" s="17"/>
      <c r="X14" s="17"/>
    </row>
    <row r="15" spans="1:24">
      <c r="A15" s="28">
        <v>11</v>
      </c>
      <c r="B15" s="8"/>
      <c r="C15" s="23">
        <v>34.616988622829197</v>
      </c>
      <c r="D15" s="24">
        <v>18</v>
      </c>
      <c r="E15" s="8"/>
      <c r="F15" s="11">
        <f t="shared" si="3"/>
        <v>5.5</v>
      </c>
      <c r="G15" s="11">
        <f t="shared" si="4"/>
        <v>6</v>
      </c>
      <c r="H15" s="25">
        <f t="shared" si="5"/>
        <v>5.75</v>
      </c>
      <c r="I15" s="11">
        <f t="shared" si="0"/>
        <v>5.5</v>
      </c>
      <c r="J15" s="11">
        <f t="shared" si="1"/>
        <v>6</v>
      </c>
      <c r="K15" s="26">
        <f t="shared" ca="1" si="6"/>
        <v>18</v>
      </c>
      <c r="L15" s="27">
        <f t="shared" ca="1" si="2"/>
        <v>18</v>
      </c>
      <c r="M15" s="27">
        <f t="shared" ca="1" si="7"/>
        <v>18</v>
      </c>
      <c r="O15" s="33" t="s">
        <v>44</v>
      </c>
      <c r="P15" s="18" t="s">
        <v>45</v>
      </c>
      <c r="Q15" s="17"/>
      <c r="R15" s="17"/>
      <c r="S15" s="17"/>
      <c r="T15" s="17"/>
      <c r="U15" s="17"/>
      <c r="V15" s="17"/>
      <c r="W15" s="17"/>
      <c r="X15" s="17"/>
    </row>
    <row r="16" spans="1:24">
      <c r="A16" s="28">
        <v>12</v>
      </c>
      <c r="B16" s="8"/>
      <c r="C16" s="23">
        <v>32.928698165641585</v>
      </c>
      <c r="D16" s="24">
        <v>15</v>
      </c>
      <c r="E16" s="8"/>
      <c r="F16" s="11">
        <f t="shared" si="3"/>
        <v>6</v>
      </c>
      <c r="G16" s="11">
        <f t="shared" si="4"/>
        <v>6.5</v>
      </c>
      <c r="H16" s="25">
        <f t="shared" si="5"/>
        <v>6.25</v>
      </c>
      <c r="I16" s="11">
        <f t="shared" si="0"/>
        <v>6</v>
      </c>
      <c r="J16" s="11">
        <f t="shared" si="1"/>
        <v>6.5</v>
      </c>
      <c r="K16" s="26">
        <f t="shared" ca="1" si="6"/>
        <v>15</v>
      </c>
      <c r="L16" s="27">
        <f t="shared" ca="1" si="2"/>
        <v>15</v>
      </c>
      <c r="M16" s="27">
        <f t="shared" ca="1" si="7"/>
        <v>15</v>
      </c>
      <c r="O16" s="32" t="s">
        <v>46</v>
      </c>
      <c r="P16" s="18" t="s">
        <v>47</v>
      </c>
      <c r="Q16" s="19"/>
      <c r="R16" s="17"/>
      <c r="S16" s="17"/>
      <c r="T16" s="17"/>
      <c r="U16" s="17"/>
      <c r="V16" s="17"/>
      <c r="W16" s="17"/>
      <c r="X16" s="17"/>
    </row>
    <row r="17" spans="1:24">
      <c r="A17" s="28">
        <v>13</v>
      </c>
      <c r="B17" s="8"/>
      <c r="C17" s="23">
        <v>31.322746605660964</v>
      </c>
      <c r="D17" s="24">
        <v>14</v>
      </c>
      <c r="E17" s="8"/>
      <c r="F17" s="11">
        <f t="shared" si="3"/>
        <v>6.5</v>
      </c>
      <c r="G17" s="11">
        <f t="shared" si="4"/>
        <v>7</v>
      </c>
      <c r="H17" s="25">
        <f t="shared" si="5"/>
        <v>6.75</v>
      </c>
      <c r="I17" s="11">
        <f t="shared" si="0"/>
        <v>6.5</v>
      </c>
      <c r="J17" s="11">
        <f t="shared" si="1"/>
        <v>7</v>
      </c>
      <c r="K17" s="26">
        <f t="shared" ca="1" si="6"/>
        <v>14</v>
      </c>
      <c r="L17" s="27">
        <f t="shared" ca="1" si="2"/>
        <v>14</v>
      </c>
      <c r="M17" s="27">
        <f t="shared" ca="1" si="7"/>
        <v>14</v>
      </c>
      <c r="O17" s="16"/>
      <c r="P17" s="18" t="s">
        <v>67</v>
      </c>
      <c r="Q17" s="19"/>
      <c r="R17" s="19"/>
      <c r="S17" s="19"/>
      <c r="T17" s="17"/>
      <c r="U17" s="17"/>
      <c r="V17" s="17"/>
      <c r="W17" s="17"/>
      <c r="X17" s="17"/>
    </row>
    <row r="18" spans="1:24">
      <c r="A18" s="28">
        <v>14</v>
      </c>
      <c r="B18" s="8"/>
      <c r="C18" s="23">
        <v>29.795118227484569</v>
      </c>
      <c r="D18" s="24">
        <v>12</v>
      </c>
      <c r="E18" s="8"/>
      <c r="F18" s="11">
        <f t="shared" si="3"/>
        <v>7</v>
      </c>
      <c r="G18" s="11">
        <f t="shared" si="4"/>
        <v>7.5</v>
      </c>
      <c r="H18" s="25">
        <f t="shared" si="5"/>
        <v>7.25</v>
      </c>
      <c r="I18" s="11">
        <f t="shared" si="0"/>
        <v>7</v>
      </c>
      <c r="J18" s="11">
        <f t="shared" si="1"/>
        <v>7.5</v>
      </c>
      <c r="K18" s="26">
        <f t="shared" ca="1" si="6"/>
        <v>12</v>
      </c>
      <c r="L18" s="27">
        <f t="shared" ca="1" si="2"/>
        <v>12</v>
      </c>
      <c r="M18" s="27">
        <f t="shared" ca="1" si="7"/>
        <v>12</v>
      </c>
      <c r="O18" s="34" t="s">
        <v>48</v>
      </c>
      <c r="P18" s="38" t="s">
        <v>49</v>
      </c>
      <c r="Q18" s="39"/>
      <c r="R18" s="39"/>
      <c r="S18" s="39"/>
      <c r="T18" s="39"/>
      <c r="U18" s="39"/>
      <c r="V18" s="39"/>
      <c r="W18" s="39"/>
      <c r="X18" s="17"/>
    </row>
    <row r="19" spans="1:24">
      <c r="A19" s="28">
        <v>15</v>
      </c>
      <c r="B19" s="8"/>
      <c r="C19" s="23">
        <v>28.341993164460884</v>
      </c>
      <c r="D19" s="24">
        <v>10</v>
      </c>
      <c r="E19" s="8"/>
      <c r="F19" s="11">
        <f t="shared" si="3"/>
        <v>7.5</v>
      </c>
      <c r="G19" s="11">
        <f t="shared" si="4"/>
        <v>8</v>
      </c>
      <c r="H19" s="25">
        <f t="shared" si="5"/>
        <v>7.75</v>
      </c>
      <c r="I19" s="11">
        <f t="shared" si="0"/>
        <v>7.5</v>
      </c>
      <c r="J19" s="11">
        <f t="shared" si="1"/>
        <v>8</v>
      </c>
      <c r="K19" s="26">
        <f t="shared" ca="1" si="6"/>
        <v>10</v>
      </c>
      <c r="L19" s="27">
        <f t="shared" ca="1" si="2"/>
        <v>10</v>
      </c>
      <c r="M19" s="27">
        <f t="shared" ca="1" si="7"/>
        <v>10</v>
      </c>
      <c r="O19" s="16"/>
      <c r="P19" s="39"/>
      <c r="Q19" s="39"/>
      <c r="R19" s="39"/>
      <c r="S19" s="39"/>
      <c r="T19" s="39"/>
      <c r="U19" s="39"/>
      <c r="V19" s="39"/>
      <c r="W19" s="39"/>
      <c r="X19" s="17"/>
    </row>
    <row r="20" spans="1:24">
      <c r="A20" s="28">
        <v>16</v>
      </c>
      <c r="B20" s="8"/>
      <c r="C20" s="23">
        <v>26.959737847033296</v>
      </c>
      <c r="D20" s="24">
        <v>8</v>
      </c>
      <c r="E20" s="8"/>
      <c r="F20" s="11">
        <f t="shared" si="3"/>
        <v>8</v>
      </c>
      <c r="G20" s="11">
        <f t="shared" si="4"/>
        <v>8.5</v>
      </c>
      <c r="H20" s="25">
        <f t="shared" si="5"/>
        <v>8.25</v>
      </c>
      <c r="I20" s="11">
        <f t="shared" si="0"/>
        <v>8</v>
      </c>
      <c r="J20" s="11">
        <f t="shared" si="1"/>
        <v>8.5</v>
      </c>
      <c r="K20" s="26">
        <f t="shared" ca="1" si="6"/>
        <v>8</v>
      </c>
      <c r="L20" s="27">
        <f t="shared" ca="1" si="2"/>
        <v>8</v>
      </c>
      <c r="M20" s="27">
        <f t="shared" ca="1" si="7"/>
        <v>8</v>
      </c>
      <c r="O20" s="35" t="s">
        <v>50</v>
      </c>
      <c r="P20" s="38" t="s">
        <v>51</v>
      </c>
      <c r="Q20" s="38"/>
      <c r="R20" s="38"/>
      <c r="S20" s="38"/>
      <c r="T20" s="38"/>
      <c r="U20" s="38"/>
      <c r="V20" s="38"/>
      <c r="W20" s="38"/>
      <c r="X20" s="17"/>
    </row>
    <row r="21" spans="1:24" ht="12.75" customHeight="1">
      <c r="A21" s="28">
        <v>17</v>
      </c>
      <c r="B21" s="8"/>
      <c r="C21" s="23">
        <v>25.644895916923598</v>
      </c>
      <c r="D21" s="24">
        <v>7</v>
      </c>
      <c r="E21" s="8"/>
      <c r="F21" s="11">
        <f t="shared" si="3"/>
        <v>8.5</v>
      </c>
      <c r="G21" s="11">
        <f t="shared" si="4"/>
        <v>9</v>
      </c>
      <c r="H21" s="25">
        <f t="shared" si="5"/>
        <v>8.75</v>
      </c>
      <c r="I21" s="11">
        <f t="shared" si="0"/>
        <v>8.5</v>
      </c>
      <c r="J21" s="11">
        <f t="shared" si="1"/>
        <v>9</v>
      </c>
      <c r="K21" s="26">
        <f t="shared" ca="1" si="6"/>
        <v>7</v>
      </c>
      <c r="L21" s="27">
        <f t="shared" ca="1" si="2"/>
        <v>7</v>
      </c>
      <c r="M21" s="27">
        <f t="shared" ca="1" si="7"/>
        <v>7</v>
      </c>
      <c r="O21" s="16"/>
      <c r="P21" s="39"/>
      <c r="Q21" s="39"/>
      <c r="R21" s="39"/>
      <c r="S21" s="39"/>
      <c r="T21" s="39"/>
      <c r="U21" s="39"/>
      <c r="V21" s="39"/>
      <c r="W21" s="39"/>
      <c r="X21" s="17"/>
    </row>
    <row r="22" spans="1:24">
      <c r="A22" s="28">
        <v>18</v>
      </c>
      <c r="B22" s="8"/>
      <c r="C22" s="23">
        <v>24.394179584435946</v>
      </c>
      <c r="D22" s="24">
        <v>4</v>
      </c>
      <c r="E22" s="8"/>
      <c r="F22" s="11">
        <f t="shared" si="3"/>
        <v>9</v>
      </c>
      <c r="G22" s="11">
        <f t="shared" si="4"/>
        <v>9.5</v>
      </c>
      <c r="H22" s="25">
        <f t="shared" si="5"/>
        <v>9.25</v>
      </c>
      <c r="I22" s="11">
        <f t="shared" si="0"/>
        <v>9</v>
      </c>
      <c r="J22" s="11">
        <f t="shared" si="1"/>
        <v>9.5</v>
      </c>
      <c r="K22" s="26">
        <f t="shared" ca="1" si="6"/>
        <v>4</v>
      </c>
      <c r="L22" s="27">
        <f t="shared" ca="1" si="2"/>
        <v>4</v>
      </c>
      <c r="M22" s="27">
        <f t="shared" ca="1" si="7"/>
        <v>4</v>
      </c>
      <c r="O22" s="16"/>
      <c r="P22" s="20" t="s">
        <v>52</v>
      </c>
      <c r="Q22" s="19"/>
      <c r="R22" s="19"/>
      <c r="S22" s="19"/>
      <c r="T22" s="19"/>
      <c r="U22" s="19"/>
      <c r="V22" s="19"/>
      <c r="W22" s="19"/>
      <c r="X22" s="17"/>
    </row>
    <row r="23" spans="1:24">
      <c r="A23" s="28">
        <v>19</v>
      </c>
      <c r="B23" s="8"/>
      <c r="C23" s="23">
        <v>23.204461407270074</v>
      </c>
      <c r="D23" s="24">
        <v>2</v>
      </c>
      <c r="E23" s="8"/>
      <c r="F23" s="11">
        <f t="shared" si="3"/>
        <v>9.5</v>
      </c>
      <c r="G23" s="11">
        <f t="shared" si="4"/>
        <v>10</v>
      </c>
      <c r="H23" s="25">
        <f t="shared" si="5"/>
        <v>9.75</v>
      </c>
      <c r="I23" s="11">
        <f t="shared" si="0"/>
        <v>9.5</v>
      </c>
      <c r="J23" s="11">
        <f t="shared" si="1"/>
        <v>10</v>
      </c>
      <c r="K23" s="26">
        <f t="shared" ca="1" si="6"/>
        <v>2</v>
      </c>
      <c r="L23" s="27">
        <f t="shared" ca="1" si="2"/>
        <v>2</v>
      </c>
      <c r="M23" s="27">
        <f t="shared" ca="1" si="7"/>
        <v>2</v>
      </c>
      <c r="O23" s="16" t="s">
        <v>53</v>
      </c>
      <c r="P23" s="18" t="s">
        <v>54</v>
      </c>
      <c r="Q23" s="17"/>
      <c r="R23" s="17"/>
      <c r="S23" s="17"/>
      <c r="T23" s="17"/>
      <c r="U23" s="17"/>
      <c r="V23" s="17"/>
      <c r="W23" s="17"/>
      <c r="X23" s="17"/>
    </row>
    <row r="24" spans="1:24">
      <c r="A24" s="28">
        <v>20</v>
      </c>
      <c r="B24" s="8"/>
      <c r="C24" s="23">
        <v>22.072766470286542</v>
      </c>
      <c r="D24" s="8"/>
      <c r="E24" s="8"/>
      <c r="F24" s="11">
        <f t="shared" si="3"/>
        <v>10</v>
      </c>
      <c r="G24" s="11">
        <f t="shared" si="4"/>
        <v>10.5</v>
      </c>
      <c r="H24" s="25">
        <f t="shared" si="5"/>
        <v>10.25</v>
      </c>
      <c r="I24" s="11">
        <f t="shared" si="0"/>
        <v>10</v>
      </c>
      <c r="J24" s="11">
        <f t="shared" si="1"/>
        <v>10.5</v>
      </c>
      <c r="K24" s="26">
        <f t="shared" ca="1" si="6"/>
        <v>0</v>
      </c>
      <c r="L24" s="27">
        <f t="shared" si="2"/>
        <v>0</v>
      </c>
      <c r="M24" s="27">
        <f t="shared" si="7"/>
        <v>0</v>
      </c>
      <c r="O24" s="16"/>
      <c r="P24" s="18" t="s">
        <v>55</v>
      </c>
      <c r="Q24" s="17"/>
      <c r="R24" s="19"/>
      <c r="S24" s="19"/>
      <c r="T24" s="19"/>
      <c r="U24" s="19"/>
      <c r="V24" s="19"/>
      <c r="W24" s="19"/>
      <c r="X24" s="17"/>
    </row>
    <row r="25" spans="1:24">
      <c r="A25" s="28">
        <v>21</v>
      </c>
      <c r="B25" s="8"/>
      <c r="C25" s="23">
        <v>20.996264946669321</v>
      </c>
      <c r="D25" s="8"/>
      <c r="E25" s="8"/>
      <c r="F25" s="11">
        <f t="shared" si="3"/>
        <v>10.5</v>
      </c>
      <c r="G25" s="11" t="str">
        <f t="shared" si="4"/>
        <v/>
      </c>
      <c r="H25" s="25" t="str">
        <f t="shared" si="5"/>
        <v/>
      </c>
      <c r="I25" s="11" t="str">
        <f t="shared" si="0"/>
        <v/>
      </c>
      <c r="J25" s="11" t="str">
        <f t="shared" si="1"/>
        <v/>
      </c>
      <c r="K25" s="26">
        <f t="shared" ca="1" si="6"/>
        <v>0</v>
      </c>
      <c r="L25" s="27" t="str">
        <f t="shared" si="2"/>
        <v/>
      </c>
      <c r="M25" s="27" t="str">
        <f t="shared" si="7"/>
        <v/>
      </c>
      <c r="O25" s="16"/>
      <c r="P25" s="18" t="s">
        <v>56</v>
      </c>
      <c r="Q25" s="17"/>
      <c r="R25" s="17"/>
      <c r="S25" s="17"/>
      <c r="T25" s="19"/>
      <c r="U25" s="19"/>
      <c r="V25" s="17"/>
      <c r="W25" s="17"/>
      <c r="X25" s="17"/>
    </row>
    <row r="26" spans="1:24">
      <c r="A26" s="28">
        <v>22</v>
      </c>
      <c r="B26" s="8"/>
      <c r="C26" s="23">
        <v>19.972265021884773</v>
      </c>
      <c r="D26" s="8"/>
      <c r="E26" s="8"/>
      <c r="F26" s="11" t="str">
        <f t="shared" si="3"/>
        <v/>
      </c>
      <c r="G26" s="11" t="str">
        <f t="shared" si="4"/>
        <v/>
      </c>
      <c r="H26" s="25" t="str">
        <f t="shared" si="5"/>
        <v/>
      </c>
      <c r="I26" s="11" t="str">
        <f t="shared" si="0"/>
        <v/>
      </c>
      <c r="J26" s="11" t="str">
        <f t="shared" si="1"/>
        <v/>
      </c>
      <c r="K26" s="26">
        <f t="shared" ca="1" si="6"/>
        <v>0</v>
      </c>
      <c r="L26" s="27" t="str">
        <f t="shared" si="2"/>
        <v/>
      </c>
      <c r="M26" s="27" t="str">
        <f>L26</f>
        <v/>
      </c>
      <c r="O26" s="16"/>
      <c r="P26" s="17"/>
      <c r="Q26" s="17" t="s">
        <v>57</v>
      </c>
      <c r="R26" s="17"/>
      <c r="S26" s="17"/>
      <c r="T26" s="17"/>
      <c r="U26" s="17"/>
      <c r="V26" s="17"/>
      <c r="W26" s="17"/>
      <c r="X26" s="17"/>
    </row>
    <row r="27" spans="1:24">
      <c r="A27" s="28">
        <v>23</v>
      </c>
      <c r="B27" s="8"/>
      <c r="C27" s="23">
        <v>18.998206162743191</v>
      </c>
      <c r="D27" s="8"/>
      <c r="E27" s="8"/>
      <c r="F27" s="11" t="str">
        <f t="shared" si="3"/>
        <v/>
      </c>
      <c r="G27" s="11" t="str">
        <f t="shared" si="4"/>
        <v/>
      </c>
      <c r="H27" s="25" t="str">
        <f t="shared" si="5"/>
        <v/>
      </c>
      <c r="I27" s="11" t="str">
        <f t="shared" si="0"/>
        <v/>
      </c>
      <c r="J27" s="11" t="str">
        <f t="shared" si="1"/>
        <v/>
      </c>
      <c r="K27" s="26">
        <f t="shared" ca="1" si="6"/>
        <v>0</v>
      </c>
      <c r="L27" s="27" t="str">
        <f t="shared" si="2"/>
        <v/>
      </c>
      <c r="M27" s="27" t="str">
        <f>L27</f>
        <v/>
      </c>
      <c r="O27" s="16"/>
      <c r="P27" s="17"/>
      <c r="Q27" s="17" t="s">
        <v>58</v>
      </c>
      <c r="R27" s="17"/>
      <c r="S27" s="17"/>
      <c r="T27" s="17"/>
      <c r="U27" s="17"/>
      <c r="V27" s="17"/>
      <c r="W27" s="17"/>
      <c r="X27" s="17"/>
    </row>
    <row r="28" spans="1:24">
      <c r="A28" s="28">
        <v>24</v>
      </c>
      <c r="B28" s="8"/>
      <c r="C28" s="23">
        <v>18.071652714732121</v>
      </c>
      <c r="D28" s="8"/>
      <c r="E28" s="8"/>
      <c r="F28" s="11" t="str">
        <f t="shared" si="3"/>
        <v/>
      </c>
      <c r="G28" s="11" t="str">
        <f t="shared" si="4"/>
        <v/>
      </c>
      <c r="H28" s="25" t="str">
        <f t="shared" si="5"/>
        <v/>
      </c>
      <c r="I28" s="11" t="str">
        <f t="shared" si="0"/>
        <v/>
      </c>
      <c r="J28" s="11" t="str">
        <f t="shared" si="1"/>
        <v/>
      </c>
      <c r="K28" s="26">
        <f t="shared" ca="1" si="6"/>
        <v>0</v>
      </c>
      <c r="L28" s="27" t="str">
        <f t="shared" si="2"/>
        <v/>
      </c>
      <c r="M28" s="27" t="str">
        <f>L28</f>
        <v/>
      </c>
      <c r="O28" s="16" t="s">
        <v>59</v>
      </c>
      <c r="P28" s="17" t="s">
        <v>60</v>
      </c>
      <c r="Q28" s="17"/>
      <c r="R28" s="17"/>
      <c r="S28" s="17"/>
      <c r="T28" s="17"/>
      <c r="U28" s="17"/>
      <c r="V28" s="17"/>
      <c r="W28" s="17"/>
      <c r="X28" s="17"/>
    </row>
    <row r="29" spans="1:24">
      <c r="A29" s="28">
        <v>25</v>
      </c>
      <c r="B29" s="8"/>
      <c r="C29" s="23">
        <v>17.190287811611409</v>
      </c>
      <c r="D29" s="8"/>
      <c r="E29" s="8"/>
      <c r="F29" s="11" t="str">
        <f t="shared" si="3"/>
        <v/>
      </c>
      <c r="G29" s="11" t="str">
        <f t="shared" si="4"/>
        <v/>
      </c>
      <c r="H29" s="25" t="str">
        <f t="shared" si="5"/>
        <v/>
      </c>
      <c r="I29" s="11" t="str">
        <f t="shared" si="0"/>
        <v/>
      </c>
      <c r="J29" s="11" t="str">
        <f t="shared" si="1"/>
        <v/>
      </c>
      <c r="K29" s="26">
        <f t="shared" ca="1" si="6"/>
        <v>0</v>
      </c>
      <c r="L29" s="27" t="str">
        <f t="shared" si="2"/>
        <v/>
      </c>
      <c r="M29" s="27" t="str">
        <f t="shared" si="7"/>
        <v/>
      </c>
      <c r="O29" s="16" t="s">
        <v>61</v>
      </c>
      <c r="P29" s="18" t="s">
        <v>62</v>
      </c>
      <c r="Q29" s="17"/>
      <c r="R29" s="17"/>
      <c r="S29" s="17"/>
      <c r="T29" s="17"/>
      <c r="U29" s="17"/>
      <c r="V29" s="17"/>
      <c r="W29" s="17"/>
      <c r="X29" s="17"/>
    </row>
    <row r="30" spans="1:24">
      <c r="A30" s="28">
        <v>26</v>
      </c>
      <c r="B30" s="8"/>
      <c r="C30" s="23">
        <v>16.351907582040756</v>
      </c>
      <c r="D30" s="8"/>
      <c r="E30" s="8"/>
      <c r="F30" s="11" t="str">
        <f t="shared" si="3"/>
        <v/>
      </c>
      <c r="G30" s="11" t="str">
        <f t="shared" si="4"/>
        <v/>
      </c>
      <c r="H30" s="25" t="str">
        <f t="shared" si="5"/>
        <v/>
      </c>
      <c r="I30" s="11" t="str">
        <f t="shared" si="0"/>
        <v/>
      </c>
      <c r="J30" s="11" t="str">
        <f t="shared" si="1"/>
        <v/>
      </c>
      <c r="K30" s="26">
        <f t="shared" ca="1" si="6"/>
        <v>0</v>
      </c>
      <c r="L30" s="27" t="str">
        <f t="shared" si="2"/>
        <v/>
      </c>
      <c r="M30" s="27" t="str">
        <f t="shared" si="7"/>
        <v/>
      </c>
      <c r="O30" s="17"/>
      <c r="P30" s="21" t="s">
        <v>63</v>
      </c>
      <c r="Q30" s="17"/>
      <c r="R30" s="17"/>
      <c r="S30" s="17"/>
      <c r="T30" s="17"/>
      <c r="U30" s="17"/>
      <c r="V30" s="17"/>
      <c r="W30" s="17"/>
      <c r="X30" s="17"/>
    </row>
    <row r="31" spans="1:24">
      <c r="A31" s="28">
        <v>27</v>
      </c>
      <c r="B31" s="8"/>
      <c r="C31" s="23">
        <v>15.554415638753492</v>
      </c>
      <c r="D31" s="8"/>
      <c r="E31" s="8"/>
      <c r="F31" s="11" t="str">
        <f t="shared" si="3"/>
        <v/>
      </c>
      <c r="G31" s="11" t="str">
        <f t="shared" si="4"/>
        <v/>
      </c>
      <c r="H31" s="25" t="str">
        <f t="shared" si="5"/>
        <v/>
      </c>
      <c r="I31" s="11" t="str">
        <f t="shared" si="0"/>
        <v/>
      </c>
      <c r="J31" s="11" t="str">
        <f t="shared" si="1"/>
        <v/>
      </c>
      <c r="K31" s="26">
        <f t="shared" ca="1" si="6"/>
        <v>0</v>
      </c>
      <c r="L31" s="27" t="str">
        <f t="shared" si="2"/>
        <v/>
      </c>
      <c r="M31" s="27" t="str">
        <f t="shared" si="7"/>
        <v/>
      </c>
    </row>
    <row r="32" spans="1:24">
      <c r="A32" s="28">
        <v>28</v>
      </c>
      <c r="B32" s="8"/>
      <c r="C32" s="23">
        <v>14.795817836496386</v>
      </c>
      <c r="D32" s="8"/>
      <c r="E32" s="8"/>
      <c r="F32" s="11" t="str">
        <f t="shared" si="3"/>
        <v/>
      </c>
      <c r="G32" s="11" t="str">
        <f t="shared" si="4"/>
        <v/>
      </c>
      <c r="H32" s="25" t="str">
        <f t="shared" si="5"/>
        <v/>
      </c>
      <c r="I32" s="11" t="str">
        <f t="shared" si="0"/>
        <v/>
      </c>
      <c r="J32" s="11" t="str">
        <f t="shared" si="1"/>
        <v/>
      </c>
      <c r="K32" s="26">
        <f t="shared" ca="1" si="6"/>
        <v>0</v>
      </c>
      <c r="L32" s="27" t="str">
        <f t="shared" si="2"/>
        <v/>
      </c>
      <c r="M32" s="27" t="str">
        <f t="shared" si="7"/>
        <v/>
      </c>
    </row>
    <row r="33" spans="1:13">
      <c r="A33" s="28">
        <v>29</v>
      </c>
      <c r="B33" s="8"/>
      <c r="C33" s="23">
        <v>14.074217285627858</v>
      </c>
      <c r="D33" s="8"/>
      <c r="E33" s="8"/>
      <c r="F33" s="11" t="str">
        <f t="shared" si="3"/>
        <v/>
      </c>
      <c r="G33" s="11" t="str">
        <f t="shared" si="4"/>
        <v/>
      </c>
      <c r="H33" s="25" t="str">
        <f t="shared" si="5"/>
        <v/>
      </c>
      <c r="I33" s="11" t="str">
        <f t="shared" si="0"/>
        <v/>
      </c>
      <c r="J33" s="11" t="str">
        <f t="shared" si="1"/>
        <v/>
      </c>
      <c r="K33" s="26">
        <f t="shared" ca="1" si="6"/>
        <v>0</v>
      </c>
      <c r="L33" s="27" t="str">
        <f t="shared" si="2"/>
        <v/>
      </c>
      <c r="M33" s="27" t="str">
        <f t="shared" si="7"/>
        <v/>
      </c>
    </row>
    <row r="34" spans="1:13">
      <c r="A34" s="28">
        <v>30</v>
      </c>
      <c r="B34" s="8"/>
      <c r="C34" s="23">
        <v>13.387809608905789</v>
      </c>
      <c r="D34" s="8"/>
      <c r="E34" s="8"/>
      <c r="F34" s="11" t="str">
        <f t="shared" si="3"/>
        <v/>
      </c>
      <c r="G34" s="11" t="str">
        <f t="shared" si="4"/>
        <v/>
      </c>
      <c r="H34" s="25" t="str">
        <f t="shared" si="5"/>
        <v/>
      </c>
      <c r="I34" s="11" t="str">
        <f t="shared" si="0"/>
        <v/>
      </c>
      <c r="J34" s="11" t="str">
        <f t="shared" si="1"/>
        <v/>
      </c>
      <c r="K34" s="26">
        <f t="shared" ca="1" si="6"/>
        <v>0</v>
      </c>
      <c r="L34" s="27" t="str">
        <f t="shared" si="2"/>
        <v/>
      </c>
      <c r="M34" s="27" t="str">
        <f t="shared" si="7"/>
        <v/>
      </c>
    </row>
    <row r="35" spans="1:13">
      <c r="A35" s="28">
        <v>31</v>
      </c>
      <c r="B35" s="8"/>
      <c r="C35" s="23">
        <v>12.734878429604583</v>
      </c>
      <c r="D35" s="8"/>
      <c r="E35" s="8"/>
      <c r="F35" s="11" t="str">
        <f t="shared" si="3"/>
        <v/>
      </c>
      <c r="G35" s="11" t="str">
        <f t="shared" si="4"/>
        <v/>
      </c>
      <c r="H35" s="25" t="str">
        <f t="shared" si="5"/>
        <v/>
      </c>
      <c r="I35" s="11" t="str">
        <f t="shared" si="0"/>
        <v/>
      </c>
      <c r="J35" s="11" t="str">
        <f t="shared" si="1"/>
        <v/>
      </c>
      <c r="K35" s="26">
        <f t="shared" ca="1" si="6"/>
        <v>0</v>
      </c>
      <c r="L35" s="27" t="str">
        <f t="shared" si="2"/>
        <v/>
      </c>
      <c r="M35" s="27" t="str">
        <f t="shared" si="7"/>
        <v/>
      </c>
    </row>
    <row r="36" spans="1:13">
      <c r="A36" s="28">
        <v>32</v>
      </c>
      <c r="B36" s="8"/>
      <c r="C36" s="23">
        <v>12.113791079679324</v>
      </c>
      <c r="D36" s="8"/>
      <c r="E36" s="8"/>
      <c r="F36" s="11" t="str">
        <f t="shared" si="3"/>
        <v/>
      </c>
      <c r="G36" s="11" t="str">
        <f t="shared" si="4"/>
        <v/>
      </c>
      <c r="H36" s="25" t="str">
        <f t="shared" si="5"/>
        <v/>
      </c>
      <c r="I36" s="11" t="str">
        <f t="shared" si="0"/>
        <v/>
      </c>
      <c r="J36" s="11" t="str">
        <f t="shared" si="1"/>
        <v/>
      </c>
      <c r="K36" s="26">
        <f t="shared" ca="1" si="6"/>
        <v>0</v>
      </c>
      <c r="L36" s="27" t="str">
        <f t="shared" ref="L36:L67" si="8">IF(AND(G36&lt;&gt;"",H36&lt;&gt;"",G37&lt;&gt;"",H37&lt;&gt;""),K36,IF(AND(G36&lt;&gt;"",H36&lt;&gt;"",G37="",H37=""),0,""))</f>
        <v/>
      </c>
      <c r="M36" s="27" t="str">
        <f t="shared" si="7"/>
        <v/>
      </c>
    </row>
    <row r="37" spans="1:13">
      <c r="A37" s="28">
        <v>33</v>
      </c>
      <c r="B37" s="8"/>
      <c r="C37" s="23">
        <v>11.522994517245246</v>
      </c>
      <c r="D37" s="8"/>
      <c r="E37" s="8"/>
      <c r="F37" s="11" t="str">
        <f t="shared" ref="F37:F68" si="9">IF(G36&lt;=(max+$F$1),G36,"")</f>
        <v/>
      </c>
      <c r="G37" s="11" t="str">
        <f t="shared" ref="G37:G68" si="10">IF(F37="","",IF(G36&lt;=max,G36+$F$1,IF(AND(OR($F$1=0.3,$F$1=0.6,$F$1=0.7,$F$1=0.8,$F$1=0.9),G36&gt;max,G36&lt;=10.9),G36+$F$1,"")))</f>
        <v/>
      </c>
      <c r="H37" s="25" t="str">
        <f t="shared" si="5"/>
        <v/>
      </c>
      <c r="I37" s="11" t="str">
        <f t="shared" si="0"/>
        <v/>
      </c>
      <c r="J37" s="11" t="str">
        <f t="shared" si="1"/>
        <v/>
      </c>
      <c r="K37" s="26">
        <f t="shared" ca="1" si="6"/>
        <v>0</v>
      </c>
      <c r="L37" s="27" t="str">
        <f t="shared" si="8"/>
        <v/>
      </c>
      <c r="M37" s="27" t="str">
        <f t="shared" si="7"/>
        <v/>
      </c>
    </row>
    <row r="38" spans="1:13">
      <c r="A38" s="28">
        <v>34</v>
      </c>
      <c r="B38" s="8"/>
      <c r="C38" s="23">
        <v>10.961011443164077</v>
      </c>
      <c r="D38" s="8"/>
      <c r="E38" s="8"/>
      <c r="F38" s="11" t="str">
        <f t="shared" si="9"/>
        <v/>
      </c>
      <c r="G38" s="11" t="str">
        <f t="shared" si="10"/>
        <v/>
      </c>
      <c r="H38" s="25" t="str">
        <f t="shared" si="5"/>
        <v/>
      </c>
      <c r="I38" s="11" t="str">
        <f t="shared" si="0"/>
        <v/>
      </c>
      <c r="J38" s="11" t="str">
        <f t="shared" si="1"/>
        <v/>
      </c>
      <c r="K38" s="26">
        <f t="shared" ca="1" si="6"/>
        <v>0</v>
      </c>
      <c r="L38" s="27" t="str">
        <f t="shared" si="8"/>
        <v/>
      </c>
      <c r="M38" s="27" t="str">
        <f t="shared" si="7"/>
        <v/>
      </c>
    </row>
    <row r="39" spans="1:13">
      <c r="A39" s="28">
        <v>35</v>
      </c>
      <c r="B39" s="8"/>
      <c r="C39" s="23">
        <v>10.426436607026709</v>
      </c>
      <c r="D39" s="8"/>
      <c r="E39" s="8"/>
      <c r="F39" s="11" t="str">
        <f t="shared" si="9"/>
        <v/>
      </c>
      <c r="G39" s="11" t="str">
        <f t="shared" si="10"/>
        <v/>
      </c>
      <c r="H39" s="25" t="str">
        <f t="shared" si="5"/>
        <v/>
      </c>
      <c r="I39" s="11" t="str">
        <f t="shared" si="0"/>
        <v/>
      </c>
      <c r="J39" s="11" t="str">
        <f t="shared" si="1"/>
        <v/>
      </c>
      <c r="K39" s="26">
        <f t="shared" ca="1" si="6"/>
        <v>0</v>
      </c>
      <c r="L39" s="27" t="str">
        <f t="shared" si="8"/>
        <v/>
      </c>
      <c r="M39" s="27" t="str">
        <f t="shared" si="7"/>
        <v/>
      </c>
    </row>
    <row r="40" spans="1:13">
      <c r="A40" s="28">
        <v>36</v>
      </c>
      <c r="B40" s="8"/>
      <c r="C40" s="23">
        <v>9.9179332932951922</v>
      </c>
      <c r="D40" s="8"/>
      <c r="E40" s="8"/>
      <c r="F40" s="11" t="str">
        <f t="shared" si="9"/>
        <v/>
      </c>
      <c r="G40" s="11" t="str">
        <f t="shared" si="10"/>
        <v/>
      </c>
      <c r="H40" s="25" t="str">
        <f t="shared" si="5"/>
        <v/>
      </c>
      <c r="I40" s="11" t="str">
        <f t="shared" si="0"/>
        <v/>
      </c>
      <c r="J40" s="11" t="str">
        <f t="shared" si="1"/>
        <v/>
      </c>
      <c r="K40" s="26">
        <f t="shared" ca="1" si="6"/>
        <v>0</v>
      </c>
      <c r="L40" s="27" t="str">
        <f t="shared" si="8"/>
        <v/>
      </c>
      <c r="M40" s="27" t="str">
        <f t="shared" si="7"/>
        <v/>
      </c>
    </row>
    <row r="41" spans="1:13">
      <c r="A41" s="28">
        <v>37</v>
      </c>
      <c r="B41" s="8"/>
      <c r="C41" s="23">
        <v>9.4342299788176582</v>
      </c>
      <c r="D41" s="8"/>
      <c r="E41" s="8"/>
      <c r="F41" s="11" t="str">
        <f t="shared" si="9"/>
        <v/>
      </c>
      <c r="G41" s="11" t="str">
        <f t="shared" si="10"/>
        <v/>
      </c>
      <c r="H41" s="25" t="str">
        <f t="shared" si="5"/>
        <v/>
      </c>
      <c r="I41" s="11" t="str">
        <f t="shared" si="0"/>
        <v/>
      </c>
      <c r="J41" s="11" t="str">
        <f t="shared" si="1"/>
        <v/>
      </c>
      <c r="K41" s="26">
        <f t="shared" ca="1" si="6"/>
        <v>0</v>
      </c>
      <c r="L41" s="27" t="str">
        <f t="shared" si="8"/>
        <v/>
      </c>
      <c r="M41" s="27" t="str">
        <f t="shared" si="7"/>
        <v/>
      </c>
    </row>
    <row r="42" spans="1:13">
      <c r="A42" s="28">
        <v>38</v>
      </c>
      <c r="B42" s="8"/>
      <c r="C42" s="23">
        <v>8.9741171533581028</v>
      </c>
      <c r="D42" s="8"/>
      <c r="E42" s="8"/>
      <c r="F42" s="11" t="str">
        <f t="shared" si="9"/>
        <v/>
      </c>
      <c r="G42" s="11" t="str">
        <f t="shared" si="10"/>
        <v/>
      </c>
      <c r="H42" s="25" t="str">
        <f t="shared" si="5"/>
        <v/>
      </c>
      <c r="I42" s="11" t="str">
        <f t="shared" si="0"/>
        <v/>
      </c>
      <c r="J42" s="11" t="str">
        <f t="shared" si="1"/>
        <v/>
      </c>
      <c r="K42" s="26">
        <f t="shared" ca="1" si="6"/>
        <v>0</v>
      </c>
      <c r="L42" s="27" t="str">
        <f t="shared" si="8"/>
        <v/>
      </c>
      <c r="M42" s="27" t="str">
        <f t="shared" si="7"/>
        <v/>
      </c>
    </row>
    <row r="43" spans="1:13">
      <c r="A43" s="28">
        <v>39</v>
      </c>
      <c r="B43" s="8"/>
      <c r="C43" s="23">
        <v>8.5364442951908117</v>
      </c>
      <c r="D43" s="8"/>
      <c r="E43" s="8"/>
      <c r="F43" s="11" t="str">
        <f t="shared" si="9"/>
        <v/>
      </c>
      <c r="G43" s="11" t="str">
        <f t="shared" si="10"/>
        <v/>
      </c>
      <c r="H43" s="25" t="str">
        <f t="shared" si="5"/>
        <v/>
      </c>
      <c r="I43" s="11" t="str">
        <f t="shared" si="0"/>
        <v/>
      </c>
      <c r="J43" s="11" t="str">
        <f t="shared" si="1"/>
        <v/>
      </c>
      <c r="K43" s="26">
        <f t="shared" ca="1" si="6"/>
        <v>0</v>
      </c>
      <c r="L43" s="27" t="str">
        <f t="shared" si="8"/>
        <v/>
      </c>
      <c r="M43" s="27" t="str">
        <f t="shared" si="7"/>
        <v/>
      </c>
    </row>
    <row r="44" spans="1:13">
      <c r="A44" s="28">
        <v>40</v>
      </c>
      <c r="B44" s="8"/>
      <c r="C44" s="23">
        <v>8.1201169941967617</v>
      </c>
      <c r="D44" s="8"/>
      <c r="E44" s="8"/>
      <c r="F44" s="11" t="str">
        <f t="shared" si="9"/>
        <v/>
      </c>
      <c r="G44" s="11" t="str">
        <f t="shared" si="10"/>
        <v/>
      </c>
      <c r="H44" s="25" t="str">
        <f t="shared" si="5"/>
        <v/>
      </c>
      <c r="I44" s="11" t="str">
        <f t="shared" si="0"/>
        <v/>
      </c>
      <c r="J44" s="11" t="str">
        <f t="shared" si="1"/>
        <v/>
      </c>
      <c r="K44" s="26">
        <f t="shared" ca="1" si="6"/>
        <v>0</v>
      </c>
      <c r="L44" s="27" t="str">
        <f t="shared" si="8"/>
        <v/>
      </c>
      <c r="M44" s="27" t="str">
        <f t="shared" si="7"/>
        <v/>
      </c>
    </row>
    <row r="45" spans="1:13">
      <c r="A45" s="28">
        <v>41</v>
      </c>
      <c r="B45" s="8"/>
      <c r="C45" s="23">
        <v>7.7240942152682512</v>
      </c>
      <c r="D45" s="8"/>
      <c r="E45" s="8"/>
      <c r="F45" s="11" t="str">
        <f t="shared" si="9"/>
        <v/>
      </c>
      <c r="G45" s="11" t="str">
        <f t="shared" si="10"/>
        <v/>
      </c>
      <c r="H45" s="25" t="str">
        <f t="shared" si="5"/>
        <v/>
      </c>
      <c r="I45" s="11" t="str">
        <f t="shared" si="0"/>
        <v/>
      </c>
      <c r="J45" s="11" t="str">
        <f t="shared" si="1"/>
        <v/>
      </c>
      <c r="K45" s="26">
        <f t="shared" ca="1" si="6"/>
        <v>0</v>
      </c>
      <c r="L45" s="27" t="str">
        <f t="shared" si="8"/>
        <v/>
      </c>
      <c r="M45" s="27" t="str">
        <f t="shared" si="7"/>
        <v/>
      </c>
    </row>
    <row r="46" spans="1:13">
      <c r="A46" s="28">
        <v>42</v>
      </c>
      <c r="B46" s="8"/>
      <c r="C46" s="23">
        <v>7.3473856951789154</v>
      </c>
      <c r="D46" s="8"/>
      <c r="E46" s="8"/>
      <c r="F46" s="11" t="str">
        <f t="shared" si="9"/>
        <v/>
      </c>
      <c r="G46" s="11" t="str">
        <f t="shared" si="10"/>
        <v/>
      </c>
      <c r="H46" s="25" t="str">
        <f t="shared" si="5"/>
        <v/>
      </c>
      <c r="I46" s="11" t="str">
        <f t="shared" si="0"/>
        <v/>
      </c>
      <c r="J46" s="11" t="str">
        <f t="shared" si="1"/>
        <v/>
      </c>
      <c r="K46" s="26">
        <f t="shared" ca="1" si="6"/>
        <v>0</v>
      </c>
      <c r="L46" s="27" t="str">
        <f t="shared" si="8"/>
        <v/>
      </c>
      <c r="M46" s="27" t="str">
        <f t="shared" si="7"/>
        <v/>
      </c>
    </row>
    <row r="47" spans="1:13">
      <c r="A47" s="28">
        <v>43</v>
      </c>
      <c r="B47" s="8"/>
      <c r="C47" s="23">
        <v>6.9890494664098179</v>
      </c>
      <c r="D47" s="8"/>
      <c r="E47" s="8"/>
      <c r="F47" s="11" t="str">
        <f t="shared" si="9"/>
        <v/>
      </c>
      <c r="G47" s="11" t="str">
        <f t="shared" si="10"/>
        <v/>
      </c>
      <c r="H47" s="25" t="str">
        <f t="shared" si="5"/>
        <v/>
      </c>
      <c r="I47" s="11" t="str">
        <f t="shared" si="0"/>
        <v/>
      </c>
      <c r="J47" s="11" t="str">
        <f t="shared" si="1"/>
        <v/>
      </c>
      <c r="K47" s="26">
        <f t="shared" ca="1" si="6"/>
        <v>0</v>
      </c>
      <c r="L47" s="27" t="str">
        <f t="shared" si="8"/>
        <v/>
      </c>
      <c r="M47" s="27" t="str">
        <f t="shared" si="7"/>
        <v/>
      </c>
    </row>
    <row r="48" spans="1:13">
      <c r="A48" s="28">
        <v>44</v>
      </c>
      <c r="B48" s="8"/>
      <c r="C48" s="23">
        <v>6.648189501740033</v>
      </c>
      <c r="D48" s="8"/>
      <c r="E48" s="8"/>
      <c r="F48" s="11" t="str">
        <f t="shared" si="9"/>
        <v/>
      </c>
      <c r="G48" s="11" t="str">
        <f t="shared" si="10"/>
        <v/>
      </c>
      <c r="H48" s="25" t="str">
        <f t="shared" si="5"/>
        <v/>
      </c>
      <c r="I48" s="11" t="str">
        <f t="shared" si="0"/>
        <v/>
      </c>
      <c r="J48" s="11" t="str">
        <f t="shared" si="1"/>
        <v/>
      </c>
      <c r="K48" s="26">
        <f t="shared" ca="1" si="6"/>
        <v>0</v>
      </c>
      <c r="L48" s="27" t="str">
        <f t="shared" si="8"/>
        <v/>
      </c>
      <c r="M48" s="27" t="str">
        <f t="shared" si="7"/>
        <v/>
      </c>
    </row>
    <row r="49" spans="1:13">
      <c r="A49" s="28">
        <v>45</v>
      </c>
      <c r="B49" s="8"/>
      <c r="C49" s="23">
        <v>6.3239534737118603</v>
      </c>
      <c r="D49" s="8"/>
      <c r="E49" s="8"/>
      <c r="F49" s="11" t="str">
        <f t="shared" si="9"/>
        <v/>
      </c>
      <c r="G49" s="11" t="str">
        <f t="shared" si="10"/>
        <v/>
      </c>
      <c r="H49" s="25" t="str">
        <f t="shared" si="5"/>
        <v/>
      </c>
      <c r="I49" s="11" t="str">
        <f t="shared" si="0"/>
        <v/>
      </c>
      <c r="J49" s="11" t="str">
        <f t="shared" si="1"/>
        <v/>
      </c>
      <c r="K49" s="26">
        <f t="shared" ca="1" si="6"/>
        <v>0</v>
      </c>
      <c r="L49" s="27" t="str">
        <f t="shared" si="8"/>
        <v/>
      </c>
      <c r="M49" s="27" t="str">
        <f t="shared" si="7"/>
        <v/>
      </c>
    </row>
    <row r="50" spans="1:13">
      <c r="A50" s="28">
        <v>46</v>
      </c>
      <c r="B50" s="8"/>
      <c r="C50" s="23">
        <v>6.0155306233682229</v>
      </c>
      <c r="D50" s="8"/>
      <c r="E50" s="8"/>
      <c r="F50" s="11" t="str">
        <f t="shared" si="9"/>
        <v/>
      </c>
      <c r="G50" s="11" t="str">
        <f t="shared" si="10"/>
        <v/>
      </c>
      <c r="H50" s="25" t="str">
        <f t="shared" si="5"/>
        <v/>
      </c>
      <c r="I50" s="11" t="str">
        <f t="shared" si="0"/>
        <v/>
      </c>
      <c r="J50" s="11" t="str">
        <f t="shared" si="1"/>
        <v/>
      </c>
      <c r="K50" s="26">
        <f t="shared" ca="1" si="6"/>
        <v>0</v>
      </c>
      <c r="L50" s="27" t="str">
        <f t="shared" si="8"/>
        <v/>
      </c>
      <c r="M50" s="27" t="str">
        <f t="shared" si="7"/>
        <v/>
      </c>
    </row>
    <row r="51" spans="1:13">
      <c r="A51" s="28">
        <v>47</v>
      </c>
      <c r="B51" s="8"/>
      <c r="C51" s="23">
        <v>5.7221497329329765</v>
      </c>
      <c r="D51" s="8"/>
      <c r="E51" s="8"/>
      <c r="F51" s="11" t="str">
        <f t="shared" si="9"/>
        <v/>
      </c>
      <c r="G51" s="11" t="str">
        <f t="shared" si="10"/>
        <v/>
      </c>
      <c r="H51" s="25" t="str">
        <f t="shared" si="5"/>
        <v/>
      </c>
      <c r="I51" s="11" t="str">
        <f t="shared" si="0"/>
        <v/>
      </c>
      <c r="J51" s="11" t="str">
        <f t="shared" si="1"/>
        <v/>
      </c>
      <c r="K51" s="26">
        <f t="shared" ca="1" si="6"/>
        <v>0</v>
      </c>
      <c r="L51" s="27" t="str">
        <f t="shared" si="8"/>
        <v/>
      </c>
      <c r="M51" s="27" t="str">
        <f t="shared" si="7"/>
        <v/>
      </c>
    </row>
    <row r="52" spans="1:13">
      <c r="A52" s="28">
        <v>48</v>
      </c>
      <c r="B52" s="8"/>
      <c r="C52" s="23">
        <v>5.4430771973647492</v>
      </c>
      <c r="D52" s="8"/>
      <c r="E52" s="8"/>
      <c r="F52" s="11" t="str">
        <f t="shared" si="9"/>
        <v/>
      </c>
      <c r="G52" s="11" t="str">
        <f t="shared" si="10"/>
        <v/>
      </c>
      <c r="H52" s="25" t="str">
        <f t="shared" si="5"/>
        <v/>
      </c>
      <c r="I52" s="11" t="str">
        <f t="shared" si="0"/>
        <v/>
      </c>
      <c r="J52" s="11" t="str">
        <f t="shared" si="1"/>
        <v/>
      </c>
      <c r="K52" s="26">
        <f t="shared" ca="1" si="6"/>
        <v>0</v>
      </c>
      <c r="L52" s="27" t="str">
        <f t="shared" si="8"/>
        <v/>
      </c>
      <c r="M52" s="27" t="str">
        <f t="shared" si="7"/>
        <v/>
      </c>
    </row>
    <row r="53" spans="1:13">
      <c r="A53" s="28">
        <v>49</v>
      </c>
      <c r="B53" s="8"/>
      <c r="C53" s="23">
        <v>5.1776151899622302</v>
      </c>
      <c r="D53" s="8"/>
      <c r="E53" s="8"/>
      <c r="F53" s="11" t="str">
        <f t="shared" si="9"/>
        <v/>
      </c>
      <c r="G53" s="11" t="str">
        <f t="shared" si="10"/>
        <v/>
      </c>
      <c r="H53" s="25" t="str">
        <f t="shared" si="5"/>
        <v/>
      </c>
      <c r="I53" s="11" t="str">
        <f t="shared" si="0"/>
        <v/>
      </c>
      <c r="J53" s="11" t="str">
        <f t="shared" si="1"/>
        <v/>
      </c>
      <c r="K53" s="26">
        <f t="shared" ca="1" si="6"/>
        <v>0</v>
      </c>
      <c r="L53" s="27" t="str">
        <f t="shared" si="8"/>
        <v/>
      </c>
      <c r="M53" s="27" t="str">
        <f t="shared" si="7"/>
        <v/>
      </c>
    </row>
    <row r="54" spans="1:13">
      <c r="A54" s="28">
        <v>50</v>
      </c>
      <c r="B54" s="8"/>
      <c r="C54" s="23">
        <v>4.9250999174339283</v>
      </c>
      <c r="D54" s="8"/>
      <c r="E54" s="8"/>
      <c r="F54" s="11" t="str">
        <f t="shared" si="9"/>
        <v/>
      </c>
      <c r="G54" s="11" t="str">
        <f t="shared" si="10"/>
        <v/>
      </c>
      <c r="H54" s="25" t="str">
        <f t="shared" si="5"/>
        <v/>
      </c>
      <c r="I54" s="11" t="str">
        <f t="shared" si="0"/>
        <v/>
      </c>
      <c r="J54" s="11" t="str">
        <f t="shared" si="1"/>
        <v/>
      </c>
      <c r="K54" s="26">
        <f t="shared" ca="1" si="6"/>
        <v>0</v>
      </c>
      <c r="L54" s="27" t="str">
        <f t="shared" si="8"/>
        <v/>
      </c>
      <c r="M54" s="27" t="str">
        <f t="shared" si="7"/>
        <v/>
      </c>
    </row>
    <row r="55" spans="1:13">
      <c r="A55" s="28">
        <v>51</v>
      </c>
      <c r="B55" s="8"/>
      <c r="C55" s="23">
        <v>4.6848999600691883</v>
      </c>
      <c r="D55" s="8"/>
      <c r="E55" s="8"/>
      <c r="F55" s="11" t="str">
        <f t="shared" si="9"/>
        <v/>
      </c>
      <c r="G55" s="11" t="str">
        <f t="shared" si="10"/>
        <v/>
      </c>
      <c r="H55" s="25" t="str">
        <f t="shared" si="5"/>
        <v/>
      </c>
      <c r="I55" s="11" t="str">
        <f t="shared" si="0"/>
        <v/>
      </c>
      <c r="J55" s="11" t="str">
        <f t="shared" si="1"/>
        <v/>
      </c>
      <c r="K55" s="26">
        <f t="shared" ca="1" si="6"/>
        <v>0</v>
      </c>
      <c r="L55" s="27" t="str">
        <f t="shared" si="8"/>
        <v/>
      </c>
      <c r="M55" s="27" t="str">
        <f t="shared" si="7"/>
        <v/>
      </c>
    </row>
    <row r="56" spans="1:13">
      <c r="A56" s="28">
        <v>52</v>
      </c>
      <c r="B56" s="8"/>
      <c r="C56" s="23">
        <v>4.456414692860033</v>
      </c>
      <c r="D56" s="8"/>
      <c r="E56" s="8"/>
      <c r="F56" s="11" t="str">
        <f t="shared" si="9"/>
        <v/>
      </c>
      <c r="G56" s="11" t="str">
        <f t="shared" si="10"/>
        <v/>
      </c>
      <c r="H56" s="25" t="str">
        <f t="shared" si="5"/>
        <v/>
      </c>
      <c r="I56" s="11" t="str">
        <f t="shared" si="0"/>
        <v/>
      </c>
      <c r="J56" s="11" t="str">
        <f t="shared" si="1"/>
        <v/>
      </c>
      <c r="K56" s="26">
        <f t="shared" ca="1" si="6"/>
        <v>0</v>
      </c>
      <c r="L56" s="27" t="str">
        <f t="shared" si="8"/>
        <v/>
      </c>
      <c r="M56" s="27" t="str">
        <f t="shared" si="7"/>
        <v/>
      </c>
    </row>
    <row r="57" spans="1:13">
      <c r="A57" s="28">
        <v>53</v>
      </c>
      <c r="B57" s="8"/>
      <c r="C57" s="23">
        <v>4.2390727836257742</v>
      </c>
      <c r="D57" s="8"/>
      <c r="E57" s="8"/>
      <c r="F57" s="11" t="str">
        <f t="shared" si="9"/>
        <v/>
      </c>
      <c r="G57" s="11" t="str">
        <f t="shared" si="10"/>
        <v/>
      </c>
      <c r="H57" s="25" t="str">
        <f t="shared" si="5"/>
        <v/>
      </c>
      <c r="I57" s="11" t="str">
        <f t="shared" si="0"/>
        <v/>
      </c>
      <c r="J57" s="11" t="str">
        <f t="shared" si="1"/>
        <v/>
      </c>
      <c r="K57" s="26">
        <f t="shared" ca="1" si="6"/>
        <v>0</v>
      </c>
      <c r="L57" s="27" t="str">
        <f t="shared" si="8"/>
        <v/>
      </c>
      <c r="M57" s="27" t="str">
        <f t="shared" si="7"/>
        <v/>
      </c>
    </row>
    <row r="58" spans="1:13">
      <c r="A58" s="28">
        <v>54</v>
      </c>
      <c r="B58" s="8"/>
      <c r="C58" s="23">
        <v>4.0323307643849855</v>
      </c>
      <c r="D58" s="8"/>
      <c r="E58" s="8"/>
      <c r="F58" s="11" t="str">
        <f t="shared" si="9"/>
        <v/>
      </c>
      <c r="G58" s="11" t="str">
        <f t="shared" si="10"/>
        <v/>
      </c>
      <c r="H58" s="25" t="str">
        <f t="shared" si="5"/>
        <v/>
      </c>
      <c r="I58" s="11" t="str">
        <f t="shared" si="0"/>
        <v/>
      </c>
      <c r="J58" s="11" t="str">
        <f t="shared" si="1"/>
        <v/>
      </c>
      <c r="K58" s="26">
        <f t="shared" ca="1" si="6"/>
        <v>0</v>
      </c>
      <c r="L58" s="27" t="str">
        <f t="shared" si="8"/>
        <v/>
      </c>
      <c r="M58" s="27" t="str">
        <f t="shared" si="7"/>
        <v/>
      </c>
    </row>
    <row r="59" spans="1:13">
      <c r="A59" s="28">
        <v>55</v>
      </c>
      <c r="B59" s="8"/>
      <c r="C59" s="23">
        <v>3.8356716724024542</v>
      </c>
      <c r="D59" s="8"/>
      <c r="E59" s="8"/>
      <c r="F59" s="11" t="str">
        <f t="shared" si="9"/>
        <v/>
      </c>
      <c r="G59" s="11" t="str">
        <f t="shared" si="10"/>
        <v/>
      </c>
      <c r="H59" s="25" t="str">
        <f t="shared" si="5"/>
        <v/>
      </c>
      <c r="I59" s="11" t="str">
        <f t="shared" si="0"/>
        <v/>
      </c>
      <c r="J59" s="11" t="str">
        <f t="shared" si="1"/>
        <v/>
      </c>
      <c r="K59" s="26">
        <f t="shared" ca="1" si="6"/>
        <v>0</v>
      </c>
      <c r="L59" s="27" t="str">
        <f t="shared" si="8"/>
        <v/>
      </c>
      <c r="M59" s="27" t="str">
        <f t="shared" si="7"/>
        <v/>
      </c>
    </row>
    <row r="60" spans="1:13">
      <c r="A60" s="28">
        <v>56</v>
      </c>
      <c r="B60" s="8"/>
      <c r="C60" s="23">
        <v>3.6486037575130776</v>
      </c>
      <c r="D60" s="8"/>
      <c r="E60" s="8"/>
      <c r="F60" s="11" t="str">
        <f t="shared" si="9"/>
        <v/>
      </c>
      <c r="G60" s="11" t="str">
        <f t="shared" si="10"/>
        <v/>
      </c>
      <c r="H60" s="25" t="str">
        <f t="shared" si="5"/>
        <v/>
      </c>
      <c r="I60" s="11" t="str">
        <f t="shared" si="0"/>
        <v/>
      </c>
      <c r="J60" s="11" t="str">
        <f t="shared" si="1"/>
        <v/>
      </c>
      <c r="K60" s="26">
        <f t="shared" ca="1" si="6"/>
        <v>0</v>
      </c>
      <c r="L60" s="27" t="str">
        <f t="shared" si="8"/>
        <v/>
      </c>
      <c r="M60" s="27" t="str">
        <f t="shared" si="7"/>
        <v/>
      </c>
    </row>
    <row r="61" spans="1:13">
      <c r="A61" s="28">
        <v>57</v>
      </c>
      <c r="B61" s="8"/>
      <c r="C61" s="23">
        <v>3.4706592524903073</v>
      </c>
      <c r="D61" s="8"/>
      <c r="E61" s="8"/>
      <c r="F61" s="11" t="str">
        <f t="shared" si="9"/>
        <v/>
      </c>
      <c r="G61" s="11" t="str">
        <f t="shared" si="10"/>
        <v/>
      </c>
      <c r="H61" s="25" t="str">
        <f t="shared" si="5"/>
        <v/>
      </c>
      <c r="I61" s="11" t="str">
        <f t="shared" si="0"/>
        <v/>
      </c>
      <c r="J61" s="11" t="str">
        <f t="shared" si="1"/>
        <v/>
      </c>
      <c r="K61" s="26">
        <f t="shared" ca="1" si="6"/>
        <v>0</v>
      </c>
      <c r="L61" s="27" t="str">
        <f t="shared" si="8"/>
        <v/>
      </c>
      <c r="M61" s="27" t="str">
        <f t="shared" si="7"/>
        <v/>
      </c>
    </row>
    <row r="62" spans="1:13">
      <c r="A62" s="28">
        <v>58</v>
      </c>
      <c r="B62" s="8"/>
      <c r="C62" s="23">
        <v>3.3013932033844324</v>
      </c>
      <c r="D62" s="8"/>
      <c r="E62" s="8"/>
      <c r="F62" s="11" t="str">
        <f t="shared" si="9"/>
        <v/>
      </c>
      <c r="G62" s="11" t="str">
        <f t="shared" si="10"/>
        <v/>
      </c>
      <c r="H62" s="25" t="str">
        <f t="shared" si="5"/>
        <v/>
      </c>
      <c r="I62" s="11" t="str">
        <f t="shared" si="0"/>
        <v/>
      </c>
      <c r="J62" s="11" t="str">
        <f t="shared" si="1"/>
        <v/>
      </c>
      <c r="K62" s="26">
        <f t="shared" ca="1" si="6"/>
        <v>0</v>
      </c>
      <c r="L62" s="27" t="str">
        <f t="shared" si="8"/>
        <v/>
      </c>
      <c r="M62" s="27" t="str">
        <f t="shared" si="7"/>
        <v/>
      </c>
    </row>
    <row r="63" spans="1:13">
      <c r="A63" s="28">
        <v>59</v>
      </c>
      <c r="B63" s="8"/>
      <c r="C63" s="23">
        <v>3.1403823569059428</v>
      </c>
      <c r="D63" s="8"/>
      <c r="E63" s="8"/>
      <c r="F63" s="11" t="str">
        <f t="shared" si="9"/>
        <v/>
      </c>
      <c r="G63" s="11" t="str">
        <f t="shared" si="10"/>
        <v/>
      </c>
      <c r="H63" s="25" t="str">
        <f t="shared" si="5"/>
        <v/>
      </c>
      <c r="I63" s="11" t="str">
        <f t="shared" si="0"/>
        <v/>
      </c>
      <c r="J63" s="11" t="str">
        <f t="shared" si="1"/>
        <v/>
      </c>
      <c r="K63" s="26">
        <f t="shared" ca="1" si="6"/>
        <v>0</v>
      </c>
      <c r="L63" s="27" t="str">
        <f t="shared" si="8"/>
        <v/>
      </c>
      <c r="M63" s="27" t="str">
        <f t="shared" si="7"/>
        <v/>
      </c>
    </row>
    <row r="64" spans="1:13">
      <c r="A64" s="28">
        <v>60</v>
      </c>
      <c r="B64" s="8"/>
      <c r="C64" s="23">
        <v>2.9872241020718371</v>
      </c>
      <c r="D64" s="8"/>
      <c r="E64" s="8"/>
      <c r="F64" s="11" t="str">
        <f t="shared" si="9"/>
        <v/>
      </c>
      <c r="G64" s="11" t="str">
        <f t="shared" si="10"/>
        <v/>
      </c>
      <c r="H64" s="25" t="str">
        <f t="shared" si="5"/>
        <v/>
      </c>
      <c r="I64" s="11" t="str">
        <f t="shared" si="0"/>
        <v/>
      </c>
      <c r="J64" s="11" t="str">
        <f t="shared" si="1"/>
        <v/>
      </c>
      <c r="K64" s="26">
        <f t="shared" ca="1" si="6"/>
        <v>0</v>
      </c>
      <c r="L64" s="27" t="str">
        <f t="shared" si="8"/>
        <v/>
      </c>
      <c r="M64" s="27" t="str">
        <f t="shared" si="7"/>
        <v/>
      </c>
    </row>
    <row r="65" spans="1:13">
      <c r="A65" s="28">
        <v>61</v>
      </c>
      <c r="B65" s="8"/>
      <c r="C65" s="23">
        <v>2.8415354634684546</v>
      </c>
      <c r="D65" s="8"/>
      <c r="E65" s="8"/>
      <c r="F65" s="11" t="str">
        <f t="shared" si="9"/>
        <v/>
      </c>
      <c r="G65" s="11" t="str">
        <f t="shared" si="10"/>
        <v/>
      </c>
      <c r="H65" s="25" t="str">
        <f t="shared" si="5"/>
        <v/>
      </c>
      <c r="I65" s="11" t="str">
        <f t="shared" si="0"/>
        <v/>
      </c>
      <c r="J65" s="11" t="str">
        <f t="shared" si="1"/>
        <v/>
      </c>
      <c r="K65" s="26">
        <f t="shared" ca="1" si="6"/>
        <v>0</v>
      </c>
      <c r="L65" s="27" t="str">
        <f t="shared" si="8"/>
        <v/>
      </c>
      <c r="M65" s="27" t="str">
        <f t="shared" si="7"/>
        <v/>
      </c>
    </row>
    <row r="66" spans="1:13">
      <c r="A66" s="28">
        <v>62</v>
      </c>
      <c r="B66" s="8"/>
      <c r="C66" s="23">
        <v>2.702952143613468</v>
      </c>
      <c r="D66" s="8"/>
      <c r="E66" s="8"/>
      <c r="F66" s="11" t="str">
        <f t="shared" si="9"/>
        <v/>
      </c>
      <c r="G66" s="11" t="str">
        <f t="shared" si="10"/>
        <v/>
      </c>
      <c r="H66" s="25" t="str">
        <f t="shared" si="5"/>
        <v/>
      </c>
      <c r="I66" s="11" t="str">
        <f t="shared" si="0"/>
        <v/>
      </c>
      <c r="J66" s="11" t="str">
        <f t="shared" si="1"/>
        <v/>
      </c>
      <c r="K66" s="26">
        <f t="shared" ca="1" si="6"/>
        <v>0</v>
      </c>
      <c r="L66" s="27" t="str">
        <f t="shared" si="8"/>
        <v/>
      </c>
      <c r="M66" s="27" t="str">
        <f t="shared" si="7"/>
        <v/>
      </c>
    </row>
    <row r="67" spans="1:13">
      <c r="A67" s="28">
        <v>63</v>
      </c>
      <c r="B67" s="8"/>
      <c r="C67" s="23">
        <v>2.5711276120224098</v>
      </c>
      <c r="D67" s="8"/>
      <c r="E67" s="8"/>
      <c r="F67" s="11" t="str">
        <f t="shared" si="9"/>
        <v/>
      </c>
      <c r="G67" s="11" t="str">
        <f t="shared" si="10"/>
        <v/>
      </c>
      <c r="H67" s="25" t="str">
        <f t="shared" si="5"/>
        <v/>
      </c>
      <c r="I67" s="11" t="str">
        <f t="shared" si="0"/>
        <v/>
      </c>
      <c r="J67" s="11" t="str">
        <f t="shared" si="1"/>
        <v/>
      </c>
      <c r="K67" s="26">
        <f t="shared" ca="1" si="6"/>
        <v>0</v>
      </c>
      <c r="L67" s="27" t="str">
        <f t="shared" si="8"/>
        <v/>
      </c>
      <c r="M67" s="27" t="str">
        <f t="shared" si="7"/>
        <v/>
      </c>
    </row>
    <row r="68" spans="1:13">
      <c r="A68" s="28">
        <v>64</v>
      </c>
      <c r="B68" s="8"/>
      <c r="C68" s="23">
        <v>2.4457322387019729</v>
      </c>
      <c r="D68" s="8"/>
      <c r="E68" s="8"/>
      <c r="F68" s="11" t="str">
        <f t="shared" si="9"/>
        <v/>
      </c>
      <c r="G68" s="11" t="str">
        <f t="shared" si="10"/>
        <v/>
      </c>
      <c r="H68" s="25" t="str">
        <f t="shared" si="5"/>
        <v/>
      </c>
      <c r="I68" s="11" t="str">
        <f t="shared" ref="I68:I104" si="11">IF(AND(F68&lt;&gt;"",G68&lt;&gt;""),F68,"")</f>
        <v/>
      </c>
      <c r="J68" s="11" t="str">
        <f t="shared" ref="J68:J104" si="12">IF(AND(F68&lt;&gt;"",G68&lt;&gt;""),G68,"")</f>
        <v/>
      </c>
      <c r="K68" s="26">
        <f t="shared" ca="1" si="6"/>
        <v>0</v>
      </c>
      <c r="L68" s="27" t="str">
        <f t="shared" ref="L68:L99" si="13">IF(AND(G68&lt;&gt;"",H68&lt;&gt;"",G69&lt;&gt;"",H69&lt;&gt;""),K68,IF(AND(G68&lt;&gt;"",H68&lt;&gt;"",G69="",H69=""),0,""))</f>
        <v/>
      </c>
      <c r="M68" s="27" t="str">
        <f t="shared" si="7"/>
        <v/>
      </c>
    </row>
    <row r="69" spans="1:13">
      <c r="A69" s="28">
        <v>65</v>
      </c>
      <c r="B69" s="8"/>
      <c r="C69" s="23">
        <v>2.3264524699033204</v>
      </c>
      <c r="D69" s="8"/>
      <c r="E69" s="8"/>
      <c r="F69" s="11" t="str">
        <f t="shared" ref="F69:F105" si="14">IF(G68&lt;=(max+$F$1),G68,"")</f>
        <v/>
      </c>
      <c r="G69" s="11" t="str">
        <f t="shared" ref="G69:G100" si="15">IF(F69="","",IF(G68&lt;=max,G68+$F$1,IF(AND(OR($F$1=0.3,$F$1=0.6,$F$1=0.7,$F$1=0.8,$F$1=0.9),G68&gt;max,G68&lt;=10.9),G68+$F$1,"")))</f>
        <v/>
      </c>
      <c r="H69" s="25" t="str">
        <f t="shared" ref="H69:H105" si="16">IF(AND(F69&lt;&gt;"",G69&lt;&gt;""),AVERAGE(G69,F69),"")</f>
        <v/>
      </c>
      <c r="I69" s="11" t="str">
        <f t="shared" si="11"/>
        <v/>
      </c>
      <c r="J69" s="11" t="str">
        <f t="shared" si="12"/>
        <v/>
      </c>
      <c r="K69" s="26">
        <f t="shared" ref="K69:K104" ca="1" si="17">INDIRECT("R"&amp;A69+4&amp;"C"&amp;$G$1+2,0)</f>
        <v>0</v>
      </c>
      <c r="L69" s="27" t="str">
        <f t="shared" si="13"/>
        <v/>
      </c>
      <c r="M69" s="27" t="str">
        <f t="shared" ref="M69:M104" si="18">L69</f>
        <v/>
      </c>
    </row>
    <row r="70" spans="1:13">
      <c r="A70" s="28">
        <v>66</v>
      </c>
      <c r="B70" s="8"/>
      <c r="C70" s="23">
        <v>2.2129900440743997</v>
      </c>
      <c r="D70" s="8"/>
      <c r="E70" s="8"/>
      <c r="F70" s="11" t="str">
        <f t="shared" si="14"/>
        <v/>
      </c>
      <c r="G70" s="11" t="str">
        <f t="shared" si="15"/>
        <v/>
      </c>
      <c r="H70" s="25" t="str">
        <f t="shared" si="16"/>
        <v/>
      </c>
      <c r="I70" s="11" t="str">
        <f t="shared" si="11"/>
        <v/>
      </c>
      <c r="J70" s="11" t="str">
        <f t="shared" si="12"/>
        <v/>
      </c>
      <c r="K70" s="26">
        <f t="shared" ca="1" si="17"/>
        <v>0</v>
      </c>
      <c r="L70" s="27" t="str">
        <f t="shared" si="13"/>
        <v/>
      </c>
      <c r="M70" s="27" t="str">
        <f t="shared" si="18"/>
        <v/>
      </c>
    </row>
    <row r="71" spans="1:13">
      <c r="A71" s="28">
        <v>67</v>
      </c>
      <c r="B71" s="8"/>
      <c r="C71" s="23">
        <v>2.1050612460507017</v>
      </c>
      <c r="D71" s="8"/>
      <c r="E71" s="8"/>
      <c r="F71" s="11" t="str">
        <f t="shared" si="14"/>
        <v/>
      </c>
      <c r="G71" s="11" t="str">
        <f t="shared" si="15"/>
        <v/>
      </c>
      <c r="H71" s="25" t="str">
        <f t="shared" si="16"/>
        <v/>
      </c>
      <c r="I71" s="11" t="str">
        <f t="shared" si="11"/>
        <v/>
      </c>
      <c r="J71" s="11" t="str">
        <f t="shared" si="12"/>
        <v/>
      </c>
      <c r="K71" s="26">
        <f t="shared" ca="1" si="17"/>
        <v>0</v>
      </c>
      <c r="L71" s="27" t="str">
        <f t="shared" si="13"/>
        <v/>
      </c>
      <c r="M71" s="27" t="str">
        <f t="shared" si="18"/>
        <v/>
      </c>
    </row>
    <row r="72" spans="1:13">
      <c r="A72" s="28">
        <v>68</v>
      </c>
      <c r="B72" s="8"/>
      <c r="C72" s="23">
        <v>2.0023961976195643</v>
      </c>
      <c r="D72" s="8"/>
      <c r="E72" s="8"/>
      <c r="F72" s="11" t="str">
        <f t="shared" si="14"/>
        <v/>
      </c>
      <c r="G72" s="11" t="str">
        <f t="shared" si="15"/>
        <v/>
      </c>
      <c r="H72" s="25" t="str">
        <f t="shared" si="16"/>
        <v/>
      </c>
      <c r="I72" s="11" t="str">
        <f t="shared" si="11"/>
        <v/>
      </c>
      <c r="J72" s="11" t="str">
        <f t="shared" si="12"/>
        <v/>
      </c>
      <c r="K72" s="26">
        <f t="shared" ca="1" si="17"/>
        <v>0</v>
      </c>
      <c r="L72" s="27" t="str">
        <f t="shared" si="13"/>
        <v/>
      </c>
      <c r="M72" s="27" t="str">
        <f t="shared" si="18"/>
        <v/>
      </c>
    </row>
    <row r="73" spans="1:13">
      <c r="A73" s="28">
        <v>69</v>
      </c>
      <c r="B73" s="8"/>
      <c r="C73" s="23">
        <v>1.9047381826840764</v>
      </c>
      <c r="D73" s="8"/>
      <c r="E73" s="8"/>
      <c r="F73" s="11" t="str">
        <f t="shared" si="14"/>
        <v/>
      </c>
      <c r="G73" s="11" t="str">
        <f t="shared" si="15"/>
        <v/>
      </c>
      <c r="H73" s="25" t="str">
        <f t="shared" si="16"/>
        <v/>
      </c>
      <c r="I73" s="11" t="str">
        <f t="shared" si="11"/>
        <v/>
      </c>
      <c r="J73" s="11" t="str">
        <f t="shared" si="12"/>
        <v/>
      </c>
      <c r="K73" s="26">
        <f t="shared" ca="1" si="17"/>
        <v>0</v>
      </c>
      <c r="L73" s="27" t="str">
        <f t="shared" si="13"/>
        <v/>
      </c>
      <c r="M73" s="27" t="str">
        <f t="shared" si="18"/>
        <v/>
      </c>
    </row>
    <row r="74" spans="1:13">
      <c r="A74" s="28">
        <v>70</v>
      </c>
      <c r="B74" s="8"/>
      <c r="C74" s="23">
        <v>1.8118430053391101</v>
      </c>
      <c r="D74" s="8"/>
      <c r="E74" s="8"/>
      <c r="F74" s="11" t="str">
        <f t="shared" si="14"/>
        <v/>
      </c>
      <c r="G74" s="11" t="str">
        <f t="shared" si="15"/>
        <v/>
      </c>
      <c r="H74" s="25" t="str">
        <f t="shared" si="16"/>
        <v/>
      </c>
      <c r="I74" s="11" t="str">
        <f t="shared" si="11"/>
        <v/>
      </c>
      <c r="J74" s="11" t="str">
        <f t="shared" si="12"/>
        <v/>
      </c>
      <c r="K74" s="26">
        <f t="shared" ca="1" si="17"/>
        <v>0</v>
      </c>
      <c r="L74" s="27" t="str">
        <f t="shared" si="13"/>
        <v/>
      </c>
      <c r="M74" s="27" t="str">
        <f t="shared" si="18"/>
        <v/>
      </c>
    </row>
    <row r="75" spans="1:13">
      <c r="A75" s="28">
        <v>71</v>
      </c>
      <c r="B75" s="8"/>
      <c r="C75" s="23">
        <v>1.7234783792543655</v>
      </c>
      <c r="D75" s="8"/>
      <c r="E75" s="8"/>
      <c r="F75" s="11" t="str">
        <f t="shared" si="14"/>
        <v/>
      </c>
      <c r="G75" s="11" t="str">
        <f t="shared" si="15"/>
        <v/>
      </c>
      <c r="H75" s="25" t="str">
        <f t="shared" si="16"/>
        <v/>
      </c>
      <c r="I75" s="11" t="str">
        <f t="shared" si="11"/>
        <v/>
      </c>
      <c r="J75" s="11" t="str">
        <f t="shared" si="12"/>
        <v/>
      </c>
      <c r="K75" s="26">
        <f t="shared" ca="1" si="17"/>
        <v>0</v>
      </c>
      <c r="L75" s="27" t="str">
        <f t="shared" si="13"/>
        <v/>
      </c>
      <c r="M75" s="27" t="str">
        <f t="shared" si="18"/>
        <v/>
      </c>
    </row>
    <row r="76" spans="1:13">
      <c r="A76" s="28">
        <v>72</v>
      </c>
      <c r="B76" s="8"/>
      <c r="C76" s="23">
        <v>1.6394233468375536</v>
      </c>
      <c r="D76" s="8"/>
      <c r="E76" s="8"/>
      <c r="F76" s="11" t="str">
        <f t="shared" si="14"/>
        <v/>
      </c>
      <c r="G76" s="11" t="str">
        <f t="shared" si="15"/>
        <v/>
      </c>
      <c r="H76" s="25" t="str">
        <f t="shared" si="16"/>
        <v/>
      </c>
      <c r="I76" s="11" t="str">
        <f t="shared" si="11"/>
        <v/>
      </c>
      <c r="J76" s="11" t="str">
        <f t="shared" si="12"/>
        <v/>
      </c>
      <c r="K76" s="26">
        <f t="shared" ca="1" si="17"/>
        <v>0</v>
      </c>
      <c r="L76" s="27" t="str">
        <f t="shared" si="13"/>
        <v/>
      </c>
      <c r="M76" s="27" t="str">
        <f t="shared" si="18"/>
        <v/>
      </c>
    </row>
    <row r="77" spans="1:13">
      <c r="A77" s="28">
        <v>73</v>
      </c>
      <c r="B77" s="8"/>
      <c r="C77" s="23">
        <v>1.5594677267253201</v>
      </c>
      <c r="D77" s="8"/>
      <c r="E77" s="8"/>
      <c r="F77" s="11" t="str">
        <f t="shared" si="14"/>
        <v/>
      </c>
      <c r="G77" s="11" t="str">
        <f t="shared" si="15"/>
        <v/>
      </c>
      <c r="H77" s="25" t="str">
        <f t="shared" si="16"/>
        <v/>
      </c>
      <c r="I77" s="11" t="str">
        <f t="shared" si="11"/>
        <v/>
      </c>
      <c r="J77" s="11" t="str">
        <f t="shared" si="12"/>
        <v/>
      </c>
      <c r="K77" s="26">
        <f t="shared" ca="1" si="17"/>
        <v>0</v>
      </c>
      <c r="L77" s="27" t="str">
        <f t="shared" si="13"/>
        <v/>
      </c>
      <c r="M77" s="27" t="str">
        <f t="shared" si="18"/>
        <v/>
      </c>
    </row>
    <row r="78" spans="1:13">
      <c r="A78" s="28">
        <v>74</v>
      </c>
      <c r="B78" s="8"/>
      <c r="C78" s="23">
        <v>1.4834115882203636</v>
      </c>
      <c r="D78" s="8"/>
      <c r="E78" s="8"/>
      <c r="F78" s="11" t="str">
        <f t="shared" si="14"/>
        <v/>
      </c>
      <c r="G78" s="11" t="str">
        <f t="shared" si="15"/>
        <v/>
      </c>
      <c r="H78" s="25" t="str">
        <f t="shared" si="16"/>
        <v/>
      </c>
      <c r="I78" s="11" t="str">
        <f t="shared" si="11"/>
        <v/>
      </c>
      <c r="J78" s="11" t="str">
        <f t="shared" si="12"/>
        <v/>
      </c>
      <c r="K78" s="26">
        <f t="shared" ca="1" si="17"/>
        <v>0</v>
      </c>
      <c r="L78" s="27" t="str">
        <f t="shared" si="13"/>
        <v/>
      </c>
      <c r="M78" s="27" t="str">
        <f t="shared" si="18"/>
        <v/>
      </c>
    </row>
    <row r="79" spans="1:13">
      <c r="A79" s="28">
        <v>75</v>
      </c>
      <c r="B79" s="8"/>
      <c r="C79" s="23">
        <v>1.4110647513605463</v>
      </c>
      <c r="D79" s="8"/>
      <c r="E79" s="8"/>
      <c r="F79" s="11" t="str">
        <f t="shared" si="14"/>
        <v/>
      </c>
      <c r="G79" s="11" t="str">
        <f t="shared" si="15"/>
        <v/>
      </c>
      <c r="H79" s="25" t="str">
        <f t="shared" si="16"/>
        <v/>
      </c>
      <c r="I79" s="11" t="str">
        <f t="shared" si="11"/>
        <v/>
      </c>
      <c r="J79" s="11" t="str">
        <f t="shared" si="12"/>
        <v/>
      </c>
      <c r="K79" s="26">
        <f t="shared" ca="1" si="17"/>
        <v>0</v>
      </c>
      <c r="L79" s="27" t="str">
        <f t="shared" si="13"/>
        <v/>
      </c>
      <c r="M79" s="27" t="str">
        <f t="shared" si="18"/>
        <v/>
      </c>
    </row>
    <row r="80" spans="1:13">
      <c r="A80" s="28">
        <v>76</v>
      </c>
      <c r="B80" s="8"/>
      <c r="C80" s="23">
        <v>1.3422463113699354</v>
      </c>
      <c r="D80" s="8"/>
      <c r="E80" s="8"/>
      <c r="F80" s="11" t="str">
        <f t="shared" si="14"/>
        <v/>
      </c>
      <c r="G80" s="11" t="str">
        <f t="shared" si="15"/>
        <v/>
      </c>
      <c r="H80" s="25" t="str">
        <f t="shared" si="16"/>
        <v/>
      </c>
      <c r="I80" s="11" t="str">
        <f t="shared" si="11"/>
        <v/>
      </c>
      <c r="J80" s="11" t="str">
        <f t="shared" si="12"/>
        <v/>
      </c>
      <c r="K80" s="26">
        <f t="shared" ca="1" si="17"/>
        <v>0</v>
      </c>
      <c r="L80" s="27" t="str">
        <f t="shared" si="13"/>
        <v/>
      </c>
      <c r="M80" s="27" t="str">
        <f t="shared" si="18"/>
        <v/>
      </c>
    </row>
    <row r="81" spans="1:13">
      <c r="A81" s="28">
        <v>77</v>
      </c>
      <c r="B81" s="8"/>
      <c r="C81" s="23">
        <v>1.2767841863026304</v>
      </c>
      <c r="D81" s="8"/>
      <c r="E81" s="8"/>
      <c r="F81" s="11" t="str">
        <f t="shared" si="14"/>
        <v/>
      </c>
      <c r="G81" s="11" t="str">
        <f t="shared" si="15"/>
        <v/>
      </c>
      <c r="H81" s="25" t="str">
        <f t="shared" si="16"/>
        <v/>
      </c>
      <c r="I81" s="11" t="str">
        <f t="shared" si="11"/>
        <v/>
      </c>
      <c r="J81" s="11" t="str">
        <f t="shared" si="12"/>
        <v/>
      </c>
      <c r="K81" s="26">
        <f t="shared" ca="1" si="17"/>
        <v>0</v>
      </c>
      <c r="L81" s="27" t="str">
        <f t="shared" si="13"/>
        <v/>
      </c>
      <c r="M81" s="27" t="str">
        <f t="shared" si="18"/>
        <v/>
      </c>
    </row>
    <row r="82" spans="1:13">
      <c r="A82" s="28">
        <v>78</v>
      </c>
      <c r="B82" s="8"/>
      <c r="C82" s="23">
        <v>1.2145146867482628</v>
      </c>
      <c r="D82" s="8"/>
      <c r="E82" s="8"/>
      <c r="F82" s="11" t="str">
        <f t="shared" si="14"/>
        <v/>
      </c>
      <c r="G82" s="11" t="str">
        <f t="shared" si="15"/>
        <v/>
      </c>
      <c r="H82" s="25" t="str">
        <f t="shared" si="16"/>
        <v/>
      </c>
      <c r="I82" s="11" t="str">
        <f t="shared" si="11"/>
        <v/>
      </c>
      <c r="J82" s="11" t="str">
        <f t="shared" si="12"/>
        <v/>
      </c>
      <c r="K82" s="26">
        <f t="shared" ca="1" si="17"/>
        <v>0</v>
      </c>
      <c r="L82" s="27" t="str">
        <f t="shared" si="13"/>
        <v/>
      </c>
      <c r="M82" s="27" t="str">
        <f t="shared" si="18"/>
        <v/>
      </c>
    </row>
    <row r="83" spans="1:13">
      <c r="A83" s="28">
        <v>79</v>
      </c>
      <c r="B83" s="8"/>
      <c r="C83" s="23">
        <v>1.1552821065232153</v>
      </c>
      <c r="D83" s="8"/>
      <c r="E83" s="8"/>
      <c r="F83" s="11" t="str">
        <f t="shared" si="14"/>
        <v/>
      </c>
      <c r="G83" s="11" t="str">
        <f t="shared" si="15"/>
        <v/>
      </c>
      <c r="H83" s="25" t="str">
        <f t="shared" si="16"/>
        <v/>
      </c>
      <c r="I83" s="11" t="str">
        <f t="shared" si="11"/>
        <v/>
      </c>
      <c r="J83" s="11" t="str">
        <f t="shared" si="12"/>
        <v/>
      </c>
      <c r="K83" s="26">
        <f t="shared" ca="1" si="17"/>
        <v>0</v>
      </c>
      <c r="L83" s="27" t="str">
        <f t="shared" si="13"/>
        <v/>
      </c>
      <c r="M83" s="27" t="str">
        <f t="shared" si="18"/>
        <v/>
      </c>
    </row>
    <row r="84" spans="1:13">
      <c r="A84" s="28">
        <v>80</v>
      </c>
      <c r="B84" s="8"/>
      <c r="C84" s="23">
        <v>1.0989383333240508</v>
      </c>
      <c r="D84" s="8"/>
      <c r="E84" s="8"/>
      <c r="F84" s="11" t="str">
        <f t="shared" si="14"/>
        <v/>
      </c>
      <c r="G84" s="11" t="str">
        <f t="shared" si="15"/>
        <v/>
      </c>
      <c r="H84" s="25" t="str">
        <f t="shared" si="16"/>
        <v/>
      </c>
      <c r="I84" s="11" t="str">
        <f t="shared" si="11"/>
        <v/>
      </c>
      <c r="J84" s="11" t="str">
        <f t="shared" si="12"/>
        <v/>
      </c>
      <c r="K84" s="26">
        <f t="shared" ca="1" si="17"/>
        <v>0</v>
      </c>
      <c r="L84" s="27" t="str">
        <f t="shared" si="13"/>
        <v/>
      </c>
      <c r="M84" s="27" t="str">
        <f t="shared" si="18"/>
        <v/>
      </c>
    </row>
    <row r="85" spans="1:13">
      <c r="A85" s="28">
        <v>81</v>
      </c>
      <c r="B85" s="8"/>
      <c r="C85" s="23">
        <v>1.045342478369611</v>
      </c>
      <c r="D85" s="8"/>
      <c r="E85" s="8"/>
      <c r="F85" s="11" t="str">
        <f t="shared" si="14"/>
        <v/>
      </c>
      <c r="G85" s="11" t="str">
        <f t="shared" si="15"/>
        <v/>
      </c>
      <c r="H85" s="25" t="str">
        <f t="shared" si="16"/>
        <v/>
      </c>
      <c r="I85" s="11" t="str">
        <f t="shared" si="11"/>
        <v/>
      </c>
      <c r="J85" s="11" t="str">
        <f t="shared" si="12"/>
        <v/>
      </c>
      <c r="K85" s="26">
        <f t="shared" ca="1" si="17"/>
        <v>0</v>
      </c>
      <c r="L85" s="27" t="str">
        <f t="shared" si="13"/>
        <v/>
      </c>
      <c r="M85" s="27" t="str">
        <f t="shared" si="18"/>
        <v/>
      </c>
    </row>
    <row r="86" spans="1:13">
      <c r="A86" s="28">
        <v>82</v>
      </c>
      <c r="B86" s="8"/>
      <c r="C86" s="23">
        <v>0.99436052410567433</v>
      </c>
      <c r="D86" s="8"/>
      <c r="E86" s="8"/>
      <c r="F86" s="11" t="str">
        <f t="shared" si="14"/>
        <v/>
      </c>
      <c r="G86" s="11" t="str">
        <f t="shared" si="15"/>
        <v/>
      </c>
      <c r="H86" s="25" t="str">
        <f t="shared" si="16"/>
        <v/>
      </c>
      <c r="I86" s="11" t="str">
        <f t="shared" si="11"/>
        <v/>
      </c>
      <c r="J86" s="11" t="str">
        <f t="shared" si="12"/>
        <v/>
      </c>
      <c r="K86" s="26">
        <f t="shared" ca="1" si="17"/>
        <v>0</v>
      </c>
      <c r="L86" s="27" t="str">
        <f t="shared" si="13"/>
        <v/>
      </c>
      <c r="M86" s="27" t="str">
        <f t="shared" si="18"/>
        <v/>
      </c>
    </row>
    <row r="87" spans="1:13">
      <c r="A87" s="28">
        <v>83</v>
      </c>
      <c r="B87" s="8"/>
      <c r="C87" s="23">
        <v>0.94586498909126926</v>
      </c>
      <c r="D87" s="8"/>
      <c r="E87" s="8"/>
      <c r="F87" s="11" t="str">
        <f t="shared" si="14"/>
        <v/>
      </c>
      <c r="G87" s="11" t="str">
        <f t="shared" si="15"/>
        <v/>
      </c>
      <c r="H87" s="25" t="str">
        <f t="shared" si="16"/>
        <v/>
      </c>
      <c r="I87" s="11" t="str">
        <f t="shared" si="11"/>
        <v/>
      </c>
      <c r="J87" s="11" t="str">
        <f t="shared" si="12"/>
        <v/>
      </c>
      <c r="K87" s="26">
        <f t="shared" ca="1" si="17"/>
        <v>0</v>
      </c>
      <c r="L87" s="27" t="str">
        <f t="shared" si="13"/>
        <v/>
      </c>
      <c r="M87" s="27" t="str">
        <f t="shared" si="18"/>
        <v/>
      </c>
    </row>
    <row r="88" spans="1:13">
      <c r="A88" s="28">
        <v>84</v>
      </c>
      <c r="B88" s="8"/>
      <c r="C88" s="23">
        <v>0.89973460922866222</v>
      </c>
      <c r="D88" s="8"/>
      <c r="E88" s="8"/>
      <c r="F88" s="11" t="str">
        <f t="shared" si="14"/>
        <v/>
      </c>
      <c r="G88" s="11" t="str">
        <f t="shared" si="15"/>
        <v/>
      </c>
      <c r="H88" s="25" t="str">
        <f t="shared" si="16"/>
        <v/>
      </c>
      <c r="I88" s="11" t="str">
        <f t="shared" si="11"/>
        <v/>
      </c>
      <c r="J88" s="11" t="str">
        <f t="shared" si="12"/>
        <v/>
      </c>
      <c r="K88" s="26">
        <f t="shared" ca="1" si="17"/>
        <v>0</v>
      </c>
      <c r="L88" s="27" t="str">
        <f t="shared" si="13"/>
        <v/>
      </c>
      <c r="M88" s="27" t="str">
        <f t="shared" si="18"/>
        <v/>
      </c>
    </row>
    <row r="89" spans="1:13">
      <c r="A89" s="28">
        <v>85</v>
      </c>
      <c r="B89" s="8"/>
      <c r="C89" s="23">
        <v>0.85585403453995545</v>
      </c>
      <c r="D89" s="8"/>
      <c r="E89" s="8"/>
      <c r="F89" s="11" t="str">
        <f t="shared" si="14"/>
        <v/>
      </c>
      <c r="G89" s="11" t="str">
        <f t="shared" si="15"/>
        <v/>
      </c>
      <c r="H89" s="25" t="str">
        <f t="shared" si="16"/>
        <v/>
      </c>
      <c r="I89" s="11" t="str">
        <f t="shared" si="11"/>
        <v/>
      </c>
      <c r="J89" s="11" t="str">
        <f t="shared" si="12"/>
        <v/>
      </c>
      <c r="K89" s="26">
        <f t="shared" ca="1" si="17"/>
        <v>0</v>
      </c>
      <c r="L89" s="27" t="str">
        <f t="shared" si="13"/>
        <v/>
      </c>
      <c r="M89" s="27" t="str">
        <f t="shared" si="18"/>
        <v/>
      </c>
    </row>
    <row r="90" spans="1:13">
      <c r="A90" s="28">
        <v>86</v>
      </c>
      <c r="B90" s="8"/>
      <c r="C90" s="23">
        <v>0.81411354073205611</v>
      </c>
      <c r="D90" s="8"/>
      <c r="E90" s="8"/>
      <c r="F90" s="11" t="str">
        <f t="shared" si="14"/>
        <v/>
      </c>
      <c r="G90" s="11" t="str">
        <f t="shared" si="15"/>
        <v/>
      </c>
      <c r="H90" s="25" t="str">
        <f t="shared" si="16"/>
        <v/>
      </c>
      <c r="I90" s="11" t="str">
        <f t="shared" si="11"/>
        <v/>
      </c>
      <c r="J90" s="11" t="str">
        <f t="shared" si="12"/>
        <v/>
      </c>
      <c r="K90" s="26">
        <f t="shared" ca="1" si="17"/>
        <v>0</v>
      </c>
      <c r="L90" s="27" t="str">
        <f t="shared" si="13"/>
        <v/>
      </c>
      <c r="M90" s="27" t="str">
        <f t="shared" si="18"/>
        <v/>
      </c>
    </row>
    <row r="91" spans="1:13">
      <c r="A91" s="28">
        <v>87</v>
      </c>
      <c r="B91" s="8"/>
      <c r="C91" s="23">
        <v>0.77440875482879179</v>
      </c>
      <c r="D91" s="8"/>
      <c r="E91" s="8"/>
      <c r="F91" s="11" t="str">
        <f t="shared" si="14"/>
        <v/>
      </c>
      <c r="G91" s="11" t="str">
        <f t="shared" si="15"/>
        <v/>
      </c>
      <c r="H91" s="25" t="str">
        <f t="shared" si="16"/>
        <v/>
      </c>
      <c r="I91" s="11" t="str">
        <f t="shared" si="11"/>
        <v/>
      </c>
      <c r="J91" s="11" t="str">
        <f t="shared" si="12"/>
        <v/>
      </c>
      <c r="K91" s="26">
        <f t="shared" ca="1" si="17"/>
        <v>0</v>
      </c>
      <c r="L91" s="27" t="str">
        <f t="shared" si="13"/>
        <v/>
      </c>
      <c r="M91" s="27" t="str">
        <f t="shared" si="18"/>
        <v/>
      </c>
    </row>
    <row r="92" spans="1:13">
      <c r="A92" s="28">
        <v>88</v>
      </c>
      <c r="B92" s="8"/>
      <c r="C92" s="23">
        <v>0.73664039418410621</v>
      </c>
      <c r="D92" s="8"/>
      <c r="E92" s="8"/>
      <c r="F92" s="11" t="str">
        <f t="shared" si="14"/>
        <v/>
      </c>
      <c r="G92" s="11" t="str">
        <f t="shared" si="15"/>
        <v/>
      </c>
      <c r="H92" s="25" t="str">
        <f t="shared" si="16"/>
        <v/>
      </c>
      <c r="I92" s="11" t="str">
        <f t="shared" si="11"/>
        <v/>
      </c>
      <c r="J92" s="11" t="str">
        <f t="shared" si="12"/>
        <v/>
      </c>
      <c r="K92" s="26">
        <f t="shared" ca="1" si="17"/>
        <v>0</v>
      </c>
      <c r="L92" s="27" t="str">
        <f t="shared" si="13"/>
        <v/>
      </c>
      <c r="M92" s="27" t="str">
        <f t="shared" si="18"/>
        <v/>
      </c>
    </row>
    <row r="93" spans="1:13">
      <c r="A93" s="28">
        <v>89</v>
      </c>
      <c r="B93" s="8"/>
      <c r="C93" s="23">
        <v>0.70071401822372659</v>
      </c>
      <c r="D93" s="8"/>
      <c r="E93" s="8"/>
      <c r="F93" s="11" t="str">
        <f t="shared" si="14"/>
        <v/>
      </c>
      <c r="G93" s="11" t="str">
        <f t="shared" si="15"/>
        <v/>
      </c>
      <c r="H93" s="25" t="str">
        <f t="shared" si="16"/>
        <v/>
      </c>
      <c r="I93" s="11" t="str">
        <f t="shared" si="11"/>
        <v/>
      </c>
      <c r="J93" s="11" t="str">
        <f t="shared" si="12"/>
        <v/>
      </c>
      <c r="K93" s="26">
        <f t="shared" ca="1" si="17"/>
        <v>0</v>
      </c>
      <c r="L93" s="27" t="str">
        <f t="shared" si="13"/>
        <v/>
      </c>
      <c r="M93" s="27" t="str">
        <f t="shared" si="18"/>
        <v/>
      </c>
    </row>
    <row r="94" spans="1:13">
      <c r="A94" s="28">
        <v>90</v>
      </c>
      <c r="B94" s="8"/>
      <c r="C94" s="23">
        <v>0.66653979229453841</v>
      </c>
      <c r="D94" s="8"/>
      <c r="E94" s="8"/>
      <c r="F94" s="11" t="str">
        <f t="shared" si="14"/>
        <v/>
      </c>
      <c r="G94" s="11" t="str">
        <f t="shared" si="15"/>
        <v/>
      </c>
      <c r="H94" s="25" t="str">
        <f t="shared" si="16"/>
        <v/>
      </c>
      <c r="I94" s="11" t="str">
        <f t="shared" si="11"/>
        <v/>
      </c>
      <c r="J94" s="11" t="str">
        <f t="shared" si="12"/>
        <v/>
      </c>
      <c r="K94" s="26">
        <f t="shared" ca="1" si="17"/>
        <v>0</v>
      </c>
      <c r="L94" s="27" t="str">
        <f t="shared" si="13"/>
        <v/>
      </c>
      <c r="M94" s="27" t="str">
        <f t="shared" si="18"/>
        <v/>
      </c>
    </row>
    <row r="95" spans="1:13">
      <c r="A95" s="28">
        <v>91</v>
      </c>
      <c r="B95" s="8"/>
      <c r="C95" s="23">
        <v>0.63403226303115934</v>
      </c>
      <c r="D95" s="8"/>
      <c r="E95" s="8"/>
      <c r="F95" s="11" t="str">
        <f t="shared" si="14"/>
        <v/>
      </c>
      <c r="G95" s="11" t="str">
        <f t="shared" si="15"/>
        <v/>
      </c>
      <c r="H95" s="25" t="str">
        <f t="shared" si="16"/>
        <v/>
      </c>
      <c r="I95" s="11" t="str">
        <f t="shared" si="11"/>
        <v/>
      </c>
      <c r="J95" s="11" t="str">
        <f t="shared" si="12"/>
        <v/>
      </c>
      <c r="K95" s="26">
        <f t="shared" ca="1" si="17"/>
        <v>0</v>
      </c>
      <c r="L95" s="27" t="str">
        <f t="shared" si="13"/>
        <v/>
      </c>
      <c r="M95" s="27" t="str">
        <f t="shared" si="18"/>
        <v/>
      </c>
    </row>
    <row r="96" spans="1:13">
      <c r="A96" s="28">
        <v>92</v>
      </c>
      <c r="B96" s="8"/>
      <c r="C96" s="23">
        <v>0.60311014467801449</v>
      </c>
      <c r="D96" s="8"/>
      <c r="E96" s="8"/>
      <c r="F96" s="11" t="str">
        <f t="shared" si="14"/>
        <v/>
      </c>
      <c r="G96" s="11" t="str">
        <f t="shared" si="15"/>
        <v/>
      </c>
      <c r="H96" s="25" t="str">
        <f t="shared" si="16"/>
        <v/>
      </c>
      <c r="I96" s="11" t="str">
        <f t="shared" si="11"/>
        <v/>
      </c>
      <c r="J96" s="11" t="str">
        <f t="shared" si="12"/>
        <v/>
      </c>
      <c r="K96" s="26">
        <f t="shared" ca="1" si="17"/>
        <v>0</v>
      </c>
      <c r="L96" s="27" t="str">
        <f t="shared" si="13"/>
        <v/>
      </c>
      <c r="M96" s="27" t="str">
        <f t="shared" si="18"/>
        <v/>
      </c>
    </row>
    <row r="97" spans="1:13">
      <c r="A97" s="28">
        <v>93</v>
      </c>
      <c r="B97" s="8"/>
      <c r="C97" s="23">
        <v>0.57369611583261026</v>
      </c>
      <c r="D97" s="8"/>
      <c r="E97" s="8"/>
      <c r="F97" s="11" t="str">
        <f t="shared" si="14"/>
        <v/>
      </c>
      <c r="G97" s="11" t="str">
        <f t="shared" si="15"/>
        <v/>
      </c>
      <c r="H97" s="25" t="str">
        <f t="shared" si="16"/>
        <v/>
      </c>
      <c r="I97" s="11" t="str">
        <f t="shared" si="11"/>
        <v/>
      </c>
      <c r="J97" s="11" t="str">
        <f t="shared" si="12"/>
        <v/>
      </c>
      <c r="K97" s="26">
        <f t="shared" ca="1" si="17"/>
        <v>0</v>
      </c>
      <c r="L97" s="27" t="str">
        <f t="shared" si="13"/>
        <v/>
      </c>
      <c r="M97" s="27" t="str">
        <f t="shared" si="18"/>
        <v/>
      </c>
    </row>
    <row r="98" spans="1:13">
      <c r="A98" s="28">
        <v>94</v>
      </c>
      <c r="B98" s="8"/>
      <c r="C98" s="23">
        <v>0.54571662610174898</v>
      </c>
      <c r="D98" s="8"/>
      <c r="E98" s="8"/>
      <c r="F98" s="11" t="str">
        <f t="shared" si="14"/>
        <v/>
      </c>
      <c r="G98" s="11" t="str">
        <f t="shared" si="15"/>
        <v/>
      </c>
      <c r="H98" s="25" t="str">
        <f t="shared" si="16"/>
        <v/>
      </c>
      <c r="I98" s="11" t="str">
        <f t="shared" si="11"/>
        <v/>
      </c>
      <c r="J98" s="11" t="str">
        <f t="shared" si="12"/>
        <v/>
      </c>
      <c r="K98" s="26">
        <f t="shared" ca="1" si="17"/>
        <v>0</v>
      </c>
      <c r="L98" s="27" t="str">
        <f t="shared" si="13"/>
        <v/>
      </c>
      <c r="M98" s="27" t="str">
        <f t="shared" si="18"/>
        <v/>
      </c>
    </row>
    <row r="99" spans="1:13">
      <c r="A99" s="28">
        <v>95</v>
      </c>
      <c r="B99" s="8"/>
      <c r="C99" s="23">
        <v>0.51910171218723811</v>
      </c>
      <c r="D99" s="8"/>
      <c r="E99" s="8"/>
      <c r="F99" s="11" t="str">
        <f t="shared" si="14"/>
        <v/>
      </c>
      <c r="G99" s="11" t="str">
        <f t="shared" si="15"/>
        <v/>
      </c>
      <c r="H99" s="25" t="str">
        <f t="shared" si="16"/>
        <v/>
      </c>
      <c r="I99" s="11" t="str">
        <f t="shared" si="11"/>
        <v/>
      </c>
      <c r="J99" s="11" t="str">
        <f t="shared" si="12"/>
        <v/>
      </c>
      <c r="K99" s="26">
        <f t="shared" ca="1" si="17"/>
        <v>0</v>
      </c>
      <c r="L99" s="27" t="str">
        <f t="shared" si="13"/>
        <v/>
      </c>
      <c r="M99" s="27" t="str">
        <f t="shared" si="18"/>
        <v/>
      </c>
    </row>
    <row r="100" spans="1:13">
      <c r="A100" s="28">
        <v>96</v>
      </c>
      <c r="B100" s="8"/>
      <c r="C100" s="23">
        <v>0.49378482294120146</v>
      </c>
      <c r="D100" s="8"/>
      <c r="E100" s="8"/>
      <c r="F100" s="11" t="str">
        <f t="shared" si="14"/>
        <v/>
      </c>
      <c r="G100" s="11" t="str">
        <f t="shared" si="15"/>
        <v/>
      </c>
      <c r="H100" s="25" t="str">
        <f t="shared" si="16"/>
        <v/>
      </c>
      <c r="I100" s="11" t="str">
        <f t="shared" si="11"/>
        <v/>
      </c>
      <c r="J100" s="11" t="str">
        <f t="shared" si="12"/>
        <v/>
      </c>
      <c r="K100" s="26">
        <f t="shared" ca="1" si="17"/>
        <v>0</v>
      </c>
      <c r="L100" s="27" t="str">
        <f t="shared" ref="L100:L104" si="19">IF(AND(G100&lt;&gt;"",H100&lt;&gt;"",G101&lt;&gt;"",H101&lt;&gt;""),K100,IF(AND(G100&lt;&gt;"",H100&lt;&gt;"",G101="",H101=""),0,""))</f>
        <v/>
      </c>
      <c r="M100" s="27" t="str">
        <f t="shared" si="18"/>
        <v/>
      </c>
    </row>
    <row r="101" spans="1:13">
      <c r="A101" s="28">
        <v>97</v>
      </c>
      <c r="B101" s="8"/>
      <c r="C101" s="23">
        <v>0.46970265295354602</v>
      </c>
      <c r="D101" s="8"/>
      <c r="E101" s="8"/>
      <c r="F101" s="11" t="str">
        <f t="shared" si="14"/>
        <v/>
      </c>
      <c r="G101" s="11" t="str">
        <f>IF(F101="","",IF(G100&lt;=max,G100+$F$1,IF(AND(OR($F$1=0.3,$F$1=0.6,$F$1=0.7,$F$1=0.8,$F$1=0.9),G100&gt;max,G100&lt;=10.9),G100+$F$1,"")))</f>
        <v/>
      </c>
      <c r="H101" s="25" t="str">
        <f t="shared" si="16"/>
        <v/>
      </c>
      <c r="I101" s="11" t="str">
        <f t="shared" si="11"/>
        <v/>
      </c>
      <c r="J101" s="11" t="str">
        <f t="shared" si="12"/>
        <v/>
      </c>
      <c r="K101" s="26">
        <f t="shared" ca="1" si="17"/>
        <v>0</v>
      </c>
      <c r="L101" s="27" t="str">
        <f t="shared" si="19"/>
        <v/>
      </c>
      <c r="M101" s="27" t="str">
        <f t="shared" si="18"/>
        <v/>
      </c>
    </row>
    <row r="102" spans="1:13">
      <c r="A102" s="28">
        <v>98</v>
      </c>
      <c r="B102" s="8"/>
      <c r="C102" s="23">
        <v>0.44679498425546033</v>
      </c>
      <c r="D102" s="8"/>
      <c r="E102" s="8"/>
      <c r="F102" s="11" t="str">
        <f t="shared" si="14"/>
        <v/>
      </c>
      <c r="G102" s="11" t="str">
        <f>IF(F102="","",IF(G101&lt;=max,G101+$F$1,IF(AND(OR($F$1=0.3,$F$1=0.6,$F$1=0.7,$F$1=0.8,$F$1=0.9),G101&gt;max,G101&lt;=10.9),G101+$F$1,"")))</f>
        <v/>
      </c>
      <c r="H102" s="25" t="str">
        <f t="shared" si="16"/>
        <v/>
      </c>
      <c r="I102" s="11" t="str">
        <f t="shared" si="11"/>
        <v/>
      </c>
      <c r="J102" s="11" t="str">
        <f t="shared" si="12"/>
        <v/>
      </c>
      <c r="K102" s="26">
        <f t="shared" ca="1" si="17"/>
        <v>0</v>
      </c>
      <c r="L102" s="27" t="str">
        <f t="shared" si="19"/>
        <v/>
      </c>
      <c r="M102" s="27" t="str">
        <f t="shared" si="18"/>
        <v/>
      </c>
    </row>
    <row r="103" spans="1:13">
      <c r="A103" s="28">
        <v>99</v>
      </c>
      <c r="B103" s="8"/>
      <c r="C103" s="23">
        <v>0.42500453574312713</v>
      </c>
      <c r="D103" s="8"/>
      <c r="E103" s="8"/>
      <c r="F103" s="11" t="str">
        <f t="shared" si="14"/>
        <v/>
      </c>
      <c r="G103" s="11" t="str">
        <f>IF(F103="","",IF(G102&lt;=max,G102+$F$1,IF(AND(OR($F$1=0.3,$F$1=0.6,$F$1=0.7,$F$1=0.8,$F$1=0.9),G102&gt;max,G102&lt;=10.9),G102+$F$1,"")))</f>
        <v/>
      </c>
      <c r="H103" s="25" t="str">
        <f t="shared" si="16"/>
        <v/>
      </c>
      <c r="I103" s="11" t="str">
        <f t="shared" si="11"/>
        <v/>
      </c>
      <c r="J103" s="11" t="str">
        <f t="shared" si="12"/>
        <v/>
      </c>
      <c r="K103" s="26">
        <f t="shared" ca="1" si="17"/>
        <v>0</v>
      </c>
      <c r="L103" s="27" t="str">
        <f t="shared" si="19"/>
        <v/>
      </c>
      <c r="M103" s="27" t="str">
        <f t="shared" si="18"/>
        <v/>
      </c>
    </row>
    <row r="104" spans="1:13">
      <c r="A104" s="28">
        <v>100</v>
      </c>
      <c r="B104" s="8"/>
      <c r="C104" s="24">
        <v>0</v>
      </c>
      <c r="D104" s="8"/>
      <c r="E104" s="8"/>
      <c r="F104" s="11" t="str">
        <f t="shared" si="14"/>
        <v/>
      </c>
      <c r="G104" s="11" t="str">
        <f>IF(F104="","",IF(G103&lt;=max,G103+$F$1,IF(AND(OR($F$1=0.3,$F$1=0.6,$F$1=0.7,$F$1=0.8,$F$1=0.9),G103&gt;max,G103&lt;=10.9),G103+$F$1,"")))</f>
        <v/>
      </c>
      <c r="H104" s="25" t="str">
        <f t="shared" si="16"/>
        <v/>
      </c>
      <c r="I104" s="11" t="str">
        <f t="shared" si="11"/>
        <v/>
      </c>
      <c r="J104" s="11" t="str">
        <f t="shared" si="12"/>
        <v/>
      </c>
      <c r="K104" s="26">
        <f t="shared" ca="1" si="17"/>
        <v>0</v>
      </c>
      <c r="L104" s="27" t="str">
        <f t="shared" si="19"/>
        <v/>
      </c>
      <c r="M104" s="27" t="str">
        <f t="shared" si="18"/>
        <v/>
      </c>
    </row>
    <row r="105" spans="1:13">
      <c r="A105" s="13"/>
      <c r="B105" s="13"/>
      <c r="C105" s="13"/>
      <c r="D105" s="13"/>
      <c r="E105" s="13"/>
      <c r="F105" s="10" t="str">
        <f t="shared" si="14"/>
        <v/>
      </c>
      <c r="G105" s="11" t="str">
        <f>IF(F105="","",IF(G104&lt;=max,G104+$F$1,IF(AND(OR($F$1=0.3,$F$1=0.6,$F$1=0.7,$F$1=0.8,$F$1=0.9),G104&gt;max,G104&lt;=10.9),G104+$F$1,"")))</f>
        <v/>
      </c>
      <c r="H105" s="12" t="str">
        <f t="shared" si="16"/>
        <v/>
      </c>
      <c r="I105" s="9"/>
      <c r="J105" s="9"/>
      <c r="K105" s="13"/>
      <c r="L105" s="13"/>
      <c r="M105" s="13"/>
    </row>
    <row r="106" spans="1:13">
      <c r="A106" s="13"/>
      <c r="B106" s="13"/>
      <c r="C106" s="13"/>
      <c r="D106" s="13"/>
      <c r="E106" s="13"/>
      <c r="F106" s="13"/>
      <c r="G106" s="13"/>
      <c r="H106" s="13"/>
      <c r="I106" s="9"/>
      <c r="J106" s="9"/>
      <c r="K106" s="13"/>
      <c r="L106" s="13"/>
      <c r="M106" s="13"/>
    </row>
    <row r="107" spans="1:13">
      <c r="A107" s="13"/>
      <c r="B107" s="13"/>
      <c r="C107" s="13"/>
      <c r="D107" s="13"/>
      <c r="E107" s="13"/>
      <c r="F107" s="13"/>
      <c r="G107" s="13"/>
      <c r="H107" s="13"/>
      <c r="I107" s="9"/>
      <c r="J107" s="9"/>
      <c r="K107" s="13"/>
      <c r="L107" s="13"/>
      <c r="M107" s="13"/>
    </row>
    <row r="108" spans="1:13">
      <c r="A108" s="13"/>
      <c r="B108" s="13"/>
      <c r="C108" s="13"/>
      <c r="D108" s="13"/>
      <c r="E108" s="13"/>
      <c r="F108" s="13"/>
      <c r="G108" s="13"/>
      <c r="H108" s="13"/>
      <c r="I108" s="9"/>
      <c r="J108" s="9"/>
      <c r="K108" s="13"/>
      <c r="L108" s="13"/>
      <c r="M108" s="13"/>
    </row>
    <row r="109" spans="1:13">
      <c r="A109" s="13"/>
      <c r="B109" s="13"/>
      <c r="C109" s="13"/>
      <c r="D109" s="13"/>
      <c r="E109" s="13"/>
      <c r="F109" s="13"/>
      <c r="G109" s="13"/>
      <c r="H109" s="13"/>
      <c r="I109" s="9"/>
      <c r="J109" s="9"/>
      <c r="K109" s="13"/>
      <c r="L109" s="13"/>
      <c r="M109" s="13"/>
    </row>
    <row r="110" spans="1:13">
      <c r="A110" s="13"/>
      <c r="B110" s="13"/>
      <c r="C110" s="13"/>
      <c r="D110" s="13"/>
      <c r="E110" s="13"/>
      <c r="F110" s="13"/>
      <c r="G110" s="13"/>
      <c r="H110" s="13"/>
      <c r="I110" s="9"/>
      <c r="J110" s="9"/>
      <c r="K110" s="13"/>
      <c r="L110" s="13"/>
      <c r="M110" s="13"/>
    </row>
    <row r="111" spans="1:13">
      <c r="A111" s="13"/>
      <c r="B111" s="13"/>
      <c r="C111" s="13"/>
      <c r="D111" s="13"/>
      <c r="E111" s="13"/>
      <c r="F111" s="13"/>
      <c r="G111" s="13"/>
      <c r="H111" s="13"/>
      <c r="I111" s="9"/>
      <c r="J111" s="9"/>
      <c r="K111" s="13"/>
      <c r="L111" s="13"/>
      <c r="M111" s="13"/>
    </row>
    <row r="112" spans="1:13">
      <c r="A112" s="13"/>
      <c r="B112" s="13"/>
      <c r="C112" s="13"/>
      <c r="D112" s="13"/>
      <c r="E112" s="13"/>
      <c r="F112" s="13"/>
      <c r="G112" s="13"/>
      <c r="H112" s="13"/>
      <c r="I112" s="9"/>
      <c r="J112" s="9"/>
      <c r="K112" s="13"/>
      <c r="L112" s="13"/>
      <c r="M112" s="13"/>
    </row>
    <row r="113" spans="1:13">
      <c r="A113" s="13"/>
      <c r="B113" s="13"/>
      <c r="C113" s="13"/>
      <c r="D113" s="13"/>
      <c r="E113" s="13"/>
      <c r="F113" s="13"/>
      <c r="G113" s="13"/>
      <c r="H113" s="13"/>
      <c r="I113" s="9"/>
      <c r="J113" s="9"/>
      <c r="K113" s="13"/>
      <c r="L113" s="13"/>
      <c r="M113" s="13"/>
    </row>
    <row r="114" spans="1:13">
      <c r="A114" s="13"/>
      <c r="B114" s="13"/>
      <c r="C114" s="13"/>
      <c r="D114" s="13"/>
      <c r="E114" s="13"/>
      <c r="F114" s="13"/>
      <c r="G114" s="13"/>
      <c r="H114" s="13"/>
      <c r="I114" s="9"/>
      <c r="J114" s="9"/>
      <c r="K114" s="13"/>
      <c r="L114" s="13"/>
      <c r="M114" s="13"/>
    </row>
    <row r="115" spans="1:13">
      <c r="A115" s="13"/>
      <c r="B115" s="13"/>
      <c r="C115" s="13"/>
      <c r="D115" s="13"/>
      <c r="E115" s="13"/>
      <c r="F115" s="13"/>
      <c r="G115" s="13"/>
      <c r="H115" s="13"/>
      <c r="I115" s="9"/>
      <c r="J115" s="9"/>
      <c r="K115" s="13"/>
      <c r="L115" s="13"/>
      <c r="M115" s="13"/>
    </row>
    <row r="116" spans="1:13">
      <c r="A116" s="13"/>
      <c r="B116" s="13"/>
      <c r="C116" s="13"/>
      <c r="D116" s="13"/>
      <c r="E116" s="13"/>
      <c r="F116" s="13"/>
      <c r="G116" s="13"/>
      <c r="H116" s="13"/>
      <c r="I116" s="9"/>
      <c r="J116" s="9"/>
      <c r="K116" s="13"/>
      <c r="L116" s="13"/>
      <c r="M116" s="13"/>
    </row>
    <row r="117" spans="1:13">
      <c r="A117" s="13"/>
      <c r="B117" s="13"/>
      <c r="C117" s="13"/>
      <c r="D117" s="13"/>
      <c r="E117" s="13"/>
      <c r="F117" s="13"/>
      <c r="G117" s="13"/>
      <c r="H117" s="13"/>
      <c r="I117" s="9"/>
      <c r="J117" s="9"/>
      <c r="K117" s="13"/>
      <c r="L117" s="13"/>
      <c r="M117" s="13"/>
    </row>
    <row r="118" spans="1:13">
      <c r="A118" s="13"/>
      <c r="B118" s="13"/>
      <c r="C118" s="13"/>
      <c r="D118" s="13"/>
      <c r="E118" s="13"/>
      <c r="F118" s="13"/>
      <c r="G118" s="13"/>
      <c r="H118" s="13"/>
      <c r="I118" s="9"/>
      <c r="J118" s="9"/>
      <c r="K118" s="13"/>
      <c r="L118" s="13"/>
      <c r="M118" s="13"/>
    </row>
    <row r="119" spans="1:13">
      <c r="A119" s="13"/>
      <c r="B119" s="13"/>
      <c r="C119" s="13"/>
      <c r="D119" s="13"/>
      <c r="E119" s="13"/>
      <c r="F119" s="13"/>
      <c r="G119" s="13"/>
      <c r="H119" s="13"/>
      <c r="I119" s="9"/>
      <c r="J119" s="9"/>
      <c r="K119" s="13"/>
      <c r="L119" s="13"/>
      <c r="M119" s="13"/>
    </row>
    <row r="120" spans="1:13">
      <c r="A120" s="13"/>
      <c r="B120" s="13"/>
      <c r="C120" s="13"/>
      <c r="D120" s="13"/>
      <c r="E120" s="13"/>
      <c r="F120" s="13"/>
      <c r="G120" s="13"/>
      <c r="H120" s="13"/>
      <c r="I120" s="9"/>
      <c r="J120" s="9"/>
      <c r="K120" s="13"/>
      <c r="L120" s="13"/>
      <c r="M120" s="13"/>
    </row>
    <row r="121" spans="1:13">
      <c r="A121" s="13"/>
      <c r="B121" s="13"/>
      <c r="C121" s="13"/>
      <c r="D121" s="13"/>
      <c r="E121" s="13"/>
      <c r="F121" s="13"/>
      <c r="G121" s="13"/>
      <c r="H121" s="13"/>
      <c r="I121" s="9"/>
      <c r="J121" s="9"/>
      <c r="K121" s="13"/>
      <c r="L121" s="13"/>
      <c r="M121" s="13"/>
    </row>
    <row r="122" spans="1:13">
      <c r="A122" s="13"/>
      <c r="B122" s="13"/>
      <c r="C122" s="13"/>
      <c r="D122" s="13"/>
      <c r="E122" s="13"/>
      <c r="F122" s="13"/>
      <c r="G122" s="13"/>
      <c r="H122" s="13"/>
      <c r="I122" s="9"/>
      <c r="J122" s="9"/>
      <c r="K122" s="13"/>
      <c r="L122" s="13"/>
      <c r="M122" s="13"/>
    </row>
    <row r="123" spans="1:13">
      <c r="A123" s="13"/>
      <c r="B123" s="13"/>
      <c r="C123" s="13"/>
      <c r="D123" s="13"/>
      <c r="E123" s="13"/>
      <c r="F123" s="13"/>
      <c r="G123" s="13"/>
      <c r="H123" s="13"/>
      <c r="I123" s="9"/>
      <c r="J123" s="9"/>
      <c r="K123" s="13"/>
      <c r="L123" s="13"/>
      <c r="M123" s="13"/>
    </row>
    <row r="124" spans="1:13">
      <c r="A124" s="13"/>
      <c r="B124" s="13"/>
      <c r="C124" s="13"/>
      <c r="D124" s="13"/>
      <c r="E124" s="13"/>
      <c r="F124" s="13"/>
      <c r="G124" s="13"/>
      <c r="H124" s="13"/>
      <c r="I124" s="9"/>
      <c r="J124" s="9"/>
      <c r="K124" s="13"/>
      <c r="L124" s="13"/>
      <c r="M124" s="13"/>
    </row>
    <row r="125" spans="1:13">
      <c r="A125" s="13"/>
      <c r="B125" s="13"/>
      <c r="C125" s="13"/>
      <c r="D125" s="13"/>
      <c r="E125" s="13"/>
      <c r="F125" s="13"/>
      <c r="G125" s="13"/>
      <c r="H125" s="13"/>
      <c r="I125" s="9"/>
      <c r="J125" s="9"/>
      <c r="K125" s="13"/>
      <c r="L125" s="13"/>
      <c r="M125" s="13"/>
    </row>
    <row r="126" spans="1:13">
      <c r="A126" s="13"/>
      <c r="B126" s="13"/>
      <c r="C126" s="13"/>
      <c r="D126" s="13"/>
      <c r="E126" s="13"/>
      <c r="F126" s="13"/>
      <c r="G126" s="13"/>
      <c r="H126" s="13"/>
      <c r="I126" s="9"/>
      <c r="J126" s="9"/>
      <c r="K126" s="13"/>
      <c r="L126" s="13"/>
      <c r="M126" s="13"/>
    </row>
    <row r="127" spans="1:13">
      <c r="A127" s="13"/>
      <c r="B127" s="13"/>
      <c r="C127" s="13"/>
      <c r="D127" s="13"/>
      <c r="E127" s="13"/>
      <c r="F127" s="13"/>
      <c r="G127" s="13"/>
      <c r="H127" s="13"/>
      <c r="I127" s="9"/>
      <c r="J127" s="9"/>
      <c r="K127" s="13"/>
      <c r="L127" s="13"/>
      <c r="M127" s="13"/>
    </row>
    <row r="128" spans="1:13">
      <c r="A128" s="13"/>
      <c r="B128" s="13"/>
      <c r="C128" s="13"/>
      <c r="D128" s="13"/>
      <c r="E128" s="13"/>
      <c r="F128" s="13"/>
      <c r="G128" s="13"/>
      <c r="H128" s="13"/>
      <c r="I128" s="9"/>
      <c r="J128" s="9"/>
      <c r="K128" s="13"/>
      <c r="L128" s="13"/>
      <c r="M128" s="13"/>
    </row>
    <row r="129" spans="1:13">
      <c r="A129" s="13"/>
      <c r="B129" s="13"/>
      <c r="C129" s="13"/>
      <c r="D129" s="13"/>
      <c r="E129" s="13"/>
      <c r="F129" s="13"/>
      <c r="G129" s="13"/>
      <c r="H129" s="13"/>
      <c r="I129" s="9"/>
      <c r="J129" s="9"/>
      <c r="K129" s="13"/>
      <c r="L129" s="13"/>
      <c r="M129" s="13"/>
    </row>
    <row r="130" spans="1:13">
      <c r="A130" s="13"/>
      <c r="B130" s="13"/>
      <c r="C130" s="13"/>
      <c r="D130" s="13"/>
      <c r="E130" s="13"/>
      <c r="F130" s="13"/>
      <c r="G130" s="13"/>
      <c r="H130" s="13"/>
      <c r="I130" s="9"/>
      <c r="J130" s="9"/>
      <c r="K130" s="13"/>
      <c r="L130" s="13"/>
      <c r="M130" s="13"/>
    </row>
    <row r="131" spans="1:13">
      <c r="A131" s="13"/>
      <c r="B131" s="13"/>
      <c r="C131" s="13"/>
      <c r="D131" s="13"/>
      <c r="E131" s="13"/>
      <c r="F131" s="13"/>
      <c r="G131" s="13"/>
      <c r="H131" s="13"/>
      <c r="I131" s="9"/>
      <c r="J131" s="9"/>
      <c r="K131" s="13"/>
      <c r="L131" s="13"/>
      <c r="M131" s="13"/>
    </row>
    <row r="132" spans="1:13">
      <c r="A132" s="13"/>
      <c r="B132" s="13"/>
      <c r="C132" s="13"/>
      <c r="D132" s="13"/>
      <c r="E132" s="13"/>
      <c r="F132" s="13"/>
      <c r="G132" s="13"/>
      <c r="H132" s="13"/>
      <c r="I132" s="9"/>
      <c r="J132" s="9"/>
      <c r="K132" s="13"/>
      <c r="L132" s="13"/>
      <c r="M132" s="13"/>
    </row>
    <row r="133" spans="1:13">
      <c r="A133" s="13"/>
      <c r="B133" s="13"/>
      <c r="C133" s="13"/>
      <c r="D133" s="13"/>
      <c r="E133" s="13"/>
      <c r="F133" s="13"/>
      <c r="G133" s="13"/>
      <c r="H133" s="13"/>
      <c r="I133" s="9"/>
      <c r="J133" s="9"/>
      <c r="K133" s="13"/>
      <c r="L133" s="13"/>
      <c r="M133" s="13"/>
    </row>
    <row r="134" spans="1:13">
      <c r="A134" s="13"/>
      <c r="B134" s="13"/>
      <c r="C134" s="13"/>
      <c r="D134" s="13"/>
      <c r="E134" s="13"/>
      <c r="F134" s="13"/>
      <c r="G134" s="13"/>
      <c r="H134" s="13"/>
      <c r="I134" s="9"/>
      <c r="J134" s="9"/>
      <c r="K134" s="13"/>
      <c r="L134" s="13"/>
      <c r="M134" s="13"/>
    </row>
    <row r="135" spans="1:13">
      <c r="A135" s="13"/>
      <c r="B135" s="13"/>
      <c r="C135" s="13"/>
      <c r="D135" s="13"/>
      <c r="E135" s="13"/>
      <c r="F135" s="13"/>
      <c r="G135" s="13"/>
      <c r="H135" s="13"/>
      <c r="I135" s="9"/>
      <c r="J135" s="9"/>
      <c r="K135" s="13"/>
      <c r="L135" s="13"/>
      <c r="M135" s="13"/>
    </row>
    <row r="136" spans="1:13">
      <c r="A136" s="13"/>
      <c r="B136" s="13"/>
      <c r="C136" s="13"/>
      <c r="D136" s="13"/>
      <c r="E136" s="13"/>
      <c r="F136" s="13"/>
      <c r="G136" s="13"/>
      <c r="H136" s="13"/>
      <c r="I136" s="9"/>
      <c r="J136" s="9"/>
      <c r="K136" s="13"/>
      <c r="L136" s="13"/>
      <c r="M136" s="13"/>
    </row>
    <row r="137" spans="1:13">
      <c r="A137" s="13"/>
      <c r="B137" s="13"/>
      <c r="C137" s="13"/>
      <c r="D137" s="13"/>
      <c r="E137" s="13"/>
      <c r="F137" s="13"/>
      <c r="G137" s="13"/>
      <c r="H137" s="13"/>
      <c r="I137" s="9"/>
      <c r="J137" s="9"/>
      <c r="K137" s="13"/>
      <c r="L137" s="13"/>
      <c r="M137" s="13"/>
    </row>
    <row r="138" spans="1:13">
      <c r="A138" s="13"/>
      <c r="B138" s="13"/>
      <c r="C138" s="13"/>
      <c r="D138" s="13"/>
      <c r="E138" s="13"/>
      <c r="F138" s="13"/>
      <c r="G138" s="13"/>
      <c r="H138" s="13"/>
      <c r="I138" s="9"/>
      <c r="J138" s="9"/>
      <c r="K138" s="13"/>
      <c r="L138" s="13"/>
      <c r="M138" s="13"/>
    </row>
    <row r="139" spans="1:13">
      <c r="A139" s="13"/>
      <c r="B139" s="13"/>
      <c r="C139" s="13"/>
      <c r="D139" s="13"/>
      <c r="E139" s="13"/>
      <c r="F139" s="13"/>
      <c r="G139" s="13"/>
      <c r="H139" s="13"/>
      <c r="I139" s="9"/>
      <c r="J139" s="9"/>
      <c r="K139" s="13"/>
      <c r="L139" s="13"/>
      <c r="M139" s="13"/>
    </row>
    <row r="140" spans="1:13">
      <c r="A140" s="13"/>
      <c r="B140" s="13"/>
      <c r="C140" s="13"/>
      <c r="D140" s="13"/>
      <c r="E140" s="13"/>
      <c r="F140" s="13"/>
      <c r="G140" s="13"/>
      <c r="H140" s="13"/>
      <c r="I140" s="9"/>
      <c r="J140" s="9"/>
      <c r="K140" s="13"/>
      <c r="L140" s="13"/>
      <c r="M140" s="13"/>
    </row>
    <row r="141" spans="1:13">
      <c r="A141" s="13"/>
      <c r="B141" s="13"/>
      <c r="C141" s="13"/>
      <c r="D141" s="13"/>
      <c r="E141" s="13"/>
      <c r="F141" s="13"/>
      <c r="G141" s="13"/>
      <c r="H141" s="13"/>
      <c r="I141" s="9"/>
      <c r="J141" s="9"/>
      <c r="K141" s="13"/>
      <c r="L141" s="13"/>
      <c r="M141" s="13"/>
    </row>
    <row r="142" spans="1:13">
      <c r="A142" s="13"/>
      <c r="B142" s="13"/>
      <c r="C142" s="13"/>
      <c r="D142" s="13"/>
      <c r="E142" s="13"/>
      <c r="F142" s="13"/>
      <c r="G142" s="13"/>
      <c r="H142" s="13"/>
      <c r="I142" s="9"/>
      <c r="J142" s="9"/>
      <c r="K142" s="13"/>
      <c r="L142" s="13"/>
      <c r="M142" s="13"/>
    </row>
    <row r="143" spans="1:13">
      <c r="A143" s="13"/>
      <c r="B143" s="13"/>
      <c r="C143" s="13"/>
      <c r="D143" s="13"/>
      <c r="E143" s="13"/>
      <c r="F143" s="13"/>
      <c r="G143" s="13"/>
      <c r="H143" s="13"/>
      <c r="I143" s="9"/>
      <c r="J143" s="9"/>
      <c r="K143" s="13"/>
      <c r="L143" s="13"/>
      <c r="M143" s="13"/>
    </row>
    <row r="144" spans="1:13">
      <c r="A144" s="13"/>
      <c r="B144" s="13"/>
      <c r="C144" s="13"/>
      <c r="D144" s="13"/>
      <c r="E144" s="13"/>
      <c r="F144" s="13"/>
      <c r="G144" s="13"/>
      <c r="H144" s="13"/>
      <c r="I144" s="9"/>
      <c r="J144" s="9"/>
      <c r="K144" s="13"/>
      <c r="L144" s="13"/>
      <c r="M144" s="13"/>
    </row>
    <row r="145" spans="1:13">
      <c r="A145" s="13"/>
      <c r="B145" s="13"/>
      <c r="C145" s="13"/>
      <c r="D145" s="13"/>
      <c r="E145" s="13"/>
      <c r="F145" s="13"/>
      <c r="G145" s="13"/>
      <c r="H145" s="13"/>
      <c r="I145" s="9"/>
      <c r="J145" s="9"/>
      <c r="K145" s="13"/>
      <c r="L145" s="13"/>
      <c r="M145" s="13"/>
    </row>
    <row r="146" spans="1:13">
      <c r="A146" s="13"/>
      <c r="B146" s="13"/>
      <c r="C146" s="13"/>
      <c r="D146" s="13"/>
      <c r="E146" s="13"/>
      <c r="F146" s="13"/>
      <c r="G146" s="13"/>
      <c r="H146" s="13"/>
      <c r="I146" s="9"/>
      <c r="J146" s="9"/>
      <c r="K146" s="13"/>
      <c r="L146" s="13"/>
      <c r="M146" s="13"/>
    </row>
    <row r="147" spans="1:13">
      <c r="A147" s="13"/>
      <c r="B147" s="13"/>
      <c r="C147" s="13"/>
      <c r="D147" s="13"/>
      <c r="E147" s="13"/>
      <c r="F147" s="13"/>
      <c r="G147" s="13"/>
      <c r="H147" s="13"/>
      <c r="I147" s="9"/>
      <c r="J147" s="9"/>
      <c r="K147" s="13"/>
      <c r="L147" s="13"/>
      <c r="M147" s="13"/>
    </row>
    <row r="148" spans="1:13">
      <c r="A148" s="13"/>
      <c r="B148" s="13"/>
      <c r="C148" s="13"/>
      <c r="D148" s="13"/>
      <c r="E148" s="13"/>
      <c r="F148" s="13"/>
      <c r="G148" s="13"/>
      <c r="H148" s="13"/>
      <c r="I148" s="9"/>
      <c r="J148" s="9"/>
      <c r="K148" s="13"/>
      <c r="L148" s="13"/>
      <c r="M148" s="13"/>
    </row>
    <row r="149" spans="1:13">
      <c r="A149" s="13"/>
      <c r="B149" s="13"/>
      <c r="C149" s="13"/>
      <c r="D149" s="13"/>
      <c r="E149" s="13"/>
      <c r="F149" s="13"/>
      <c r="G149" s="13"/>
      <c r="H149" s="13"/>
      <c r="I149" s="9"/>
      <c r="J149" s="9"/>
      <c r="K149" s="13"/>
      <c r="L149" s="13"/>
      <c r="M149" s="13"/>
    </row>
    <row r="150" spans="1:13">
      <c r="A150" s="13"/>
      <c r="B150" s="13"/>
      <c r="C150" s="13"/>
      <c r="D150" s="13"/>
      <c r="E150" s="13"/>
      <c r="F150" s="13"/>
      <c r="G150" s="13"/>
      <c r="H150" s="13"/>
      <c r="I150" s="9"/>
      <c r="J150" s="9"/>
      <c r="K150" s="13"/>
      <c r="L150" s="13"/>
      <c r="M150" s="13"/>
    </row>
    <row r="151" spans="1:13">
      <c r="A151" s="13"/>
      <c r="B151" s="13"/>
      <c r="C151" s="13"/>
      <c r="D151" s="13"/>
      <c r="E151" s="13"/>
      <c r="F151" s="13"/>
      <c r="G151" s="13"/>
      <c r="H151" s="13"/>
      <c r="I151" s="9"/>
      <c r="J151" s="9"/>
      <c r="K151" s="13"/>
      <c r="L151" s="13"/>
      <c r="M151" s="13"/>
    </row>
    <row r="152" spans="1:13">
      <c r="A152" s="13"/>
      <c r="B152" s="13"/>
      <c r="C152" s="13"/>
      <c r="D152" s="13"/>
      <c r="E152" s="13"/>
      <c r="F152" s="13"/>
      <c r="G152" s="13"/>
      <c r="H152" s="13"/>
      <c r="I152" s="9"/>
      <c r="J152" s="9"/>
      <c r="K152" s="13"/>
      <c r="L152" s="13"/>
      <c r="M152" s="13"/>
    </row>
    <row r="153" spans="1:13">
      <c r="A153" s="13"/>
      <c r="B153" s="13"/>
      <c r="C153" s="13"/>
      <c r="D153" s="13"/>
      <c r="E153" s="13"/>
      <c r="F153" s="13"/>
      <c r="G153" s="13"/>
      <c r="H153" s="13"/>
      <c r="I153" s="9"/>
      <c r="J153" s="9"/>
      <c r="K153" s="13"/>
      <c r="L153" s="13"/>
      <c r="M153" s="13"/>
    </row>
    <row r="154" spans="1:13">
      <c r="A154" s="13"/>
      <c r="B154" s="13"/>
      <c r="C154" s="13"/>
      <c r="D154" s="13"/>
      <c r="E154" s="13"/>
      <c r="F154" s="13"/>
      <c r="G154" s="13"/>
      <c r="H154" s="13"/>
      <c r="I154" s="9"/>
      <c r="J154" s="9"/>
      <c r="K154" s="13"/>
      <c r="L154" s="13"/>
      <c r="M154" s="13"/>
    </row>
    <row r="155" spans="1:13">
      <c r="A155" s="13"/>
      <c r="B155" s="13"/>
      <c r="C155" s="13"/>
      <c r="D155" s="13"/>
      <c r="E155" s="13"/>
      <c r="F155" s="13"/>
      <c r="G155" s="13"/>
      <c r="H155" s="13"/>
      <c r="I155" s="9"/>
      <c r="J155" s="9"/>
      <c r="K155" s="13"/>
      <c r="L155" s="13"/>
      <c r="M155" s="13"/>
    </row>
    <row r="156" spans="1:13">
      <c r="A156" s="13"/>
      <c r="B156" s="13"/>
      <c r="C156" s="13"/>
      <c r="D156" s="13"/>
      <c r="E156" s="13"/>
      <c r="F156" s="13"/>
      <c r="G156" s="13"/>
      <c r="H156" s="13"/>
      <c r="I156" s="9"/>
      <c r="J156" s="9"/>
      <c r="K156" s="13"/>
      <c r="L156" s="13"/>
      <c r="M156" s="13"/>
    </row>
    <row r="157" spans="1:13">
      <c r="A157" s="13"/>
      <c r="B157" s="13"/>
      <c r="C157" s="13"/>
      <c r="D157" s="13"/>
      <c r="E157" s="13"/>
      <c r="F157" s="13"/>
      <c r="G157" s="13"/>
      <c r="H157" s="13"/>
      <c r="I157" s="9"/>
      <c r="J157" s="9"/>
      <c r="K157" s="13"/>
      <c r="L157" s="13"/>
      <c r="M157" s="13"/>
    </row>
    <row r="158" spans="1:13">
      <c r="A158" s="13"/>
      <c r="B158" s="13"/>
      <c r="C158" s="13"/>
      <c r="D158" s="13"/>
      <c r="E158" s="13"/>
      <c r="F158" s="13"/>
      <c r="G158" s="13"/>
      <c r="H158" s="13"/>
      <c r="I158" s="9"/>
      <c r="J158" s="9"/>
      <c r="K158" s="13"/>
      <c r="L158" s="13"/>
      <c r="M158" s="13"/>
    </row>
    <row r="159" spans="1:13">
      <c r="A159" s="13"/>
      <c r="B159" s="13"/>
      <c r="C159" s="13"/>
      <c r="D159" s="13"/>
      <c r="E159" s="13"/>
      <c r="F159" s="13"/>
      <c r="G159" s="13"/>
      <c r="H159" s="13"/>
      <c r="I159" s="9"/>
      <c r="J159" s="9"/>
      <c r="K159" s="13"/>
      <c r="L159" s="13"/>
      <c r="M159" s="13"/>
    </row>
    <row r="160" spans="1:13">
      <c r="A160" s="13"/>
      <c r="B160" s="13"/>
      <c r="C160" s="13"/>
      <c r="D160" s="13"/>
      <c r="E160" s="13"/>
      <c r="F160" s="13"/>
      <c r="G160" s="13"/>
      <c r="H160" s="13"/>
      <c r="I160" s="9"/>
      <c r="J160" s="9"/>
      <c r="K160" s="13"/>
      <c r="L160" s="13"/>
      <c r="M160" s="13"/>
    </row>
    <row r="161" spans="1:13">
      <c r="A161" s="13"/>
      <c r="B161" s="13"/>
      <c r="C161" s="13"/>
      <c r="D161" s="13"/>
      <c r="E161" s="13"/>
      <c r="F161" s="13"/>
      <c r="G161" s="13"/>
      <c r="H161" s="13"/>
      <c r="I161" s="9"/>
      <c r="J161" s="9"/>
      <c r="K161" s="13"/>
      <c r="L161" s="13"/>
      <c r="M161" s="13"/>
    </row>
    <row r="162" spans="1:13">
      <c r="A162" s="13"/>
      <c r="B162" s="13"/>
      <c r="C162" s="13"/>
      <c r="D162" s="13"/>
      <c r="E162" s="13"/>
      <c r="F162" s="13"/>
      <c r="G162" s="13"/>
      <c r="H162" s="13"/>
      <c r="I162" s="9"/>
      <c r="J162" s="9"/>
      <c r="K162" s="13"/>
      <c r="L162" s="13"/>
      <c r="M162" s="13"/>
    </row>
    <row r="163" spans="1:13">
      <c r="A163" s="13"/>
      <c r="B163" s="13"/>
      <c r="C163" s="13"/>
      <c r="D163" s="13"/>
      <c r="E163" s="13"/>
      <c r="F163" s="13"/>
      <c r="G163" s="13"/>
      <c r="H163" s="13"/>
      <c r="I163" s="9"/>
      <c r="J163" s="9"/>
      <c r="K163" s="13"/>
      <c r="L163" s="13"/>
      <c r="M163" s="13"/>
    </row>
    <row r="164" spans="1:13">
      <c r="A164" s="13"/>
      <c r="B164" s="13"/>
      <c r="C164" s="13"/>
      <c r="D164" s="13"/>
      <c r="E164" s="13"/>
      <c r="F164" s="13"/>
      <c r="G164" s="13"/>
      <c r="H164" s="13"/>
      <c r="I164" s="9"/>
      <c r="J164" s="9"/>
      <c r="K164" s="13"/>
      <c r="L164" s="13"/>
      <c r="M164" s="13"/>
    </row>
    <row r="165" spans="1:13">
      <c r="A165" s="13"/>
      <c r="B165" s="13"/>
      <c r="C165" s="13"/>
      <c r="D165" s="13"/>
      <c r="E165" s="13"/>
      <c r="F165" s="13"/>
      <c r="G165" s="13"/>
      <c r="H165" s="13"/>
      <c r="I165" s="9"/>
      <c r="J165" s="9"/>
      <c r="K165" s="13"/>
      <c r="L165" s="13"/>
      <c r="M165" s="13"/>
    </row>
    <row r="166" spans="1:13">
      <c r="A166" s="13"/>
      <c r="B166" s="13"/>
      <c r="C166" s="13"/>
      <c r="D166" s="13"/>
      <c r="E166" s="13"/>
      <c r="F166" s="13"/>
      <c r="G166" s="13"/>
      <c r="H166" s="13"/>
      <c r="I166" s="9"/>
      <c r="J166" s="9"/>
      <c r="K166" s="13"/>
      <c r="L166" s="13"/>
      <c r="M166" s="13"/>
    </row>
    <row r="167" spans="1:13">
      <c r="A167" s="13"/>
      <c r="B167" s="13"/>
      <c r="C167" s="13"/>
      <c r="D167" s="13"/>
      <c r="E167" s="13"/>
      <c r="F167" s="13"/>
      <c r="G167" s="13"/>
      <c r="H167" s="13"/>
      <c r="I167" s="9"/>
      <c r="J167" s="9"/>
      <c r="K167" s="13"/>
      <c r="L167" s="13"/>
      <c r="M167" s="13"/>
    </row>
    <row r="168" spans="1:13">
      <c r="A168" s="13"/>
      <c r="B168" s="13"/>
      <c r="C168" s="13"/>
      <c r="D168" s="13"/>
      <c r="E168" s="13"/>
      <c r="F168" s="13"/>
      <c r="G168" s="13"/>
      <c r="H168" s="13"/>
      <c r="I168" s="9"/>
      <c r="J168" s="9"/>
      <c r="K168" s="13"/>
      <c r="L168" s="13"/>
      <c r="M168" s="13"/>
    </row>
    <row r="169" spans="1:13">
      <c r="A169" s="13"/>
      <c r="B169" s="13"/>
      <c r="C169" s="13"/>
      <c r="D169" s="13"/>
      <c r="E169" s="13"/>
      <c r="F169" s="13"/>
      <c r="G169" s="13"/>
      <c r="H169" s="13"/>
      <c r="I169" s="9"/>
      <c r="J169" s="9"/>
      <c r="K169" s="13"/>
      <c r="L169" s="13"/>
      <c r="M169" s="13"/>
    </row>
    <row r="170" spans="1:13">
      <c r="A170" s="13"/>
      <c r="B170" s="13"/>
      <c r="C170" s="13"/>
      <c r="D170" s="13"/>
      <c r="E170" s="13"/>
      <c r="F170" s="13"/>
      <c r="G170" s="13"/>
      <c r="H170" s="13"/>
      <c r="I170" s="9"/>
      <c r="J170" s="9"/>
      <c r="K170" s="13"/>
      <c r="L170" s="13"/>
      <c r="M170" s="13"/>
    </row>
    <row r="171" spans="1:13">
      <c r="A171" s="13"/>
      <c r="B171" s="13"/>
      <c r="C171" s="13"/>
      <c r="D171" s="13"/>
      <c r="E171" s="13"/>
      <c r="F171" s="13"/>
      <c r="G171" s="13"/>
      <c r="H171" s="13"/>
      <c r="I171" s="9"/>
      <c r="J171" s="9"/>
      <c r="K171" s="13"/>
      <c r="L171" s="13"/>
      <c r="M171" s="13"/>
    </row>
    <row r="172" spans="1:13">
      <c r="A172" s="13"/>
      <c r="B172" s="13"/>
      <c r="C172" s="13"/>
      <c r="D172" s="13"/>
      <c r="E172" s="13"/>
      <c r="F172" s="13"/>
      <c r="G172" s="13"/>
      <c r="H172" s="13"/>
      <c r="I172" s="9"/>
      <c r="J172" s="9"/>
      <c r="K172" s="13"/>
      <c r="L172" s="13"/>
      <c r="M172" s="13"/>
    </row>
    <row r="173" spans="1:13">
      <c r="A173" s="13"/>
      <c r="B173" s="13"/>
      <c r="C173" s="13"/>
      <c r="D173" s="13"/>
      <c r="E173" s="13"/>
      <c r="F173" s="13"/>
      <c r="G173" s="13"/>
      <c r="H173" s="13"/>
      <c r="I173" s="9"/>
      <c r="J173" s="9"/>
      <c r="K173" s="13"/>
      <c r="L173" s="13"/>
      <c r="M173" s="13"/>
    </row>
    <row r="174" spans="1:13">
      <c r="A174" s="13"/>
      <c r="B174" s="13"/>
      <c r="C174" s="13"/>
      <c r="D174" s="13"/>
      <c r="E174" s="13"/>
      <c r="F174" s="13"/>
      <c r="G174" s="13"/>
      <c r="H174" s="13"/>
      <c r="I174" s="9"/>
      <c r="J174" s="9"/>
      <c r="K174" s="13"/>
      <c r="L174" s="13"/>
      <c r="M174" s="13"/>
    </row>
    <row r="175" spans="1:13">
      <c r="A175" s="13"/>
      <c r="B175" s="13"/>
      <c r="C175" s="13"/>
      <c r="D175" s="13"/>
      <c r="E175" s="13"/>
      <c r="F175" s="13"/>
      <c r="G175" s="13"/>
      <c r="H175" s="13"/>
      <c r="I175" s="9"/>
      <c r="J175" s="9"/>
      <c r="K175" s="13"/>
      <c r="L175" s="13"/>
      <c r="M175" s="13"/>
    </row>
    <row r="176" spans="1:13">
      <c r="A176" s="13"/>
      <c r="B176" s="13"/>
      <c r="C176" s="13"/>
      <c r="D176" s="13"/>
      <c r="E176" s="13"/>
      <c r="F176" s="13"/>
      <c r="G176" s="13"/>
      <c r="H176" s="13"/>
      <c r="I176" s="9"/>
      <c r="J176" s="9"/>
      <c r="K176" s="13"/>
      <c r="L176" s="13"/>
      <c r="M176" s="13"/>
    </row>
    <row r="177" spans="1:13">
      <c r="A177" s="13"/>
      <c r="B177" s="13"/>
      <c r="C177" s="13"/>
      <c r="D177" s="13"/>
      <c r="E177" s="13"/>
      <c r="F177" s="13"/>
      <c r="G177" s="13"/>
      <c r="H177" s="13"/>
      <c r="I177" s="9"/>
      <c r="J177" s="9"/>
      <c r="K177" s="13"/>
      <c r="L177" s="13"/>
      <c r="M177" s="13"/>
    </row>
    <row r="178" spans="1:13">
      <c r="A178" s="13"/>
      <c r="B178" s="13"/>
      <c r="C178" s="13"/>
      <c r="D178" s="13"/>
      <c r="E178" s="13"/>
      <c r="F178" s="13"/>
      <c r="G178" s="13"/>
      <c r="H178" s="13"/>
      <c r="I178" s="9"/>
      <c r="J178" s="9"/>
      <c r="K178" s="13"/>
      <c r="L178" s="13"/>
      <c r="M178" s="13"/>
    </row>
    <row r="179" spans="1:13">
      <c r="A179" s="13"/>
      <c r="B179" s="13"/>
      <c r="C179" s="13"/>
      <c r="D179" s="13"/>
      <c r="E179" s="13"/>
      <c r="F179" s="13"/>
      <c r="G179" s="13"/>
      <c r="H179" s="13"/>
      <c r="I179" s="9"/>
      <c r="J179" s="9"/>
      <c r="K179" s="13"/>
      <c r="L179" s="13"/>
      <c r="M179" s="13"/>
    </row>
    <row r="180" spans="1:13">
      <c r="A180" s="13"/>
      <c r="B180" s="13"/>
      <c r="C180" s="13"/>
      <c r="D180" s="13"/>
      <c r="E180" s="13"/>
      <c r="F180" s="13"/>
      <c r="G180" s="13"/>
      <c r="H180" s="13"/>
      <c r="I180" s="9"/>
      <c r="J180" s="9"/>
      <c r="K180" s="13"/>
      <c r="L180" s="13"/>
      <c r="M180" s="13"/>
    </row>
    <row r="181" spans="1:13">
      <c r="A181" s="13"/>
      <c r="B181" s="13"/>
      <c r="C181" s="13"/>
      <c r="D181" s="13"/>
      <c r="E181" s="13"/>
      <c r="F181" s="13"/>
      <c r="G181" s="13"/>
      <c r="H181" s="13"/>
      <c r="I181" s="9"/>
      <c r="J181" s="9"/>
      <c r="K181" s="13"/>
      <c r="L181" s="13"/>
      <c r="M181" s="13"/>
    </row>
    <row r="182" spans="1:13">
      <c r="A182" s="13"/>
      <c r="B182" s="13"/>
      <c r="C182" s="13"/>
      <c r="D182" s="13"/>
      <c r="E182" s="13"/>
      <c r="F182" s="13"/>
      <c r="G182" s="13"/>
      <c r="H182" s="13"/>
      <c r="I182" s="9"/>
      <c r="J182" s="9"/>
      <c r="K182" s="13"/>
      <c r="L182" s="13"/>
      <c r="M182" s="13"/>
    </row>
    <row r="183" spans="1:13">
      <c r="A183" s="13"/>
      <c r="B183" s="13"/>
      <c r="C183" s="13"/>
      <c r="D183" s="13"/>
      <c r="E183" s="13"/>
      <c r="F183" s="13"/>
      <c r="G183" s="13"/>
      <c r="H183" s="13"/>
      <c r="I183" s="9"/>
      <c r="J183" s="9"/>
      <c r="K183" s="13"/>
      <c r="L183" s="13"/>
      <c r="M183" s="13"/>
    </row>
    <row r="184" spans="1:13">
      <c r="A184" s="13"/>
      <c r="B184" s="13"/>
      <c r="C184" s="13"/>
      <c r="D184" s="13"/>
      <c r="E184" s="13"/>
      <c r="F184" s="13"/>
      <c r="G184" s="13"/>
      <c r="H184" s="13"/>
      <c r="I184" s="9"/>
      <c r="J184" s="9"/>
      <c r="K184" s="13"/>
      <c r="L184" s="13"/>
      <c r="M184" s="13"/>
    </row>
    <row r="185" spans="1:13">
      <c r="A185" s="13"/>
      <c r="B185" s="13"/>
      <c r="C185" s="13"/>
      <c r="D185" s="13"/>
      <c r="E185" s="13"/>
      <c r="F185" s="13"/>
      <c r="G185" s="13"/>
      <c r="H185" s="13"/>
      <c r="I185" s="9"/>
      <c r="J185" s="9"/>
      <c r="K185" s="13"/>
      <c r="L185" s="13"/>
      <c r="M185" s="13"/>
    </row>
    <row r="186" spans="1:13">
      <c r="A186" s="13"/>
      <c r="B186" s="13"/>
      <c r="C186" s="13"/>
      <c r="D186" s="13"/>
      <c r="E186" s="13"/>
      <c r="F186" s="13"/>
      <c r="G186" s="13"/>
      <c r="H186" s="13"/>
      <c r="I186" s="9"/>
      <c r="J186" s="9"/>
      <c r="K186" s="13"/>
      <c r="L186" s="13"/>
      <c r="M186" s="13"/>
    </row>
    <row r="187" spans="1:13">
      <c r="A187" s="13"/>
      <c r="B187" s="13"/>
      <c r="C187" s="13"/>
      <c r="D187" s="13"/>
      <c r="E187" s="13"/>
      <c r="F187" s="13"/>
      <c r="G187" s="13"/>
      <c r="H187" s="13"/>
      <c r="I187" s="9"/>
      <c r="J187" s="9"/>
      <c r="K187" s="13"/>
      <c r="L187" s="13"/>
      <c r="M187" s="13"/>
    </row>
    <row r="188" spans="1:13">
      <c r="I188" s="9"/>
      <c r="J188" s="9"/>
    </row>
    <row r="189" spans="1:13">
      <c r="I189" s="9"/>
      <c r="J189" s="9"/>
    </row>
    <row r="190" spans="1:13">
      <c r="I190" s="9"/>
      <c r="J190" s="9"/>
    </row>
    <row r="191" spans="1:13">
      <c r="I191" s="9"/>
      <c r="J191" s="9"/>
    </row>
    <row r="192" spans="1:13">
      <c r="I192" s="9"/>
      <c r="J192" s="9"/>
    </row>
    <row r="193" spans="9:10">
      <c r="I193" s="9"/>
      <c r="J193" s="9"/>
    </row>
    <row r="194" spans="9:10">
      <c r="I194" s="9"/>
      <c r="J194" s="9"/>
    </row>
    <row r="195" spans="9:10">
      <c r="I195" s="9"/>
      <c r="J195" s="9"/>
    </row>
    <row r="196" spans="9:10">
      <c r="I196" s="9"/>
      <c r="J196" s="9"/>
    </row>
    <row r="197" spans="9:10">
      <c r="I197" s="9"/>
      <c r="J197" s="9"/>
    </row>
    <row r="198" spans="9:10">
      <c r="I198" s="9"/>
      <c r="J198" s="9"/>
    </row>
    <row r="199" spans="9:10">
      <c r="I199" s="9"/>
      <c r="J199" s="9"/>
    </row>
    <row r="200" spans="9:10">
      <c r="I200" s="9"/>
      <c r="J200" s="9"/>
    </row>
    <row r="201" spans="9:10">
      <c r="I201" s="9"/>
      <c r="J201" s="9"/>
    </row>
    <row r="202" spans="9:10">
      <c r="I202" s="9"/>
      <c r="J202" s="9"/>
    </row>
    <row r="203" spans="9:10">
      <c r="I203" s="9"/>
      <c r="J203" s="9"/>
    </row>
    <row r="204" spans="9:10">
      <c r="I204" s="9"/>
      <c r="J204" s="9"/>
    </row>
  </sheetData>
  <mergeCells count="2">
    <mergeCell ref="P18:W19"/>
    <mergeCell ref="P20:W21"/>
  </mergeCells>
  <pageMargins left="0.7" right="0.7" top="0.75" bottom="0.75"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probability density function</vt:lpstr>
      <vt:lpstr>how to create the graph</vt:lpstr>
    </vt:vector>
  </TitlesOfParts>
  <Company>Servei d'Informàtica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VICENTE</dc:creator>
  <cp:lastModifiedBy>Vicente Coll</cp:lastModifiedBy>
  <cp:lastPrinted>2010-04-10T18:22:17Z</cp:lastPrinted>
  <dcterms:created xsi:type="dcterms:W3CDTF">2010-04-07T11:20:44Z</dcterms:created>
  <dcterms:modified xsi:type="dcterms:W3CDTF">2011-08-12T12:26:43Z</dcterms:modified>
</cp:coreProperties>
</file>