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11595" windowHeight="9210" firstSheet="1" activeTab="1"/>
  </bookViews>
  <sheets>
    <sheet name="frecuencias no unitarias" sheetId="1" r:id="rId1"/>
    <sheet name="frecuencias unitarias 1" sheetId="2" r:id="rId2"/>
    <sheet name="frecuencias unitarias 2" sheetId="3" r:id="rId3"/>
    <sheet name="Ejemplo 4" sheetId="4" r:id="rId4"/>
    <sheet name="variables cualitativas" sheetId="5" r:id="rId5"/>
  </sheets>
  <definedNames/>
  <calcPr fullCalcOnLoad="1"/>
</workbook>
</file>

<file path=xl/sharedStrings.xml><?xml version="1.0" encoding="utf-8"?>
<sst xmlns="http://schemas.openxmlformats.org/spreadsheetml/2006/main" count="230" uniqueCount="185">
  <si>
    <t>Familia</t>
  </si>
  <si>
    <t>X</t>
  </si>
  <si>
    <t>Y</t>
  </si>
  <si>
    <t>X nº miembros</t>
  </si>
  <si>
    <t>Y nº coches</t>
  </si>
  <si>
    <t xml:space="preserve">Nombre Municipio </t>
  </si>
  <si>
    <t>Alaquàs</t>
  </si>
  <si>
    <t>Albal</t>
  </si>
  <si>
    <t>Albalat de la Ribera</t>
  </si>
  <si>
    <t>Albalat dels Sorells</t>
  </si>
  <si>
    <t>Alboraya</t>
  </si>
  <si>
    <t>Albuixech</t>
  </si>
  <si>
    <t>Alcàsser</t>
  </si>
  <si>
    <t>Aldaia</t>
  </si>
  <si>
    <t>Alfafar</t>
  </si>
  <si>
    <t>Alfara del Patriarca</t>
  </si>
  <si>
    <t>Algemesí</t>
  </si>
  <si>
    <t>Alginet</t>
  </si>
  <si>
    <t>Almàssera</t>
  </si>
  <si>
    <t>Almussafes</t>
  </si>
  <si>
    <t>Benetússer</t>
  </si>
  <si>
    <t>Benifaió</t>
  </si>
  <si>
    <t>Beniparrell</t>
  </si>
  <si>
    <t>Bétera</t>
  </si>
  <si>
    <t>Bonrepòs i Mirambell</t>
  </si>
  <si>
    <t>Burjassot</t>
  </si>
  <si>
    <t>Catarroja</t>
  </si>
  <si>
    <t>Corbera</t>
  </si>
  <si>
    <t>Eliana (l')</t>
  </si>
  <si>
    <t>Foios</t>
  </si>
  <si>
    <t>Godella</t>
  </si>
  <si>
    <t>Loriguilla</t>
  </si>
  <si>
    <t>Llaurí</t>
  </si>
  <si>
    <t>Manises</t>
  </si>
  <si>
    <t>Massalfassar</t>
  </si>
  <si>
    <t>Massamagrell</t>
  </si>
  <si>
    <t>Massanassa</t>
  </si>
  <si>
    <t>Meliana</t>
  </si>
  <si>
    <t>Mislata</t>
  </si>
  <si>
    <t>Moncada</t>
  </si>
  <si>
    <t>Museros</t>
  </si>
  <si>
    <t>Náquera</t>
  </si>
  <si>
    <t>Paiporta</t>
  </si>
  <si>
    <t>Paterna</t>
  </si>
  <si>
    <t>Picanya</t>
  </si>
  <si>
    <t>Picassent</t>
  </si>
  <si>
    <t>Pobla de Farnals (la)</t>
  </si>
  <si>
    <t>Pobla de Vallbona (la)</t>
  </si>
  <si>
    <t>Polinyà de Xúquer</t>
  </si>
  <si>
    <t>Puçol</t>
  </si>
  <si>
    <t>Puig</t>
  </si>
  <si>
    <t>Quart de Poblet</t>
  </si>
  <si>
    <t>Rafelbuñol/Rafelbunyol</t>
  </si>
  <si>
    <t>Riba-roja de Túria</t>
  </si>
  <si>
    <t>Riola</t>
  </si>
  <si>
    <t>Rocafort</t>
  </si>
  <si>
    <t>San Antonio de Benagéber</t>
  </si>
  <si>
    <t>Sedaví</t>
  </si>
  <si>
    <t>Silla</t>
  </si>
  <si>
    <t>Sollana</t>
  </si>
  <si>
    <t>Sueca</t>
  </si>
  <si>
    <t>Tavernes Blanques</t>
  </si>
  <si>
    <t>Torrent</t>
  </si>
  <si>
    <t>Valencia</t>
  </si>
  <si>
    <t>Vinalesa</t>
  </si>
  <si>
    <t>Xirivella</t>
  </si>
  <si>
    <t>consumo energía doméstica miles KW/H</t>
  </si>
  <si>
    <t>nij</t>
  </si>
  <si>
    <t>Tamaño Empresarial</t>
  </si>
  <si>
    <t xml:space="preserve"> </t>
  </si>
  <si>
    <t>Actividad Exterior</t>
  </si>
  <si>
    <t>No Exportadora</t>
  </si>
  <si>
    <t>Exportadora</t>
  </si>
  <si>
    <t>Pequeño</t>
  </si>
  <si>
    <t>Mediano</t>
  </si>
  <si>
    <t>Grande</t>
  </si>
  <si>
    <t>ni.</t>
  </si>
  <si>
    <t>n.j</t>
  </si>
  <si>
    <t>Tabla de contingencia Tamaño Empresarial  y Actividad Exterior</t>
  </si>
  <si>
    <t>Tabla de contingencia X: nº miembros  y  Y: nº  coches</t>
  </si>
  <si>
    <t>X  nº miembros</t>
  </si>
  <si>
    <t>Municipio</t>
  </si>
  <si>
    <t>Superficie Media viviendas en m2</t>
  </si>
  <si>
    <t>ALACANT</t>
  </si>
  <si>
    <t>ALCOI</t>
  </si>
  <si>
    <t> ASPE</t>
  </si>
  <si>
    <t> BENIDORM</t>
  </si>
  <si>
    <t> CALLOSA DE SEGURA</t>
  </si>
  <si>
    <t> CREVILLENT</t>
  </si>
  <si>
    <t> DÉNIA</t>
  </si>
  <si>
    <t> EL CAMPELLO</t>
  </si>
  <si>
    <t> ELDA</t>
  </si>
  <si>
    <t> ELX</t>
  </si>
  <si>
    <t> IBI</t>
  </si>
  <si>
    <t> LA VILA JOIOSA</t>
  </si>
  <si>
    <t> MUTXAMEL</t>
  </si>
  <si>
    <t> NOVELDA</t>
  </si>
  <si>
    <t> ORIHUELA</t>
  </si>
  <si>
    <t> PETRER</t>
  </si>
  <si>
    <t> SANT JOAN D'ALACANT</t>
  </si>
  <si>
    <t> SANT VICENT DEL RASPEIG</t>
  </si>
  <si>
    <t> SANTA POLA</t>
  </si>
  <si>
    <t> TORREVIEJA</t>
  </si>
  <si>
    <t> VILLENA</t>
  </si>
  <si>
    <t> XÀBIA</t>
  </si>
  <si>
    <t>ALMASSORA</t>
  </si>
  <si>
    <t> BENICARLÓ</t>
  </si>
  <si>
    <t> BORRIOL</t>
  </si>
  <si>
    <t> BURRIANA</t>
  </si>
  <si>
    <t> CASTELLÓ DE LA PLANA</t>
  </si>
  <si>
    <t> LA VALL D'UIXÓ</t>
  </si>
  <si>
    <t> NULES</t>
  </si>
  <si>
    <t> ONDA</t>
  </si>
  <si>
    <t> VILA-REAL</t>
  </si>
  <si>
    <t> VINARÒS</t>
  </si>
  <si>
    <t>ALAQUÀS</t>
  </si>
  <si>
    <t> ALBAL</t>
  </si>
  <si>
    <t> ALBORAYA</t>
  </si>
  <si>
    <t> ALCÀSSER</t>
  </si>
  <si>
    <t> ALDAIA</t>
  </si>
  <si>
    <t> ALFAFAR</t>
  </si>
  <si>
    <t> ALGEMESÍ</t>
  </si>
  <si>
    <t> ALMÀSSERA</t>
  </si>
  <si>
    <t> ALZIRA</t>
  </si>
  <si>
    <t> BENETÚSSER</t>
  </si>
  <si>
    <t> BURJASSOT</t>
  </si>
  <si>
    <t> CARCAIXENT</t>
  </si>
  <si>
    <t> CATARROJA</t>
  </si>
  <si>
    <t> CULLERA</t>
  </si>
  <si>
    <t> FOIOS</t>
  </si>
  <si>
    <t> GANDIA</t>
  </si>
  <si>
    <t> LA POBLA DE FARNALS</t>
  </si>
  <si>
    <t> LLÍRIA</t>
  </si>
  <si>
    <t> MANISES</t>
  </si>
  <si>
    <t> MASSAMAGRELL</t>
  </si>
  <si>
    <t> MASSANASSA</t>
  </si>
  <si>
    <t> MELIANA</t>
  </si>
  <si>
    <t> MISLATA</t>
  </si>
  <si>
    <t> MONCADA</t>
  </si>
  <si>
    <t> OLIVA</t>
  </si>
  <si>
    <t> ONTINYENT</t>
  </si>
  <si>
    <t> PAIPORTA</t>
  </si>
  <si>
    <t> PATERNA</t>
  </si>
  <si>
    <t> PICANYA</t>
  </si>
  <si>
    <t> PICASSENT</t>
  </si>
  <si>
    <t> PUÇOL</t>
  </si>
  <si>
    <t> PUIG</t>
  </si>
  <si>
    <t> QUART DE POBLET</t>
  </si>
  <si>
    <t> RAFELBUNYOL</t>
  </si>
  <si>
    <t> REQUENA</t>
  </si>
  <si>
    <t> SAGUNT</t>
  </si>
  <si>
    <t> SEDAVÍ</t>
  </si>
  <si>
    <t> SILLA</t>
  </si>
  <si>
    <t> SUECA</t>
  </si>
  <si>
    <t> TAVERNES BLANQUES</t>
  </si>
  <si>
    <t> TAVERNES DE LA VALLDIGNA</t>
  </si>
  <si>
    <t> TORRENT</t>
  </si>
  <si>
    <t> VALENCIA</t>
  </si>
  <si>
    <t> XÀTIVA</t>
  </si>
  <si>
    <t> XIRIVELLA</t>
  </si>
  <si>
    <t>Precio medio m2 viviendas 2002 en €</t>
  </si>
  <si>
    <t>Indicadores</t>
  </si>
  <si>
    <t>Media</t>
  </si>
  <si>
    <t>Varianzas y covarianza</t>
  </si>
  <si>
    <t>Desv.Típica</t>
  </si>
  <si>
    <t>C.Correlación</t>
  </si>
  <si>
    <t>(Frecuencias Observadas-Frecuencias Teóricas)^2/Frecuencias Teóricas  :</t>
  </si>
  <si>
    <t>Frecuencias Observadas nij</t>
  </si>
  <si>
    <t>Frecuencias Teóricas:</t>
  </si>
  <si>
    <t>La siguiente tabla presenta un grupo de 134 empresas de un</t>
  </si>
  <si>
    <t>mismo sector clasificadas respecto a su tamaño empresarial y</t>
  </si>
  <si>
    <t>a su actividad exterior:</t>
  </si>
  <si>
    <t>Tabla de contingencia Tamaño Empresarial  y Actividad Exterior:</t>
  </si>
  <si>
    <t>¿Qué medida o medidas estadísticas utilizarías para medir el grado de</t>
  </si>
  <si>
    <t>relación existente entre la variable que indica el tamaño empresarial</t>
  </si>
  <si>
    <t>y la variable que recoge la actividad exterior de las empresas?</t>
  </si>
  <si>
    <t>Calcula esta medida o medidas e interpreta el valor obtenido.</t>
  </si>
  <si>
    <t>Precio medio m2 vivienda en €</t>
  </si>
  <si>
    <t>Población 2005</t>
  </si>
  <si>
    <t>Para calcular Q con la Caest:</t>
  </si>
  <si>
    <t>Medidas de Asociación entre Variables Cualitativas:</t>
  </si>
  <si>
    <t>Medidas de asociación:</t>
  </si>
  <si>
    <t>Coeficiente de contingencia de Pearson:</t>
  </si>
  <si>
    <t>Coeficiente V de Cramer:</t>
  </si>
  <si>
    <t xml:space="preserve">Material de Prfa.Dra.Rosario Martinez Verdú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</si>
</sst>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00"/>
  </numFmts>
  <fonts count="55">
    <font>
      <sz val="10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6"/>
      <color indexed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3" fillId="33" borderId="0" xfId="0" applyFont="1" applyFill="1" applyAlignment="1">
      <alignment horizontal="center" vertical="distributed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7" fillId="35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35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36" borderId="22" xfId="0" applyFont="1" applyFill="1" applyBorder="1" applyAlignment="1">
      <alignment wrapText="1"/>
    </xf>
    <xf numFmtId="2" fontId="6" fillId="36" borderId="22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4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2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12" fillId="0" borderId="37" xfId="0" applyFont="1" applyBorder="1" applyAlignment="1">
      <alignment wrapText="1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0" xfId="0" applyFont="1" applyAlignment="1">
      <alignment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29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35" borderId="22" xfId="0" applyFont="1" applyFill="1" applyBorder="1" applyAlignment="1">
      <alignment wrapText="1"/>
    </xf>
    <xf numFmtId="2" fontId="7" fillId="35" borderId="13" xfId="0" applyNumberFormat="1" applyFont="1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2" fillId="0" borderId="37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3" xfId="0" applyFont="1" applyBorder="1" applyAlignment="1">
      <alignment/>
    </xf>
    <xf numFmtId="0" fontId="0" fillId="34" borderId="0" xfId="0" applyFill="1" applyAlignment="1">
      <alignment vertical="justify" wrapText="1"/>
    </xf>
    <xf numFmtId="0" fontId="0" fillId="0" borderId="0" xfId="0" applyAlignment="1">
      <alignment vertical="justify" wrapText="1"/>
    </xf>
    <xf numFmtId="0" fontId="3" fillId="33" borderId="0" xfId="0" applyFont="1" applyFill="1" applyAlignment="1">
      <alignment horizontal="center" vertical="justify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4" fillId="33" borderId="0" xfId="0" applyFont="1" applyFill="1" applyAlignment="1">
      <alignment horizontal="center" vertical="distributed"/>
    </xf>
    <xf numFmtId="0" fontId="54" fillId="0" borderId="0" xfId="0" applyFont="1" applyAlignment="1">
      <alignment/>
    </xf>
    <xf numFmtId="0" fontId="10" fillId="0" borderId="49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5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5"/>
          <c:w val="0.95075"/>
          <c:h val="0.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'frecuencias unitarias 1'!$C$1</c:f>
              <c:strCache>
                <c:ptCount val="1"/>
                <c:pt idx="0">
                  <c:v>consumo energía doméstica miles KW/H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'frecuencias unitarias 1'!$B$2:$B$60</c:f>
              <c:numCache/>
            </c:numRef>
          </c:xVal>
          <c:yVal>
            <c:numRef>
              <c:f>'frecuencias unitarias 1'!$C$2:$C$60</c:f>
              <c:numCache/>
            </c:numRef>
          </c:yVal>
          <c:smooth val="0"/>
        </c:ser>
        <c:axId val="24597529"/>
        <c:axId val="20051170"/>
      </c:scatterChart>
      <c:val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Población 2005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1170"/>
        <c:crosses val="autoZero"/>
        <c:crossBetween val="midCat"/>
        <c:dispUnits/>
      </c:val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consumo energía doméstica miles KW/H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6"/>
          <c:w val="0.940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'frecuencias unitarias 2'!$C$1</c:f>
              <c:strCache>
                <c:ptCount val="1"/>
                <c:pt idx="0">
                  <c:v>Superficie Media viviendas en 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'frecuencias unitarias 2'!$B$2:$B$78</c:f>
              <c:numCache/>
            </c:numRef>
          </c:xVal>
          <c:yVal>
            <c:numRef>
              <c:f>'frecuencias unitarias 2'!$C$2:$C$78</c:f>
              <c:numCache/>
            </c:numRef>
          </c:yVal>
          <c:smooth val="0"/>
        </c:ser>
        <c:axId val="46242803"/>
        <c:axId val="13532044"/>
      </c:scatterChart>
      <c:valAx>
        <c:axId val="46242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Precio m2 viviendas año 2002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 val="autoZero"/>
        <c:crossBetween val="midCat"/>
        <c:dispUnits/>
      </c:valAx>
      <c:valAx>
        <c:axId val="135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Superficie media viviendas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8</xdr:row>
      <xdr:rowOff>123825</xdr:rowOff>
    </xdr:from>
    <xdr:to>
      <xdr:col>11</xdr:col>
      <xdr:colOff>485775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4181475" y="1905000"/>
        <a:ext cx="81248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228600</xdr:colOff>
      <xdr:row>35</xdr:row>
      <xdr:rowOff>0</xdr:rowOff>
    </xdr:from>
    <xdr:to>
      <xdr:col>12</xdr:col>
      <xdr:colOff>180975</xdr:colOff>
      <xdr:row>49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6315075"/>
          <a:ext cx="33623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419100</xdr:rowOff>
    </xdr:from>
    <xdr:to>
      <xdr:col>6</xdr:col>
      <xdr:colOff>1333500</xdr:colOff>
      <xdr:row>0</xdr:row>
      <xdr:rowOff>647700</xdr:rowOff>
    </xdr:to>
    <xdr:pic>
      <xdr:nvPicPr>
        <xdr:cNvPr id="3" name="3 Imagen" descr="cccc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41910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9</xdr:row>
      <xdr:rowOff>133350</xdr:rowOff>
    </xdr:from>
    <xdr:to>
      <xdr:col>11</xdr:col>
      <xdr:colOff>352425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895725" y="2009775"/>
        <a:ext cx="71151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142875</xdr:rowOff>
    </xdr:from>
    <xdr:to>
      <xdr:col>4</xdr:col>
      <xdr:colOff>219075</xdr:colOff>
      <xdr:row>60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734425"/>
          <a:ext cx="66103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37</xdr:row>
      <xdr:rowOff>209550</xdr:rowOff>
    </xdr:from>
    <xdr:to>
      <xdr:col>12</xdr:col>
      <xdr:colOff>466725</xdr:colOff>
      <xdr:row>71</xdr:row>
      <xdr:rowOff>161925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8572500"/>
          <a:ext cx="6543675" cy="559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5.421875" style="0" customWidth="1"/>
    <col min="3" max="3" width="14.421875" style="0" customWidth="1"/>
    <col min="4" max="4" width="22.28125" style="0" customWidth="1"/>
    <col min="5" max="5" width="13.421875" style="0" customWidth="1"/>
    <col min="6" max="6" width="13.421875" style="0" bestFit="1" customWidth="1"/>
    <col min="7" max="7" width="13.421875" style="0" customWidth="1"/>
    <col min="8" max="8" width="11.57421875" style="0" bestFit="1" customWidth="1"/>
  </cols>
  <sheetData>
    <row r="1" spans="1:3" ht="68.25" thickBot="1">
      <c r="A1" s="23" t="s">
        <v>0</v>
      </c>
      <c r="B1" s="24" t="s">
        <v>80</v>
      </c>
      <c r="C1" s="24" t="s">
        <v>4</v>
      </c>
    </row>
    <row r="2" spans="1:3" ht="23.25" thickBot="1">
      <c r="A2" s="25">
        <v>1</v>
      </c>
      <c r="B2" s="26">
        <v>1</v>
      </c>
      <c r="C2" s="26">
        <v>0</v>
      </c>
    </row>
    <row r="3" spans="1:3" ht="23.25" thickBot="1">
      <c r="A3" s="25">
        <v>2</v>
      </c>
      <c r="B3" s="26">
        <v>3</v>
      </c>
      <c r="C3" s="26">
        <v>1</v>
      </c>
    </row>
    <row r="4" spans="1:3" ht="23.25" thickBot="1">
      <c r="A4" s="25">
        <v>3</v>
      </c>
      <c r="B4" s="26">
        <v>1</v>
      </c>
      <c r="C4" s="26">
        <v>1</v>
      </c>
    </row>
    <row r="5" spans="1:3" ht="23.25" thickBot="1">
      <c r="A5" s="25">
        <v>4</v>
      </c>
      <c r="B5" s="26">
        <v>5</v>
      </c>
      <c r="C5" s="26">
        <v>2</v>
      </c>
    </row>
    <row r="6" spans="1:3" ht="23.25" thickBot="1">
      <c r="A6" s="25">
        <v>5</v>
      </c>
      <c r="B6" s="26">
        <v>5</v>
      </c>
      <c r="C6" s="26">
        <v>2</v>
      </c>
    </row>
    <row r="7" spans="1:3" ht="23.25" thickBot="1">
      <c r="A7" s="25">
        <v>6</v>
      </c>
      <c r="B7" s="26">
        <v>3</v>
      </c>
      <c r="C7" s="26">
        <v>2</v>
      </c>
    </row>
    <row r="8" spans="1:3" ht="23.25" thickBot="1">
      <c r="A8" s="25">
        <v>7</v>
      </c>
      <c r="B8" s="26">
        <v>1</v>
      </c>
      <c r="C8" s="26">
        <v>0</v>
      </c>
    </row>
    <row r="9" spans="1:3" ht="23.25" thickBot="1">
      <c r="A9" s="25">
        <v>8</v>
      </c>
      <c r="B9" s="26">
        <v>3</v>
      </c>
      <c r="C9" s="26">
        <v>0</v>
      </c>
    </row>
    <row r="10" spans="1:3" ht="23.25" thickBot="1">
      <c r="A10" s="25">
        <v>9</v>
      </c>
      <c r="B10" s="26">
        <v>5</v>
      </c>
      <c r="C10" s="26">
        <v>1</v>
      </c>
    </row>
    <row r="11" spans="1:3" ht="23.25" thickBot="1">
      <c r="A11" s="25">
        <v>10</v>
      </c>
      <c r="B11" s="26">
        <v>1</v>
      </c>
      <c r="C11" s="26">
        <v>1</v>
      </c>
    </row>
    <row r="12" spans="4:8" ht="12.75">
      <c r="D12" s="13"/>
      <c r="E12" s="13"/>
      <c r="F12" s="13"/>
      <c r="G12" s="13"/>
      <c r="H12" s="13"/>
    </row>
    <row r="13" spans="4:8" ht="12.75">
      <c r="D13" s="13"/>
      <c r="E13" s="13"/>
      <c r="F13" s="13"/>
      <c r="G13" s="13"/>
      <c r="H13" s="13"/>
    </row>
    <row r="14" spans="4:8" ht="12.75">
      <c r="D14" s="13"/>
      <c r="E14" s="13"/>
      <c r="F14" s="13"/>
      <c r="G14" s="13"/>
      <c r="H14" s="13"/>
    </row>
    <row r="15" spans="4:8" ht="12.75">
      <c r="D15" s="13"/>
      <c r="E15" s="13"/>
      <c r="F15" s="13"/>
      <c r="G15" s="13"/>
      <c r="H15" s="13"/>
    </row>
    <row r="16" spans="4:8" ht="12.75">
      <c r="D16" s="13"/>
      <c r="E16" s="13"/>
      <c r="F16" s="13"/>
      <c r="G16" s="13"/>
      <c r="H16" s="13"/>
    </row>
    <row r="17" spans="4:8" ht="12.75">
      <c r="D17" s="13"/>
      <c r="E17" s="13"/>
      <c r="F17" s="13"/>
      <c r="G17" s="13"/>
      <c r="H17" s="13"/>
    </row>
    <row r="18" spans="4:8" ht="12.75">
      <c r="D18" s="13"/>
      <c r="E18" s="13"/>
      <c r="F18" s="13"/>
      <c r="G18" s="13"/>
      <c r="H18" s="13"/>
    </row>
    <row r="19" spans="4:8" ht="12.75">
      <c r="D19" s="13"/>
      <c r="E19" s="13"/>
      <c r="F19" s="13"/>
      <c r="G19" s="13"/>
      <c r="H19" s="13"/>
    </row>
    <row r="20" spans="4:8" ht="12.75">
      <c r="D20" s="13"/>
      <c r="E20" s="13"/>
      <c r="F20" s="13"/>
      <c r="G20" s="13"/>
      <c r="H20" s="13"/>
    </row>
    <row r="21" spans="4:8" ht="12.75">
      <c r="D21" s="13"/>
      <c r="E21" s="13"/>
      <c r="F21" s="13"/>
      <c r="G21" s="13"/>
      <c r="H21" s="13"/>
    </row>
    <row r="22" spans="4:8" ht="12.75">
      <c r="D22" s="13"/>
      <c r="E22" s="13"/>
      <c r="F22" s="13"/>
      <c r="G22" s="13"/>
      <c r="H22" s="13"/>
    </row>
    <row r="23" spans="4:8" ht="12.75">
      <c r="D23" s="13"/>
      <c r="E23" s="13"/>
      <c r="F23" s="13"/>
      <c r="G23" s="13"/>
      <c r="H23" s="13"/>
    </row>
    <row r="24" spans="4:8" ht="12.75">
      <c r="D24" s="13"/>
      <c r="E24" s="13"/>
      <c r="F24" s="13"/>
      <c r="G24" s="13"/>
      <c r="H24" s="13"/>
    </row>
    <row r="25" spans="4:8" ht="12.75">
      <c r="D25" s="13"/>
      <c r="E25" s="13"/>
      <c r="F25" s="13"/>
      <c r="G25" s="13"/>
      <c r="H25" s="13"/>
    </row>
    <row r="26" spans="4:8" ht="12.75">
      <c r="D26" s="13"/>
      <c r="E26" s="13"/>
      <c r="F26" s="13"/>
      <c r="G26" s="13"/>
      <c r="H26" s="13"/>
    </row>
    <row r="27" spans="4:8" ht="12.75">
      <c r="D27" s="13"/>
      <c r="E27" s="13"/>
      <c r="F27" s="13"/>
      <c r="G27" s="13"/>
      <c r="H27" s="13"/>
    </row>
    <row r="28" spans="4:8" ht="12.75">
      <c r="D28" s="13"/>
      <c r="E28" s="13"/>
      <c r="F28" s="13"/>
      <c r="G28" s="13"/>
      <c r="H28" s="13"/>
    </row>
    <row r="29" spans="4:8" ht="12.75">
      <c r="D29" s="13"/>
      <c r="E29" s="16"/>
      <c r="F29" s="16"/>
      <c r="G29" s="16"/>
      <c r="H29" s="16"/>
    </row>
    <row r="30" spans="4:8" ht="12.75">
      <c r="D30" s="13"/>
      <c r="E30" s="16"/>
      <c r="F30" s="16"/>
      <c r="G30" s="16"/>
      <c r="H30" s="16"/>
    </row>
    <row r="31" spans="4:8" ht="12.75">
      <c r="D31" s="13"/>
      <c r="E31" s="16"/>
      <c r="F31" s="16"/>
      <c r="G31" s="16"/>
      <c r="H31" s="16"/>
    </row>
    <row r="32" spans="4:8" ht="12.75">
      <c r="D32" s="13"/>
      <c r="E32" s="16"/>
      <c r="F32" s="16"/>
      <c r="G32" s="16"/>
      <c r="H32" s="16"/>
    </row>
    <row r="36" spans="1:9" ht="20.25">
      <c r="A36" s="3" t="s">
        <v>1</v>
      </c>
      <c r="B36" s="3" t="s">
        <v>2</v>
      </c>
      <c r="C36" s="3" t="s">
        <v>67</v>
      </c>
      <c r="D36" s="86" t="s">
        <v>79</v>
      </c>
      <c r="E36" s="86"/>
      <c r="F36" s="86"/>
      <c r="G36" s="86"/>
      <c r="H36" s="86"/>
      <c r="I36" s="86"/>
    </row>
    <row r="37" spans="1:9" ht="21" thickBot="1">
      <c r="A37" s="3">
        <v>1</v>
      </c>
      <c r="B37" s="3">
        <v>0</v>
      </c>
      <c r="C37" s="3">
        <v>2</v>
      </c>
      <c r="D37" s="87"/>
      <c r="E37" s="87"/>
      <c r="F37" s="87"/>
      <c r="G37" s="87"/>
      <c r="H37" s="87"/>
      <c r="I37" s="87"/>
    </row>
    <row r="38" spans="1:9" ht="20.25">
      <c r="A38" s="3">
        <v>1</v>
      </c>
      <c r="B38" s="3">
        <v>1</v>
      </c>
      <c r="C38" s="3">
        <v>2</v>
      </c>
      <c r="D38" s="88" t="s">
        <v>69</v>
      </c>
      <c r="E38" s="89"/>
      <c r="F38" s="92" t="s">
        <v>4</v>
      </c>
      <c r="G38" s="93"/>
      <c r="H38" s="94"/>
      <c r="I38" s="95" t="s">
        <v>76</v>
      </c>
    </row>
    <row r="39" spans="1:9" ht="21" thickBot="1">
      <c r="A39" s="3">
        <v>1</v>
      </c>
      <c r="B39" s="3">
        <v>2</v>
      </c>
      <c r="C39" s="3">
        <v>0</v>
      </c>
      <c r="D39" s="90"/>
      <c r="E39" s="91"/>
      <c r="F39" s="18">
        <v>0</v>
      </c>
      <c r="G39" s="18">
        <v>1</v>
      </c>
      <c r="H39" s="19">
        <v>2</v>
      </c>
      <c r="I39" s="96"/>
    </row>
    <row r="40" spans="1:9" ht="20.25">
      <c r="A40" s="3">
        <v>3</v>
      </c>
      <c r="B40" s="3">
        <v>0</v>
      </c>
      <c r="C40" s="3">
        <v>1</v>
      </c>
      <c r="D40" s="82" t="s">
        <v>3</v>
      </c>
      <c r="E40" s="17">
        <v>1</v>
      </c>
      <c r="F40" s="32">
        <v>2</v>
      </c>
      <c r="G40" s="32">
        <v>2</v>
      </c>
      <c r="H40" s="33">
        <v>0</v>
      </c>
      <c r="I40" s="21">
        <v>4</v>
      </c>
    </row>
    <row r="41" spans="1:9" ht="20.25">
      <c r="A41" s="3">
        <v>3</v>
      </c>
      <c r="B41" s="3">
        <v>1</v>
      </c>
      <c r="C41" s="3">
        <v>1</v>
      </c>
      <c r="D41" s="82"/>
      <c r="E41" s="17">
        <v>3</v>
      </c>
      <c r="F41" s="32">
        <v>1</v>
      </c>
      <c r="G41" s="32">
        <v>1</v>
      </c>
      <c r="H41" s="33">
        <v>1</v>
      </c>
      <c r="I41" s="21">
        <v>3</v>
      </c>
    </row>
    <row r="42" spans="1:9" ht="21" thickBot="1">
      <c r="A42" s="3">
        <v>3</v>
      </c>
      <c r="B42" s="3">
        <v>2</v>
      </c>
      <c r="C42" s="3">
        <v>1</v>
      </c>
      <c r="D42" s="83"/>
      <c r="E42" s="19">
        <v>5</v>
      </c>
      <c r="F42" s="34">
        <v>0</v>
      </c>
      <c r="G42" s="34">
        <v>1</v>
      </c>
      <c r="H42" s="35">
        <v>2</v>
      </c>
      <c r="I42" s="22">
        <v>3</v>
      </c>
    </row>
    <row r="43" spans="1:9" ht="21" thickBot="1">
      <c r="A43" s="3">
        <v>5</v>
      </c>
      <c r="B43" s="3">
        <v>0</v>
      </c>
      <c r="C43" s="3">
        <v>0</v>
      </c>
      <c r="D43" s="84" t="s">
        <v>77</v>
      </c>
      <c r="E43" s="85"/>
      <c r="F43" s="18">
        <v>3</v>
      </c>
      <c r="G43" s="18">
        <v>4</v>
      </c>
      <c r="H43" s="19">
        <v>3</v>
      </c>
      <c r="I43" s="22">
        <v>10</v>
      </c>
    </row>
    <row r="44" spans="1:3" ht="12.75">
      <c r="A44" s="3">
        <v>5</v>
      </c>
      <c r="B44" s="3">
        <v>1</v>
      </c>
      <c r="C44" s="3">
        <v>1</v>
      </c>
    </row>
    <row r="45" spans="1:3" ht="12.75">
      <c r="A45" s="3">
        <v>5</v>
      </c>
      <c r="B45" s="3">
        <v>2</v>
      </c>
      <c r="C45" s="3">
        <v>2</v>
      </c>
    </row>
  </sheetData>
  <sheetProtection/>
  <mergeCells count="7">
    <mergeCell ref="D40:D42"/>
    <mergeCell ref="D43:E43"/>
    <mergeCell ref="D36:I36"/>
    <mergeCell ref="D37:I37"/>
    <mergeCell ref="D38:E39"/>
    <mergeCell ref="F38:H38"/>
    <mergeCell ref="I38:I39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27.28125" style="2" customWidth="1"/>
    <col min="2" max="2" width="13.57421875" style="0" customWidth="1"/>
    <col min="5" max="5" width="18.421875" style="0" customWidth="1"/>
    <col min="6" max="6" width="16.8515625" style="0" customWidth="1"/>
    <col min="7" max="7" width="20.28125" style="0" customWidth="1"/>
    <col min="8" max="8" width="18.28125" style="0" customWidth="1"/>
    <col min="9" max="9" width="16.8515625" style="0" customWidth="1"/>
  </cols>
  <sheetData>
    <row r="1" spans="1:7" ht="51">
      <c r="A1" s="1" t="s">
        <v>5</v>
      </c>
      <c r="B1" s="1" t="s">
        <v>178</v>
      </c>
      <c r="C1" s="1" t="s">
        <v>66</v>
      </c>
      <c r="E1" s="97" t="s">
        <v>184</v>
      </c>
      <c r="F1" s="98"/>
      <c r="G1" s="98"/>
    </row>
    <row r="2" spans="1:3" ht="12.75">
      <c r="A2" s="2" t="s">
        <v>6</v>
      </c>
      <c r="B2">
        <v>29695</v>
      </c>
      <c r="C2">
        <v>24342.402</v>
      </c>
    </row>
    <row r="3" spans="1:3" ht="12.75">
      <c r="A3" s="2" t="s">
        <v>7</v>
      </c>
      <c r="B3">
        <v>14061</v>
      </c>
      <c r="C3">
        <v>10494.876</v>
      </c>
    </row>
    <row r="4" spans="1:3" ht="12.75">
      <c r="A4" s="2" t="s">
        <v>8</v>
      </c>
      <c r="B4">
        <v>3382</v>
      </c>
      <c r="C4">
        <v>4532.205999999999</v>
      </c>
    </row>
    <row r="5" spans="1:3" ht="12.75">
      <c r="A5" s="2" t="s">
        <v>9</v>
      </c>
      <c r="B5">
        <v>3486</v>
      </c>
      <c r="C5">
        <v>3994.34</v>
      </c>
    </row>
    <row r="6" spans="1:3" ht="12.75">
      <c r="A6" s="2" t="s">
        <v>10</v>
      </c>
      <c r="B6">
        <v>20514</v>
      </c>
      <c r="C6">
        <v>18079.796</v>
      </c>
    </row>
    <row r="7" spans="1:3" ht="12.75">
      <c r="A7" s="2" t="s">
        <v>11</v>
      </c>
      <c r="B7">
        <v>3478</v>
      </c>
      <c r="C7">
        <v>3442.054</v>
      </c>
    </row>
    <row r="8" spans="1:3" ht="12.75">
      <c r="A8" s="2" t="s">
        <v>12</v>
      </c>
      <c r="B8">
        <v>8351</v>
      </c>
      <c r="C8">
        <v>8033.382</v>
      </c>
    </row>
    <row r="9" spans="1:3" ht="12.75">
      <c r="A9" s="2" t="s">
        <v>13</v>
      </c>
      <c r="B9">
        <v>27028</v>
      </c>
      <c r="C9">
        <v>23944.41</v>
      </c>
    </row>
    <row r="10" spans="1:3" ht="12.75">
      <c r="A10" s="2" t="s">
        <v>14</v>
      </c>
      <c r="B10">
        <v>19877</v>
      </c>
      <c r="C10">
        <v>18699.856</v>
      </c>
    </row>
    <row r="11" spans="1:3" ht="12.75">
      <c r="A11" s="2" t="s">
        <v>15</v>
      </c>
      <c r="B11">
        <v>2801</v>
      </c>
      <c r="C11">
        <v>2983.498</v>
      </c>
    </row>
    <row r="12" spans="1:3" ht="12.75">
      <c r="A12" s="2" t="s">
        <v>16</v>
      </c>
      <c r="B12">
        <v>26740</v>
      </c>
      <c r="C12">
        <v>32991.518</v>
      </c>
    </row>
    <row r="13" spans="1:3" ht="12.75">
      <c r="A13" s="2" t="s">
        <v>17</v>
      </c>
      <c r="B13">
        <v>12820</v>
      </c>
      <c r="C13">
        <v>5860.288</v>
      </c>
    </row>
    <row r="14" spans="1:3" ht="12.75">
      <c r="A14" s="2" t="s">
        <v>18</v>
      </c>
      <c r="B14">
        <v>6737</v>
      </c>
      <c r="C14">
        <v>5903.547999999999</v>
      </c>
    </row>
    <row r="15" spans="1:3" ht="12.75">
      <c r="A15" s="2" t="s">
        <v>19</v>
      </c>
      <c r="B15">
        <v>7640</v>
      </c>
      <c r="C15">
        <v>8216.516</v>
      </c>
    </row>
    <row r="16" spans="1:3" ht="12.75">
      <c r="A16" s="2" t="s">
        <v>20</v>
      </c>
      <c r="B16">
        <v>14032</v>
      </c>
      <c r="C16">
        <v>14448.84</v>
      </c>
    </row>
    <row r="17" spans="1:3" ht="12.75">
      <c r="A17" s="2" t="s">
        <v>21</v>
      </c>
      <c r="B17">
        <v>12208</v>
      </c>
      <c r="C17">
        <v>16516.668</v>
      </c>
    </row>
    <row r="18" spans="1:3" ht="12.75">
      <c r="A18" s="2" t="s">
        <v>22</v>
      </c>
      <c r="B18">
        <v>1808</v>
      </c>
      <c r="C18">
        <v>1640.996</v>
      </c>
    </row>
    <row r="19" spans="1:3" ht="12.75">
      <c r="A19" s="2" t="s">
        <v>23</v>
      </c>
      <c r="B19">
        <v>18177</v>
      </c>
      <c r="C19">
        <v>15661.561999999998</v>
      </c>
    </row>
    <row r="20" spans="1:3" ht="12.75">
      <c r="A20" s="2" t="s">
        <v>24</v>
      </c>
      <c r="B20">
        <v>2732</v>
      </c>
      <c r="C20">
        <v>2725.38</v>
      </c>
    </row>
    <row r="21" spans="1:3" ht="12.75">
      <c r="A21" s="2" t="s">
        <v>25</v>
      </c>
      <c r="B21">
        <v>37394</v>
      </c>
      <c r="C21">
        <v>34879.096</v>
      </c>
    </row>
    <row r="22" spans="1:3" ht="12.75">
      <c r="A22" s="2" t="s">
        <v>26</v>
      </c>
      <c r="B22">
        <v>23895</v>
      </c>
      <c r="C22">
        <v>22675.45</v>
      </c>
    </row>
    <row r="23" spans="1:3" ht="12.75">
      <c r="A23" s="2" t="s">
        <v>27</v>
      </c>
      <c r="B23">
        <v>3077</v>
      </c>
      <c r="C23">
        <v>3695.8459999999995</v>
      </c>
    </row>
    <row r="24" spans="1:3" ht="12.75">
      <c r="A24" s="2" t="s">
        <v>28</v>
      </c>
      <c r="B24">
        <v>15666</v>
      </c>
      <c r="C24">
        <v>25247.978</v>
      </c>
    </row>
    <row r="25" spans="1:3" ht="12.75">
      <c r="A25" s="2" t="s">
        <v>29</v>
      </c>
      <c r="B25">
        <v>6193</v>
      </c>
      <c r="C25">
        <v>6845.173999999999</v>
      </c>
    </row>
    <row r="26" spans="1:3" ht="12.75">
      <c r="A26" s="2" t="s">
        <v>30</v>
      </c>
      <c r="B26">
        <v>12581</v>
      </c>
      <c r="C26">
        <v>17425.128</v>
      </c>
    </row>
    <row r="27" spans="1:3" ht="12.75">
      <c r="A27" s="2" t="s">
        <v>31</v>
      </c>
      <c r="B27">
        <v>1202</v>
      </c>
      <c r="C27">
        <v>1603.5039999999997</v>
      </c>
    </row>
    <row r="28" spans="1:3" ht="12.75">
      <c r="A28" s="2" t="s">
        <v>32</v>
      </c>
      <c r="B28">
        <v>1229</v>
      </c>
      <c r="C28">
        <v>898.366</v>
      </c>
    </row>
    <row r="29" spans="1:3" ht="12.75">
      <c r="A29" s="2" t="s">
        <v>33</v>
      </c>
      <c r="B29">
        <v>28866</v>
      </c>
      <c r="C29">
        <v>26534.242</v>
      </c>
    </row>
    <row r="30" spans="1:3" ht="12.75">
      <c r="A30" s="2" t="s">
        <v>34</v>
      </c>
      <c r="B30">
        <v>1321</v>
      </c>
      <c r="C30">
        <v>1852.97</v>
      </c>
    </row>
    <row r="31" spans="1:3" ht="12.75">
      <c r="A31" s="2" t="s">
        <v>35</v>
      </c>
      <c r="B31">
        <v>14144</v>
      </c>
      <c r="C31">
        <v>14332.037999999999</v>
      </c>
    </row>
    <row r="32" spans="1:3" ht="12.75">
      <c r="A32" s="2" t="s">
        <v>36</v>
      </c>
      <c r="B32">
        <v>7919</v>
      </c>
      <c r="C32">
        <v>9093.252</v>
      </c>
    </row>
    <row r="33" spans="1:3" ht="12.75">
      <c r="A33" s="2" t="s">
        <v>37</v>
      </c>
      <c r="B33">
        <v>9512</v>
      </c>
      <c r="C33">
        <v>8480.402</v>
      </c>
    </row>
    <row r="34" spans="1:3" ht="12.75">
      <c r="A34" s="2" t="s">
        <v>38</v>
      </c>
      <c r="B34">
        <v>42927</v>
      </c>
      <c r="C34">
        <v>40843.208</v>
      </c>
    </row>
    <row r="35" spans="1:7" s="77" customFormat="1" ht="25.5">
      <c r="A35" s="76" t="s">
        <v>39</v>
      </c>
      <c r="B35" s="77">
        <v>20581</v>
      </c>
      <c r="C35" s="77">
        <v>18536.91</v>
      </c>
      <c r="F35" s="78" t="s">
        <v>178</v>
      </c>
      <c r="G35" s="78" t="s">
        <v>66</v>
      </c>
    </row>
    <row r="36" spans="1:8" ht="18.75">
      <c r="A36" s="2" t="s">
        <v>40</v>
      </c>
      <c r="B36">
        <v>4567</v>
      </c>
      <c r="C36">
        <v>2635.9759999999997</v>
      </c>
      <c r="E36" s="58" t="s">
        <v>161</v>
      </c>
      <c r="F36" s="58" t="s">
        <v>1</v>
      </c>
      <c r="G36" s="58" t="s">
        <v>2</v>
      </c>
      <c r="H36" s="59"/>
    </row>
    <row r="37" spans="1:8" ht="18.75">
      <c r="A37" s="2" t="s">
        <v>41</v>
      </c>
      <c r="B37">
        <v>4143</v>
      </c>
      <c r="C37">
        <v>6576.9619999999995</v>
      </c>
      <c r="E37" s="60" t="s">
        <v>162</v>
      </c>
      <c r="F37" s="60">
        <v>27570.183</v>
      </c>
      <c r="G37" s="60">
        <v>30989.036</v>
      </c>
      <c r="H37" s="60"/>
    </row>
    <row r="38" spans="1:8" s="65" customFormat="1" ht="37.5">
      <c r="A38" s="64" t="s">
        <v>42</v>
      </c>
      <c r="B38" s="65">
        <v>21341</v>
      </c>
      <c r="C38" s="65">
        <v>17149.706000000002</v>
      </c>
      <c r="E38" s="60" t="s">
        <v>163</v>
      </c>
      <c r="F38" s="60">
        <v>10202473016.283</v>
      </c>
      <c r="G38" s="60">
        <v>15465449688.963</v>
      </c>
      <c r="H38" s="60">
        <v>12551941331.311</v>
      </c>
    </row>
    <row r="39" spans="1:8" s="65" customFormat="1" ht="18.75">
      <c r="A39" s="64" t="s">
        <v>43</v>
      </c>
      <c r="B39" s="65">
        <v>54560</v>
      </c>
      <c r="C39" s="65">
        <v>61309.513999999996</v>
      </c>
      <c r="E39" s="60" t="s">
        <v>164</v>
      </c>
      <c r="F39" s="60">
        <v>101007.292</v>
      </c>
      <c r="G39" s="60">
        <v>124360.161</v>
      </c>
      <c r="H39" s="66"/>
    </row>
    <row r="40" spans="1:8" ht="18">
      <c r="A40" s="2" t="s">
        <v>44</v>
      </c>
      <c r="B40">
        <v>10057</v>
      </c>
      <c r="C40">
        <v>8003.1</v>
      </c>
      <c r="E40" s="62"/>
      <c r="F40" s="63"/>
      <c r="G40" s="63"/>
      <c r="H40" s="61"/>
    </row>
    <row r="41" spans="1:8" s="65" customFormat="1" ht="37.5">
      <c r="A41" s="64" t="s">
        <v>45</v>
      </c>
      <c r="B41" s="65">
        <v>17375</v>
      </c>
      <c r="C41" s="65">
        <v>19119.478</v>
      </c>
      <c r="E41" s="60" t="s">
        <v>165</v>
      </c>
      <c r="F41" s="60">
        <v>0.999</v>
      </c>
      <c r="G41" s="67"/>
      <c r="H41" s="66"/>
    </row>
    <row r="42" spans="1:8" ht="15">
      <c r="A42" s="2" t="s">
        <v>46</v>
      </c>
      <c r="B42">
        <v>6191</v>
      </c>
      <c r="C42">
        <v>11651.36</v>
      </c>
      <c r="E42" s="37"/>
      <c r="F42" s="38"/>
      <c r="G42" s="38"/>
      <c r="H42" s="36"/>
    </row>
    <row r="43" spans="1:8" ht="15">
      <c r="A43" s="2" t="s">
        <v>47</v>
      </c>
      <c r="B43">
        <v>17114</v>
      </c>
      <c r="C43">
        <v>10686.661999999998</v>
      </c>
      <c r="E43" s="42"/>
      <c r="F43" s="40"/>
      <c r="G43" s="39"/>
      <c r="H43" s="41"/>
    </row>
    <row r="44" spans="1:3" ht="12.75">
      <c r="A44" s="2" t="s">
        <v>48</v>
      </c>
      <c r="B44">
        <v>2244</v>
      </c>
      <c r="C44">
        <v>3120.488</v>
      </c>
    </row>
    <row r="45" spans="1:3" ht="12.75">
      <c r="A45" s="2" t="s">
        <v>49</v>
      </c>
      <c r="B45">
        <v>16531</v>
      </c>
      <c r="C45">
        <v>15420.747999999998</v>
      </c>
    </row>
    <row r="46" spans="1:3" ht="12.75">
      <c r="A46" s="2" t="s">
        <v>50</v>
      </c>
      <c r="B46">
        <v>7889</v>
      </c>
      <c r="C46">
        <v>12043.583999999999</v>
      </c>
    </row>
    <row r="47" spans="1:3" ht="12.75">
      <c r="A47" s="2" t="s">
        <v>51</v>
      </c>
      <c r="B47">
        <v>25509</v>
      </c>
      <c r="C47">
        <v>26088.663999999997</v>
      </c>
    </row>
    <row r="48" spans="1:3" ht="12.75">
      <c r="A48" s="2" t="s">
        <v>52</v>
      </c>
      <c r="B48">
        <v>6580</v>
      </c>
      <c r="C48">
        <v>6072.262</v>
      </c>
    </row>
    <row r="49" spans="1:3" ht="12.75">
      <c r="A49" s="2" t="s">
        <v>53</v>
      </c>
      <c r="B49">
        <v>17251</v>
      </c>
      <c r="C49">
        <v>13752.354</v>
      </c>
    </row>
    <row r="50" spans="1:3" ht="12.75">
      <c r="A50" s="2" t="s">
        <v>54</v>
      </c>
      <c r="B50">
        <v>1734</v>
      </c>
      <c r="C50">
        <v>1925.07</v>
      </c>
    </row>
    <row r="51" spans="1:3" ht="12.75">
      <c r="A51" s="2" t="s">
        <v>55</v>
      </c>
      <c r="B51">
        <v>6088</v>
      </c>
      <c r="C51">
        <v>10607.351999999999</v>
      </c>
    </row>
    <row r="52" spans="1:3" ht="12.75">
      <c r="A52" s="2" t="s">
        <v>56</v>
      </c>
      <c r="B52">
        <v>4356</v>
      </c>
      <c r="C52">
        <v>8564</v>
      </c>
    </row>
    <row r="53" spans="1:3" ht="12.75">
      <c r="A53" s="2" t="s">
        <v>57</v>
      </c>
      <c r="B53">
        <v>8991</v>
      </c>
      <c r="C53">
        <v>9462.403999999999</v>
      </c>
    </row>
    <row r="54" spans="1:3" ht="12.75">
      <c r="A54" s="2" t="s">
        <v>58</v>
      </c>
      <c r="B54">
        <v>17546</v>
      </c>
      <c r="C54">
        <v>17184.314</v>
      </c>
    </row>
    <row r="55" spans="1:3" ht="12.75">
      <c r="A55" s="2" t="s">
        <v>59</v>
      </c>
      <c r="B55">
        <v>4519</v>
      </c>
      <c r="C55">
        <v>5032.58</v>
      </c>
    </row>
    <row r="56" spans="1:3" ht="12.75">
      <c r="A56" s="2" t="s">
        <v>60</v>
      </c>
      <c r="B56">
        <v>27253</v>
      </c>
      <c r="C56">
        <v>44554.916</v>
      </c>
    </row>
    <row r="57" spans="1:3" ht="12.75">
      <c r="A57" s="2" t="s">
        <v>61</v>
      </c>
      <c r="B57">
        <v>9186</v>
      </c>
      <c r="C57">
        <v>9768.108</v>
      </c>
    </row>
    <row r="58" spans="1:3" ht="12.75">
      <c r="A58" s="2" t="s">
        <v>62</v>
      </c>
      <c r="B58">
        <v>72660</v>
      </c>
      <c r="C58">
        <v>74182.24799999999</v>
      </c>
    </row>
    <row r="59" spans="1:3" ht="12.75">
      <c r="A59" s="2" t="s">
        <v>64</v>
      </c>
      <c r="B59">
        <v>2592</v>
      </c>
      <c r="C59">
        <v>888.2719999999999</v>
      </c>
    </row>
    <row r="60" spans="1:3" ht="12.75">
      <c r="A60" s="2" t="s">
        <v>65</v>
      </c>
      <c r="B60">
        <v>29311</v>
      </c>
      <c r="C60">
        <v>27960.38</v>
      </c>
    </row>
    <row r="61" spans="1:3" ht="12.75">
      <c r="A61" s="2" t="s">
        <v>63</v>
      </c>
      <c r="B61">
        <v>796549</v>
      </c>
      <c r="C61">
        <v>980125.9579999999</v>
      </c>
    </row>
  </sheetData>
  <sheetProtection/>
  <mergeCells count="1">
    <mergeCell ref="E1:G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36">
      <selection activeCell="A1" sqref="A1"/>
    </sheetView>
  </sheetViews>
  <sheetFormatPr defaultColWidth="11.421875" defaultRowHeight="12.75"/>
  <cols>
    <col min="1" max="1" width="27.140625" style="0" customWidth="1"/>
    <col min="2" max="2" width="11.421875" style="31" customWidth="1"/>
    <col min="5" max="5" width="16.28125" style="0" customWidth="1"/>
    <col min="6" max="6" width="17.7109375" style="0" customWidth="1"/>
    <col min="7" max="7" width="17.28125" style="0" customWidth="1"/>
    <col min="8" max="8" width="12.8515625" style="0" customWidth="1"/>
  </cols>
  <sheetData>
    <row r="1" spans="1:3" ht="45.75">
      <c r="A1" s="27" t="s">
        <v>81</v>
      </c>
      <c r="B1" s="28" t="s">
        <v>160</v>
      </c>
      <c r="C1" s="29" t="s">
        <v>82</v>
      </c>
    </row>
    <row r="2" spans="1:3" ht="12.75">
      <c r="A2" s="20" t="s">
        <v>83</v>
      </c>
      <c r="B2" s="7">
        <v>1444.8</v>
      </c>
      <c r="C2" s="30">
        <v>116.1</v>
      </c>
    </row>
    <row r="3" spans="1:3" ht="12.75">
      <c r="A3" s="20" t="s">
        <v>84</v>
      </c>
      <c r="B3" s="7">
        <v>865.91</v>
      </c>
      <c r="C3" s="30">
        <v>111.02</v>
      </c>
    </row>
    <row r="4" spans="1:3" ht="12.75">
      <c r="A4" s="20" t="s">
        <v>85</v>
      </c>
      <c r="B4" s="7">
        <v>898.69</v>
      </c>
      <c r="C4" s="30">
        <v>128.04</v>
      </c>
    </row>
    <row r="5" spans="1:3" ht="12.75">
      <c r="A5" s="20" t="s">
        <v>86</v>
      </c>
      <c r="B5" s="7">
        <v>2068.93</v>
      </c>
      <c r="C5" s="30">
        <v>77.07</v>
      </c>
    </row>
    <row r="6" spans="1:3" ht="12.75">
      <c r="A6" s="20" t="s">
        <v>87</v>
      </c>
      <c r="B6" s="7">
        <v>689.6</v>
      </c>
      <c r="C6" s="30">
        <v>108.31</v>
      </c>
    </row>
    <row r="7" spans="1:3" ht="12.75">
      <c r="A7" s="20" t="s">
        <v>88</v>
      </c>
      <c r="B7" s="7">
        <v>826.69</v>
      </c>
      <c r="C7" s="30">
        <v>106.54</v>
      </c>
    </row>
    <row r="8" spans="1:3" ht="12.75">
      <c r="A8" s="20" t="s">
        <v>89</v>
      </c>
      <c r="B8" s="7">
        <v>1817.29</v>
      </c>
      <c r="C8" s="30">
        <v>100.02</v>
      </c>
    </row>
    <row r="9" spans="1:3" ht="12.75">
      <c r="A9" s="20" t="s">
        <v>90</v>
      </c>
      <c r="B9" s="7">
        <v>1536.77</v>
      </c>
      <c r="C9" s="30">
        <v>109.14</v>
      </c>
    </row>
    <row r="10" spans="1:3" ht="12.75">
      <c r="A10" s="20" t="s">
        <v>91</v>
      </c>
      <c r="B10" s="7">
        <v>996.6</v>
      </c>
      <c r="C10" s="30">
        <v>128.46</v>
      </c>
    </row>
    <row r="11" spans="1:3" ht="12.75">
      <c r="A11" s="20" t="s">
        <v>92</v>
      </c>
      <c r="B11" s="7">
        <v>1095.1</v>
      </c>
      <c r="C11" s="30">
        <v>108.1</v>
      </c>
    </row>
    <row r="12" spans="1:3" ht="12.75">
      <c r="A12" s="20" t="s">
        <v>93</v>
      </c>
      <c r="B12" s="7">
        <v>850.84</v>
      </c>
      <c r="C12" s="30">
        <v>114.46</v>
      </c>
    </row>
    <row r="13" spans="1:3" ht="12.75">
      <c r="A13" s="20" t="s">
        <v>94</v>
      </c>
      <c r="B13" s="7">
        <v>1827.96</v>
      </c>
      <c r="C13" s="30">
        <v>78.51</v>
      </c>
    </row>
    <row r="14" spans="1:3" ht="12.75">
      <c r="A14" s="20" t="s">
        <v>95</v>
      </c>
      <c r="B14" s="7">
        <v>1614.95</v>
      </c>
      <c r="C14" s="30">
        <v>118.79</v>
      </c>
    </row>
    <row r="15" spans="1:3" ht="12.75">
      <c r="A15" s="20" t="s">
        <v>96</v>
      </c>
      <c r="B15" s="7">
        <v>868.23</v>
      </c>
      <c r="C15" s="30">
        <v>137.19</v>
      </c>
    </row>
    <row r="16" spans="1:3" ht="12.75">
      <c r="A16" s="20" t="s">
        <v>97</v>
      </c>
      <c r="B16" s="7">
        <v>1512.85</v>
      </c>
      <c r="C16" s="30">
        <v>103.26</v>
      </c>
    </row>
    <row r="17" spans="1:3" ht="12.75">
      <c r="A17" s="20" t="s">
        <v>98</v>
      </c>
      <c r="B17" s="7">
        <v>1028.7</v>
      </c>
      <c r="C17" s="30">
        <v>127.64</v>
      </c>
    </row>
    <row r="18" spans="1:3" ht="12.75">
      <c r="A18" s="20" t="s">
        <v>99</v>
      </c>
      <c r="B18" s="7">
        <v>1150.3</v>
      </c>
      <c r="C18" s="30">
        <v>133.69</v>
      </c>
    </row>
    <row r="19" spans="1:3" ht="12.75">
      <c r="A19" s="20" t="s">
        <v>100</v>
      </c>
      <c r="B19" s="7">
        <v>976</v>
      </c>
      <c r="C19" s="30">
        <v>107.26</v>
      </c>
    </row>
    <row r="20" spans="1:3" ht="12.75">
      <c r="A20" s="20" t="s">
        <v>101</v>
      </c>
      <c r="B20" s="7">
        <v>1476.54</v>
      </c>
      <c r="C20" s="30">
        <v>99.92</v>
      </c>
    </row>
    <row r="21" spans="1:3" ht="12.75">
      <c r="A21" s="20" t="s">
        <v>102</v>
      </c>
      <c r="B21" s="7">
        <v>1500.54</v>
      </c>
      <c r="C21" s="30">
        <v>76.54</v>
      </c>
    </row>
    <row r="22" spans="1:3" ht="12.75">
      <c r="A22" s="20" t="s">
        <v>103</v>
      </c>
      <c r="B22" s="7">
        <v>1035.13</v>
      </c>
      <c r="C22" s="30">
        <v>118.18</v>
      </c>
    </row>
    <row r="23" spans="1:3" ht="12.75">
      <c r="A23" s="20" t="s">
        <v>104</v>
      </c>
      <c r="B23" s="7">
        <v>1606.28</v>
      </c>
      <c r="C23" s="30">
        <v>113.96</v>
      </c>
    </row>
    <row r="24" spans="1:3" ht="12.75">
      <c r="A24" s="20" t="s">
        <v>105</v>
      </c>
      <c r="B24" s="7">
        <v>1051.82</v>
      </c>
      <c r="C24" s="30">
        <v>125.56</v>
      </c>
    </row>
    <row r="25" spans="1:3" ht="12.75">
      <c r="A25" s="20" t="s">
        <v>106</v>
      </c>
      <c r="B25" s="7">
        <v>1166.19</v>
      </c>
      <c r="C25" s="30">
        <v>94.72</v>
      </c>
    </row>
    <row r="26" spans="1:3" ht="12.75">
      <c r="A26" s="20" t="s">
        <v>107</v>
      </c>
      <c r="B26" s="7">
        <v>905.32</v>
      </c>
      <c r="C26" s="30">
        <v>182.5</v>
      </c>
    </row>
    <row r="27" spans="1:3" ht="12.75">
      <c r="A27" s="20" t="s">
        <v>108</v>
      </c>
      <c r="B27" s="7">
        <v>973.15</v>
      </c>
      <c r="C27" s="30">
        <v>120.88</v>
      </c>
    </row>
    <row r="28" spans="1:3" ht="12.75">
      <c r="A28" s="20" t="s">
        <v>109</v>
      </c>
      <c r="B28" s="7">
        <v>1455.3</v>
      </c>
      <c r="C28" s="30">
        <v>127.6</v>
      </c>
    </row>
    <row r="29" spans="1:3" ht="12.75">
      <c r="A29" s="20" t="s">
        <v>110</v>
      </c>
      <c r="B29" s="7">
        <v>873.02</v>
      </c>
      <c r="C29" s="30">
        <v>127.08</v>
      </c>
    </row>
    <row r="30" spans="1:3" ht="12.75">
      <c r="A30" s="20" t="s">
        <v>111</v>
      </c>
      <c r="B30" s="7">
        <v>842.06</v>
      </c>
      <c r="C30" s="30">
        <v>151.3</v>
      </c>
    </row>
    <row r="31" spans="1:3" ht="12.75">
      <c r="A31" s="20" t="s">
        <v>112</v>
      </c>
      <c r="B31" s="7">
        <v>889.03</v>
      </c>
      <c r="C31" s="30">
        <v>106.11</v>
      </c>
    </row>
    <row r="32" spans="1:3" ht="12.75">
      <c r="A32" s="20" t="s">
        <v>113</v>
      </c>
      <c r="B32" s="7">
        <v>1006.15</v>
      </c>
      <c r="C32" s="30">
        <v>127.41</v>
      </c>
    </row>
    <row r="33" spans="1:3" ht="12.75">
      <c r="A33" s="20" t="s">
        <v>114</v>
      </c>
      <c r="B33" s="7">
        <v>1117.03</v>
      </c>
      <c r="C33" s="30">
        <v>113.78</v>
      </c>
    </row>
    <row r="34" spans="1:3" ht="12.75">
      <c r="A34" s="20" t="s">
        <v>115</v>
      </c>
      <c r="B34" s="7">
        <v>1042.59</v>
      </c>
      <c r="C34" s="30">
        <v>131.75</v>
      </c>
    </row>
    <row r="35" spans="1:7" s="65" customFormat="1" ht="23.25">
      <c r="A35" s="68" t="s">
        <v>116</v>
      </c>
      <c r="B35" s="69">
        <v>765.01</v>
      </c>
      <c r="C35" s="70">
        <v>123.44</v>
      </c>
      <c r="F35" s="28" t="s">
        <v>177</v>
      </c>
      <c r="G35" s="29" t="s">
        <v>82</v>
      </c>
    </row>
    <row r="36" spans="1:8" ht="18.75">
      <c r="A36" s="20" t="s">
        <v>117</v>
      </c>
      <c r="B36" s="7">
        <v>1051.81</v>
      </c>
      <c r="C36" s="30">
        <v>152.8</v>
      </c>
      <c r="E36" s="58" t="s">
        <v>161</v>
      </c>
      <c r="F36" s="58" t="s">
        <v>1</v>
      </c>
      <c r="G36" s="58" t="s">
        <v>2</v>
      </c>
      <c r="H36" s="59"/>
    </row>
    <row r="37" spans="1:8" ht="18.75">
      <c r="A37" s="20" t="s">
        <v>118</v>
      </c>
      <c r="B37" s="7">
        <v>692.43</v>
      </c>
      <c r="C37" s="30">
        <v>119.23</v>
      </c>
      <c r="E37" s="60" t="s">
        <v>162</v>
      </c>
      <c r="F37" s="60">
        <v>1049.014</v>
      </c>
      <c r="G37" s="60">
        <v>121.689</v>
      </c>
      <c r="H37" s="60"/>
    </row>
    <row r="38" spans="1:8" s="65" customFormat="1" ht="37.5">
      <c r="A38" s="68" t="s">
        <v>119</v>
      </c>
      <c r="B38" s="69">
        <v>963.81</v>
      </c>
      <c r="C38" s="70">
        <v>118.27</v>
      </c>
      <c r="E38" s="60" t="s">
        <v>163</v>
      </c>
      <c r="F38" s="60">
        <v>74779.29</v>
      </c>
      <c r="G38" s="60">
        <v>458.65</v>
      </c>
      <c r="H38" s="60">
        <v>-2419.689</v>
      </c>
    </row>
    <row r="39" spans="1:8" s="71" customFormat="1" ht="18.75">
      <c r="A39" s="20" t="s">
        <v>120</v>
      </c>
      <c r="B39" s="7">
        <v>885.63</v>
      </c>
      <c r="C39" s="30">
        <v>103.05</v>
      </c>
      <c r="E39" s="72" t="s">
        <v>164</v>
      </c>
      <c r="F39" s="72">
        <v>273.458</v>
      </c>
      <c r="G39" s="72">
        <v>21.416</v>
      </c>
      <c r="H39" s="73"/>
    </row>
    <row r="40" spans="1:8" ht="18">
      <c r="A40" s="20" t="s">
        <v>121</v>
      </c>
      <c r="B40" s="7">
        <v>706.11</v>
      </c>
      <c r="C40" s="30">
        <v>116.33</v>
      </c>
      <c r="E40" s="62"/>
      <c r="F40" s="63"/>
      <c r="G40" s="63"/>
      <c r="H40" s="61"/>
    </row>
    <row r="41" spans="1:8" s="71" customFormat="1" ht="18.75">
      <c r="A41" s="20" t="s">
        <v>122</v>
      </c>
      <c r="B41" s="7">
        <v>1041</v>
      </c>
      <c r="C41" s="30">
        <v>99.2</v>
      </c>
      <c r="E41" s="72" t="s">
        <v>165</v>
      </c>
      <c r="F41" s="72">
        <v>-0.413</v>
      </c>
      <c r="G41" s="74"/>
      <c r="H41" s="75"/>
    </row>
    <row r="42" spans="1:3" ht="12.75">
      <c r="A42" s="20" t="s">
        <v>123</v>
      </c>
      <c r="B42" s="7">
        <v>924.48</v>
      </c>
      <c r="C42" s="30">
        <v>124.87</v>
      </c>
    </row>
    <row r="43" spans="1:3" ht="12.75">
      <c r="A43" s="20" t="s">
        <v>124</v>
      </c>
      <c r="B43" s="7">
        <v>963.65</v>
      </c>
      <c r="C43" s="30">
        <v>124.33</v>
      </c>
    </row>
    <row r="44" spans="1:3" ht="12.75">
      <c r="A44" s="20" t="s">
        <v>125</v>
      </c>
      <c r="B44" s="7">
        <v>970.27</v>
      </c>
      <c r="C44" s="30">
        <v>111.3</v>
      </c>
    </row>
    <row r="45" spans="1:3" ht="12.75">
      <c r="A45" s="20" t="s">
        <v>126</v>
      </c>
      <c r="B45" s="7">
        <v>770.92</v>
      </c>
      <c r="C45" s="30">
        <v>122.05</v>
      </c>
    </row>
    <row r="46" spans="1:3" ht="12.75">
      <c r="A46" s="20" t="s">
        <v>127</v>
      </c>
      <c r="B46" s="7">
        <v>816.69</v>
      </c>
      <c r="C46" s="30">
        <v>118.92</v>
      </c>
    </row>
    <row r="47" spans="1:3" ht="12.75">
      <c r="A47" s="20" t="s">
        <v>128</v>
      </c>
      <c r="B47" s="7">
        <v>1139.15</v>
      </c>
      <c r="C47" s="30">
        <v>122.2</v>
      </c>
    </row>
    <row r="48" spans="1:3" ht="12.75">
      <c r="A48" s="20" t="s">
        <v>129</v>
      </c>
      <c r="B48" s="7">
        <v>887.38</v>
      </c>
      <c r="C48" s="30">
        <v>137.42</v>
      </c>
    </row>
    <row r="49" spans="1:3" ht="12.75">
      <c r="A49" s="20" t="s">
        <v>130</v>
      </c>
      <c r="B49" s="7">
        <v>1040.76</v>
      </c>
      <c r="C49" s="30">
        <v>130.22</v>
      </c>
    </row>
    <row r="50" spans="1:3" ht="12.75">
      <c r="A50" s="20" t="s">
        <v>131</v>
      </c>
      <c r="B50" s="7">
        <v>1035.07</v>
      </c>
      <c r="C50" s="30">
        <v>119.59</v>
      </c>
    </row>
    <row r="51" spans="1:3" ht="12.75">
      <c r="A51" s="20" t="s">
        <v>132</v>
      </c>
      <c r="B51" s="7">
        <v>948.55</v>
      </c>
      <c r="C51" s="30">
        <v>103.63</v>
      </c>
    </row>
    <row r="52" spans="1:3" ht="12.75">
      <c r="A52" s="20" t="s">
        <v>133</v>
      </c>
      <c r="B52" s="7">
        <v>908.05</v>
      </c>
      <c r="C52" s="30">
        <v>112.75</v>
      </c>
    </row>
    <row r="53" spans="1:3" ht="12.75">
      <c r="A53" s="20" t="s">
        <v>134</v>
      </c>
      <c r="B53" s="7">
        <v>873.15</v>
      </c>
      <c r="C53" s="30">
        <v>151.51</v>
      </c>
    </row>
    <row r="54" spans="1:3" ht="12.75">
      <c r="A54" s="20" t="s">
        <v>135</v>
      </c>
      <c r="B54" s="7">
        <v>860.47</v>
      </c>
      <c r="C54" s="30">
        <v>122.43</v>
      </c>
    </row>
    <row r="55" spans="1:3" ht="12.75">
      <c r="A55" s="20" t="s">
        <v>136</v>
      </c>
      <c r="B55" s="7">
        <v>1075.31</v>
      </c>
      <c r="C55" s="30">
        <v>108.64</v>
      </c>
    </row>
    <row r="56" spans="1:3" ht="12.75">
      <c r="A56" s="20" t="s">
        <v>137</v>
      </c>
      <c r="B56" s="7">
        <v>1019.43</v>
      </c>
      <c r="C56" s="30">
        <v>110.85</v>
      </c>
    </row>
    <row r="57" spans="1:3" ht="12.75">
      <c r="A57" s="20" t="s">
        <v>138</v>
      </c>
      <c r="B57" s="7">
        <v>897.48</v>
      </c>
      <c r="C57" s="30">
        <v>183.26</v>
      </c>
    </row>
    <row r="58" spans="1:3" ht="12.75">
      <c r="A58" s="20" t="s">
        <v>139</v>
      </c>
      <c r="B58" s="7">
        <v>1258.22</v>
      </c>
      <c r="C58" s="30">
        <v>113.6</v>
      </c>
    </row>
    <row r="59" spans="1:3" ht="12.75">
      <c r="A59" s="20" t="s">
        <v>140</v>
      </c>
      <c r="B59" s="7">
        <v>846.08</v>
      </c>
      <c r="C59" s="30">
        <v>157.38</v>
      </c>
    </row>
    <row r="60" spans="1:3" ht="12.75">
      <c r="A60" s="20" t="s">
        <v>141</v>
      </c>
      <c r="B60" s="7">
        <v>968.38</v>
      </c>
      <c r="C60" s="30">
        <v>117.59</v>
      </c>
    </row>
    <row r="61" spans="1:3" ht="12.75">
      <c r="A61" s="20" t="s">
        <v>142</v>
      </c>
      <c r="B61" s="7">
        <v>903.12</v>
      </c>
      <c r="C61" s="30">
        <v>127.78</v>
      </c>
    </row>
    <row r="62" spans="1:3" ht="12.75">
      <c r="A62" s="20" t="s">
        <v>143</v>
      </c>
      <c r="B62" s="7">
        <v>1115.24</v>
      </c>
      <c r="C62" s="30">
        <v>175.99</v>
      </c>
    </row>
    <row r="63" spans="1:3" ht="12.75">
      <c r="A63" s="20" t="s">
        <v>144</v>
      </c>
      <c r="B63" s="7">
        <v>822.22</v>
      </c>
      <c r="C63" s="30">
        <v>110.25</v>
      </c>
    </row>
    <row r="64" spans="1:3" ht="12.75">
      <c r="A64" s="20" t="s">
        <v>145</v>
      </c>
      <c r="B64" s="7">
        <v>1151.5</v>
      </c>
      <c r="C64" s="30">
        <v>111.73</v>
      </c>
    </row>
    <row r="65" spans="1:3" ht="12.75">
      <c r="A65" s="20" t="s">
        <v>146</v>
      </c>
      <c r="B65" s="7">
        <v>760.01</v>
      </c>
      <c r="C65" s="30">
        <v>148.34</v>
      </c>
    </row>
    <row r="66" spans="1:3" ht="12.75">
      <c r="A66" s="20" t="s">
        <v>147</v>
      </c>
      <c r="B66" s="7">
        <v>919.38</v>
      </c>
      <c r="C66" s="30">
        <v>81</v>
      </c>
    </row>
    <row r="67" spans="1:3" ht="12.75">
      <c r="A67" s="20" t="s">
        <v>148</v>
      </c>
      <c r="B67" s="7">
        <v>769.81</v>
      </c>
      <c r="C67" s="30">
        <v>109.3</v>
      </c>
    </row>
    <row r="68" spans="1:3" ht="12.75">
      <c r="A68" s="20" t="s">
        <v>149</v>
      </c>
      <c r="B68" s="7">
        <v>925.56</v>
      </c>
      <c r="C68" s="30">
        <v>109.22</v>
      </c>
    </row>
    <row r="69" spans="1:3" ht="12.75">
      <c r="A69" s="20" t="s">
        <v>150</v>
      </c>
      <c r="B69" s="7">
        <v>981.42</v>
      </c>
      <c r="C69" s="30">
        <v>110.73</v>
      </c>
    </row>
    <row r="70" spans="1:3" ht="12.75">
      <c r="A70" s="20" t="s">
        <v>151</v>
      </c>
      <c r="B70" s="7">
        <v>1044.49</v>
      </c>
      <c r="C70" s="30">
        <v>119.28</v>
      </c>
    </row>
    <row r="71" spans="1:3" ht="12.75">
      <c r="A71" s="20" t="s">
        <v>152</v>
      </c>
      <c r="B71" s="7">
        <v>797.8</v>
      </c>
      <c r="C71" s="30">
        <v>171</v>
      </c>
    </row>
    <row r="72" spans="1:3" ht="12.75">
      <c r="A72" s="20" t="s">
        <v>153</v>
      </c>
      <c r="B72" s="7">
        <v>910.39</v>
      </c>
      <c r="C72" s="30">
        <v>125.24</v>
      </c>
    </row>
    <row r="73" spans="1:3" ht="12.75">
      <c r="A73" s="20" t="s">
        <v>154</v>
      </c>
      <c r="B73" s="7">
        <v>937.6</v>
      </c>
      <c r="C73" s="30">
        <v>153.2</v>
      </c>
    </row>
    <row r="74" spans="1:3" ht="12.75">
      <c r="A74" s="20" t="s">
        <v>155</v>
      </c>
      <c r="B74" s="7">
        <v>1200.1</v>
      </c>
      <c r="C74" s="30">
        <v>104.59</v>
      </c>
    </row>
    <row r="75" spans="1:3" ht="12.75">
      <c r="A75" s="20" t="s">
        <v>156</v>
      </c>
      <c r="B75" s="7">
        <v>1052.73</v>
      </c>
      <c r="C75" s="30">
        <v>125.42</v>
      </c>
    </row>
    <row r="76" spans="1:3" ht="12.75">
      <c r="A76" s="20" t="s">
        <v>157</v>
      </c>
      <c r="B76" s="7">
        <v>1291.7</v>
      </c>
      <c r="C76" s="30">
        <v>129.8</v>
      </c>
    </row>
    <row r="77" spans="1:3" ht="12.75">
      <c r="A77" s="20" t="s">
        <v>158</v>
      </c>
      <c r="B77" s="7">
        <v>926.37</v>
      </c>
      <c r="C77" s="30">
        <v>149.15</v>
      </c>
    </row>
    <row r="78" spans="1:3" ht="12.75">
      <c r="A78" s="20" t="s">
        <v>159</v>
      </c>
      <c r="B78" s="7">
        <v>944.97</v>
      </c>
      <c r="C78" s="30">
        <v>152.3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9">
      <selection activeCell="A1" sqref="A1"/>
    </sheetView>
  </sheetViews>
  <sheetFormatPr defaultColWidth="11.421875" defaultRowHeight="12.75"/>
  <cols>
    <col min="1" max="1" width="21.8515625" style="0" customWidth="1"/>
    <col min="2" max="2" width="16.28125" style="0" customWidth="1"/>
    <col min="3" max="3" width="28.140625" style="0" customWidth="1"/>
    <col min="4" max="4" width="22.8515625" style="0" customWidth="1"/>
  </cols>
  <sheetData>
    <row r="2" ht="23.25">
      <c r="A2" s="49" t="s">
        <v>169</v>
      </c>
    </row>
    <row r="3" ht="23.25">
      <c r="A3" s="49" t="s">
        <v>170</v>
      </c>
    </row>
    <row r="4" ht="23.25">
      <c r="A4" s="49" t="s">
        <v>171</v>
      </c>
    </row>
    <row r="5" ht="20.25">
      <c r="A5" s="43"/>
    </row>
    <row r="6" ht="23.25">
      <c r="A6" s="49" t="s">
        <v>172</v>
      </c>
    </row>
    <row r="7" spans="1:5" ht="21" thickBot="1">
      <c r="A7" s="104"/>
      <c r="B7" s="104"/>
      <c r="C7" s="104"/>
      <c r="D7" s="104"/>
      <c r="E7" s="104"/>
    </row>
    <row r="8" spans="1:5" ht="23.25">
      <c r="A8" s="105" t="s">
        <v>69</v>
      </c>
      <c r="B8" s="106"/>
      <c r="C8" s="109" t="s">
        <v>70</v>
      </c>
      <c r="D8" s="110"/>
      <c r="E8" s="111" t="s">
        <v>76</v>
      </c>
    </row>
    <row r="9" spans="1:5" ht="24" thickBot="1">
      <c r="A9" s="107"/>
      <c r="B9" s="108"/>
      <c r="C9" s="50" t="s">
        <v>71</v>
      </c>
      <c r="D9" s="50" t="s">
        <v>72</v>
      </c>
      <c r="E9" s="112"/>
    </row>
    <row r="10" spans="1:5" ht="23.25">
      <c r="A10" s="99" t="s">
        <v>68</v>
      </c>
      <c r="B10" s="51" t="s">
        <v>73</v>
      </c>
      <c r="C10" s="51">
        <v>15</v>
      </c>
      <c r="D10" s="51">
        <v>23</v>
      </c>
      <c r="E10" s="52">
        <v>38</v>
      </c>
    </row>
    <row r="11" spans="1:5" ht="23.25">
      <c r="A11" s="100"/>
      <c r="B11" s="53" t="s">
        <v>74</v>
      </c>
      <c r="C11" s="53">
        <v>10</v>
      </c>
      <c r="D11" s="53">
        <v>38</v>
      </c>
      <c r="E11" s="54">
        <v>48</v>
      </c>
    </row>
    <row r="12" spans="1:5" ht="24" thickBot="1">
      <c r="A12" s="101"/>
      <c r="B12" s="50" t="s">
        <v>75</v>
      </c>
      <c r="C12" s="50">
        <v>2</v>
      </c>
      <c r="D12" s="50">
        <v>46</v>
      </c>
      <c r="E12" s="55">
        <v>48</v>
      </c>
    </row>
    <row r="13" spans="1:5" ht="24" thickBot="1">
      <c r="A13" s="102" t="s">
        <v>77</v>
      </c>
      <c r="B13" s="103"/>
      <c r="C13" s="56">
        <v>27</v>
      </c>
      <c r="D13" s="56">
        <v>107</v>
      </c>
      <c r="E13" s="57">
        <v>134</v>
      </c>
    </row>
    <row r="16" ht="23.25">
      <c r="A16" s="49" t="s">
        <v>173</v>
      </c>
    </row>
    <row r="17" ht="23.25">
      <c r="A17" s="49" t="s">
        <v>174</v>
      </c>
    </row>
    <row r="18" ht="23.25">
      <c r="A18" s="49" t="s">
        <v>175</v>
      </c>
    </row>
    <row r="19" ht="23.25">
      <c r="A19" s="49" t="s">
        <v>176</v>
      </c>
    </row>
  </sheetData>
  <sheetProtection/>
  <mergeCells count="6">
    <mergeCell ref="A10:A12"/>
    <mergeCell ref="A13:B13"/>
    <mergeCell ref="A7:E7"/>
    <mergeCell ref="A8:B9"/>
    <mergeCell ref="C8:D8"/>
    <mergeCell ref="E8:E9"/>
  </mergeCells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7">
      <selection activeCell="D71" sqref="D71"/>
    </sheetView>
  </sheetViews>
  <sheetFormatPr defaultColWidth="11.421875" defaultRowHeight="12.75"/>
  <cols>
    <col min="1" max="1" width="40.00390625" style="0" customWidth="1"/>
    <col min="2" max="2" width="14.7109375" style="0" customWidth="1"/>
    <col min="3" max="3" width="23.140625" style="0" customWidth="1"/>
    <col min="4" max="4" width="18.28125" style="0" customWidth="1"/>
    <col min="5" max="5" width="14.00390625" style="0" customWidth="1"/>
  </cols>
  <sheetData>
    <row r="1" ht="20.25">
      <c r="A1" s="80" t="s">
        <v>180</v>
      </c>
    </row>
    <row r="2" spans="1:5" ht="20.25">
      <c r="A2" s="86" t="s">
        <v>78</v>
      </c>
      <c r="B2" s="86"/>
      <c r="C2" s="86"/>
      <c r="D2" s="86"/>
      <c r="E2" s="86"/>
    </row>
    <row r="3" spans="1:5" ht="21" thickBot="1">
      <c r="A3" s="104" t="s">
        <v>167</v>
      </c>
      <c r="B3" s="104"/>
      <c r="C3" s="104"/>
      <c r="D3" s="104"/>
      <c r="E3" s="104"/>
    </row>
    <row r="4" spans="1:5" ht="20.25">
      <c r="A4" s="114" t="s">
        <v>69</v>
      </c>
      <c r="B4" s="115"/>
      <c r="C4" s="115" t="s">
        <v>70</v>
      </c>
      <c r="D4" s="115"/>
      <c r="E4" s="95" t="s">
        <v>76</v>
      </c>
    </row>
    <row r="5" spans="1:5" ht="21" thickBot="1">
      <c r="A5" s="119"/>
      <c r="B5" s="120"/>
      <c r="C5" s="5" t="s">
        <v>71</v>
      </c>
      <c r="D5" s="5" t="s">
        <v>72</v>
      </c>
      <c r="E5" s="96"/>
    </row>
    <row r="6" spans="1:5" ht="20.25">
      <c r="A6" s="83" t="s">
        <v>68</v>
      </c>
      <c r="B6" s="6" t="s">
        <v>73</v>
      </c>
      <c r="C6" s="6">
        <v>15</v>
      </c>
      <c r="D6" s="6">
        <v>23</v>
      </c>
      <c r="E6" s="8">
        <v>38</v>
      </c>
    </row>
    <row r="7" spans="1:5" ht="20.25">
      <c r="A7" s="116"/>
      <c r="B7" s="4" t="s">
        <v>74</v>
      </c>
      <c r="C7" s="4">
        <v>10</v>
      </c>
      <c r="D7" s="4">
        <v>38</v>
      </c>
      <c r="E7" s="9">
        <v>48</v>
      </c>
    </row>
    <row r="8" spans="1:5" ht="21" thickBot="1">
      <c r="A8" s="119"/>
      <c r="B8" s="5" t="s">
        <v>75</v>
      </c>
      <c r="C8" s="5">
        <v>2</v>
      </c>
      <c r="D8" s="5">
        <v>46</v>
      </c>
      <c r="E8" s="10">
        <v>48</v>
      </c>
    </row>
    <row r="9" spans="1:5" ht="21" thickBot="1">
      <c r="A9" s="84" t="s">
        <v>77</v>
      </c>
      <c r="B9" s="85"/>
      <c r="C9" s="11">
        <v>27</v>
      </c>
      <c r="D9" s="11">
        <v>107</v>
      </c>
      <c r="E9" s="12">
        <v>134</v>
      </c>
    </row>
    <row r="12" spans="1:5" ht="20.25">
      <c r="A12" s="113" t="s">
        <v>78</v>
      </c>
      <c r="B12" s="113"/>
      <c r="C12" s="113"/>
      <c r="D12" s="113"/>
      <c r="E12" s="113"/>
    </row>
    <row r="13" spans="1:5" ht="21" thickBot="1">
      <c r="A13" s="104" t="s">
        <v>168</v>
      </c>
      <c r="B13" s="104"/>
      <c r="C13" s="104"/>
      <c r="D13" s="104"/>
      <c r="E13" s="104"/>
    </row>
    <row r="14" spans="1:5" ht="20.25">
      <c r="A14" s="114" t="s">
        <v>69</v>
      </c>
      <c r="B14" s="115"/>
      <c r="C14" s="115" t="s">
        <v>70</v>
      </c>
      <c r="D14" s="115"/>
      <c r="E14" s="95" t="s">
        <v>76</v>
      </c>
    </row>
    <row r="15" spans="1:5" ht="21" thickBot="1">
      <c r="A15" s="116"/>
      <c r="B15" s="117"/>
      <c r="C15" s="4" t="s">
        <v>71</v>
      </c>
      <c r="D15" s="4" t="s">
        <v>72</v>
      </c>
      <c r="E15" s="96"/>
    </row>
    <row r="16" spans="1:5" ht="20.25">
      <c r="A16" s="116" t="s">
        <v>68</v>
      </c>
      <c r="B16" s="4" t="s">
        <v>73</v>
      </c>
      <c r="C16" s="14">
        <f>(E6*C9)/E9</f>
        <v>7.656716417910448</v>
      </c>
      <c r="D16" s="14">
        <f>(E6*D9)/E9</f>
        <v>30.34328358208955</v>
      </c>
      <c r="E16" s="44">
        <f>C16+D16</f>
        <v>38</v>
      </c>
    </row>
    <row r="17" spans="1:5" ht="20.25">
      <c r="A17" s="116"/>
      <c r="B17" s="4" t="s">
        <v>74</v>
      </c>
      <c r="C17" s="14">
        <f>(E7*C9)/E9</f>
        <v>9.671641791044776</v>
      </c>
      <c r="D17" s="14">
        <f>(E7*D9)/E9</f>
        <v>38.32835820895522</v>
      </c>
      <c r="E17" s="44">
        <f>C17+D17</f>
        <v>48</v>
      </c>
    </row>
    <row r="18" spans="1:5" ht="21" thickBot="1">
      <c r="A18" s="116"/>
      <c r="B18" s="4" t="s">
        <v>75</v>
      </c>
      <c r="C18" s="15">
        <f>(E8*C9)/E9</f>
        <v>9.671641791044776</v>
      </c>
      <c r="D18" s="15">
        <f>(E8*D9)/E9</f>
        <v>38.32835820895522</v>
      </c>
      <c r="E18" s="44">
        <f>C18+D18</f>
        <v>48</v>
      </c>
    </row>
    <row r="19" spans="1:5" ht="21" thickBot="1">
      <c r="A19" s="84" t="s">
        <v>77</v>
      </c>
      <c r="B19" s="85"/>
      <c r="C19" s="45">
        <f>C16+C17+C18</f>
        <v>27</v>
      </c>
      <c r="D19" s="45">
        <f>D16+D17+D18</f>
        <v>107</v>
      </c>
      <c r="E19" s="46">
        <f>C19+D19</f>
        <v>134</v>
      </c>
    </row>
    <row r="21" spans="1:5" ht="12.75">
      <c r="A21" s="13"/>
      <c r="B21" s="13"/>
      <c r="C21" s="13"/>
      <c r="D21" s="13"/>
      <c r="E21" s="13"/>
    </row>
    <row r="22" spans="1:5" ht="20.25">
      <c r="A22" s="118" t="s">
        <v>166</v>
      </c>
      <c r="B22" s="118"/>
      <c r="C22" s="118"/>
      <c r="D22" s="118"/>
      <c r="E22" s="118"/>
    </row>
    <row r="23" ht="13.5" thickBot="1"/>
    <row r="24" spans="1:4" ht="20.25">
      <c r="A24" s="114" t="s">
        <v>69</v>
      </c>
      <c r="B24" s="115"/>
      <c r="C24" s="115" t="s">
        <v>70</v>
      </c>
      <c r="D24" s="115"/>
    </row>
    <row r="25" spans="1:4" ht="20.25">
      <c r="A25" s="116"/>
      <c r="B25" s="117"/>
      <c r="C25" s="4" t="s">
        <v>71</v>
      </c>
      <c r="D25" s="4" t="s">
        <v>72</v>
      </c>
    </row>
    <row r="26" spans="1:4" ht="20.25">
      <c r="A26" s="116" t="s">
        <v>68</v>
      </c>
      <c r="B26" s="4" t="s">
        <v>73</v>
      </c>
      <c r="C26" s="47">
        <f aca="true" t="shared" si="0" ref="C26:D28">((C6-C16)^2/C16)</f>
        <v>7.042681330191149</v>
      </c>
      <c r="D26" s="47">
        <f t="shared" si="0"/>
        <v>1.7771251954687943</v>
      </c>
    </row>
    <row r="27" spans="1:4" ht="20.25">
      <c r="A27" s="116"/>
      <c r="B27" s="4" t="s">
        <v>74</v>
      </c>
      <c r="C27" s="47">
        <f t="shared" si="0"/>
        <v>0.011147963884282328</v>
      </c>
      <c r="D27" s="47">
        <f t="shared" si="0"/>
        <v>0.002813037615659996</v>
      </c>
    </row>
    <row r="28" spans="1:4" ht="20.25">
      <c r="A28" s="116"/>
      <c r="B28" s="4" t="s">
        <v>75</v>
      </c>
      <c r="C28" s="47">
        <f t="shared" si="0"/>
        <v>6.0852220379583555</v>
      </c>
      <c r="D28" s="47">
        <f t="shared" si="0"/>
        <v>1.5355233179894923</v>
      </c>
    </row>
    <row r="33" ht="20.25">
      <c r="B33" s="48">
        <f>(C26+D26+C27+D27+C28+D28)</f>
        <v>16.454512883107736</v>
      </c>
    </row>
    <row r="38" ht="18">
      <c r="A38" s="79" t="s">
        <v>179</v>
      </c>
    </row>
    <row r="63" ht="15.75">
      <c r="A63" s="81" t="s">
        <v>181</v>
      </c>
    </row>
    <row r="65" ht="15">
      <c r="A65" s="38" t="s">
        <v>182</v>
      </c>
    </row>
    <row r="72" ht="15">
      <c r="A72" s="38" t="s">
        <v>183</v>
      </c>
    </row>
  </sheetData>
  <sheetProtection/>
  <mergeCells count="18">
    <mergeCell ref="A22:E22"/>
    <mergeCell ref="A24:B25"/>
    <mergeCell ref="C24:D24"/>
    <mergeCell ref="A26:A28"/>
    <mergeCell ref="A2:E2"/>
    <mergeCell ref="A3:E3"/>
    <mergeCell ref="A4:B5"/>
    <mergeCell ref="C4:D4"/>
    <mergeCell ref="E4:E5"/>
    <mergeCell ref="A6:A8"/>
    <mergeCell ref="A9:B9"/>
    <mergeCell ref="A12:E12"/>
    <mergeCell ref="A13:E13"/>
    <mergeCell ref="A19:B19"/>
    <mergeCell ref="A14:B15"/>
    <mergeCell ref="C14:D14"/>
    <mergeCell ref="E14:E15"/>
    <mergeCell ref="A16:A18"/>
  </mergeCells>
  <printOptions/>
  <pageMargins left="0.75" right="0.75" top="1" bottom="1" header="0" footer="0"/>
  <pageSetup horizontalDpi="300" verticalDpi="300" orientation="landscape" paperSize="9" r:id="rId8"/>
  <drawing r:id="rId7"/>
  <legacyDrawing r:id="rId6"/>
  <oleObjects>
    <oleObject progId="Equation.DSMT4" shapeId="424893" r:id="rId1"/>
    <oleObject progId="Equation.DSMT4" shapeId="454274" r:id="rId2"/>
    <oleObject progId="Equation.DSMT4" shapeId="469850" r:id="rId3"/>
    <oleObject progId="Equation.DSMT4" shapeId="602145" r:id="rId4"/>
    <oleObject progId="Equation.DSMT4" shapeId="62050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juan lejarza</cp:lastModifiedBy>
  <dcterms:created xsi:type="dcterms:W3CDTF">2008-12-08T20:33:54Z</dcterms:created>
  <dcterms:modified xsi:type="dcterms:W3CDTF">2010-03-31T07:09:42Z</dcterms:modified>
  <cp:category/>
  <cp:version/>
  <cp:contentType/>
  <cp:contentStatus/>
</cp:coreProperties>
</file>