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0" yWindow="0" windowWidth="28800" windowHeight="145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12" i="1"/>
  <c r="G46" i="1"/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2" i="1"/>
  <c r="F46" i="1" l="1"/>
  <c r="E46" i="1"/>
  <c r="H46" i="1" l="1"/>
  <c r="D46" i="1" l="1"/>
</calcChain>
</file>

<file path=xl/sharedStrings.xml><?xml version="1.0" encoding="utf-8"?>
<sst xmlns="http://schemas.openxmlformats.org/spreadsheetml/2006/main" count="81" uniqueCount="81">
  <si>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</si>
  <si>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</si>
  <si>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</si>
  <si>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</si>
  <si>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</si>
  <si>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</si>
  <si>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</si>
  <si>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</si>
  <si>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</si>
  <si>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</si>
  <si>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</si>
  <si>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</si>
  <si>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</si>
  <si>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</si>
  <si>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</si>
  <si>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</si>
  <si>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</si>
  <si>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</si>
  <si>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</si>
  <si>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</si>
  <si>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</si>
  <si>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</si>
  <si>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</si>
  <si>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</si>
  <si>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</si>
  <si>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</si>
  <si>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</si>
  <si>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</si>
  <si>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</si>
  <si>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</si>
  <si>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</si>
  <si>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</si>
  <si>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</si>
  <si>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</si>
  <si>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</si>
  <si>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</si>
  <si>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</si>
  <si>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</si>
  <si>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</si>
  <si>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</si>
  <si>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</si>
  <si>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</si>
  <si>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</si>
  <si>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</si>
  <si>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</si>
  <si>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</si>
  <si>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</si>
  <si>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</si>
  <si>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</si>
  <si>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</si>
  <si>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</si>
  <si>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</si>
  <si>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</si>
  <si>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</si>
  <si>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</si>
  <si>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</si>
  <si>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</si>
  <si>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</si>
  <si>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</si>
  <si>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</si>
  <si>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</si>
  <si>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</si>
  <si>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</si>
  <si>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</si>
  <si>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</si>
  <si>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</si>
  <si>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</si>
  <si>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</si>
  <si>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</si>
  <si>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</si>
  <si>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</si>
  <si>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</si>
  <si>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</si>
  <si>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</si>
  <si>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</si>
  <si>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</si>
  <si>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1º trimestre 2023</t>
  </si>
  <si>
    <t>2º trimestre 2023</t>
  </si>
  <si>
    <t>3º trimestre 2023</t>
  </si>
  <si>
    <t>4º trimestre 2023</t>
  </si>
  <si>
    <t xml:space="preserve"> PAGAMENTS PEL SISTEMA DE CAIXA FIXA A DATA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</si>
</sst>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3" fillId="0" borderId="0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Caja%20fija\TRANSPARENCIA\Despeses_caixa_fixa_30-09-2023_calculo.xls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_SIT_CF_1_C6660030"/>
      <sheetName val="adokptcf-ptcf"/>
      <sheetName val="dinamica"/>
      <sheetName val="datos"/>
    </sheetNames>
    <sheetDataSet>
      <sheetData sheetId="0"/>
      <sheetData sheetId="1"/>
      <sheetData sheetId="2"/>
      <sheetData sheetId="3">
        <row r="3">
          <cell r="A3" t="str">
            <v>114</v>
          </cell>
          <cell r="B3" t="str">
            <v>FACULTAD DE MATEMATICAS</v>
          </cell>
          <cell r="C3">
            <v>7544.1100000000006</v>
          </cell>
        </row>
        <row r="4">
          <cell r="A4" t="str">
            <v>14037</v>
          </cell>
          <cell r="B4" t="str">
            <v>SERVEI DE CULTURA UNIVERSITÀRIA</v>
          </cell>
          <cell r="C4">
            <v>2662.6200000000003</v>
          </cell>
        </row>
        <row r="5">
          <cell r="A5" t="str">
            <v>15168</v>
          </cell>
          <cell r="B5" t="str">
            <v>SEDI - SERVEI DINFORMACIO I DINAMITZACIO</v>
          </cell>
          <cell r="C5">
            <v>181.92999999999998</v>
          </cell>
        </row>
        <row r="6">
          <cell r="A6" t="str">
            <v>182</v>
          </cell>
          <cell r="B6" t="str">
            <v>COLEGIO MAYOR RECTOR PESET</v>
          </cell>
          <cell r="C6">
            <v>49.3</v>
          </cell>
        </row>
        <row r="7">
          <cell r="A7" t="str">
            <v>20</v>
          </cell>
          <cell r="B7" t="str">
            <v>SERVEI D'ESPORTS</v>
          </cell>
          <cell r="C7">
            <v>2177.36</v>
          </cell>
        </row>
        <row r="8">
          <cell r="A8" t="str">
            <v>21</v>
          </cell>
          <cell r="B8" t="str">
            <v>FACULTAD DE FILOSOFIA Y CC.EDUCACION</v>
          </cell>
          <cell r="C8">
            <v>5947.79</v>
          </cell>
        </row>
        <row r="9">
          <cell r="A9" t="str">
            <v>225</v>
          </cell>
          <cell r="B9" t="str">
            <v>SERVEI DE FORMACIO PERMANENT I INNOVACIO EDUCATIVA</v>
          </cell>
          <cell r="C9">
            <v>876.71</v>
          </cell>
        </row>
        <row r="10">
          <cell r="A10" t="str">
            <v>22538</v>
          </cell>
          <cell r="B10" t="str">
            <v>ESCOLA TÈCNICA SUPERIOR D'ENGINYERIA - UV</v>
          </cell>
          <cell r="C10">
            <v>20425.049999999996</v>
          </cell>
        </row>
        <row r="11">
          <cell r="A11" t="str">
            <v>23</v>
          </cell>
          <cell r="B11" t="str">
            <v>FACULTAD DE ECONOMIA</v>
          </cell>
          <cell r="C11">
            <v>71187.360000000001</v>
          </cell>
        </row>
        <row r="12">
          <cell r="A12" t="str">
            <v>246</v>
          </cell>
          <cell r="B12" t="str">
            <v>FACULTAT DE FISIOTERAPIA</v>
          </cell>
          <cell r="C12">
            <v>5419.7</v>
          </cell>
        </row>
        <row r="13">
          <cell r="A13" t="str">
            <v>30</v>
          </cell>
          <cell r="B13" t="str">
            <v>VENTA AL CONSUMO/SERVICIO DE PUBLICACIONES</v>
          </cell>
          <cell r="C13">
            <v>5.85</v>
          </cell>
        </row>
        <row r="14">
          <cell r="A14" t="str">
            <v>3090</v>
          </cell>
          <cell r="B14" t="str">
            <v>TALLER D'AUDIOVISUALS</v>
          </cell>
          <cell r="C14">
            <v>250.51999999999998</v>
          </cell>
        </row>
        <row r="15">
          <cell r="A15" t="str">
            <v>3099</v>
          </cell>
          <cell r="B15" t="str">
            <v>INST.DE ROBOTICA</v>
          </cell>
          <cell r="C15">
            <v>1414.53</v>
          </cell>
        </row>
        <row r="16">
          <cell r="A16" t="str">
            <v>3102</v>
          </cell>
          <cell r="B16" t="str">
            <v>FACULTAD DE CC  ACTIV. FISICAS Y DEPORTES</v>
          </cell>
          <cell r="C16">
            <v>3670.85</v>
          </cell>
        </row>
        <row r="17">
          <cell r="A17" t="str">
            <v>3103</v>
          </cell>
          <cell r="B17" t="str">
            <v>UNITAT SUPORT INST.UNIV.BURJASOT</v>
          </cell>
          <cell r="C17">
            <v>171033.00999999998</v>
          </cell>
        </row>
        <row r="18">
          <cell r="A18" t="str">
            <v>32</v>
          </cell>
          <cell r="B18" t="str">
            <v>FACULTAT DE MAGISTERI</v>
          </cell>
          <cell r="C18">
            <v>13702.65</v>
          </cell>
        </row>
        <row r="19">
          <cell r="A19" t="str">
            <v>3496</v>
          </cell>
          <cell r="B19" t="str">
            <v>UNITAT SUPORT INST.UNIV.BLASCO IBAÑEZ</v>
          </cell>
          <cell r="C19">
            <v>18132.94000000001</v>
          </cell>
        </row>
        <row r="20">
          <cell r="A20" t="str">
            <v>35</v>
          </cell>
          <cell r="B20" t="str">
            <v>FACULTAD DE MEDICINA Y ODONTOLOGIA</v>
          </cell>
          <cell r="C20">
            <v>9915.5700000000015</v>
          </cell>
        </row>
        <row r="21">
          <cell r="A21" t="str">
            <v>40</v>
          </cell>
          <cell r="B21" t="str">
            <v>SERVEI DE POLITICA LINGUISTICA</v>
          </cell>
          <cell r="C21">
            <v>221.49</v>
          </cell>
        </row>
        <row r="22">
          <cell r="A22" t="str">
            <v>43</v>
          </cell>
          <cell r="B22" t="str">
            <v>JARDIN BOTANICO</v>
          </cell>
          <cell r="C22">
            <v>2503.0299999999997</v>
          </cell>
        </row>
        <row r="23">
          <cell r="A23" t="str">
            <v>44</v>
          </cell>
          <cell r="B23" t="str">
            <v>FACULTAT D'INFERMERIA I PODOLOGIA</v>
          </cell>
          <cell r="C23">
            <v>935.6</v>
          </cell>
        </row>
        <row r="24">
          <cell r="A24" t="str">
            <v>46</v>
          </cell>
          <cell r="B24" t="str">
            <v>FACULTAD DE DERECHO</v>
          </cell>
          <cell r="C24">
            <v>11518.539999999999</v>
          </cell>
        </row>
        <row r="25">
          <cell r="A25" t="str">
            <v>47</v>
          </cell>
          <cell r="B25" t="str">
            <v>FACULTAD DE GEOGRAFIA E HISTORIA</v>
          </cell>
          <cell r="C25">
            <v>26231.169999999995</v>
          </cell>
        </row>
        <row r="26">
          <cell r="A26" t="str">
            <v>48</v>
          </cell>
          <cell r="B26" t="str">
            <v>FACULTAD DE BIOLOGICAS</v>
          </cell>
          <cell r="C26">
            <v>26012.670000000006</v>
          </cell>
        </row>
        <row r="27">
          <cell r="A27" t="str">
            <v>55</v>
          </cell>
          <cell r="B27" t="str">
            <v>SERVICIO DE INFORMATICA</v>
          </cell>
          <cell r="C27">
            <v>1304.5499999999997</v>
          </cell>
        </row>
        <row r="28">
          <cell r="A28" t="str">
            <v>57</v>
          </cell>
          <cell r="B28" t="str">
            <v>FACULTAD DE FISICAS</v>
          </cell>
          <cell r="C28">
            <v>116458.91000000003</v>
          </cell>
        </row>
        <row r="29">
          <cell r="A29" t="str">
            <v>58</v>
          </cell>
          <cell r="B29" t="str">
            <v>FACULTAD DE FILOLOGIA</v>
          </cell>
          <cell r="C29">
            <v>20177.679999999997</v>
          </cell>
        </row>
        <row r="30">
          <cell r="A30" t="str">
            <v>62</v>
          </cell>
          <cell r="B30" t="str">
            <v>FACULTAD DE PSICOLOGIA I LOGOPÈDIA</v>
          </cell>
          <cell r="C30">
            <v>14097.589999999997</v>
          </cell>
        </row>
        <row r="31">
          <cell r="A31" t="str">
            <v>7084</v>
          </cell>
          <cell r="B31" t="str">
            <v>UNITAT SUPORT INST.UNIV.TARONGERS</v>
          </cell>
          <cell r="C31">
            <v>48677.120000000032</v>
          </cell>
        </row>
        <row r="32">
          <cell r="A32" t="str">
            <v>78</v>
          </cell>
          <cell r="B32" t="str">
            <v>FACULTAD DE FARMACIA</v>
          </cell>
          <cell r="C32">
            <v>24882.31</v>
          </cell>
        </row>
        <row r="33">
          <cell r="A33" t="str">
            <v>7975</v>
          </cell>
          <cell r="B33" t="str">
            <v>FACULTAD DE CIENCIAS SOCIALES</v>
          </cell>
          <cell r="C33">
            <v>2363.0699999999997</v>
          </cell>
        </row>
        <row r="34">
          <cell r="A34" t="str">
            <v>8142</v>
          </cell>
          <cell r="B34" t="str">
            <v>SERVICIOS CENTRALES</v>
          </cell>
          <cell r="C34">
            <v>7567.88</v>
          </cell>
        </row>
        <row r="35">
          <cell r="A35" t="str">
            <v>95</v>
          </cell>
          <cell r="B35" t="str">
            <v>FACULTAD DE QUIMICAS</v>
          </cell>
          <cell r="C35">
            <v>21783.199999999997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52"/>
  <sheetViews>
    <sheetView tabSelected="1" workbookViewId="0">
      <selection activeCell="C5" sqref="C5"/>
    </sheetView>
  </sheetViews>
  <sheetFormatPr baseColWidth="10" defaultRowHeight="15" x14ac:dyDescent="0.25"/>
  <cols>
    <col min="2" max="2" width="81" bestFit="1" customWidth="1"/>
    <col min="3" max="3" width="24.7109375" customWidth="1"/>
    <col min="4" max="7" width="16.28515625" customWidth="1"/>
    <col min="8" max="8" width="17.85546875" bestFit="1" customWidth="1"/>
    <col min="10" max="10" width="49" style="3" customWidth="1"/>
    <col min="11" max="11" width="19.7109375" customWidth="1"/>
  </cols>
  <sheetData>
    <row r="7" spans="1:11" ht="18.75" x14ac:dyDescent="0.3">
      <c r="A7" s="1"/>
      <c r="B7" s="1"/>
      <c r="C7" s="1"/>
      <c r="D7" s="1"/>
      <c r="E7" s="1"/>
      <c r="F7" s="1"/>
      <c r="G7" s="1"/>
    </row>
    <row r="8" spans="1:11" ht="18.75" x14ac:dyDescent="0.3">
      <c r="A8" s="1" t="s">
        <v>80</v>
      </c>
      <c r="B8" s="1"/>
      <c r="C8" s="1"/>
      <c r="D8" s="1"/>
      <c r="E8" s="1"/>
      <c r="F8" s="1"/>
      <c r="G8" s="1"/>
      <c r="H8" s="2"/>
    </row>
    <row r="11" spans="1:11" ht="71.25" customHeight="1" x14ac:dyDescent="0.25">
      <c r="A11" s="21" t="s">
        <v>42</v>
      </c>
      <c r="B11" s="4" t="s">
        <v>5</v>
      </c>
      <c r="C11" s="8" t="s">
        <v>32</v>
      </c>
      <c r="D11" s="8" t="s">
        <v>76</v>
      </c>
      <c r="E11" s="8" t="s">
        <v>77</v>
      </c>
      <c r="F11" s="8" t="s">
        <v>78</v>
      </c>
      <c r="G11" s="8" t="s">
        <v>79</v>
      </c>
      <c r="H11" s="13" t="s">
        <v>38</v>
      </c>
      <c r="J11" s="16"/>
      <c r="K11" s="17"/>
    </row>
    <row r="12" spans="1:11" x14ac:dyDescent="0.25">
      <c r="A12" s="22" t="s">
        <v>43</v>
      </c>
      <c r="B12" s="5" t="s">
        <v>17</v>
      </c>
      <c r="C12" s="9">
        <v>1</v>
      </c>
      <c r="D12" s="12">
        <v>706.58000000000015</v>
      </c>
      <c r="E12" s="12">
        <v>36.25</v>
      </c>
      <c r="F12" s="12">
        <f>VLOOKUP(A12,[1]datos!$A$3:$C$35,3,FALSE)</f>
        <v>49.3</v>
      </c>
      <c r="G12" s="12">
        <v>712.1</v>
      </c>
      <c r="H12" s="6">
        <f>SUM(D12:G12)</f>
        <v>1504.23</v>
      </c>
      <c r="J12"/>
    </row>
    <row r="13" spans="1:11" x14ac:dyDescent="0.25">
      <c r="A13" s="22" t="s">
        <v>44</v>
      </c>
      <c r="B13" s="5" t="s">
        <v>6</v>
      </c>
      <c r="C13" s="9">
        <v>4</v>
      </c>
      <c r="D13" s="12">
        <v>4531.75</v>
      </c>
      <c r="E13" s="12">
        <v>12078.460000000003</v>
      </c>
      <c r="F13" s="12">
        <f>VLOOKUP(A13,[1]datos!$A$3:$C$35,3,FALSE)</f>
        <v>20425.049999999996</v>
      </c>
      <c r="G13" s="12">
        <v>64018.309999999976</v>
      </c>
      <c r="H13" s="6">
        <f t="shared" ref="H13:H44" si="0">SUM(D13:G13)</f>
        <v>101053.56999999998</v>
      </c>
      <c r="J13"/>
    </row>
    <row r="14" spans="1:11" x14ac:dyDescent="0.25">
      <c r="A14" s="22" t="s">
        <v>45</v>
      </c>
      <c r="B14" s="5" t="s">
        <v>25</v>
      </c>
      <c r="C14" s="9">
        <v>8</v>
      </c>
      <c r="D14" s="12">
        <v>10092.810000000001</v>
      </c>
      <c r="E14" s="12">
        <v>23255.190000000021</v>
      </c>
      <c r="F14" s="12">
        <f>VLOOKUP(A14,[1]datos!$A$3:$C$35,3,FALSE)</f>
        <v>26012.670000000006</v>
      </c>
      <c r="G14" s="12">
        <v>43376.94</v>
      </c>
      <c r="H14" s="6">
        <f t="shared" si="0"/>
        <v>102737.61000000003</v>
      </c>
      <c r="J14"/>
    </row>
    <row r="15" spans="1:11" x14ac:dyDescent="0.25">
      <c r="A15" s="22" t="s">
        <v>46</v>
      </c>
      <c r="B15" s="5" t="s">
        <v>26</v>
      </c>
      <c r="C15" s="9">
        <v>2</v>
      </c>
      <c r="D15" s="12">
        <v>903.16000000000031</v>
      </c>
      <c r="E15" s="12">
        <v>963.68000000000006</v>
      </c>
      <c r="F15" s="12">
        <f>VLOOKUP(A15,[1]datos!$A$3:$C$35,3,FALSE)</f>
        <v>3670.85</v>
      </c>
      <c r="G15" s="12">
        <v>6407.0800000000027</v>
      </c>
      <c r="H15" s="6">
        <f t="shared" si="0"/>
        <v>11944.770000000004</v>
      </c>
      <c r="J15"/>
    </row>
    <row r="16" spans="1:11" x14ac:dyDescent="0.25">
      <c r="A16" s="22" t="s">
        <v>47</v>
      </c>
      <c r="B16" s="5" t="s">
        <v>7</v>
      </c>
      <c r="C16" s="9">
        <v>3</v>
      </c>
      <c r="D16" s="12">
        <v>915.59999999999991</v>
      </c>
      <c r="E16" s="12">
        <v>1256.43</v>
      </c>
      <c r="F16" s="12">
        <f>VLOOKUP(A16,[1]datos!$A$3:$C$35,3,FALSE)</f>
        <v>2363.0699999999997</v>
      </c>
      <c r="G16" s="12">
        <v>8558.8799999999992</v>
      </c>
      <c r="H16" s="6">
        <f t="shared" si="0"/>
        <v>13093.98</v>
      </c>
      <c r="J16"/>
    </row>
    <row r="17" spans="1:10" x14ac:dyDescent="0.25">
      <c r="A17" s="22" t="s">
        <v>48</v>
      </c>
      <c r="B17" s="5" t="s">
        <v>8</v>
      </c>
      <c r="C17" s="9">
        <v>11</v>
      </c>
      <c r="D17" s="12">
        <v>3101.8700000000003</v>
      </c>
      <c r="E17" s="12">
        <v>7186.17</v>
      </c>
      <c r="F17" s="12">
        <f>VLOOKUP(A17,[1]datos!$A$3:$C$35,3,FALSE)</f>
        <v>11518.539999999999</v>
      </c>
      <c r="G17" s="12">
        <v>28328.880000000001</v>
      </c>
      <c r="H17" s="6">
        <f t="shared" si="0"/>
        <v>50135.460000000006</v>
      </c>
      <c r="J17"/>
    </row>
    <row r="18" spans="1:10" x14ac:dyDescent="0.25">
      <c r="A18" s="22" t="s">
        <v>49</v>
      </c>
      <c r="B18" s="5" t="s">
        <v>9</v>
      </c>
      <c r="C18" s="9">
        <v>10</v>
      </c>
      <c r="D18" s="12">
        <v>10213.560000000001</v>
      </c>
      <c r="E18" s="12">
        <v>23333.52</v>
      </c>
      <c r="F18" s="12">
        <f>VLOOKUP(A18,[1]datos!$A$3:$C$35,3,FALSE)</f>
        <v>71187.360000000001</v>
      </c>
      <c r="G18" s="12">
        <v>51464.140000000007</v>
      </c>
      <c r="H18" s="6">
        <f t="shared" si="0"/>
        <v>156198.58000000002</v>
      </c>
      <c r="J18"/>
    </row>
    <row r="19" spans="1:10" x14ac:dyDescent="0.25">
      <c r="A19" s="22" t="s">
        <v>50</v>
      </c>
      <c r="B19" s="5" t="s">
        <v>10</v>
      </c>
      <c r="C19" s="9">
        <v>4</v>
      </c>
      <c r="D19" s="12">
        <v>11547.590000000004</v>
      </c>
      <c r="E19" s="12">
        <v>27498.050000000007</v>
      </c>
      <c r="F19" s="12">
        <f>VLOOKUP(A19,[1]datos!$A$3:$C$35,3,FALSE)</f>
        <v>24882.31</v>
      </c>
      <c r="G19" s="12">
        <v>37869.990000000034</v>
      </c>
      <c r="H19" s="6">
        <f t="shared" si="0"/>
        <v>101797.94000000005</v>
      </c>
      <c r="J19"/>
    </row>
    <row r="20" spans="1:10" x14ac:dyDescent="0.25">
      <c r="A20" s="22" t="s">
        <v>51</v>
      </c>
      <c r="B20" s="5" t="s">
        <v>27</v>
      </c>
      <c r="C20" s="9">
        <v>7</v>
      </c>
      <c r="D20" s="12">
        <v>12203.1</v>
      </c>
      <c r="E20" s="12">
        <v>9874.6899999999987</v>
      </c>
      <c r="F20" s="12">
        <f>VLOOKUP(A20,[1]datos!$A$3:$C$35,3,FALSE)</f>
        <v>20177.679999999997</v>
      </c>
      <c r="G20" s="12">
        <v>18840.55</v>
      </c>
      <c r="H20" s="6">
        <f t="shared" si="0"/>
        <v>61096.020000000004</v>
      </c>
      <c r="J20"/>
    </row>
    <row r="21" spans="1:10" x14ac:dyDescent="0.25">
      <c r="A21" s="22" t="s">
        <v>52</v>
      </c>
      <c r="B21" s="5" t="s">
        <v>28</v>
      </c>
      <c r="C21" s="9">
        <v>6</v>
      </c>
      <c r="D21" s="12">
        <v>4608.21</v>
      </c>
      <c r="E21" s="12">
        <v>14063.340000000002</v>
      </c>
      <c r="F21" s="12">
        <f>VLOOKUP(A21,[1]datos!$A$3:$C$35,3,FALSE)</f>
        <v>5947.79</v>
      </c>
      <c r="G21" s="12">
        <v>6217.0599999999977</v>
      </c>
      <c r="H21" s="6">
        <f t="shared" si="0"/>
        <v>30836.400000000001</v>
      </c>
      <c r="J21"/>
    </row>
    <row r="22" spans="1:10" x14ac:dyDescent="0.25">
      <c r="A22" s="22" t="s">
        <v>53</v>
      </c>
      <c r="B22" s="5" t="s">
        <v>11</v>
      </c>
      <c r="C22" s="9">
        <v>7</v>
      </c>
      <c r="D22" s="12">
        <v>16591.71</v>
      </c>
      <c r="E22" s="12">
        <v>46401.59</v>
      </c>
      <c r="F22" s="12">
        <f>VLOOKUP(A22,[1]datos!$A$3:$C$35,3,FALSE)</f>
        <v>116458.91000000003</v>
      </c>
      <c r="G22" s="12">
        <v>153097.29000000004</v>
      </c>
      <c r="H22" s="6">
        <f t="shared" si="0"/>
        <v>332549.50000000006</v>
      </c>
      <c r="J22"/>
    </row>
    <row r="23" spans="1:10" x14ac:dyDescent="0.25">
      <c r="A23" s="22" t="s">
        <v>54</v>
      </c>
      <c r="B23" s="5" t="s">
        <v>12</v>
      </c>
      <c r="C23" s="9">
        <v>2</v>
      </c>
      <c r="D23" s="12">
        <v>4269.6699999999992</v>
      </c>
      <c r="E23" s="12">
        <v>3019.630000000001</v>
      </c>
      <c r="F23" s="12">
        <f>VLOOKUP(A23,[1]datos!$A$3:$C$35,3,FALSE)</f>
        <v>5419.7</v>
      </c>
      <c r="G23" s="12">
        <v>4024.2400000000011</v>
      </c>
      <c r="H23" s="6">
        <f t="shared" si="0"/>
        <v>16733.240000000002</v>
      </c>
      <c r="J23"/>
    </row>
    <row r="24" spans="1:10" x14ac:dyDescent="0.25">
      <c r="A24" s="22" t="s">
        <v>55</v>
      </c>
      <c r="B24" s="5" t="s">
        <v>13</v>
      </c>
      <c r="C24" s="9">
        <v>5</v>
      </c>
      <c r="D24" s="12">
        <v>5051.3599999999988</v>
      </c>
      <c r="E24" s="12">
        <v>8476.8299999999981</v>
      </c>
      <c r="F24" s="12">
        <f>VLOOKUP(A24,[1]datos!$A$3:$C$35,3,FALSE)</f>
        <v>13702.65</v>
      </c>
      <c r="G24" s="12">
        <v>24091.600000000002</v>
      </c>
      <c r="H24" s="6">
        <f t="shared" si="0"/>
        <v>51322.44</v>
      </c>
      <c r="J24"/>
    </row>
    <row r="25" spans="1:10" x14ac:dyDescent="0.25">
      <c r="A25" s="22" t="s">
        <v>56</v>
      </c>
      <c r="B25" s="5" t="s">
        <v>33</v>
      </c>
      <c r="C25" s="9">
        <v>4</v>
      </c>
      <c r="D25" s="12">
        <v>3117.4799999999996</v>
      </c>
      <c r="E25" s="12">
        <v>15582.759999999998</v>
      </c>
      <c r="F25" s="12">
        <f>VLOOKUP(A25,[1]datos!$A$3:$C$35,3,FALSE)</f>
        <v>7544.1100000000006</v>
      </c>
      <c r="G25" s="12">
        <v>25015.029999999995</v>
      </c>
      <c r="H25" s="6">
        <f t="shared" si="0"/>
        <v>51259.37999999999</v>
      </c>
      <c r="J25"/>
    </row>
    <row r="26" spans="1:10" x14ac:dyDescent="0.25">
      <c r="A26" s="22" t="s">
        <v>57</v>
      </c>
      <c r="B26" s="5" t="s">
        <v>41</v>
      </c>
      <c r="C26" s="9">
        <v>10</v>
      </c>
      <c r="D26" s="12">
        <v>852.11</v>
      </c>
      <c r="E26" s="12">
        <v>9738.6299999999992</v>
      </c>
      <c r="F26" s="12">
        <f>VLOOKUP(A26,[1]datos!$A$3:$C$35,3,FALSE)</f>
        <v>9915.5700000000015</v>
      </c>
      <c r="G26" s="12">
        <v>11895.169999999998</v>
      </c>
      <c r="H26" s="6">
        <f t="shared" si="0"/>
        <v>32401.48</v>
      </c>
      <c r="J26"/>
    </row>
    <row r="27" spans="1:10" x14ac:dyDescent="0.25">
      <c r="A27" s="22" t="s">
        <v>58</v>
      </c>
      <c r="B27" s="5" t="s">
        <v>14</v>
      </c>
      <c r="C27" s="9">
        <v>7</v>
      </c>
      <c r="D27" s="12">
        <v>3814.0999999999995</v>
      </c>
      <c r="E27" s="12">
        <v>7384.2699999999995</v>
      </c>
      <c r="F27" s="12">
        <f>VLOOKUP(A27,[1]datos!$A$3:$C$35,3,FALSE)</f>
        <v>14097.589999999997</v>
      </c>
      <c r="G27" s="12">
        <v>38945.509999999995</v>
      </c>
      <c r="H27" s="6">
        <f t="shared" si="0"/>
        <v>64241.469999999987</v>
      </c>
      <c r="J27"/>
    </row>
    <row r="28" spans="1:10" x14ac:dyDescent="0.25">
      <c r="A28" s="22" t="s">
        <v>59</v>
      </c>
      <c r="B28" s="5" t="s">
        <v>34</v>
      </c>
      <c r="C28" s="9">
        <v>5</v>
      </c>
      <c r="D28" s="12">
        <v>1992.88</v>
      </c>
      <c r="E28" s="12">
        <v>5917.31</v>
      </c>
      <c r="F28" s="12">
        <f>VLOOKUP(A28,[1]datos!$A$3:$C$35,3,FALSE)</f>
        <v>21783.199999999997</v>
      </c>
      <c r="G28" s="12">
        <v>5320.1200000000008</v>
      </c>
      <c r="H28" s="6">
        <f t="shared" si="0"/>
        <v>35013.51</v>
      </c>
      <c r="J28"/>
    </row>
    <row r="29" spans="1:10" x14ac:dyDescent="0.25">
      <c r="A29" s="22" t="s">
        <v>60</v>
      </c>
      <c r="B29" s="5" t="s">
        <v>15</v>
      </c>
      <c r="C29" s="9">
        <v>3</v>
      </c>
      <c r="D29" s="12">
        <v>1221.8399999999999</v>
      </c>
      <c r="E29" s="12">
        <v>1258.9300000000003</v>
      </c>
      <c r="F29" s="12">
        <f>VLOOKUP(A29,[1]datos!$A$3:$C$35,3,FALSE)</f>
        <v>935.6</v>
      </c>
      <c r="G29" s="12">
        <v>3021.5999999999995</v>
      </c>
      <c r="H29" s="6">
        <f t="shared" si="0"/>
        <v>6437.9699999999993</v>
      </c>
      <c r="J29"/>
    </row>
    <row r="30" spans="1:10" x14ac:dyDescent="0.25">
      <c r="A30" s="22" t="s">
        <v>61</v>
      </c>
      <c r="B30" s="5" t="s">
        <v>16</v>
      </c>
      <c r="C30" s="9">
        <v>6</v>
      </c>
      <c r="D30" s="12">
        <v>5852.8599999999988</v>
      </c>
      <c r="E30" s="12">
        <v>15663.310000000001</v>
      </c>
      <c r="F30" s="12">
        <f>VLOOKUP(A30,[1]datos!$A$3:$C$35,3,FALSE)</f>
        <v>26231.169999999995</v>
      </c>
      <c r="G30" s="12">
        <v>52579.060000000012</v>
      </c>
      <c r="H30" s="6">
        <f t="shared" si="0"/>
        <v>100326.40000000001</v>
      </c>
      <c r="J30"/>
    </row>
    <row r="31" spans="1:10" x14ac:dyDescent="0.25">
      <c r="A31" s="22" t="s">
        <v>62</v>
      </c>
      <c r="B31" s="5" t="s">
        <v>36</v>
      </c>
      <c r="C31" s="9">
        <v>1</v>
      </c>
      <c r="D31" s="12">
        <v>786.56999999999994</v>
      </c>
      <c r="E31" s="12">
        <v>897.8599999999999</v>
      </c>
      <c r="F31" s="12">
        <f>VLOOKUP(A31,[1]datos!$A$3:$C$35,3,FALSE)</f>
        <v>1414.53</v>
      </c>
      <c r="G31" s="12">
        <v>1711.56</v>
      </c>
      <c r="H31" s="6">
        <f t="shared" si="0"/>
        <v>4810.5200000000004</v>
      </c>
      <c r="J31"/>
    </row>
    <row r="32" spans="1:10" x14ac:dyDescent="0.25">
      <c r="A32" s="22" t="s">
        <v>63</v>
      </c>
      <c r="B32" s="5" t="s">
        <v>18</v>
      </c>
      <c r="C32" s="9">
        <v>1</v>
      </c>
      <c r="D32" s="12">
        <v>3551.6499999999996</v>
      </c>
      <c r="E32" s="12">
        <v>5546.9299999999994</v>
      </c>
      <c r="F32" s="12">
        <f>VLOOKUP(A32,[1]datos!$A$3:$C$35,3,FALSE)</f>
        <v>2503.0299999999997</v>
      </c>
      <c r="G32" s="12">
        <v>6190.4700000000012</v>
      </c>
      <c r="H32" s="6">
        <f t="shared" si="0"/>
        <v>17792.079999999998</v>
      </c>
      <c r="J32"/>
    </row>
    <row r="33" spans="1:11" x14ac:dyDescent="0.25">
      <c r="A33" s="22" t="s">
        <v>64</v>
      </c>
      <c r="B33" s="5" t="s">
        <v>19</v>
      </c>
      <c r="C33" s="9">
        <v>1</v>
      </c>
      <c r="D33" s="12">
        <v>99.83</v>
      </c>
      <c r="E33" s="12">
        <v>93.5</v>
      </c>
      <c r="F33" s="12">
        <f>VLOOKUP(A33,[1]datos!$A$3:$C$35,3,FALSE)</f>
        <v>221.49</v>
      </c>
      <c r="G33" s="12">
        <v>250.05</v>
      </c>
      <c r="H33" s="6">
        <f t="shared" si="0"/>
        <v>664.87</v>
      </c>
      <c r="J33"/>
    </row>
    <row r="34" spans="1:11" x14ac:dyDescent="0.25">
      <c r="A34" s="22" t="s">
        <v>65</v>
      </c>
      <c r="B34" s="5" t="s">
        <v>39</v>
      </c>
      <c r="C34" s="9">
        <v>1</v>
      </c>
      <c r="D34" s="12">
        <v>3089.6799999999994</v>
      </c>
      <c r="E34" s="12">
        <v>5818</v>
      </c>
      <c r="F34" s="12">
        <f>VLOOKUP(A34,[1]datos!$A$3:$C$35,3,FALSE)</f>
        <v>2177.36</v>
      </c>
      <c r="G34" s="12">
        <v>5842.83</v>
      </c>
      <c r="H34" s="6">
        <f t="shared" si="0"/>
        <v>16927.870000000003</v>
      </c>
      <c r="J34"/>
    </row>
    <row r="35" spans="1:11" x14ac:dyDescent="0.25">
      <c r="A35" s="22" t="s">
        <v>66</v>
      </c>
      <c r="B35" s="5" t="s">
        <v>40</v>
      </c>
      <c r="C35" s="9">
        <v>1</v>
      </c>
      <c r="D35" s="12">
        <v>60.97</v>
      </c>
      <c r="E35" s="12">
        <v>2706.61</v>
      </c>
      <c r="F35" s="12">
        <f>VLOOKUP(A35,[1]datos!$A$3:$C$35,3,FALSE)</f>
        <v>876.71</v>
      </c>
      <c r="G35" s="12">
        <v>895.37999999999988</v>
      </c>
      <c r="H35" s="6">
        <f t="shared" si="0"/>
        <v>4539.67</v>
      </c>
      <c r="J35"/>
    </row>
    <row r="36" spans="1:11" x14ac:dyDescent="0.25">
      <c r="A36" s="22" t="s">
        <v>67</v>
      </c>
      <c r="B36" s="5" t="s">
        <v>20</v>
      </c>
      <c r="C36" s="9">
        <v>1</v>
      </c>
      <c r="D36" s="12">
        <v>2044.48</v>
      </c>
      <c r="E36" s="12">
        <v>2718.0299999999997</v>
      </c>
      <c r="F36" s="12">
        <f>VLOOKUP(A36,[1]datos!$A$3:$C$35,3,FALSE)</f>
        <v>181.92999999999998</v>
      </c>
      <c r="G36" s="12">
        <v>503.17999999999995</v>
      </c>
      <c r="H36" s="6">
        <f t="shared" si="0"/>
        <v>5447.6200000000008</v>
      </c>
      <c r="J36"/>
    </row>
    <row r="37" spans="1:11" x14ac:dyDescent="0.25">
      <c r="A37" s="22" t="s">
        <v>68</v>
      </c>
      <c r="B37" s="5" t="s">
        <v>21</v>
      </c>
      <c r="C37" s="9">
        <v>1</v>
      </c>
      <c r="D37" s="12">
        <v>269.92</v>
      </c>
      <c r="E37" s="12">
        <v>1975.71</v>
      </c>
      <c r="F37" s="12">
        <f>VLOOKUP(A37,[1]datos!$A$3:$C$35,3,FALSE)</f>
        <v>1304.5499999999997</v>
      </c>
      <c r="G37" s="12">
        <v>276.62</v>
      </c>
      <c r="H37" s="6">
        <f t="shared" si="0"/>
        <v>3826.7999999999997</v>
      </c>
      <c r="J37"/>
    </row>
    <row r="38" spans="1:11" x14ac:dyDescent="0.25">
      <c r="A38" s="22" t="s">
        <v>69</v>
      </c>
      <c r="B38" s="5" t="s">
        <v>22</v>
      </c>
      <c r="C38" s="9">
        <v>1</v>
      </c>
      <c r="D38" s="12">
        <v>2025.73</v>
      </c>
      <c r="E38" s="12">
        <v>274.02</v>
      </c>
      <c r="F38" s="12">
        <f>VLOOKUP(A38,[1]datos!$A$3:$C$35,3,FALSE)</f>
        <v>5.85</v>
      </c>
      <c r="G38" s="12">
        <v>733.42</v>
      </c>
      <c r="H38" s="6">
        <f t="shared" si="0"/>
        <v>3039.02</v>
      </c>
      <c r="J38"/>
    </row>
    <row r="39" spans="1:11" x14ac:dyDescent="0.25">
      <c r="A39" s="22" t="s">
        <v>70</v>
      </c>
      <c r="B39" s="5" t="s">
        <v>23</v>
      </c>
      <c r="C39" s="9">
        <v>32</v>
      </c>
      <c r="D39" s="12">
        <v>11632.679999999997</v>
      </c>
      <c r="E39" s="12">
        <v>15869.63</v>
      </c>
      <c r="F39" s="12">
        <f>VLOOKUP(A39,[1]datos!$A$3:$C$35,3,FALSE)</f>
        <v>7567.88</v>
      </c>
      <c r="G39" s="12">
        <v>34242.010000000009</v>
      </c>
      <c r="H39" s="6">
        <f t="shared" si="0"/>
        <v>69312.200000000012</v>
      </c>
      <c r="J39"/>
    </row>
    <row r="40" spans="1:11" x14ac:dyDescent="0.25">
      <c r="A40" s="22" t="s">
        <v>71</v>
      </c>
      <c r="B40" s="5" t="s">
        <v>24</v>
      </c>
      <c r="C40" s="9">
        <v>1</v>
      </c>
      <c r="D40" s="12">
        <v>214.85</v>
      </c>
      <c r="E40" s="12">
        <v>1550.8900000000003</v>
      </c>
      <c r="F40" s="12">
        <f>VLOOKUP(A40,[1]datos!$A$3:$C$35,3,FALSE)</f>
        <v>250.51999999999998</v>
      </c>
      <c r="G40" s="12">
        <v>189.6</v>
      </c>
      <c r="H40" s="6">
        <f t="shared" si="0"/>
        <v>2205.86</v>
      </c>
      <c r="J40"/>
    </row>
    <row r="41" spans="1:11" x14ac:dyDescent="0.25">
      <c r="A41" s="22" t="s">
        <v>72</v>
      </c>
      <c r="B41" s="5" t="s">
        <v>37</v>
      </c>
      <c r="C41" s="9">
        <v>1</v>
      </c>
      <c r="D41" s="12">
        <v>4313.68</v>
      </c>
      <c r="E41" s="12">
        <v>4726.2100000000009</v>
      </c>
      <c r="F41" s="12">
        <f>VLOOKUP(A41,[1]datos!$A$3:$C$35,3,FALSE)</f>
        <v>2662.6200000000003</v>
      </c>
      <c r="G41" s="12">
        <v>7752.94</v>
      </c>
      <c r="H41" s="6">
        <f t="shared" si="0"/>
        <v>19455.45</v>
      </c>
      <c r="J41"/>
    </row>
    <row r="42" spans="1:11" x14ac:dyDescent="0.25">
      <c r="A42" s="22" t="s">
        <v>73</v>
      </c>
      <c r="B42" s="5" t="s">
        <v>29</v>
      </c>
      <c r="C42" s="9">
        <v>7</v>
      </c>
      <c r="D42" s="12">
        <v>4432.2500000000018</v>
      </c>
      <c r="E42" s="12">
        <v>8235.9999999999982</v>
      </c>
      <c r="F42" s="12">
        <f>VLOOKUP(A42,[1]datos!$A$3:$C$35,3,FALSE)</f>
        <v>18132.94000000001</v>
      </c>
      <c r="G42" s="12">
        <v>35618.14</v>
      </c>
      <c r="H42" s="6">
        <f t="shared" si="0"/>
        <v>66419.330000000016</v>
      </c>
      <c r="J42"/>
    </row>
    <row r="43" spans="1:11" x14ac:dyDescent="0.25">
      <c r="A43" s="22" t="s">
        <v>74</v>
      </c>
      <c r="B43" s="5" t="s">
        <v>30</v>
      </c>
      <c r="C43" s="9">
        <v>8</v>
      </c>
      <c r="D43" s="12">
        <v>65891.33</v>
      </c>
      <c r="E43" s="12">
        <v>141659.96999999988</v>
      </c>
      <c r="F43" s="12">
        <f>VLOOKUP(A43,[1]datos!$A$3:$C$35,3,FALSE)</f>
        <v>171033.00999999998</v>
      </c>
      <c r="G43" s="12">
        <v>621049.10000000009</v>
      </c>
      <c r="H43" s="6">
        <f t="shared" si="0"/>
        <v>999633.40999999992</v>
      </c>
      <c r="J43"/>
    </row>
    <row r="44" spans="1:11" x14ac:dyDescent="0.25">
      <c r="A44" s="22" t="s">
        <v>75</v>
      </c>
      <c r="B44" s="5" t="s">
        <v>31</v>
      </c>
      <c r="C44" s="9">
        <v>10</v>
      </c>
      <c r="D44" s="12">
        <v>15168.560000000001</v>
      </c>
      <c r="E44" s="12">
        <v>35214.409999999982</v>
      </c>
      <c r="F44" s="12">
        <f>VLOOKUP(A44,[1]datos!$A$3:$C$35,3,FALSE)</f>
        <v>48677.120000000032</v>
      </c>
      <c r="G44" s="12">
        <v>100474.04999999989</v>
      </c>
      <c r="H44" s="6">
        <f t="shared" si="0"/>
        <v>199534.1399999999</v>
      </c>
      <c r="I44" s="11"/>
      <c r="J44"/>
    </row>
    <row r="45" spans="1:11" ht="15.75" x14ac:dyDescent="0.25">
      <c r="C45" s="10"/>
      <c r="D45" s="12"/>
      <c r="E45" s="16"/>
      <c r="F45" s="16"/>
      <c r="G45" s="16"/>
      <c r="J45" s="18"/>
      <c r="K45" s="17"/>
    </row>
    <row r="46" spans="1:11" x14ac:dyDescent="0.25">
      <c r="A46" s="20"/>
      <c r="B46" s="7" t="s">
        <v>35</v>
      </c>
      <c r="C46" s="15"/>
      <c r="D46" s="19">
        <f>SUM(D12:D44)</f>
        <v>215170.41999999998</v>
      </c>
      <c r="E46" s="19">
        <f>SUM(E12:E45)</f>
        <v>460276.80999999988</v>
      </c>
      <c r="F46" s="19">
        <f>SUM(F12:F45)</f>
        <v>659332.66</v>
      </c>
      <c r="G46" s="19">
        <f>SUM(G12:G45)</f>
        <v>1399512.9</v>
      </c>
      <c r="H46" s="14">
        <f>SUM(H12:H44)</f>
        <v>2734292.79</v>
      </c>
    </row>
    <row r="47" spans="1:11" x14ac:dyDescent="0.25">
      <c r="A47" s="2" t="s">
        <v>0</v>
      </c>
    </row>
    <row r="48" spans="1:11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2018-07-19T11:50:25Z</cp:lastPrinted>
  <dcterms:created xsi:type="dcterms:W3CDTF">2018-07-17T09:14:04Z</dcterms:created>
  <dcterms:modified xsi:type="dcterms:W3CDTF">2024-04-29T13:10:06Z</dcterms:modified>
</cp:coreProperties>
</file>