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scptranspar\disco\PENDENT DE PUBLICAR\"/>
    </mc:Choice>
  </mc:AlternateContent>
  <bookViews>
    <workbookView xWindow="28680" yWindow="4560" windowWidth="20730" windowHeight="11310"/>
  </bookViews>
  <sheets>
    <sheet name="GASTOS" sheetId="1" r:id="rId1"/>
  </sheets>
  <definedNames>
    <definedName name="_xlnm._FilterDatabase" localSheetId="0" hidden="1">GASTOS!$A$8:$M$8</definedName>
    <definedName name="borrar">#REF!</definedName>
    <definedName name="ingresos">#REF!</definedName>
    <definedName name="RUN_Cuenta_C6660009">#REF!</definedName>
    <definedName name="RUN_FacturaAreaGesTramit1_C6660009">#REF!</definedName>
    <definedName name="RUN_FacturasDetPartida_C6660009">#REF!</definedName>
    <definedName name="RUN_OperacionsFactura_C6660009">#REF!</definedName>
    <definedName name="RUN_SIT001_C6660009">#REF!</definedName>
    <definedName name="RUN_SIT001_C6660009_2">#REF!</definedName>
    <definedName name="RUN_SIT003_C6660009">#REF!</definedName>
    <definedName name="RUN_VINSIT001_C6660009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1" i="1" l="1"/>
  <c r="E80" i="1"/>
  <c r="E79" i="1"/>
  <c r="E78" i="1"/>
  <c r="E77" i="1"/>
  <c r="E76" i="1"/>
  <c r="E75" i="1"/>
  <c r="D81" i="1"/>
  <c r="D80" i="1"/>
  <c r="D79" i="1"/>
  <c r="D78" i="1"/>
  <c r="D77" i="1"/>
  <c r="D82" i="1" s="1"/>
  <c r="D76" i="1"/>
  <c r="D75" i="1"/>
  <c r="C81" i="1"/>
  <c r="C80" i="1"/>
  <c r="C79" i="1"/>
  <c r="C78" i="1"/>
  <c r="C77" i="1"/>
  <c r="C76" i="1"/>
  <c r="C75" i="1"/>
  <c r="C61" i="1"/>
  <c r="C60" i="1"/>
  <c r="C59" i="1"/>
  <c r="C58" i="1"/>
  <c r="C57" i="1"/>
  <c r="C56" i="1"/>
  <c r="C55" i="1"/>
  <c r="C82" i="1" l="1"/>
  <c r="C62" i="1"/>
  <c r="E82" i="1"/>
</calcChain>
</file>

<file path=xl/sharedStrings.xml><?xml version="1.0" encoding="utf-8"?>
<sst xmlns="http://schemas.openxmlformats.org/spreadsheetml/2006/main" count="83" uniqueCount="72">
  <si>
    <t>Total general</t>
  </si>
  <si>
    <t>Total Cap. 9 PASSIUS FINANCERS</t>
  </si>
  <si>
    <t>92  AMORTITZACIÓ DE PRÉSTECS A LLARG TERMINI</t>
  </si>
  <si>
    <t>9</t>
  </si>
  <si>
    <t>78  TRANSF.CAP. A L'EXTERIOR</t>
  </si>
  <si>
    <t>77  TRANSF. CAP. A FAMÍLIES I INSTIT. NO LUCR.</t>
  </si>
  <si>
    <t>73  TRANSF. CAP. A  FUNDACIONS I EMPRES. PARTIC. UV</t>
  </si>
  <si>
    <t>7</t>
  </si>
  <si>
    <t>Total Cap. 6 INVERSIONS REALS</t>
  </si>
  <si>
    <t>69  FORMACIÓ DE CAPITAL HUMÀ</t>
  </si>
  <si>
    <t>68  INVERS. EN ESTUDIS PROJECTES EN CURS I INVESTIGACI</t>
  </si>
  <si>
    <t>67  INVERSIONS EN ALTRE IMMOB. MATERIAL I IMMATERIAL</t>
  </si>
  <si>
    <t>66  INVERSIONS EN BÉNS DESTINATS A L'ÚS PÚBLIC</t>
  </si>
  <si>
    <t>65  INVERSIONS EN EQUIP. PROC. INFORMAC.</t>
  </si>
  <si>
    <t>64  INVERSIONS EN MOBILIARI I EFECTES</t>
  </si>
  <si>
    <t>63  INVERSIONS EN INSTAL·LACIONS</t>
  </si>
  <si>
    <t>6</t>
  </si>
  <si>
    <t>48 TRANSF. CORR.A L'EXTERIOR</t>
  </si>
  <si>
    <t>47  TRANSF. CORR. A FAMÍLIES I INSTIT. SENSE FI DE LUCRE</t>
  </si>
  <si>
    <t>43  TRANSF. CORR. A EMPRESES I FUNDAC. PARTIC. UV</t>
  </si>
  <si>
    <t>42 TRANSF. CORRENTS A ORGANISMES AUTÒNOMS</t>
  </si>
  <si>
    <t>4</t>
  </si>
  <si>
    <t>Total Cap. 3 DESPESES FINANCERES</t>
  </si>
  <si>
    <t>35  COMISSIONS PER SERVEIS BANCARIS</t>
  </si>
  <si>
    <t>34  INTERESSOS DE DEMORA I ALTRES DESPESES FINANCERES</t>
  </si>
  <si>
    <t>32  PRÉSTECS I BESTRETES</t>
  </si>
  <si>
    <t>31  DESPESES FINANCERES D'EMPRÉSTITS</t>
  </si>
  <si>
    <t>3</t>
  </si>
  <si>
    <t>Total Cap. 2 BENS CORRENTS I DESPESES FUNCION.</t>
  </si>
  <si>
    <t>23  INDEMNITZACIONS PER RAÓ DEL SERVEI</t>
  </si>
  <si>
    <t>22  TREBALLS, SUBMNISTRAMENTS I SERVEIS EXTERIORS</t>
  </si>
  <si>
    <t>21  TRIBUTS</t>
  </si>
  <si>
    <t>20 COMPRA BÉNS CORRENTS I DESPESES FUNCIONAMENT</t>
  </si>
  <si>
    <t>2</t>
  </si>
  <si>
    <t>Total Cap. 1 DESPESES DE PERSONAL</t>
  </si>
  <si>
    <t>14  PRESTACIONS SOCIALS A CÀRREC DE L'EMPLEADOR</t>
  </si>
  <si>
    <t>13  ALTRES DESPESES SOCIALS</t>
  </si>
  <si>
    <t>12  QUOTES SOCIALS A CÀRREC DE L'EMPLEADOR</t>
  </si>
  <si>
    <t>11  SOUS I SALARIS</t>
  </si>
  <si>
    <t>1</t>
  </si>
  <si>
    <t>% 
complim
c/b</t>
  </si>
  <si>
    <t>PAGAMENTS REALITZATS
c</t>
  </si>
  <si>
    <t>% 
execució
b/a</t>
  </si>
  <si>
    <t>OBLIGACIONS RECONEGUDES
b</t>
  </si>
  <si>
    <t>DESPESES COMPROMESES</t>
  </si>
  <si>
    <t xml:space="preserve">SALDO                        </t>
  </si>
  <si>
    <t>PRESSUPOST
 FINAL
a</t>
  </si>
  <si>
    <t>MODIFICACIONS</t>
  </si>
  <si>
    <t>PRESSUPOST INICIAL</t>
  </si>
  <si>
    <t>ARTICLE</t>
  </si>
  <si>
    <t>CAP</t>
  </si>
  <si>
    <t>Total Cap. 4 TRANSFERÈNCIES CORRENTS</t>
  </si>
  <si>
    <t>72  TRANSF. CAP. A  ORGANISMES AUTÒNOMS</t>
  </si>
  <si>
    <t>74 TRANSF. CAP. A ENS TERRITORIALS</t>
  </si>
  <si>
    <t>75  TRANSF. CAPITAL A EMPRESES PÚBLIQ.I ALTRES ÉNS PÚBL.</t>
  </si>
  <si>
    <t>76  TRANSF. CAPITAL A EMPRESES PRIVADES</t>
  </si>
  <si>
    <t>Total Cap. 7 TRANSFERÈNCIES DE CAPITAL</t>
  </si>
  <si>
    <t>91 AMORTITZACIO D'EMPRÈSTITS</t>
  </si>
  <si>
    <t>PRESSUPOST FINAL</t>
  </si>
  <si>
    <t>a. PRESSUPOST FINAL</t>
  </si>
  <si>
    <t>b. OBLIGACIONS RECONEGUDES</t>
  </si>
  <si>
    <t>c. PAGAMENTS REALITZATS</t>
  </si>
  <si>
    <t xml:space="preserve">Total Cap. 1 </t>
  </si>
  <si>
    <t xml:space="preserve">Total Cap. 2 </t>
  </si>
  <si>
    <t>Total Cap. 3</t>
  </si>
  <si>
    <t xml:space="preserve">Total Cap. 4 </t>
  </si>
  <si>
    <t xml:space="preserve">Total Cap. 6 </t>
  </si>
  <si>
    <t>Total Cap. 7</t>
  </si>
  <si>
    <t>Total Cap. 9</t>
  </si>
  <si>
    <t xml:space="preserve">     ESTAT D'EXECUCIÓ DEL PRESSUPOST DE DESPESES DE 2023</t>
  </si>
  <si>
    <t xml:space="preserve">        a 30/06/2023</t>
  </si>
  <si>
    <t>OBLIGACIONS PDTS. PAGAMENT 30/06/2023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</si>
</sst>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 ;[Red]\-#,##0.00\ "/>
    <numFmt numFmtId="165" formatCode="0.0%"/>
  </numFmts>
  <fonts count="10" x14ac:knownFonts="1">
    <font>
      <sz val="10"/>
      <name val="MS Sans Serif"/>
      <family val="2"/>
    </font>
    <font>
      <sz val="10"/>
      <name val="MS Sans Serif"/>
      <family val="2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8"/>
      <name val="Calibri"/>
      <family val="2"/>
      <scheme val="minor"/>
    </font>
    <font>
      <sz val="14"/>
      <name val="Calibri"/>
      <family val="2"/>
      <scheme val="minor"/>
    </font>
    <font>
      <sz val="16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9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5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5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97">
    <xf numFmtId="0" fontId="0" fillId="0" borderId="0" xfId="0"/>
    <xf numFmtId="0" fontId="2" fillId="0" borderId="0" xfId="0" applyFont="1"/>
    <xf numFmtId="0" fontId="3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left" vertical="center"/>
    </xf>
    <xf numFmtId="0" fontId="4" fillId="0" borderId="10" xfId="0" applyFont="1" applyBorder="1" applyAlignment="1">
      <alignment vertical="center"/>
    </xf>
    <xf numFmtId="0" fontId="3" fillId="2" borderId="17" xfId="0" applyFont="1" applyFill="1" applyBorder="1" applyAlignment="1">
      <alignment horizontal="left" vertical="center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left" vertical="center"/>
    </xf>
    <xf numFmtId="0" fontId="4" fillId="0" borderId="2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2" borderId="16" xfId="0" applyFont="1" applyFill="1" applyBorder="1" applyAlignment="1">
      <alignment vertical="center"/>
    </xf>
    <xf numFmtId="0" fontId="3" fillId="2" borderId="14" xfId="0" applyFont="1" applyFill="1" applyBorder="1" applyAlignment="1">
      <alignment horizontal="left" vertical="center"/>
    </xf>
    <xf numFmtId="0" fontId="4" fillId="0" borderId="20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164" fontId="3" fillId="2" borderId="16" xfId="0" applyNumberFormat="1" applyFont="1" applyFill="1" applyBorder="1" applyAlignment="1">
      <alignment horizontal="center" vertical="center" wrapText="1"/>
    </xf>
    <xf numFmtId="164" fontId="3" fillId="2" borderId="14" xfId="0" applyNumberFormat="1" applyFont="1" applyFill="1" applyBorder="1" applyAlignment="1">
      <alignment horizontal="center" vertical="center" wrapText="1"/>
    </xf>
    <xf numFmtId="164" fontId="3" fillId="2" borderId="15" xfId="0" applyNumberFormat="1" applyFont="1" applyFill="1" applyBorder="1" applyAlignment="1">
      <alignment horizontal="center" vertical="center" wrapText="1"/>
    </xf>
    <xf numFmtId="9" fontId="3" fillId="2" borderId="5" xfId="1" applyFont="1" applyFill="1" applyBorder="1" applyAlignment="1">
      <alignment horizontal="center" vertical="center" wrapText="1"/>
    </xf>
    <xf numFmtId="164" fontId="3" fillId="2" borderId="16" xfId="0" applyNumberFormat="1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2" fillId="0" borderId="0" xfId="2" applyFont="1"/>
    <xf numFmtId="0" fontId="2" fillId="0" borderId="0" xfId="2" applyFont="1" applyAlignment="1">
      <alignment horizontal="right"/>
    </xf>
    <xf numFmtId="0" fontId="5" fillId="0" borderId="0" xfId="2" applyFont="1"/>
    <xf numFmtId="165" fontId="5" fillId="0" borderId="0" xfId="2" applyNumberFormat="1" applyFont="1" applyAlignment="1">
      <alignment horizontal="right"/>
    </xf>
    <xf numFmtId="0" fontId="6" fillId="0" borderId="0" xfId="2" applyFont="1"/>
    <xf numFmtId="0" fontId="7" fillId="0" borderId="0" xfId="2" applyFont="1"/>
    <xf numFmtId="0" fontId="8" fillId="0" borderId="0" xfId="2" applyFont="1" applyAlignment="1">
      <alignment horizontal="left"/>
    </xf>
    <xf numFmtId="0" fontId="9" fillId="0" borderId="0" xfId="2" applyFont="1" applyAlignment="1">
      <alignment horizontal="left"/>
    </xf>
    <xf numFmtId="0" fontId="9" fillId="0" borderId="0" xfId="2" applyFont="1"/>
    <xf numFmtId="165" fontId="2" fillId="0" borderId="0" xfId="2" applyNumberFormat="1" applyFont="1" applyAlignment="1">
      <alignment horizontal="right"/>
    </xf>
    <xf numFmtId="164" fontId="4" fillId="0" borderId="20" xfId="0" applyNumberFormat="1" applyFont="1" applyBorder="1"/>
    <xf numFmtId="164" fontId="4" fillId="0" borderId="19" xfId="0" applyNumberFormat="1" applyFont="1" applyBorder="1"/>
    <xf numFmtId="164" fontId="4" fillId="0" borderId="22" xfId="0" applyNumberFormat="1" applyFont="1" applyBorder="1" applyAlignment="1">
      <alignment vertical="center"/>
    </xf>
    <xf numFmtId="164" fontId="4" fillId="0" borderId="26" xfId="0" applyNumberFormat="1" applyFont="1" applyBorder="1"/>
    <xf numFmtId="164" fontId="4" fillId="0" borderId="20" xfId="0" applyNumberFormat="1" applyFont="1" applyBorder="1" applyAlignment="1">
      <alignment vertical="center"/>
    </xf>
    <xf numFmtId="164" fontId="4" fillId="0" borderId="11" xfId="0" applyNumberFormat="1" applyFont="1" applyBorder="1"/>
    <xf numFmtId="164" fontId="4" fillId="0" borderId="12" xfId="0" applyNumberFormat="1" applyFont="1" applyBorder="1"/>
    <xf numFmtId="164" fontId="4" fillId="0" borderId="13" xfId="0" applyNumberFormat="1" applyFont="1" applyBorder="1" applyAlignment="1">
      <alignment vertical="center"/>
    </xf>
    <xf numFmtId="164" fontId="4" fillId="0" borderId="0" xfId="0" applyNumberFormat="1" applyFont="1" applyBorder="1"/>
    <xf numFmtId="164" fontId="4" fillId="0" borderId="11" xfId="0" applyNumberFormat="1" applyFont="1" applyBorder="1" applyAlignment="1">
      <alignment vertical="center"/>
    </xf>
    <xf numFmtId="164" fontId="4" fillId="0" borderId="17" xfId="0" applyNumberFormat="1" applyFont="1" applyBorder="1"/>
    <xf numFmtId="164" fontId="4" fillId="0" borderId="18" xfId="0" applyNumberFormat="1" applyFont="1" applyBorder="1"/>
    <xf numFmtId="164" fontId="3" fillId="2" borderId="16" xfId="0" applyNumberFormat="1" applyFont="1" applyFill="1" applyBorder="1" applyAlignment="1">
      <alignment vertical="center"/>
    </xf>
    <xf numFmtId="164" fontId="3" fillId="2" borderId="14" xfId="0" applyNumberFormat="1" applyFont="1" applyFill="1" applyBorder="1" applyAlignment="1">
      <alignment vertical="center"/>
    </xf>
    <xf numFmtId="9" fontId="3" fillId="2" borderId="5" xfId="1" applyFont="1" applyFill="1" applyBorder="1" applyAlignment="1">
      <alignment horizontal="center" vertical="center"/>
    </xf>
    <xf numFmtId="164" fontId="3" fillId="2" borderId="15" xfId="0" applyNumberFormat="1" applyFont="1" applyFill="1" applyBorder="1" applyAlignment="1">
      <alignment vertical="center"/>
    </xf>
    <xf numFmtId="9" fontId="3" fillId="2" borderId="14" xfId="1" applyFont="1" applyFill="1" applyBorder="1" applyAlignment="1">
      <alignment horizontal="center" vertical="center"/>
    </xf>
    <xf numFmtId="9" fontId="3" fillId="0" borderId="0" xfId="1" applyFont="1" applyFill="1" applyBorder="1" applyAlignment="1">
      <alignment horizontal="center" vertical="center"/>
    </xf>
    <xf numFmtId="164" fontId="4" fillId="0" borderId="12" xfId="0" applyNumberFormat="1" applyFont="1" applyFill="1" applyBorder="1" applyAlignment="1">
      <alignment vertical="center"/>
    </xf>
    <xf numFmtId="164" fontId="4" fillId="0" borderId="13" xfId="0" applyNumberFormat="1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vertical="center"/>
    </xf>
    <xf numFmtId="9" fontId="3" fillId="0" borderId="11" xfId="1" applyFont="1" applyFill="1" applyBorder="1" applyAlignment="1">
      <alignment horizontal="center" vertical="center"/>
    </xf>
    <xf numFmtId="164" fontId="4" fillId="0" borderId="11" xfId="0" applyNumberFormat="1" applyFont="1" applyFill="1" applyBorder="1" applyAlignment="1">
      <alignment vertical="center"/>
    </xf>
    <xf numFmtId="164" fontId="4" fillId="0" borderId="12" xfId="0" applyNumberFormat="1" applyFont="1" applyBorder="1" applyAlignment="1">
      <alignment vertical="center"/>
    </xf>
    <xf numFmtId="0" fontId="4" fillId="0" borderId="25" xfId="0" applyFont="1" applyBorder="1"/>
    <xf numFmtId="164" fontId="4" fillId="0" borderId="0" xfId="0" applyNumberFormat="1" applyFont="1" applyBorder="1" applyAlignment="1">
      <alignment vertical="center"/>
    </xf>
    <xf numFmtId="164" fontId="4" fillId="0" borderId="13" xfId="0" applyNumberFormat="1" applyFont="1" applyBorder="1"/>
    <xf numFmtId="164" fontId="4" fillId="0" borderId="23" xfId="0" applyNumberFormat="1" applyFont="1" applyBorder="1" applyAlignment="1">
      <alignment vertical="center"/>
    </xf>
    <xf numFmtId="164" fontId="3" fillId="2" borderId="5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164" fontId="4" fillId="0" borderId="8" xfId="0" applyNumberFormat="1" applyFont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164" fontId="3" fillId="2" borderId="4" xfId="0" applyNumberFormat="1" applyFont="1" applyFill="1" applyBorder="1" applyAlignment="1">
      <alignment vertical="center"/>
    </xf>
    <xf numFmtId="164" fontId="4" fillId="0" borderId="12" xfId="0" applyNumberFormat="1" applyFont="1" applyFill="1" applyBorder="1"/>
    <xf numFmtId="164" fontId="4" fillId="0" borderId="20" xfId="0" applyNumberFormat="1" applyFont="1" applyFill="1" applyBorder="1"/>
    <xf numFmtId="0" fontId="4" fillId="0" borderId="0" xfId="0" applyFont="1" applyFill="1" applyBorder="1"/>
    <xf numFmtId="164" fontId="4" fillId="0" borderId="19" xfId="0" applyNumberFormat="1" applyFont="1" applyFill="1" applyBorder="1"/>
    <xf numFmtId="0" fontId="4" fillId="0" borderId="11" xfId="0" applyFont="1" applyFill="1" applyBorder="1"/>
    <xf numFmtId="164" fontId="4" fillId="0" borderId="11" xfId="0" applyNumberFormat="1" applyFont="1" applyFill="1" applyBorder="1"/>
    <xf numFmtId="0" fontId="4" fillId="0" borderId="11" xfId="0" applyFont="1" applyBorder="1"/>
    <xf numFmtId="164" fontId="3" fillId="2" borderId="8" xfId="0" applyNumberFormat="1" applyFont="1" applyFill="1" applyBorder="1" applyAlignment="1">
      <alignment vertical="center"/>
    </xf>
    <xf numFmtId="164" fontId="4" fillId="0" borderId="27" xfId="0" applyNumberFormat="1" applyFont="1" applyBorder="1" applyAlignment="1">
      <alignment vertical="center"/>
    </xf>
    <xf numFmtId="164" fontId="3" fillId="2" borderId="6" xfId="0" applyNumberFormat="1" applyFont="1" applyFill="1" applyBorder="1" applyAlignment="1">
      <alignment vertical="center"/>
    </xf>
    <xf numFmtId="9" fontId="3" fillId="2" borderId="28" xfId="1" applyFont="1" applyFill="1" applyBorder="1" applyAlignment="1">
      <alignment horizontal="center" vertical="center"/>
    </xf>
    <xf numFmtId="164" fontId="3" fillId="2" borderId="29" xfId="0" applyNumberFormat="1" applyFont="1" applyFill="1" applyBorder="1" applyAlignment="1">
      <alignment vertical="center"/>
    </xf>
    <xf numFmtId="164" fontId="3" fillId="2" borderId="9" xfId="0" applyNumberFormat="1" applyFont="1" applyFill="1" applyBorder="1" applyAlignment="1">
      <alignment vertical="center"/>
    </xf>
    <xf numFmtId="9" fontId="3" fillId="2" borderId="6" xfId="1" applyFont="1" applyFill="1" applyBorder="1" applyAlignment="1">
      <alignment horizontal="center" vertical="center"/>
    </xf>
    <xf numFmtId="164" fontId="3" fillId="2" borderId="30" xfId="0" applyNumberFormat="1" applyFont="1" applyFill="1" applyBorder="1" applyAlignment="1">
      <alignment vertical="center"/>
    </xf>
    <xf numFmtId="164" fontId="3" fillId="2" borderId="3" xfId="0" applyNumberFormat="1" applyFont="1" applyFill="1" applyBorder="1" applyAlignment="1">
      <alignment vertical="center"/>
    </xf>
    <xf numFmtId="9" fontId="3" fillId="2" borderId="4" xfId="1" applyFont="1" applyFill="1" applyBorder="1" applyAlignment="1">
      <alignment horizontal="center" vertical="center"/>
    </xf>
    <xf numFmtId="9" fontId="3" fillId="2" borderId="2" xfId="1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164" fontId="4" fillId="0" borderId="24" xfId="0" applyNumberFormat="1" applyFont="1" applyBorder="1"/>
    <xf numFmtId="0" fontId="3" fillId="2" borderId="16" xfId="0" applyFont="1" applyFill="1" applyBorder="1" applyAlignment="1">
      <alignment horizontal="left" vertical="center"/>
    </xf>
    <xf numFmtId="9" fontId="3" fillId="2" borderId="16" xfId="1" applyFont="1" applyFill="1" applyBorder="1" applyAlignment="1">
      <alignment horizontal="center" vertical="center"/>
    </xf>
    <xf numFmtId="164" fontId="2" fillId="0" borderId="0" xfId="0" applyNumberFormat="1" applyFont="1"/>
    <xf numFmtId="0" fontId="3" fillId="3" borderId="16" xfId="0" applyFont="1" applyFill="1" applyBorder="1" applyAlignment="1">
      <alignment horizontal="left" vertical="center"/>
    </xf>
    <xf numFmtId="164" fontId="3" fillId="3" borderId="16" xfId="0" applyNumberFormat="1" applyFont="1" applyFill="1" applyBorder="1" applyAlignment="1">
      <alignment vertical="center"/>
    </xf>
    <xf numFmtId="9" fontId="3" fillId="3" borderId="16" xfId="1" applyFont="1" applyFill="1" applyBorder="1" applyAlignment="1">
      <alignment horizontal="center" vertical="center"/>
    </xf>
  </cellXfs>
  <cellStyles count="3">
    <cellStyle name="Normal" xfId="0" builtinId="0"/>
    <cellStyle name="Normal 2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33019912159323406"/>
          <c:y val="2.7072310781601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view3D>
      <c:rotX val="30"/>
      <c:rotY val="0"/>
      <c:depthPercent val="100"/>
      <c:rAngAx val="0"/>
      <c:perspective val="5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GASTOS!$C$54</c:f>
              <c:strCache>
                <c:ptCount val="1"/>
                <c:pt idx="0">
                  <c:v>PRESSUPOST FINAL</c:v>
                </c:pt>
              </c:strCache>
            </c:strRef>
          </c:tx>
          <c:dPt>
            <c:idx val="0"/>
            <c:bubble3D val="0"/>
            <c:spPr>
              <a:gradFill>
                <a:gsLst>
                  <a:gs pos="100000">
                    <a:schemeClr val="accent6">
                      <a:lumMod val="60000"/>
                      <a:lumOff val="40000"/>
                    </a:schemeClr>
                  </a:gs>
                  <a:gs pos="0">
                    <a:schemeClr val="accent6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4514-4E3A-A733-9DDA1014B5CB}"/>
              </c:ext>
            </c:extLst>
          </c:dPt>
          <c:dPt>
            <c:idx val="1"/>
            <c:bubble3D val="0"/>
            <c:spPr>
              <a:gradFill>
                <a:gsLst>
                  <a:gs pos="100000">
                    <a:schemeClr val="accent5">
                      <a:lumMod val="60000"/>
                      <a:lumOff val="40000"/>
                    </a:schemeClr>
                  </a:gs>
                  <a:gs pos="0">
                    <a:schemeClr val="accent5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4514-4E3A-A733-9DDA1014B5CB}"/>
              </c:ext>
            </c:extLst>
          </c:dPt>
          <c:dPt>
            <c:idx val="2"/>
            <c:bubble3D val="0"/>
            <c:spPr>
              <a:gradFill>
                <a:gsLst>
                  <a:gs pos="100000">
                    <a:schemeClr val="accent4">
                      <a:lumMod val="60000"/>
                      <a:lumOff val="40000"/>
                    </a:schemeClr>
                  </a:gs>
                  <a:gs pos="0">
                    <a:schemeClr val="accent4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4514-4E3A-A733-9DDA1014B5CB}"/>
              </c:ext>
            </c:extLst>
          </c:dPt>
          <c:dPt>
            <c:idx val="3"/>
            <c:bubble3D val="0"/>
            <c:spPr>
              <a:gradFill>
                <a:gsLst>
                  <a:gs pos="100000">
                    <a:schemeClr val="accent6">
                      <a:lumMod val="60000"/>
                      <a:lumMod val="60000"/>
                      <a:lumOff val="40000"/>
                    </a:schemeClr>
                  </a:gs>
                  <a:gs pos="0">
                    <a:schemeClr val="accent6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4514-4E3A-A733-9DDA1014B5CB}"/>
              </c:ext>
            </c:extLst>
          </c:dPt>
          <c:dPt>
            <c:idx val="4"/>
            <c:bubble3D val="0"/>
            <c:spPr>
              <a:gradFill>
                <a:gsLst>
                  <a:gs pos="100000">
                    <a:schemeClr val="accent5">
                      <a:lumMod val="60000"/>
                      <a:lumMod val="60000"/>
                      <a:lumOff val="40000"/>
                    </a:schemeClr>
                  </a:gs>
                  <a:gs pos="0">
                    <a:schemeClr val="accent5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4514-4E3A-A733-9DDA1014B5CB}"/>
              </c:ext>
            </c:extLst>
          </c:dPt>
          <c:dPt>
            <c:idx val="5"/>
            <c:bubble3D val="0"/>
            <c:spPr>
              <a:gradFill>
                <a:gsLst>
                  <a:gs pos="100000">
                    <a:schemeClr val="accent4">
                      <a:lumMod val="60000"/>
                      <a:lumMod val="60000"/>
                      <a:lumOff val="40000"/>
                    </a:schemeClr>
                  </a:gs>
                  <a:gs pos="0">
                    <a:schemeClr val="accent4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4514-4E3A-A733-9DDA1014B5CB}"/>
              </c:ext>
            </c:extLst>
          </c:dPt>
          <c:dPt>
            <c:idx val="6"/>
            <c:bubble3D val="0"/>
            <c:spPr>
              <a:gradFill>
                <a:gsLst>
                  <a:gs pos="100000">
                    <a:schemeClr val="accent6">
                      <a:lumMod val="80000"/>
                      <a:lumOff val="20000"/>
                      <a:lumMod val="60000"/>
                      <a:lumOff val="40000"/>
                    </a:schemeClr>
                  </a:gs>
                  <a:gs pos="0">
                    <a:schemeClr val="accent6">
                      <a:lumMod val="80000"/>
                      <a:lumOff val="2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4514-4E3A-A733-9DDA1014B5CB}"/>
              </c:ext>
            </c:extLst>
          </c:dPt>
          <c:dLbls>
            <c:dLbl>
              <c:idx val="0"/>
              <c:layout>
                <c:manualLayout>
                  <c:x val="1.3928998243104809E-3"/>
                  <c:y val="-1.2379872330758469E-2"/>
                </c:manualLayout>
              </c:layout>
              <c:tx>
                <c:rich>
                  <a:bodyPr/>
                  <a:lstStyle/>
                  <a:p>
                    <a:fld id="{5E844AAB-BB11-44EF-ADC4-6D19E1A13932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41%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4514-4E3A-A733-9DDA1014B5CB}"/>
                </c:ext>
              </c:extLst>
            </c:dLbl>
            <c:dLbl>
              <c:idx val="1"/>
              <c:layout>
                <c:manualLayout>
                  <c:x val="0.34993530559074842"/>
                  <c:y val="-1.5150140173055711E-3"/>
                </c:manualLayout>
              </c:layout>
              <c:tx>
                <c:rich>
                  <a:bodyPr/>
                  <a:lstStyle/>
                  <a:p>
                    <a:fld id="{FC5EABB4-30B5-47D4-A030-B7FB0EE0D3A6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4514-4E3A-A733-9DDA1014B5CB}"/>
                </c:ext>
              </c:extLst>
            </c:dLbl>
            <c:dLbl>
              <c:idx val="2"/>
              <c:layout>
                <c:manualLayout>
                  <c:x val="-2.7814921319431158E-2"/>
                  <c:y val="-3.86747296880015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514-4E3A-A733-9DDA1014B5CB}"/>
                </c:ext>
              </c:extLst>
            </c:dLbl>
            <c:dLbl>
              <c:idx val="3"/>
              <c:layout>
                <c:manualLayout>
                  <c:x val="-4.7178127451048442E-2"/>
                  <c:y val="-0.12375913500160485"/>
                </c:manualLayout>
              </c:layout>
              <c:tx>
                <c:rich>
                  <a:bodyPr/>
                  <a:lstStyle/>
                  <a:p>
                    <a:fld id="{F37894DB-7C1F-4F03-A004-A65B366B13A5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2%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4514-4E3A-A733-9DDA1014B5CB}"/>
                </c:ext>
              </c:extLst>
            </c:dLbl>
            <c:dLbl>
              <c:idx val="4"/>
              <c:layout>
                <c:manualLayout>
                  <c:x val="1.0111436068899033E-3"/>
                  <c:y val="-5.751724070725422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4514-4E3A-A733-9DDA1014B5CB}"/>
                </c:ext>
              </c:extLst>
            </c:dLbl>
            <c:dLbl>
              <c:idx val="5"/>
              <c:layout>
                <c:manualLayout>
                  <c:x val="-0.28236670073211451"/>
                  <c:y val="-2.1832950747884005E-2"/>
                </c:manualLayout>
              </c:layout>
              <c:tx>
                <c:rich>
                  <a:bodyPr/>
                  <a:lstStyle/>
                  <a:p>
                    <a:fld id="{63778583-1FAD-4E9C-ABC5-D15A4238FFC4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0%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4514-4E3A-A733-9DDA1014B5CB}"/>
                </c:ext>
              </c:extLst>
            </c:dLbl>
            <c:dLbl>
              <c:idx val="6"/>
              <c:layout>
                <c:manualLayout>
                  <c:x val="0.31909675254072023"/>
                  <c:y val="-1.206072967947480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4514-4E3A-A733-9DDA1014B5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GASTOS!$B$55:$B$61</c:f>
              <c:strCache>
                <c:ptCount val="7"/>
                <c:pt idx="0">
                  <c:v>Total Cap. 1 DESPESES DE PERSONAL</c:v>
                </c:pt>
                <c:pt idx="1">
                  <c:v>Total Cap. 2 BENS CORRENTS I DESPESES FUNCION.</c:v>
                </c:pt>
                <c:pt idx="2">
                  <c:v>Total Cap. 3 DESPESES FINANCERES</c:v>
                </c:pt>
                <c:pt idx="3">
                  <c:v>Total Cap. 4 TRANSFERÈNCIES CORRENTS</c:v>
                </c:pt>
                <c:pt idx="4">
                  <c:v>Total Cap. 6 INVERSIONS REALS</c:v>
                </c:pt>
                <c:pt idx="5">
                  <c:v>Total Cap. 7 TRANSFERÈNCIES DE CAPITAL</c:v>
                </c:pt>
                <c:pt idx="6">
                  <c:v>Total Cap. 9 PASSIUS FINANCERS</c:v>
                </c:pt>
              </c:strCache>
            </c:strRef>
          </c:cat>
          <c:val>
            <c:numRef>
              <c:f>GASTOS!$C$55:$C$61</c:f>
              <c:numCache>
                <c:formatCode>#,##0.00_ ;[Red]\-#,##0.00\ </c:formatCode>
                <c:ptCount val="7"/>
                <c:pt idx="0">
                  <c:v>309829255.07999998</c:v>
                </c:pt>
                <c:pt idx="1">
                  <c:v>109194612.45999999</c:v>
                </c:pt>
                <c:pt idx="2">
                  <c:v>662934.02</c:v>
                </c:pt>
                <c:pt idx="3">
                  <c:v>21773100.729999997</c:v>
                </c:pt>
                <c:pt idx="4">
                  <c:v>283244302.82000011</c:v>
                </c:pt>
                <c:pt idx="5">
                  <c:v>4291076.4700000007</c:v>
                </c:pt>
                <c:pt idx="6">
                  <c:v>919915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4514-4E3A-A733-9DDA1014B5C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pattFill prst="dkDnDiag">
      <a:fgClr>
        <a:schemeClr val="lt1"/>
      </a:fgClr>
      <a:bgClr>
        <a:schemeClr val="dk1">
          <a:lumMod val="10000"/>
          <a:lumOff val="90000"/>
        </a:schemeClr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s-ES" sz="1800" b="1" i="0" baseline="0">
                <a:effectLst/>
              </a:rPr>
              <a:t>Execució i compliment</a:t>
            </a:r>
            <a:endParaRPr lang="es-ES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GASTOS!$C$74</c:f>
              <c:strCache>
                <c:ptCount val="1"/>
                <c:pt idx="0">
                  <c:v>a. PRESSUPOST FINAL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GASTOS!$B$75:$B$81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GASTOS!$C$75:$C$81</c:f>
              <c:numCache>
                <c:formatCode>#,##0.00_ ;[Red]\-#,##0.00\ </c:formatCode>
                <c:ptCount val="7"/>
                <c:pt idx="0">
                  <c:v>309829255.07999998</c:v>
                </c:pt>
                <c:pt idx="1">
                  <c:v>109194612.45999999</c:v>
                </c:pt>
                <c:pt idx="2">
                  <c:v>662934.02</c:v>
                </c:pt>
                <c:pt idx="3">
                  <c:v>21773100.729999997</c:v>
                </c:pt>
                <c:pt idx="4">
                  <c:v>283244302.82000011</c:v>
                </c:pt>
                <c:pt idx="5">
                  <c:v>4291076.4700000007</c:v>
                </c:pt>
                <c:pt idx="6">
                  <c:v>919915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C9-4FC6-88AE-9C04E4781D99}"/>
            </c:ext>
          </c:extLst>
        </c:ser>
        <c:ser>
          <c:idx val="1"/>
          <c:order val="1"/>
          <c:tx>
            <c:strRef>
              <c:f>GASTOS!$D$74</c:f>
              <c:strCache>
                <c:ptCount val="1"/>
                <c:pt idx="0">
                  <c:v>b. OBLIGACIONS RECONEGUDES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GASTOS!$B$75:$B$81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GASTOS!$D$75:$D$81</c:f>
              <c:numCache>
                <c:formatCode>#,##0.00_ ;[Red]\-#,##0.00\ </c:formatCode>
                <c:ptCount val="7"/>
                <c:pt idx="0">
                  <c:v>150240391.87999919</c:v>
                </c:pt>
                <c:pt idx="1">
                  <c:v>30588851.319999989</c:v>
                </c:pt>
                <c:pt idx="2">
                  <c:v>104868.06999999999</c:v>
                </c:pt>
                <c:pt idx="3">
                  <c:v>2611010.6900000004</c:v>
                </c:pt>
                <c:pt idx="4">
                  <c:v>43056280.129999995</c:v>
                </c:pt>
                <c:pt idx="5">
                  <c:v>819952.84000000008</c:v>
                </c:pt>
                <c:pt idx="6">
                  <c:v>395766.61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C9-4FC6-88AE-9C04E4781D99}"/>
            </c:ext>
          </c:extLst>
        </c:ser>
        <c:ser>
          <c:idx val="2"/>
          <c:order val="2"/>
          <c:tx>
            <c:strRef>
              <c:f>GASTOS!$E$74</c:f>
              <c:strCache>
                <c:ptCount val="1"/>
                <c:pt idx="0">
                  <c:v>c. PAGAMENTS REALITZATS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GASTOS!$B$75:$B$81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GASTOS!$E$75:$E$81</c:f>
              <c:numCache>
                <c:formatCode>#,##0.00_ ;[Red]\-#,##0.00\ </c:formatCode>
                <c:ptCount val="7"/>
                <c:pt idx="0">
                  <c:v>132004168.14999938</c:v>
                </c:pt>
                <c:pt idx="1">
                  <c:v>29500448.959999938</c:v>
                </c:pt>
                <c:pt idx="2">
                  <c:v>104868.06999999999</c:v>
                </c:pt>
                <c:pt idx="3">
                  <c:v>2602545.9700000007</c:v>
                </c:pt>
                <c:pt idx="4">
                  <c:v>38214671.039999932</c:v>
                </c:pt>
                <c:pt idx="5">
                  <c:v>816120.12</c:v>
                </c:pt>
                <c:pt idx="6">
                  <c:v>395766.61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AC9-4FC6-88AE-9C04E4781D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7"/>
        <c:overlap val="-43"/>
        <c:axId val="524270248"/>
        <c:axId val="524280744"/>
      </c:barChart>
      <c:catAx>
        <c:axId val="524270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80744"/>
        <c:crosses val="autoZero"/>
        <c:auto val="1"/>
        <c:lblAlgn val="ctr"/>
        <c:lblOffset val="100"/>
        <c:noMultiLvlLbl val="0"/>
      </c:catAx>
      <c:valAx>
        <c:axId val="524280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 ;[Red]\-#,##0.0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7024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7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/>
        </a:fgClr>
        <a:bgClr>
          <a:schemeClr val="dk1">
            <a:lumMod val="10000"/>
            <a:lumOff val="90000"/>
          </a:schemeClr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508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50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104775</xdr:rowOff>
    </xdr:from>
    <xdr:to>
      <xdr:col>1</xdr:col>
      <xdr:colOff>2581275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E1AB5C-46AD-4F8D-A496-7BA6BCCFF2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04775"/>
          <a:ext cx="1409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22275</xdr:colOff>
      <xdr:row>52</xdr:row>
      <xdr:rowOff>5479</xdr:rowOff>
    </xdr:from>
    <xdr:to>
      <xdr:col>12</xdr:col>
      <xdr:colOff>242856</xdr:colOff>
      <xdr:row>71</xdr:row>
      <xdr:rowOff>124860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6204D6DD-B350-4AB9-AF20-AD6116FDFB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474046</xdr:colOff>
      <xdr:row>72</xdr:row>
      <xdr:rowOff>1342582</xdr:rowOff>
    </xdr:from>
    <xdr:to>
      <xdr:col>12</xdr:col>
      <xdr:colOff>106128</xdr:colOff>
      <xdr:row>94</xdr:row>
      <xdr:rowOff>69806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29E8ECAE-E5CE-4E59-A5C3-CF5E27242F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2"/>
  <sheetViews>
    <sheetView tabSelected="1" zoomScale="90" zoomScaleNormal="90" zoomScaleSheetLayoutView="100" workbookViewId="0">
      <selection activeCell="B59" sqref="B59"/>
    </sheetView>
  </sheetViews>
  <sheetFormatPr baseColWidth="10" defaultColWidth="11.42578125" defaultRowHeight="12.75" x14ac:dyDescent="0.2"/>
  <cols>
    <col min="1" max="1" width="3.5703125" style="1" customWidth="1"/>
    <col min="2" max="2" width="46.7109375" style="1" bestFit="1" customWidth="1"/>
    <col min="3" max="3" width="13.85546875" style="1" customWidth="1"/>
    <col min="4" max="4" width="13.28515625" style="1" customWidth="1"/>
    <col min="5" max="5" width="16.140625" style="1" customWidth="1"/>
    <col min="6" max="6" width="9" style="1" bestFit="1" customWidth="1"/>
    <col min="7" max="7" width="13.7109375" style="1" customWidth="1"/>
    <col min="8" max="8" width="14" style="1" customWidth="1"/>
    <col min="9" max="9" width="13" style="1" customWidth="1"/>
    <col min="10" max="10" width="8.140625" style="1" customWidth="1"/>
    <col min="11" max="11" width="13.28515625" style="1" bestFit="1" customWidth="1"/>
    <col min="12" max="12" width="8.140625" style="1" customWidth="1"/>
    <col min="13" max="13" width="14.140625" style="1" bestFit="1" customWidth="1"/>
    <col min="14" max="19" width="11.42578125" style="1" customWidth="1"/>
    <col min="20" max="16384" width="11.42578125" style="1"/>
  </cols>
  <sheetData>
    <row r="1" spans="1:13" s="27" customFormat="1" x14ac:dyDescent="0.2">
      <c r="F1" s="36"/>
      <c r="J1" s="28"/>
    </row>
    <row r="2" spans="1:13" s="27" customFormat="1" x14ac:dyDescent="0.2">
      <c r="F2" s="36"/>
      <c r="J2" s="28"/>
    </row>
    <row r="3" spans="1:13" s="27" customFormat="1" x14ac:dyDescent="0.2">
      <c r="F3" s="36"/>
      <c r="J3" s="28"/>
    </row>
    <row r="4" spans="1:13" s="27" customFormat="1" ht="6" customHeight="1" x14ac:dyDescent="0.2">
      <c r="F4" s="36"/>
      <c r="J4" s="28"/>
    </row>
    <row r="5" spans="1:13" s="27" customFormat="1" ht="23.25" x14ac:dyDescent="0.35">
      <c r="C5" s="35" t="s">
        <v>69</v>
      </c>
      <c r="D5" s="35"/>
      <c r="E5" s="35"/>
      <c r="F5" s="30"/>
      <c r="G5" s="32"/>
      <c r="H5" s="32"/>
      <c r="I5" s="31"/>
      <c r="J5" s="28"/>
    </row>
    <row r="6" spans="1:13" s="27" customFormat="1" ht="23.25" x14ac:dyDescent="0.35">
      <c r="C6" s="29"/>
      <c r="D6" s="29"/>
      <c r="E6" s="34" t="s">
        <v>70</v>
      </c>
      <c r="F6" s="34"/>
      <c r="G6" s="33"/>
      <c r="H6" s="32"/>
      <c r="I6" s="31"/>
      <c r="J6" s="28"/>
    </row>
    <row r="8" spans="1:13" ht="36" x14ac:dyDescent="0.2">
      <c r="A8" s="26" t="s">
        <v>50</v>
      </c>
      <c r="B8" s="25" t="s">
        <v>49</v>
      </c>
      <c r="C8" s="20" t="s">
        <v>48</v>
      </c>
      <c r="D8" s="24" t="s">
        <v>47</v>
      </c>
      <c r="E8" s="21" t="s">
        <v>46</v>
      </c>
      <c r="F8" s="23"/>
      <c r="G8" s="23" t="s">
        <v>45</v>
      </c>
      <c r="H8" s="20" t="s">
        <v>44</v>
      </c>
      <c r="I8" s="22" t="s">
        <v>43</v>
      </c>
      <c r="J8" s="21" t="s">
        <v>42</v>
      </c>
      <c r="K8" s="21" t="s">
        <v>41</v>
      </c>
      <c r="L8" s="21" t="s">
        <v>40</v>
      </c>
      <c r="M8" s="20" t="s">
        <v>71</v>
      </c>
    </row>
    <row r="9" spans="1:13" x14ac:dyDescent="0.2">
      <c r="A9" s="10" t="s">
        <v>39</v>
      </c>
      <c r="B9" s="17" t="s">
        <v>38</v>
      </c>
      <c r="C9" s="37">
        <v>252766091</v>
      </c>
      <c r="D9" s="38">
        <v>10299808.540000001</v>
      </c>
      <c r="E9" s="37">
        <v>263065899.53999999</v>
      </c>
      <c r="F9" s="39"/>
      <c r="G9" s="38">
        <v>21336943.159999978</v>
      </c>
      <c r="H9" s="38">
        <v>241579393.80999997</v>
      </c>
      <c r="I9" s="40">
        <v>128527548.62999937</v>
      </c>
      <c r="J9" s="41"/>
      <c r="K9" s="37">
        <v>128527548.62999937</v>
      </c>
      <c r="L9" s="41"/>
      <c r="M9" s="38">
        <v>0</v>
      </c>
    </row>
    <row r="10" spans="1:13" x14ac:dyDescent="0.2">
      <c r="A10" s="13"/>
      <c r="B10" s="8" t="s">
        <v>37</v>
      </c>
      <c r="C10" s="42">
        <v>42273795</v>
      </c>
      <c r="D10" s="43">
        <v>4469361.7800000012</v>
      </c>
      <c r="E10" s="42">
        <v>46743156.780000001</v>
      </c>
      <c r="F10" s="44"/>
      <c r="G10" s="43">
        <v>9058278.8899999987</v>
      </c>
      <c r="H10" s="43">
        <v>37644346.43</v>
      </c>
      <c r="I10" s="45">
        <v>21712843.249999832</v>
      </c>
      <c r="J10" s="46"/>
      <c r="K10" s="42">
        <v>3476619.520000014</v>
      </c>
      <c r="L10" s="46"/>
      <c r="M10" s="43">
        <v>18236223.729999818</v>
      </c>
    </row>
    <row r="11" spans="1:13" x14ac:dyDescent="0.2">
      <c r="A11" s="13"/>
      <c r="B11" s="8" t="s">
        <v>36</v>
      </c>
      <c r="C11" s="42">
        <v>0</v>
      </c>
      <c r="D11" s="43">
        <v>0</v>
      </c>
      <c r="E11" s="42">
        <v>0</v>
      </c>
      <c r="F11" s="44"/>
      <c r="G11" s="43">
        <v>0</v>
      </c>
      <c r="H11" s="43">
        <v>0</v>
      </c>
      <c r="I11" s="45">
        <v>0</v>
      </c>
      <c r="J11" s="46"/>
      <c r="K11" s="42">
        <v>0</v>
      </c>
      <c r="L11" s="46"/>
      <c r="M11" s="43">
        <v>0</v>
      </c>
    </row>
    <row r="12" spans="1:13" x14ac:dyDescent="0.2">
      <c r="A12" s="13"/>
      <c r="B12" s="8" t="s">
        <v>35</v>
      </c>
      <c r="C12" s="42">
        <v>0</v>
      </c>
      <c r="D12" s="43">
        <v>20198.759999999998</v>
      </c>
      <c r="E12" s="47">
        <v>20198.759999999998</v>
      </c>
      <c r="F12" s="44"/>
      <c r="G12" s="48">
        <v>20198.759999999998</v>
      </c>
      <c r="H12" s="43">
        <v>0</v>
      </c>
      <c r="I12" s="45">
        <v>0</v>
      </c>
      <c r="J12" s="46"/>
      <c r="K12" s="42">
        <v>0</v>
      </c>
      <c r="L12" s="46"/>
      <c r="M12" s="43">
        <v>0</v>
      </c>
    </row>
    <row r="13" spans="1:13" x14ac:dyDescent="0.2">
      <c r="A13" s="16" t="s">
        <v>34</v>
      </c>
      <c r="B13" s="11"/>
      <c r="C13" s="49">
        <v>295039886</v>
      </c>
      <c r="D13" s="49">
        <v>14789369.080000002</v>
      </c>
      <c r="E13" s="50">
        <v>309829255.07999998</v>
      </c>
      <c r="F13" s="51">
        <v>0.42447294772282779</v>
      </c>
      <c r="G13" s="49">
        <v>30415420.809999976</v>
      </c>
      <c r="H13" s="49">
        <v>279223740.23999995</v>
      </c>
      <c r="I13" s="52">
        <v>150240391.87999919</v>
      </c>
      <c r="J13" s="53">
        <v>0.48491351096334051</v>
      </c>
      <c r="K13" s="50">
        <v>132004168.14999938</v>
      </c>
      <c r="L13" s="53">
        <v>0.87861970072225626</v>
      </c>
      <c r="M13" s="49">
        <v>18236223.729999818</v>
      </c>
    </row>
    <row r="14" spans="1:13" x14ac:dyDescent="0.2">
      <c r="A14" s="14" t="s">
        <v>33</v>
      </c>
      <c r="B14" s="6" t="s">
        <v>32</v>
      </c>
      <c r="C14" s="38">
        <v>0</v>
      </c>
      <c r="D14" s="43">
        <v>0</v>
      </c>
      <c r="E14" s="37">
        <v>0</v>
      </c>
      <c r="F14" s="54"/>
      <c r="G14" s="55">
        <v>0</v>
      </c>
      <c r="H14" s="56">
        <v>0</v>
      </c>
      <c r="I14" s="57">
        <v>0</v>
      </c>
      <c r="J14" s="58"/>
      <c r="K14" s="59">
        <v>0</v>
      </c>
      <c r="L14" s="58"/>
      <c r="M14" s="60">
        <v>0</v>
      </c>
    </row>
    <row r="15" spans="1:13" x14ac:dyDescent="0.2">
      <c r="A15" s="61"/>
      <c r="B15" s="19" t="s">
        <v>31</v>
      </c>
      <c r="C15" s="45">
        <v>0</v>
      </c>
      <c r="D15" s="43">
        <v>0</v>
      </c>
      <c r="E15" s="42">
        <v>0</v>
      </c>
      <c r="F15" s="62"/>
      <c r="G15" s="43">
        <v>-237223.84</v>
      </c>
      <c r="H15" s="63">
        <v>237223.84</v>
      </c>
      <c r="I15" s="45">
        <v>237223.84</v>
      </c>
      <c r="J15" s="46"/>
      <c r="K15" s="42">
        <v>236337.06999999998</v>
      </c>
      <c r="L15" s="46"/>
      <c r="M15" s="60">
        <v>886.77000000001863</v>
      </c>
    </row>
    <row r="16" spans="1:13" x14ac:dyDescent="0.2">
      <c r="A16" s="13"/>
      <c r="B16" s="8" t="s">
        <v>30</v>
      </c>
      <c r="C16" s="42">
        <v>81653481.000000015</v>
      </c>
      <c r="D16" s="43">
        <v>24326295.23999998</v>
      </c>
      <c r="E16" s="42">
        <v>105979776.23999999</v>
      </c>
      <c r="F16" s="44"/>
      <c r="G16" s="43">
        <v>49915984.030000038</v>
      </c>
      <c r="H16" s="43">
        <v>55004466.169999987</v>
      </c>
      <c r="I16" s="45">
        <v>28643262.719999991</v>
      </c>
      <c r="J16" s="46"/>
      <c r="K16" s="42">
        <v>27639350.219999939</v>
      </c>
      <c r="L16" s="46"/>
      <c r="M16" s="60">
        <v>1003912.5000000522</v>
      </c>
    </row>
    <row r="17" spans="1:13" x14ac:dyDescent="0.2">
      <c r="A17" s="13"/>
      <c r="B17" s="18" t="s">
        <v>29</v>
      </c>
      <c r="C17" s="42">
        <v>1671695</v>
      </c>
      <c r="D17" s="48">
        <v>1543141.22</v>
      </c>
      <c r="E17" s="47">
        <v>3214836.2199999997</v>
      </c>
      <c r="F17" s="44"/>
      <c r="G17" s="48">
        <v>-138905.97000000038</v>
      </c>
      <c r="H17" s="43">
        <v>2943047.8499999987</v>
      </c>
      <c r="I17" s="45">
        <v>1708364.7599999991</v>
      </c>
      <c r="J17" s="46"/>
      <c r="K17" s="42">
        <v>1624761.669999999</v>
      </c>
      <c r="L17" s="46"/>
      <c r="M17" s="64">
        <v>83603.090000000084</v>
      </c>
    </row>
    <row r="18" spans="1:13" x14ac:dyDescent="0.2">
      <c r="A18" s="5" t="s">
        <v>28</v>
      </c>
      <c r="B18" s="4"/>
      <c r="C18" s="49">
        <v>83325176.000000015</v>
      </c>
      <c r="D18" s="49">
        <v>25869436.459999979</v>
      </c>
      <c r="E18" s="50">
        <v>109194612.45999999</v>
      </c>
      <c r="F18" s="51">
        <v>0.14959903968519725</v>
      </c>
      <c r="G18" s="65">
        <v>49539854.220000036</v>
      </c>
      <c r="H18" s="49">
        <v>58184737.859999992</v>
      </c>
      <c r="I18" s="52">
        <v>30588851.319999989</v>
      </c>
      <c r="J18" s="53">
        <v>0.28013150677379117</v>
      </c>
      <c r="K18" s="50">
        <v>29500448.959999938</v>
      </c>
      <c r="L18" s="53">
        <v>0.9644183317440097</v>
      </c>
      <c r="M18" s="66">
        <v>1088402.3600000523</v>
      </c>
    </row>
    <row r="19" spans="1:13" x14ac:dyDescent="0.2">
      <c r="A19" s="14" t="s">
        <v>27</v>
      </c>
      <c r="B19" s="17" t="s">
        <v>26</v>
      </c>
      <c r="C19" s="43">
        <v>0</v>
      </c>
      <c r="D19" s="43">
        <v>0</v>
      </c>
      <c r="E19" s="37">
        <v>0</v>
      </c>
      <c r="F19" s="44"/>
      <c r="G19" s="63">
        <v>0</v>
      </c>
      <c r="H19" s="43">
        <v>0</v>
      </c>
      <c r="I19" s="45">
        <v>0</v>
      </c>
      <c r="J19" s="46"/>
      <c r="K19" s="42">
        <v>0</v>
      </c>
      <c r="L19" s="46"/>
      <c r="M19" s="67">
        <v>0</v>
      </c>
    </row>
    <row r="20" spans="1:13" x14ac:dyDescent="0.2">
      <c r="A20" s="13"/>
      <c r="B20" s="68" t="s">
        <v>25</v>
      </c>
      <c r="C20" s="43">
        <v>26088</v>
      </c>
      <c r="D20" s="43">
        <v>186846.02</v>
      </c>
      <c r="E20" s="42">
        <v>212934.02</v>
      </c>
      <c r="F20" s="44"/>
      <c r="G20" s="63">
        <v>198805.22</v>
      </c>
      <c r="H20" s="43">
        <v>14128.8</v>
      </c>
      <c r="I20" s="45">
        <v>0</v>
      </c>
      <c r="J20" s="46"/>
      <c r="K20" s="42">
        <v>0</v>
      </c>
      <c r="L20" s="46"/>
      <c r="M20" s="60">
        <v>0</v>
      </c>
    </row>
    <row r="21" spans="1:13" x14ac:dyDescent="0.2">
      <c r="A21" s="13"/>
      <c r="B21" s="8" t="s">
        <v>24</v>
      </c>
      <c r="C21" s="43">
        <v>450000</v>
      </c>
      <c r="D21" s="43">
        <v>0</v>
      </c>
      <c r="E21" s="42">
        <v>450000</v>
      </c>
      <c r="F21" s="44"/>
      <c r="G21" s="63">
        <v>376888.61</v>
      </c>
      <c r="H21" s="43">
        <v>73111.390000000014</v>
      </c>
      <c r="I21" s="45">
        <v>44160.989999999991</v>
      </c>
      <c r="J21" s="46"/>
      <c r="K21" s="42">
        <v>44160.989999999991</v>
      </c>
      <c r="L21" s="46"/>
      <c r="M21" s="60">
        <v>0</v>
      </c>
    </row>
    <row r="22" spans="1:13" x14ac:dyDescent="0.2">
      <c r="A22" s="9"/>
      <c r="B22" s="8" t="s">
        <v>23</v>
      </c>
      <c r="C22" s="43">
        <v>0</v>
      </c>
      <c r="D22" s="43">
        <v>0</v>
      </c>
      <c r="E22" s="47">
        <v>0</v>
      </c>
      <c r="F22" s="44"/>
      <c r="G22" s="63">
        <v>-60707.08</v>
      </c>
      <c r="H22" s="43">
        <v>60707.08</v>
      </c>
      <c r="I22" s="45">
        <v>60707.08</v>
      </c>
      <c r="J22" s="46"/>
      <c r="K22" s="42">
        <v>60707.08</v>
      </c>
      <c r="L22" s="46"/>
      <c r="M22" s="60">
        <v>0</v>
      </c>
    </row>
    <row r="23" spans="1:13" x14ac:dyDescent="0.2">
      <c r="A23" s="5" t="s">
        <v>22</v>
      </c>
      <c r="B23" s="11"/>
      <c r="C23" s="49">
        <v>476088</v>
      </c>
      <c r="D23" s="49">
        <v>186846.02</v>
      </c>
      <c r="E23" s="50">
        <v>662934.02</v>
      </c>
      <c r="F23" s="51">
        <v>9.0823430325353031E-4</v>
      </c>
      <c r="G23" s="65">
        <v>514986.74999999994</v>
      </c>
      <c r="H23" s="49">
        <v>147947.27000000002</v>
      </c>
      <c r="I23" s="52">
        <v>104868.06999999999</v>
      </c>
      <c r="J23" s="53">
        <v>0.15818779371135605</v>
      </c>
      <c r="K23" s="50">
        <v>104868.06999999999</v>
      </c>
      <c r="L23" s="53">
        <v>1</v>
      </c>
      <c r="M23" s="69">
        <v>0</v>
      </c>
    </row>
    <row r="24" spans="1:13" x14ac:dyDescent="0.2">
      <c r="A24" s="14" t="s">
        <v>21</v>
      </c>
      <c r="B24" s="8" t="s">
        <v>20</v>
      </c>
      <c r="C24" s="70">
        <v>0</v>
      </c>
      <c r="D24" s="70">
        <v>0</v>
      </c>
      <c r="E24" s="71">
        <v>0</v>
      </c>
      <c r="F24" s="72"/>
      <c r="G24" s="73">
        <v>0</v>
      </c>
      <c r="H24" s="43">
        <v>4500</v>
      </c>
      <c r="I24" s="45">
        <v>4500</v>
      </c>
      <c r="J24" s="74"/>
      <c r="K24" s="75">
        <v>4500</v>
      </c>
      <c r="L24" s="74"/>
      <c r="M24" s="60">
        <v>0</v>
      </c>
    </row>
    <row r="25" spans="1:13" x14ac:dyDescent="0.2">
      <c r="A25" s="76"/>
      <c r="B25" s="8" t="s">
        <v>19</v>
      </c>
      <c r="C25" s="43">
        <v>119000</v>
      </c>
      <c r="D25" s="43">
        <v>726602.11</v>
      </c>
      <c r="E25" s="42">
        <v>845602.11</v>
      </c>
      <c r="F25" s="62"/>
      <c r="G25" s="43">
        <v>841102.11</v>
      </c>
      <c r="H25" s="43">
        <v>0</v>
      </c>
      <c r="I25" s="45">
        <v>0</v>
      </c>
      <c r="J25" s="46"/>
      <c r="K25" s="42">
        <v>0</v>
      </c>
      <c r="L25" s="46"/>
      <c r="M25" s="60">
        <v>0</v>
      </c>
    </row>
    <row r="26" spans="1:13" x14ac:dyDescent="0.2">
      <c r="A26" s="13"/>
      <c r="B26" s="8" t="s">
        <v>18</v>
      </c>
      <c r="C26" s="43">
        <v>4017287</v>
      </c>
      <c r="D26" s="43">
        <v>15810719.33</v>
      </c>
      <c r="E26" s="42">
        <v>19828006.329999998</v>
      </c>
      <c r="F26" s="62"/>
      <c r="G26" s="43">
        <v>11744011.130000001</v>
      </c>
      <c r="H26" s="43">
        <v>4990765.3000000007</v>
      </c>
      <c r="I26" s="45">
        <v>2474773.0300000003</v>
      </c>
      <c r="J26" s="46"/>
      <c r="K26" s="42">
        <v>2466308.3100000005</v>
      </c>
      <c r="L26" s="46"/>
      <c r="M26" s="60">
        <v>8464.7199999997392</v>
      </c>
    </row>
    <row r="27" spans="1:13" x14ac:dyDescent="0.2">
      <c r="A27" s="9"/>
      <c r="B27" s="8" t="s">
        <v>17</v>
      </c>
      <c r="C27" s="43">
        <v>0</v>
      </c>
      <c r="D27" s="43">
        <v>1099492.29</v>
      </c>
      <c r="E27" s="47">
        <v>1099492.29</v>
      </c>
      <c r="F27" s="62"/>
      <c r="G27" s="48">
        <v>967754.63000000012</v>
      </c>
      <c r="H27" s="43">
        <v>131737.66</v>
      </c>
      <c r="I27" s="45">
        <v>131737.66</v>
      </c>
      <c r="J27" s="46"/>
      <c r="K27" s="42">
        <v>131737.66</v>
      </c>
      <c r="L27" s="46"/>
      <c r="M27" s="60">
        <v>0</v>
      </c>
    </row>
    <row r="28" spans="1:13" x14ac:dyDescent="0.2">
      <c r="A28" s="16" t="s">
        <v>51</v>
      </c>
      <c r="B28" s="15"/>
      <c r="C28" s="49">
        <v>4136287</v>
      </c>
      <c r="D28" s="49">
        <v>17636813.73</v>
      </c>
      <c r="E28" s="50">
        <v>21773100.729999997</v>
      </c>
      <c r="F28" s="51">
        <v>2.9829630663969361E-2</v>
      </c>
      <c r="G28" s="65">
        <v>13552867.870000001</v>
      </c>
      <c r="H28" s="49">
        <v>5127002.9600000009</v>
      </c>
      <c r="I28" s="52">
        <v>2611010.6900000004</v>
      </c>
      <c r="J28" s="53">
        <v>0.11991910212413741</v>
      </c>
      <c r="K28" s="50">
        <v>2602545.9700000007</v>
      </c>
      <c r="L28" s="53">
        <v>0.99675806765846686</v>
      </c>
      <c r="M28" s="49">
        <v>8464.7199999997392</v>
      </c>
    </row>
    <row r="29" spans="1:13" x14ac:dyDescent="0.2">
      <c r="A29" s="14" t="s">
        <v>16</v>
      </c>
      <c r="B29" s="8" t="s">
        <v>15</v>
      </c>
      <c r="C29" s="42">
        <v>830875</v>
      </c>
      <c r="D29" s="43">
        <v>500167.75000000012</v>
      </c>
      <c r="E29" s="37">
        <v>1331042.75</v>
      </c>
      <c r="F29" s="44"/>
      <c r="G29" s="45">
        <v>-3447439.72</v>
      </c>
      <c r="H29" s="43">
        <v>2372622.0500000003</v>
      </c>
      <c r="I29" s="45">
        <v>794746.2100000002</v>
      </c>
      <c r="J29" s="46"/>
      <c r="K29" s="42">
        <v>774209.4600000002</v>
      </c>
      <c r="L29" s="46"/>
      <c r="M29" s="60">
        <v>20536.75</v>
      </c>
    </row>
    <row r="30" spans="1:13" x14ac:dyDescent="0.2">
      <c r="A30" s="13"/>
      <c r="B30" s="8" t="s">
        <v>14</v>
      </c>
      <c r="C30" s="42">
        <v>1523475.0000000002</v>
      </c>
      <c r="D30" s="43">
        <v>5387146.8299999991</v>
      </c>
      <c r="E30" s="42">
        <v>6910621.8299999991</v>
      </c>
      <c r="F30" s="44"/>
      <c r="G30" s="45">
        <v>6058698.5100000016</v>
      </c>
      <c r="H30" s="43">
        <v>531821.14000000013</v>
      </c>
      <c r="I30" s="45">
        <v>430603.54999999993</v>
      </c>
      <c r="J30" s="46"/>
      <c r="K30" s="42">
        <v>393700.86</v>
      </c>
      <c r="L30" s="46"/>
      <c r="M30" s="60">
        <v>36902.689999999944</v>
      </c>
    </row>
    <row r="31" spans="1:13" x14ac:dyDescent="0.2">
      <c r="A31" s="13"/>
      <c r="B31" s="8" t="s">
        <v>13</v>
      </c>
      <c r="C31" s="42">
        <v>2513713.0000000005</v>
      </c>
      <c r="D31" s="43">
        <v>2935222.2899999991</v>
      </c>
      <c r="E31" s="42">
        <v>5448935.2899999991</v>
      </c>
      <c r="F31" s="44"/>
      <c r="G31" s="45">
        <v>2864183.75</v>
      </c>
      <c r="H31" s="43">
        <v>2424584.350000002</v>
      </c>
      <c r="I31" s="45">
        <v>1493001.3899999987</v>
      </c>
      <c r="J31" s="46"/>
      <c r="K31" s="42">
        <v>1251001.3199999987</v>
      </c>
      <c r="L31" s="46"/>
      <c r="M31" s="60">
        <v>242000.07000000007</v>
      </c>
    </row>
    <row r="32" spans="1:13" x14ac:dyDescent="0.2">
      <c r="A32" s="13"/>
      <c r="B32" s="8" t="s">
        <v>12</v>
      </c>
      <c r="C32" s="42">
        <v>17790109</v>
      </c>
      <c r="D32" s="43">
        <v>52611343.559999995</v>
      </c>
      <c r="E32" s="42">
        <v>70401452.560000002</v>
      </c>
      <c r="F32" s="44"/>
      <c r="G32" s="45">
        <v>42189179.740000002</v>
      </c>
      <c r="H32" s="43">
        <v>24289058.130000003</v>
      </c>
      <c r="I32" s="45">
        <v>7228979.46</v>
      </c>
      <c r="J32" s="46"/>
      <c r="K32" s="42">
        <v>6108478.4000000004</v>
      </c>
      <c r="L32" s="46"/>
      <c r="M32" s="60">
        <v>1120501.0599999996</v>
      </c>
    </row>
    <row r="33" spans="1:13" x14ac:dyDescent="0.2">
      <c r="A33" s="13"/>
      <c r="B33" s="8" t="s">
        <v>11</v>
      </c>
      <c r="C33" s="42">
        <v>590000</v>
      </c>
      <c r="D33" s="43">
        <v>525336.27</v>
      </c>
      <c r="E33" s="42">
        <v>1115336.27</v>
      </c>
      <c r="F33" s="44"/>
      <c r="G33" s="45">
        <v>611583.91999999969</v>
      </c>
      <c r="H33" s="43">
        <v>503752.35000000003</v>
      </c>
      <c r="I33" s="45">
        <v>217181.49999999994</v>
      </c>
      <c r="J33" s="46"/>
      <c r="K33" s="42">
        <v>189545.74</v>
      </c>
      <c r="L33" s="46"/>
      <c r="M33" s="60">
        <v>27635.759999999951</v>
      </c>
    </row>
    <row r="34" spans="1:13" x14ac:dyDescent="0.2">
      <c r="A34" s="13"/>
      <c r="B34" s="8" t="s">
        <v>10</v>
      </c>
      <c r="C34" s="42">
        <v>50051381</v>
      </c>
      <c r="D34" s="43">
        <v>135788410.3600001</v>
      </c>
      <c r="E34" s="42">
        <v>185839791.3600001</v>
      </c>
      <c r="F34" s="44"/>
      <c r="G34" s="45">
        <v>115625248.39000034</v>
      </c>
      <c r="H34" s="43">
        <v>65054628.08000011</v>
      </c>
      <c r="I34" s="45">
        <v>30993645.769999992</v>
      </c>
      <c r="J34" s="46"/>
      <c r="K34" s="42">
        <v>27653350.249999933</v>
      </c>
      <c r="L34" s="46"/>
      <c r="M34" s="60">
        <v>3340295.5200000592</v>
      </c>
    </row>
    <row r="35" spans="1:13" x14ac:dyDescent="0.2">
      <c r="A35" s="13"/>
      <c r="B35" s="8" t="s">
        <v>9</v>
      </c>
      <c r="C35" s="42">
        <v>4240167</v>
      </c>
      <c r="D35" s="43">
        <v>7956955.7599999998</v>
      </c>
      <c r="E35" s="47">
        <v>12197122.76</v>
      </c>
      <c r="F35" s="44"/>
      <c r="G35" s="45">
        <v>8203584.8299999963</v>
      </c>
      <c r="H35" s="43">
        <v>3993537.9299999988</v>
      </c>
      <c r="I35" s="45">
        <v>1898122.2500000002</v>
      </c>
      <c r="J35" s="46"/>
      <c r="K35" s="42">
        <v>1844385.0100000007</v>
      </c>
      <c r="L35" s="46"/>
      <c r="M35" s="60">
        <v>53737.239999999525</v>
      </c>
    </row>
    <row r="36" spans="1:13" x14ac:dyDescent="0.2">
      <c r="A36" s="12" t="s">
        <v>8</v>
      </c>
      <c r="B36" s="11"/>
      <c r="C36" s="49">
        <v>77539720</v>
      </c>
      <c r="D36" s="49">
        <v>205704582.82000008</v>
      </c>
      <c r="E36" s="50">
        <v>283244302.82000011</v>
      </c>
      <c r="F36" s="51">
        <v>0.38805097379412617</v>
      </c>
      <c r="G36" s="65">
        <v>172105039.42000031</v>
      </c>
      <c r="H36" s="49">
        <v>99170004.030000106</v>
      </c>
      <c r="I36" s="52">
        <v>43056280.129999995</v>
      </c>
      <c r="J36" s="53">
        <v>0.15201110737737231</v>
      </c>
      <c r="K36" s="50">
        <v>38214671.039999932</v>
      </c>
      <c r="L36" s="53">
        <v>0.88755161673554306</v>
      </c>
      <c r="M36" s="49">
        <v>4841609.0900000585</v>
      </c>
    </row>
    <row r="37" spans="1:13" x14ac:dyDescent="0.2">
      <c r="A37" s="10" t="s">
        <v>7</v>
      </c>
      <c r="B37" s="8" t="s">
        <v>52</v>
      </c>
      <c r="C37" s="43">
        <v>0</v>
      </c>
      <c r="D37" s="45">
        <v>125000</v>
      </c>
      <c r="E37" s="37">
        <v>125000</v>
      </c>
      <c r="F37" s="44"/>
      <c r="G37" s="63">
        <v>110161.8</v>
      </c>
      <c r="H37" s="38">
        <v>14838.2</v>
      </c>
      <c r="I37" s="45">
        <v>14838.2</v>
      </c>
      <c r="J37" s="46"/>
      <c r="K37" s="42">
        <v>14838.2</v>
      </c>
      <c r="L37" s="46"/>
      <c r="M37" s="60">
        <v>0</v>
      </c>
    </row>
    <row r="38" spans="1:13" x14ac:dyDescent="0.2">
      <c r="A38" s="9"/>
      <c r="B38" s="8" t="s">
        <v>6</v>
      </c>
      <c r="C38" s="43">
        <v>1610000</v>
      </c>
      <c r="D38" s="45">
        <v>468155.72</v>
      </c>
      <c r="E38" s="42">
        <v>2078155.72</v>
      </c>
      <c r="F38" s="44"/>
      <c r="G38" s="63">
        <v>2043155.72</v>
      </c>
      <c r="H38" s="43">
        <v>35000</v>
      </c>
      <c r="I38" s="45">
        <v>35000</v>
      </c>
      <c r="J38" s="46"/>
      <c r="K38" s="42">
        <v>35000</v>
      </c>
      <c r="L38" s="46"/>
      <c r="M38" s="60">
        <v>0</v>
      </c>
    </row>
    <row r="39" spans="1:13" x14ac:dyDescent="0.2">
      <c r="A39" s="9"/>
      <c r="B39" s="8" t="s">
        <v>53</v>
      </c>
      <c r="C39" s="43">
        <v>0</v>
      </c>
      <c r="D39" s="45">
        <v>2237.1999999999998</v>
      </c>
      <c r="E39" s="42">
        <v>2237.1999999999998</v>
      </c>
      <c r="F39" s="44"/>
      <c r="G39" s="63">
        <v>-51002.12</v>
      </c>
      <c r="H39" s="43">
        <v>53239.32</v>
      </c>
      <c r="I39" s="45">
        <v>53239.32</v>
      </c>
      <c r="J39" s="46"/>
      <c r="K39" s="42">
        <v>49406.6</v>
      </c>
      <c r="L39" s="46"/>
      <c r="M39" s="60">
        <v>3832.7200000000012</v>
      </c>
    </row>
    <row r="40" spans="1:13" x14ac:dyDescent="0.2">
      <c r="A40" s="9"/>
      <c r="B40" s="8" t="s">
        <v>54</v>
      </c>
      <c r="C40" s="43">
        <v>0</v>
      </c>
      <c r="D40" s="45">
        <v>0</v>
      </c>
      <c r="E40" s="42">
        <v>0</v>
      </c>
      <c r="F40" s="44"/>
      <c r="G40" s="63">
        <v>-12036.4</v>
      </c>
      <c r="H40" s="43">
        <v>12036.4</v>
      </c>
      <c r="I40" s="45">
        <v>12036.4</v>
      </c>
      <c r="J40" s="46"/>
      <c r="K40" s="42">
        <v>12036.4</v>
      </c>
      <c r="L40" s="46"/>
      <c r="M40" s="60">
        <v>0</v>
      </c>
    </row>
    <row r="41" spans="1:13" x14ac:dyDescent="0.2">
      <c r="A41" s="9"/>
      <c r="B41" s="8" t="s">
        <v>55</v>
      </c>
      <c r="C41" s="43">
        <v>0</v>
      </c>
      <c r="D41" s="45">
        <v>12513.2</v>
      </c>
      <c r="E41" s="42">
        <v>12513.2</v>
      </c>
      <c r="F41" s="44"/>
      <c r="G41" s="63">
        <v>-8375</v>
      </c>
      <c r="H41" s="43">
        <v>20888.2</v>
      </c>
      <c r="I41" s="45">
        <v>20888.2</v>
      </c>
      <c r="J41" s="46"/>
      <c r="K41" s="42">
        <v>20888.2</v>
      </c>
      <c r="L41" s="46"/>
      <c r="M41" s="60">
        <v>0</v>
      </c>
    </row>
    <row r="42" spans="1:13" x14ac:dyDescent="0.2">
      <c r="A42" s="9"/>
      <c r="B42" s="8" t="s">
        <v>5</v>
      </c>
      <c r="C42" s="43">
        <v>260000</v>
      </c>
      <c r="D42" s="45">
        <v>904825.47000000009</v>
      </c>
      <c r="E42" s="42">
        <v>1164825.4700000002</v>
      </c>
      <c r="F42" s="44"/>
      <c r="G42" s="63">
        <v>825957.17000000016</v>
      </c>
      <c r="H42" s="43">
        <v>227727.52</v>
      </c>
      <c r="I42" s="45">
        <v>205227.51999999999</v>
      </c>
      <c r="J42" s="46"/>
      <c r="K42" s="42">
        <v>205227.51999999999</v>
      </c>
      <c r="L42" s="46"/>
      <c r="M42" s="60">
        <v>0</v>
      </c>
    </row>
    <row r="43" spans="1:13" x14ac:dyDescent="0.2">
      <c r="A43" s="9"/>
      <c r="B43" s="8" t="s">
        <v>4</v>
      </c>
      <c r="C43" s="43">
        <v>0</v>
      </c>
      <c r="D43" s="45">
        <v>908344.87999999989</v>
      </c>
      <c r="E43" s="47">
        <v>908344.87999999989</v>
      </c>
      <c r="F43" s="44"/>
      <c r="G43" s="63">
        <v>409089.36</v>
      </c>
      <c r="H43" s="48">
        <v>499255.52</v>
      </c>
      <c r="I43" s="45">
        <v>478723.2</v>
      </c>
      <c r="J43" s="46"/>
      <c r="K43" s="42">
        <v>478723.2</v>
      </c>
      <c r="L43" s="46"/>
      <c r="M43" s="60">
        <v>0</v>
      </c>
    </row>
    <row r="44" spans="1:13" x14ac:dyDescent="0.2">
      <c r="A44" s="7" t="s">
        <v>56</v>
      </c>
      <c r="B44" s="4"/>
      <c r="C44" s="49">
        <v>1870000</v>
      </c>
      <c r="D44" s="49">
        <v>2421076.4699999997</v>
      </c>
      <c r="E44" s="50">
        <v>4291076.4700000007</v>
      </c>
      <c r="F44" s="51">
        <v>5.8788698880441652E-3</v>
      </c>
      <c r="G44" s="65">
        <v>3316950.53</v>
      </c>
      <c r="H44" s="49">
        <v>862985.16</v>
      </c>
      <c r="I44" s="52">
        <v>819952.84000000008</v>
      </c>
      <c r="J44" s="53">
        <v>0.19108325049262054</v>
      </c>
      <c r="K44" s="50">
        <v>816120.12</v>
      </c>
      <c r="L44" s="53">
        <v>0.99532568238924557</v>
      </c>
      <c r="M44" s="77">
        <v>3832.7200000000012</v>
      </c>
    </row>
    <row r="45" spans="1:13" x14ac:dyDescent="0.2">
      <c r="A45" s="88" t="s">
        <v>3</v>
      </c>
      <c r="B45" s="89" t="s">
        <v>57</v>
      </c>
      <c r="C45" s="43">
        <v>0</v>
      </c>
      <c r="D45" s="60">
        <v>0</v>
      </c>
      <c r="E45" s="37">
        <v>0</v>
      </c>
      <c r="F45" s="39"/>
      <c r="G45" s="63">
        <v>0</v>
      </c>
      <c r="H45" s="43">
        <v>0</v>
      </c>
      <c r="I45" s="45">
        <v>0</v>
      </c>
      <c r="J45" s="46"/>
      <c r="K45" s="42">
        <v>0</v>
      </c>
      <c r="L45" s="46"/>
      <c r="M45" s="67">
        <v>0</v>
      </c>
    </row>
    <row r="46" spans="1:13" x14ac:dyDescent="0.2">
      <c r="A46" s="9"/>
      <c r="B46" s="8" t="s">
        <v>2</v>
      </c>
      <c r="C46" s="43">
        <v>919915</v>
      </c>
      <c r="D46" s="60">
        <v>0</v>
      </c>
      <c r="E46" s="90">
        <v>919915</v>
      </c>
      <c r="F46" s="78"/>
      <c r="G46" s="63">
        <v>524148.39</v>
      </c>
      <c r="H46" s="43">
        <v>395766.61</v>
      </c>
      <c r="I46" s="45">
        <v>395766.61</v>
      </c>
      <c r="J46" s="46"/>
      <c r="K46" s="42">
        <v>395766.61</v>
      </c>
      <c r="L46" s="46"/>
      <c r="M46" s="60">
        <v>0</v>
      </c>
    </row>
    <row r="47" spans="1:13" x14ac:dyDescent="0.2">
      <c r="A47" s="5" t="s">
        <v>1</v>
      </c>
      <c r="B47" s="4"/>
      <c r="C47" s="66">
        <v>919915</v>
      </c>
      <c r="D47" s="77">
        <v>0</v>
      </c>
      <c r="E47" s="79">
        <v>919915</v>
      </c>
      <c r="F47" s="80">
        <v>1.260303942581603E-3</v>
      </c>
      <c r="G47" s="81">
        <v>524148.39</v>
      </c>
      <c r="H47" s="77">
        <v>395766.61</v>
      </c>
      <c r="I47" s="82">
        <v>395766.61</v>
      </c>
      <c r="J47" s="83">
        <v>0.43022084649125192</v>
      </c>
      <c r="K47" s="79">
        <v>395766.61</v>
      </c>
      <c r="L47" s="83">
        <v>1</v>
      </c>
      <c r="M47" s="77">
        <v>0</v>
      </c>
    </row>
    <row r="48" spans="1:13" x14ac:dyDescent="0.2">
      <c r="A48" s="3" t="s">
        <v>0</v>
      </c>
      <c r="B48" s="2"/>
      <c r="C48" s="66">
        <v>463307072</v>
      </c>
      <c r="D48" s="66">
        <v>266608124.58000007</v>
      </c>
      <c r="E48" s="79">
        <v>729915196.58000016</v>
      </c>
      <c r="F48" s="80">
        <v>0.99999999999999989</v>
      </c>
      <c r="G48" s="84">
        <v>269969267.99000031</v>
      </c>
      <c r="H48" s="66">
        <v>443112184.13000005</v>
      </c>
      <c r="I48" s="85">
        <v>227817121.53999919</v>
      </c>
      <c r="J48" s="86">
        <v>0.31211450673644109</v>
      </c>
      <c r="K48" s="85">
        <v>203638588.91999924</v>
      </c>
      <c r="L48" s="87">
        <v>0.89386867652194979</v>
      </c>
      <c r="M48" s="66">
        <v>24178532.61999993</v>
      </c>
    </row>
    <row r="54" spans="2:9" ht="24" x14ac:dyDescent="0.2">
      <c r="B54" s="26" t="s">
        <v>50</v>
      </c>
      <c r="C54" s="20" t="s">
        <v>58</v>
      </c>
    </row>
    <row r="55" spans="2:9" x14ac:dyDescent="0.2">
      <c r="B55" s="91" t="s">
        <v>34</v>
      </c>
      <c r="C55" s="49">
        <f>E13</f>
        <v>309829255.07999998</v>
      </c>
      <c r="D55" s="92">
        <v>0.41324572448181834</v>
      </c>
    </row>
    <row r="56" spans="2:9" x14ac:dyDescent="0.2">
      <c r="B56" s="91" t="s">
        <v>28</v>
      </c>
      <c r="C56" s="49">
        <f>E18</f>
        <v>109194612.45999999</v>
      </c>
      <c r="D56" s="92">
        <v>0.13638056083897546</v>
      </c>
      <c r="E56" s="93"/>
      <c r="F56" s="93"/>
    </row>
    <row r="57" spans="2:9" x14ac:dyDescent="0.2">
      <c r="B57" s="91" t="s">
        <v>22</v>
      </c>
      <c r="C57" s="49">
        <f>E23</f>
        <v>662934.02</v>
      </c>
      <c r="D57" s="92">
        <v>5.6924698657086275E-3</v>
      </c>
      <c r="E57" s="93"/>
      <c r="F57" s="93"/>
    </row>
    <row r="58" spans="2:9" x14ac:dyDescent="0.2">
      <c r="B58" s="91" t="s">
        <v>51</v>
      </c>
      <c r="C58" s="49">
        <f>E28</f>
        <v>21773100.729999997</v>
      </c>
      <c r="D58" s="92">
        <v>2.1698424282770756E-2</v>
      </c>
      <c r="E58" s="93"/>
      <c r="F58" s="93"/>
    </row>
    <row r="59" spans="2:9" x14ac:dyDescent="0.2">
      <c r="B59" s="91" t="s">
        <v>8</v>
      </c>
      <c r="C59" s="49">
        <f>E36</f>
        <v>283244302.82000011</v>
      </c>
      <c r="D59" s="92">
        <v>0.35338337351403987</v>
      </c>
      <c r="E59" s="93"/>
      <c r="F59" s="93"/>
    </row>
    <row r="60" spans="2:9" x14ac:dyDescent="0.2">
      <c r="B60" s="91" t="s">
        <v>56</v>
      </c>
      <c r="C60" s="49">
        <f>E44</f>
        <v>4291076.4700000007</v>
      </c>
      <c r="D60" s="92">
        <v>5.1410351165991275E-3</v>
      </c>
      <c r="E60" s="93"/>
      <c r="F60" s="93"/>
    </row>
    <row r="61" spans="2:9" x14ac:dyDescent="0.2">
      <c r="B61" s="91" t="s">
        <v>1</v>
      </c>
      <c r="C61" s="49">
        <f>E47</f>
        <v>919915</v>
      </c>
      <c r="D61" s="92">
        <v>7.3069349139890286E-2</v>
      </c>
      <c r="E61" s="93"/>
      <c r="F61" s="93"/>
    </row>
    <row r="62" spans="2:9" x14ac:dyDescent="0.2">
      <c r="B62" s="94" t="s">
        <v>0</v>
      </c>
      <c r="C62" s="95">
        <f>SUM(C55:C61)</f>
        <v>729915196.58000016</v>
      </c>
      <c r="D62" s="96">
        <v>1.0000000000000002</v>
      </c>
      <c r="E62" s="93"/>
      <c r="F62" s="93"/>
    </row>
    <row r="63" spans="2:9" x14ac:dyDescent="0.2">
      <c r="B63" s="93"/>
      <c r="C63" s="93"/>
      <c r="D63" s="93"/>
      <c r="E63" s="93"/>
      <c r="F63" s="93"/>
      <c r="G63" s="93"/>
      <c r="H63" s="93"/>
      <c r="I63" s="93"/>
    </row>
    <row r="64" spans="2:9" x14ac:dyDescent="0.2">
      <c r="B64" s="93"/>
      <c r="C64" s="93"/>
      <c r="D64" s="93"/>
      <c r="E64" s="93"/>
      <c r="F64" s="93"/>
      <c r="G64" s="93"/>
      <c r="H64" s="93"/>
      <c r="I64" s="93"/>
    </row>
    <row r="65" spans="2:9" x14ac:dyDescent="0.2">
      <c r="B65" s="93"/>
      <c r="C65" s="93"/>
      <c r="D65" s="93"/>
      <c r="E65" s="93"/>
      <c r="F65" s="93"/>
      <c r="G65" s="93"/>
      <c r="H65" s="93"/>
      <c r="I65" s="93"/>
    </row>
    <row r="66" spans="2:9" x14ac:dyDescent="0.2">
      <c r="B66" s="93"/>
      <c r="C66" s="93"/>
      <c r="D66" s="93"/>
      <c r="E66" s="93"/>
      <c r="F66" s="93"/>
      <c r="G66" s="93"/>
      <c r="H66" s="93"/>
      <c r="I66" s="93"/>
    </row>
    <row r="67" spans="2:9" x14ac:dyDescent="0.2">
      <c r="B67" s="93"/>
      <c r="C67" s="93"/>
      <c r="D67" s="93"/>
      <c r="E67" s="93"/>
      <c r="F67" s="93"/>
      <c r="G67" s="93"/>
      <c r="H67" s="93"/>
      <c r="I67" s="93"/>
    </row>
    <row r="68" spans="2:9" x14ac:dyDescent="0.2">
      <c r="B68" s="93"/>
      <c r="C68" s="93"/>
      <c r="D68" s="93"/>
      <c r="E68" s="93"/>
      <c r="F68" s="93"/>
      <c r="G68" s="93"/>
      <c r="H68" s="93"/>
      <c r="I68" s="93"/>
    </row>
    <row r="69" spans="2:9" x14ac:dyDescent="0.2">
      <c r="B69" s="93"/>
      <c r="C69" s="93"/>
      <c r="D69" s="93"/>
      <c r="E69" s="93"/>
      <c r="F69" s="93"/>
      <c r="G69" s="93"/>
      <c r="H69" s="93"/>
      <c r="I69" s="93"/>
    </row>
    <row r="70" spans="2:9" x14ac:dyDescent="0.2">
      <c r="B70" s="93"/>
      <c r="C70" s="93"/>
      <c r="D70" s="93"/>
      <c r="E70" s="93"/>
      <c r="F70" s="93"/>
      <c r="G70" s="93"/>
      <c r="H70" s="93"/>
      <c r="I70" s="93"/>
    </row>
    <row r="71" spans="2:9" x14ac:dyDescent="0.2">
      <c r="B71" s="93"/>
      <c r="C71" s="93"/>
      <c r="D71" s="93"/>
      <c r="E71" s="93"/>
      <c r="F71" s="93"/>
      <c r="G71" s="93"/>
      <c r="H71" s="93"/>
      <c r="I71" s="93"/>
    </row>
    <row r="72" spans="2:9" x14ac:dyDescent="0.2">
      <c r="B72" s="93"/>
      <c r="C72" s="93"/>
      <c r="D72" s="93"/>
      <c r="E72" s="93"/>
      <c r="F72" s="93"/>
      <c r="G72" s="93"/>
      <c r="H72" s="93"/>
      <c r="I72" s="93"/>
    </row>
    <row r="73" spans="2:9" x14ac:dyDescent="0.2">
      <c r="C73" s="93"/>
      <c r="D73" s="93"/>
      <c r="E73" s="93"/>
      <c r="F73" s="93"/>
      <c r="G73" s="93"/>
      <c r="H73" s="93"/>
      <c r="I73" s="93"/>
    </row>
    <row r="74" spans="2:9" ht="24" x14ac:dyDescent="0.2">
      <c r="B74" s="26" t="s">
        <v>50</v>
      </c>
      <c r="C74" s="20" t="s">
        <v>59</v>
      </c>
      <c r="D74" s="22" t="s">
        <v>60</v>
      </c>
      <c r="E74" s="20" t="s">
        <v>61</v>
      </c>
      <c r="F74" s="93"/>
      <c r="G74" s="93"/>
      <c r="H74" s="93"/>
      <c r="I74" s="93"/>
    </row>
    <row r="75" spans="2:9" x14ac:dyDescent="0.2">
      <c r="B75" s="91" t="s">
        <v>62</v>
      </c>
      <c r="C75" s="49">
        <f>E13</f>
        <v>309829255.07999998</v>
      </c>
      <c r="D75" s="49">
        <f>I13</f>
        <v>150240391.87999919</v>
      </c>
      <c r="E75" s="49">
        <f>K13</f>
        <v>132004168.14999938</v>
      </c>
      <c r="F75" s="93"/>
      <c r="G75" s="93"/>
      <c r="H75" s="93"/>
      <c r="I75" s="93"/>
    </row>
    <row r="76" spans="2:9" x14ac:dyDescent="0.2">
      <c r="B76" s="91" t="s">
        <v>63</v>
      </c>
      <c r="C76" s="49">
        <f>E18</f>
        <v>109194612.45999999</v>
      </c>
      <c r="D76" s="49">
        <f>I18</f>
        <v>30588851.319999989</v>
      </c>
      <c r="E76" s="49">
        <f>K18</f>
        <v>29500448.959999938</v>
      </c>
      <c r="F76" s="93"/>
      <c r="G76" s="93"/>
      <c r="H76" s="93"/>
      <c r="I76" s="93"/>
    </row>
    <row r="77" spans="2:9" x14ac:dyDescent="0.2">
      <c r="B77" s="91" t="s">
        <v>64</v>
      </c>
      <c r="C77" s="49">
        <f>E23</f>
        <v>662934.02</v>
      </c>
      <c r="D77" s="49">
        <f>I23</f>
        <v>104868.06999999999</v>
      </c>
      <c r="E77" s="49">
        <f>K23</f>
        <v>104868.06999999999</v>
      </c>
      <c r="F77" s="93"/>
      <c r="G77" s="93"/>
      <c r="H77" s="93"/>
      <c r="I77" s="93"/>
    </row>
    <row r="78" spans="2:9" x14ac:dyDescent="0.2">
      <c r="B78" s="91" t="s">
        <v>65</v>
      </c>
      <c r="C78" s="49">
        <f>E28</f>
        <v>21773100.729999997</v>
      </c>
      <c r="D78" s="49">
        <f>I28</f>
        <v>2611010.6900000004</v>
      </c>
      <c r="E78" s="49">
        <f>K28</f>
        <v>2602545.9700000007</v>
      </c>
      <c r="F78" s="93"/>
      <c r="G78" s="93"/>
      <c r="H78" s="93"/>
      <c r="I78" s="93"/>
    </row>
    <row r="79" spans="2:9" x14ac:dyDescent="0.2">
      <c r="B79" s="91" t="s">
        <v>66</v>
      </c>
      <c r="C79" s="49">
        <f>E36</f>
        <v>283244302.82000011</v>
      </c>
      <c r="D79" s="49">
        <f>I36</f>
        <v>43056280.129999995</v>
      </c>
      <c r="E79" s="49">
        <f>K36</f>
        <v>38214671.039999932</v>
      </c>
      <c r="F79" s="93"/>
      <c r="G79" s="93"/>
      <c r="H79" s="93"/>
      <c r="I79" s="93"/>
    </row>
    <row r="80" spans="2:9" x14ac:dyDescent="0.2">
      <c r="B80" s="91" t="s">
        <v>67</v>
      </c>
      <c r="C80" s="49">
        <f>E44</f>
        <v>4291076.4700000007</v>
      </c>
      <c r="D80" s="49">
        <f>I44</f>
        <v>819952.84000000008</v>
      </c>
      <c r="E80" s="49">
        <f>K44</f>
        <v>816120.12</v>
      </c>
      <c r="F80" s="93"/>
      <c r="G80" s="93"/>
      <c r="H80" s="93"/>
      <c r="I80" s="93"/>
    </row>
    <row r="81" spans="2:9" x14ac:dyDescent="0.2">
      <c r="B81" s="91" t="s">
        <v>68</v>
      </c>
      <c r="C81" s="49">
        <f>E47</f>
        <v>919915</v>
      </c>
      <c r="D81" s="49">
        <f>I47</f>
        <v>395766.61</v>
      </c>
      <c r="E81" s="49">
        <f>K47</f>
        <v>395766.61</v>
      </c>
      <c r="F81" s="93"/>
      <c r="G81" s="93"/>
      <c r="H81" s="93"/>
      <c r="I81" s="93"/>
    </row>
    <row r="82" spans="2:9" x14ac:dyDescent="0.2">
      <c r="B82" s="94" t="s">
        <v>0</v>
      </c>
      <c r="C82" s="95">
        <f>SUM(C75:C81)</f>
        <v>729915196.58000016</v>
      </c>
      <c r="D82" s="95">
        <f t="shared" ref="D82:E82" si="0">SUM(D75:D81)</f>
        <v>227817121.53999919</v>
      </c>
      <c r="E82" s="95">
        <f t="shared" si="0"/>
        <v>203638588.91999927</v>
      </c>
      <c r="F82" s="93"/>
      <c r="G82" s="93"/>
      <c r="H82" s="93"/>
      <c r="I82" s="93"/>
    </row>
  </sheetData>
  <autoFilter ref="A8:M8"/>
  <printOptions horizontalCentered="1"/>
  <pageMargins left="0.2" right="0.2" top="0.31" bottom="0.37" header="0.2" footer="0.31496062992125984"/>
  <pageSetup paperSize="9" scale="78" fitToHeight="0" orientation="landscape" r:id="rId1"/>
  <headerFooter>
    <oddHeader xml:space="preserve">&amp;R&amp;"-,Negrita"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GASTOS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 de Windows</cp:lastModifiedBy>
  <cp:lastPrinted>2022-05-31T10:53:33Z</cp:lastPrinted>
  <dcterms:created xsi:type="dcterms:W3CDTF">2020-06-12T09:05:04Z</dcterms:created>
  <dcterms:modified xsi:type="dcterms:W3CDTF">2023-07-10T08:01:06Z</dcterms:modified>
</cp:coreProperties>
</file>