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scptranspar\disco\PENDENT DE PUBLICAR\"/>
    </mc:Choice>
  </mc:AlternateContent>
  <bookViews>
    <workbookView xWindow="-105" yWindow="-105" windowWidth="23250" windowHeight="12570"/>
  </bookViews>
  <sheets>
    <sheet name="INGRESOS" sheetId="1" r:id="rId1"/>
  </sheets>
  <definedNames>
    <definedName name="_xlnm._FilterDatabase" localSheetId="0" hidden="1">INGRESOS!$A$8:$L$8</definedName>
    <definedName name="borrar">#REF!</definedName>
    <definedName name="ingresos">#REF!</definedName>
    <definedName name="RUN_Cuenta_C6660009" localSheetId="0">#REF!</definedName>
    <definedName name="RUN_Cuenta_C6660009">#REF!</definedName>
    <definedName name="RUN_FacturaAreaGesTramit1_C6660009" localSheetId="0">#REF!</definedName>
    <definedName name="RUN_FacturaAreaGesTramit1_C6660009">#REF!</definedName>
    <definedName name="RUN_FacturasDetPartida_C6660009" localSheetId="0">#REF!</definedName>
    <definedName name="RUN_FacturasDetPartida_C6660009">#REF!</definedName>
    <definedName name="RUN_OperacionsFactura_C6660009" localSheetId="0">#REF!</definedName>
    <definedName name="RUN_OperacionsFactura_C6660009">#REF!</definedName>
    <definedName name="RUN_SIT001_C6660009" localSheetId="0">#REF!</definedName>
    <definedName name="RUN_SIT001_C6660009">#REF!</definedName>
    <definedName name="RUN_SIT001_C6660009_2">#REF!</definedName>
    <definedName name="RUN_SIT003_C6660009" localSheetId="0">#REF!</definedName>
    <definedName name="RUN_SIT003_C6660009">#REF!</definedName>
    <definedName name="RUN_VINSIT001_C6660009" localSheetId="0">#REF!</definedName>
    <definedName name="RUN_VINSIT001_C6660009">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79" i="1" l="1"/>
  <c r="E78" i="1"/>
  <c r="E77" i="1"/>
  <c r="E76" i="1"/>
  <c r="E75" i="1"/>
  <c r="E74" i="1"/>
  <c r="E73" i="1"/>
  <c r="D76" i="1"/>
  <c r="D78" i="1"/>
  <c r="D77" i="1"/>
  <c r="D75" i="1"/>
  <c r="D74" i="1"/>
  <c r="C58" i="1"/>
  <c r="C57" i="1"/>
  <c r="C56" i="1"/>
  <c r="C55" i="1"/>
  <c r="D79" i="1" l="1"/>
  <c r="D73" i="1"/>
  <c r="C60" i="1"/>
  <c r="C59" i="1"/>
  <c r="C54" i="1"/>
  <c r="C61" i="1" l="1"/>
  <c r="E80" i="1"/>
  <c r="D80" i="1"/>
  <c r="C80" i="1"/>
</calcChain>
</file>

<file path=xl/sharedStrings.xml><?xml version="1.0" encoding="utf-8"?>
<sst xmlns="http://schemas.openxmlformats.org/spreadsheetml/2006/main" count="75" uniqueCount="64">
  <si>
    <t>(*) Sense  considerar en el grau d'execució l'article 85-Romanent de tresoreria, que no pot tindre drets reconeguts en l'exercici.</t>
  </si>
  <si>
    <t>TOTAL GENERAL</t>
  </si>
  <si>
    <t>TOTAL CAP. 9  PASSIUS FINANCERS</t>
  </si>
  <si>
    <t>91   PRÉSTECS D'ENS DEL SECTOR PÚBLIC</t>
  </si>
  <si>
    <t>9</t>
  </si>
  <si>
    <t>TOTAL CAP. 8  ACTIUS FINANCERS</t>
  </si>
  <si>
    <t>85   ROMANENTS DE TRESORERIA</t>
  </si>
  <si>
    <t>8</t>
  </si>
  <si>
    <t>TOTAL CAP. 7  TRANSFERÈNCIES DE CAPITAL</t>
  </si>
  <si>
    <t>79   TRANSF. CAP. DE L'EXTERIOR</t>
  </si>
  <si>
    <t>78   TRANSF. CAP. D'INSTITUCIONS SENSE FINALITAT LUCRE</t>
  </si>
  <si>
    <t>76   TRANSF. CAP. DE CORPORACIONS LOCALS</t>
  </si>
  <si>
    <t>75  TRANSF. CAP. D'ALTRES CC. AA.</t>
  </si>
  <si>
    <t>74   TRANSF. CAP. DE L'ADMINISTRACIÓ DE LA GV</t>
  </si>
  <si>
    <t>70   TRANSF. CAP. DE L'ADMINISTRACIÓ DE L'ESTAT</t>
  </si>
  <si>
    <t>7</t>
  </si>
  <si>
    <t>66  ALIENACIÓ D'ALTRE IMMOBILITZAT MATERIAL</t>
  </si>
  <si>
    <t>6</t>
  </si>
  <si>
    <t>TOTAL CAP. 5  INGRESSOS PATRIMONIALS</t>
  </si>
  <si>
    <t>55   CONCESIONS I ALTRES PRODUCTES</t>
  </si>
  <si>
    <t>52   ALTRES RENDES</t>
  </si>
  <si>
    <t>50  INTERESSOS</t>
  </si>
  <si>
    <t>TOTAL CAP. 4  TRANSFERÈNCIES CORRENTS</t>
  </si>
  <si>
    <t>49  TRANSF. CORRENTS DE L'EXTERIOR</t>
  </si>
  <si>
    <t>48   TRANSF. CORRENTS D'INSTITUC. SENSE FINALITAT LUCRE</t>
  </si>
  <si>
    <t>45   TRANSF. CORR. D'ALTRES ENS PÚBLICS</t>
  </si>
  <si>
    <t>44   TRANSF. CORR. D'ENS TERRITORIALS</t>
  </si>
  <si>
    <t>41   TRANSF. CORR. D'ORGANISMES AUTÒNOMS</t>
  </si>
  <si>
    <t>40   TRANSF. CORRENTS DE L'ESTAT</t>
  </si>
  <si>
    <t>4</t>
  </si>
  <si>
    <t>TOTAL CAP. 3  TAXES I ALTRES INGRESSOS</t>
  </si>
  <si>
    <t>39   ALTRES INGRESSOS</t>
  </si>
  <si>
    <t>34   TAXES ACADÈMIQUES</t>
  </si>
  <si>
    <t>31   PRESTACIONS DE SERVEIS</t>
  </si>
  <si>
    <t>30   VENDA DE BÉNS</t>
  </si>
  <si>
    <t>3</t>
  </si>
  <si>
    <t>%
complim.
c / b</t>
  </si>
  <si>
    <t>RECAPTACIÓ 
NETA
c</t>
  </si>
  <si>
    <t>%
execució
b / a (*)</t>
  </si>
  <si>
    <t>DRETS RECONEGUTS NETS
b</t>
  </si>
  <si>
    <t>PRESSUPOST 
FINAL
a</t>
  </si>
  <si>
    <t>MODIFICACIONS</t>
  </si>
  <si>
    <t>PRESSUPOST 
INICIAL</t>
  </si>
  <si>
    <t>ARTICLE</t>
  </si>
  <si>
    <t>CAP</t>
  </si>
  <si>
    <t>5</t>
  </si>
  <si>
    <t>TOTAL CAP.6  ALIENACIÓ D'INVERSIONS</t>
  </si>
  <si>
    <t xml:space="preserve">77   TRANSF. CAP DE EMPRESES PRIVADES </t>
  </si>
  <si>
    <t>PRESSUPOST 
FINAL</t>
  </si>
  <si>
    <t>a. PRESSUPOST 
FINAL</t>
  </si>
  <si>
    <t>b. DRETS RECONEGUTS NETS</t>
  </si>
  <si>
    <t xml:space="preserve">c. RECAPTACIÓ NETA
</t>
  </si>
  <si>
    <t>Total Cap. 3</t>
  </si>
  <si>
    <t xml:space="preserve">Total Cap. 4 </t>
  </si>
  <si>
    <t>Total Cap. 5</t>
  </si>
  <si>
    <t xml:space="preserve">Total Cap. 6 </t>
  </si>
  <si>
    <t>Total Cap. 7</t>
  </si>
  <si>
    <t>Total Cap. 8</t>
  </si>
  <si>
    <t>Total Cap. 9</t>
  </si>
  <si>
    <t>53   DIVIDENDS</t>
  </si>
  <si>
    <t>86  ALIENACIÓ D'ACCIONS I PARTICIPACIONS EMPRESES NAC.</t>
  </si>
  <si>
    <t xml:space="preserve">                                                  ESTAT D'EXECUCIÓ DEL PRESSUPOST D'INGRESSOS DE 2023</t>
  </si>
  <si>
    <t>a 30/09/2023</t>
  </si>
  <si>
    <t>DRETS PDTS. 
COBRAMENT A 
30-09-2023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</si>
</sst>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[Red]\-#,##0.00\ "/>
  </numFmts>
  <fonts count="13" x14ac:knownFonts="1">
    <font>
      <sz val="10"/>
      <name val="MS Sans Serif"/>
      <family val="2"/>
    </font>
    <font>
      <sz val="10"/>
      <name val="MS Sans Serif"/>
      <family val="2"/>
    </font>
    <font>
      <sz val="9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sz val="14"/>
      <name val="Calibri"/>
      <family val="2"/>
      <scheme val="minor"/>
    </font>
    <font>
      <b/>
      <sz val="16"/>
      <name val="Calibri"/>
      <family val="2"/>
      <scheme val="minor"/>
    </font>
    <font>
      <sz val="16"/>
      <name val="Calibri"/>
      <family val="2"/>
      <scheme val="minor"/>
    </font>
    <font>
      <b/>
      <sz val="8"/>
      <name val="Calibri"/>
      <family val="2"/>
    </font>
    <font>
      <sz val="10"/>
      <name val="Calibri"/>
      <family val="2"/>
      <scheme val="minor"/>
    </font>
    <font>
      <sz val="8"/>
      <name val="Calibri"/>
      <family val="2"/>
    </font>
    <font>
      <b/>
      <sz val="9"/>
      <name val="Calibri"/>
      <family val="2"/>
      <scheme val="minor"/>
    </font>
    <font>
      <b/>
      <sz val="9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CC"/>
        <bgColor rgb="FF000000"/>
      </patternFill>
    </fill>
    <fill>
      <patternFill patternType="solid">
        <fgColor theme="9"/>
        <bgColor rgb="FF000000"/>
      </patternFill>
    </fill>
    <fill>
      <patternFill patternType="solid">
        <fgColor rgb="FF70AD47"/>
        <bgColor rgb="FF000000"/>
      </patternFill>
    </fill>
  </fills>
  <borders count="21">
    <border>
      <left/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5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5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8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64" fontId="3" fillId="0" borderId="0" xfId="0" applyNumberFormat="1" applyFont="1"/>
    <xf numFmtId="164" fontId="3" fillId="0" borderId="0" xfId="0" applyNumberFormat="1" applyFont="1" applyAlignment="1">
      <alignment horizontal="center"/>
    </xf>
    <xf numFmtId="164" fontId="3" fillId="2" borderId="0" xfId="0" applyNumberFormat="1" applyFont="1" applyFill="1"/>
    <xf numFmtId="164" fontId="3" fillId="2" borderId="0" xfId="2" applyNumberFormat="1" applyFont="1" applyFill="1"/>
    <xf numFmtId="0" fontId="3" fillId="2" borderId="0" xfId="2" applyFont="1" applyFill="1"/>
    <xf numFmtId="0" fontId="3" fillId="2" borderId="0" xfId="2" applyFont="1" applyFill="1" applyAlignment="1">
      <alignment vertical="center"/>
    </xf>
    <xf numFmtId="164" fontId="4" fillId="3" borderId="1" xfId="0" applyNumberFormat="1" applyFont="1" applyFill="1" applyBorder="1"/>
    <xf numFmtId="9" fontId="4" fillId="3" borderId="2" xfId="1" applyFont="1" applyFill="1" applyBorder="1" applyAlignment="1">
      <alignment horizontal="center"/>
    </xf>
    <xf numFmtId="164" fontId="4" fillId="3" borderId="3" xfId="0" applyNumberFormat="1" applyFont="1" applyFill="1" applyBorder="1"/>
    <xf numFmtId="9" fontId="4" fillId="3" borderId="4" xfId="1" applyFont="1" applyFill="1" applyBorder="1" applyAlignment="1">
      <alignment horizontal="center"/>
    </xf>
    <xf numFmtId="164" fontId="4" fillId="3" borderId="5" xfId="0" applyNumberFormat="1" applyFont="1" applyFill="1" applyBorder="1"/>
    <xf numFmtId="164" fontId="4" fillId="3" borderId="6" xfId="0" applyNumberFormat="1" applyFont="1" applyFill="1" applyBorder="1"/>
    <xf numFmtId="164" fontId="4" fillId="3" borderId="7" xfId="0" applyNumberFormat="1" applyFont="1" applyFill="1" applyBorder="1"/>
    <xf numFmtId="0" fontId="4" fillId="3" borderId="8" xfId="0" applyFont="1" applyFill="1" applyBorder="1" applyAlignment="1">
      <alignment horizontal="center"/>
    </xf>
    <xf numFmtId="0" fontId="4" fillId="3" borderId="9" xfId="0" applyFont="1" applyFill="1" applyBorder="1"/>
    <xf numFmtId="164" fontId="3" fillId="3" borderId="2" xfId="0" applyNumberFormat="1" applyFont="1" applyFill="1" applyBorder="1"/>
    <xf numFmtId="164" fontId="3" fillId="3" borderId="5" xfId="0" applyNumberFormat="1" applyFont="1" applyFill="1" applyBorder="1"/>
    <xf numFmtId="0" fontId="4" fillId="3" borderId="9" xfId="2" applyFont="1" applyFill="1" applyBorder="1"/>
    <xf numFmtId="0" fontId="4" fillId="3" borderId="10" xfId="2" applyFont="1" applyFill="1" applyBorder="1"/>
    <xf numFmtId="164" fontId="3" fillId="0" borderId="11" xfId="0" applyNumberFormat="1" applyFont="1" applyBorder="1"/>
    <xf numFmtId="164" fontId="3" fillId="0" borderId="11" xfId="0" applyNumberFormat="1" applyFont="1" applyBorder="1" applyAlignment="1">
      <alignment horizontal="center"/>
    </xf>
    <xf numFmtId="9" fontId="3" fillId="0" borderId="11" xfId="0" applyNumberFormat="1" applyFont="1" applyBorder="1" applyAlignment="1">
      <alignment horizontal="center"/>
    </xf>
    <xf numFmtId="9" fontId="3" fillId="0" borderId="12" xfId="0" applyNumberFormat="1" applyFont="1" applyBorder="1" applyAlignment="1">
      <alignment horizontal="center"/>
    </xf>
    <xf numFmtId="164" fontId="3" fillId="0" borderId="13" xfId="0" applyNumberFormat="1" applyFont="1" applyBorder="1"/>
    <xf numFmtId="0" fontId="3" fillId="0" borderId="10" xfId="2" applyFont="1" applyBorder="1"/>
    <xf numFmtId="0" fontId="3" fillId="0" borderId="2" xfId="0" applyFont="1" applyBorder="1" applyAlignment="1">
      <alignment horizontal="center"/>
    </xf>
    <xf numFmtId="164" fontId="3" fillId="3" borderId="9" xfId="0" applyNumberFormat="1" applyFont="1" applyFill="1" applyBorder="1"/>
    <xf numFmtId="0" fontId="4" fillId="3" borderId="8" xfId="2" applyFont="1" applyFill="1" applyBorder="1"/>
    <xf numFmtId="164" fontId="3" fillId="0" borderId="12" xfId="0" applyNumberFormat="1" applyFont="1" applyBorder="1" applyAlignment="1">
      <alignment horizontal="center"/>
    </xf>
    <xf numFmtId="164" fontId="3" fillId="0" borderId="15" xfId="0" applyNumberFormat="1" applyFont="1" applyBorder="1"/>
    <xf numFmtId="0" fontId="3" fillId="0" borderId="16" xfId="0" applyFont="1" applyBorder="1" applyAlignment="1">
      <alignment horizontal="center"/>
    </xf>
    <xf numFmtId="164" fontId="3" fillId="0" borderId="10" xfId="0" applyNumberFormat="1" applyFont="1" applyBorder="1"/>
    <xf numFmtId="0" fontId="3" fillId="0" borderId="10" xfId="0" applyFont="1" applyBorder="1"/>
    <xf numFmtId="164" fontId="3" fillId="0" borderId="17" xfId="0" applyNumberFormat="1" applyFont="1" applyBorder="1"/>
    <xf numFmtId="0" fontId="3" fillId="0" borderId="11" xfId="0" applyFont="1" applyBorder="1" applyAlignment="1">
      <alignment horizontal="center"/>
    </xf>
    <xf numFmtId="0" fontId="4" fillId="3" borderId="18" xfId="0" applyFont="1" applyFill="1" applyBorder="1"/>
    <xf numFmtId="164" fontId="3" fillId="0" borderId="19" xfId="0" applyNumberFormat="1" applyFont="1" applyBorder="1" applyAlignment="1">
      <alignment horizontal="center"/>
    </xf>
    <xf numFmtId="0" fontId="3" fillId="0" borderId="20" xfId="0" applyFont="1" applyBorder="1"/>
    <xf numFmtId="0" fontId="3" fillId="0" borderId="10" xfId="0" applyFont="1" applyBorder="1" applyAlignment="1">
      <alignment horizontal="left"/>
    </xf>
    <xf numFmtId="164" fontId="3" fillId="0" borderId="12" xfId="0" applyNumberFormat="1" applyFont="1" applyBorder="1"/>
    <xf numFmtId="0" fontId="3" fillId="0" borderId="10" xfId="2" applyFont="1" applyBorder="1" applyAlignment="1">
      <alignment horizontal="left"/>
    </xf>
    <xf numFmtId="0" fontId="3" fillId="0" borderId="16" xfId="0" applyFont="1" applyBorder="1"/>
    <xf numFmtId="164" fontId="3" fillId="0" borderId="20" xfId="0" applyNumberFormat="1" applyFont="1" applyBorder="1"/>
    <xf numFmtId="164" fontId="3" fillId="0" borderId="20" xfId="0" applyNumberFormat="1" applyFont="1" applyBorder="1" applyAlignment="1">
      <alignment horizontal="center"/>
    </xf>
    <xf numFmtId="164" fontId="3" fillId="0" borderId="19" xfId="0" applyNumberFormat="1" applyFont="1" applyBorder="1"/>
    <xf numFmtId="0" fontId="3" fillId="0" borderId="17" xfId="2" applyFont="1" applyBorder="1"/>
    <xf numFmtId="0" fontId="3" fillId="0" borderId="20" xfId="0" applyFont="1" applyBorder="1" applyAlignment="1">
      <alignment horizontal="center"/>
    </xf>
    <xf numFmtId="164" fontId="4" fillId="3" borderId="2" xfId="2" applyNumberFormat="1" applyFont="1" applyFill="1" applyBorder="1" applyAlignment="1">
      <alignment horizontal="center" vertical="center" wrapText="1"/>
    </xf>
    <xf numFmtId="164" fontId="4" fillId="3" borderId="9" xfId="2" applyNumberFormat="1" applyFont="1" applyFill="1" applyBorder="1" applyAlignment="1">
      <alignment horizontal="center" vertical="center" wrapText="1"/>
    </xf>
    <xf numFmtId="164" fontId="4" fillId="3" borderId="4" xfId="2" applyNumberFormat="1" applyFont="1" applyFill="1" applyBorder="1" applyAlignment="1">
      <alignment vertical="center" wrapText="1"/>
    </xf>
    <xf numFmtId="164" fontId="4" fillId="3" borderId="9" xfId="2" applyNumberFormat="1" applyFont="1" applyFill="1" applyBorder="1" applyAlignment="1">
      <alignment horizontal="center" vertical="center"/>
    </xf>
    <xf numFmtId="0" fontId="4" fillId="3" borderId="8" xfId="2" applyFont="1" applyFill="1" applyBorder="1" applyAlignment="1">
      <alignment horizontal="center" vertical="center"/>
    </xf>
    <xf numFmtId="0" fontId="4" fillId="3" borderId="2" xfId="2" applyFont="1" applyFill="1" applyBorder="1" applyAlignment="1">
      <alignment horizontal="center" vertical="center"/>
    </xf>
    <xf numFmtId="0" fontId="2" fillId="0" borderId="0" xfId="2" applyFont="1"/>
    <xf numFmtId="0" fontId="2" fillId="0" borderId="0" xfId="2" applyFont="1" applyAlignment="1">
      <alignment horizontal="center"/>
    </xf>
    <xf numFmtId="0" fontId="2" fillId="0" borderId="0" xfId="2" applyFont="1" applyAlignment="1">
      <alignment horizontal="right"/>
    </xf>
    <xf numFmtId="0" fontId="5" fillId="0" borderId="0" xfId="2" applyFont="1"/>
    <xf numFmtId="0" fontId="5" fillId="0" borderId="0" xfId="2" applyFont="1" applyAlignment="1">
      <alignment horizontal="center"/>
    </xf>
    <xf numFmtId="0" fontId="5" fillId="0" borderId="0" xfId="2" applyFont="1" applyAlignment="1">
      <alignment horizontal="right"/>
    </xf>
    <xf numFmtId="0" fontId="6" fillId="0" borderId="0" xfId="2" applyFont="1" applyAlignment="1">
      <alignment horizontal="center"/>
    </xf>
    <xf numFmtId="0" fontId="7" fillId="0" borderId="0" xfId="2" applyFont="1"/>
    <xf numFmtId="0" fontId="6" fillId="0" borderId="0" xfId="2" applyFont="1"/>
    <xf numFmtId="9" fontId="4" fillId="3" borderId="2" xfId="1" applyNumberFormat="1" applyFont="1" applyFill="1" applyBorder="1" applyAlignment="1">
      <alignment horizontal="center"/>
    </xf>
    <xf numFmtId="0" fontId="3" fillId="0" borderId="10" xfId="0" quotePrefix="1" applyFont="1" applyBorder="1" applyAlignment="1">
      <alignment horizontal="center"/>
    </xf>
    <xf numFmtId="164" fontId="3" fillId="0" borderId="9" xfId="0" applyNumberFormat="1" applyFont="1" applyBorder="1"/>
    <xf numFmtId="9" fontId="4" fillId="2" borderId="2" xfId="1" applyNumberFormat="1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164" fontId="8" fillId="4" borderId="2" xfId="0" applyNumberFormat="1" applyFont="1" applyFill="1" applyBorder="1" applyAlignment="1">
      <alignment horizontal="center" vertical="center" wrapText="1"/>
    </xf>
    <xf numFmtId="164" fontId="8" fillId="4" borderId="2" xfId="0" applyNumberFormat="1" applyFont="1" applyFill="1" applyBorder="1" applyAlignment="1">
      <alignment vertical="center" wrapText="1"/>
    </xf>
    <xf numFmtId="164" fontId="9" fillId="0" borderId="0" xfId="0" applyNumberFormat="1" applyFont="1"/>
    <xf numFmtId="0" fontId="8" fillId="4" borderId="2" xfId="0" applyFont="1" applyFill="1" applyBorder="1"/>
    <xf numFmtId="164" fontId="10" fillId="4" borderId="9" xfId="0" applyNumberFormat="1" applyFont="1" applyFill="1" applyBorder="1"/>
    <xf numFmtId="9" fontId="8" fillId="4" borderId="2" xfId="0" applyNumberFormat="1" applyFont="1" applyFill="1" applyBorder="1" applyAlignment="1">
      <alignment horizontal="center"/>
    </xf>
    <xf numFmtId="164" fontId="10" fillId="4" borderId="2" xfId="0" applyNumberFormat="1" applyFont="1" applyFill="1" applyBorder="1"/>
    <xf numFmtId="0" fontId="8" fillId="5" borderId="2" xfId="0" applyFont="1" applyFill="1" applyBorder="1"/>
    <xf numFmtId="164" fontId="8" fillId="5" borderId="2" xfId="0" applyNumberFormat="1" applyFont="1" applyFill="1" applyBorder="1"/>
    <xf numFmtId="9" fontId="8" fillId="5" borderId="2" xfId="0" applyNumberFormat="1" applyFont="1" applyFill="1" applyBorder="1" applyAlignment="1">
      <alignment horizontal="center"/>
    </xf>
    <xf numFmtId="0" fontId="9" fillId="0" borderId="0" xfId="0" applyFont="1"/>
    <xf numFmtId="0" fontId="8" fillId="4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left" vertical="center"/>
    </xf>
    <xf numFmtId="0" fontId="12" fillId="4" borderId="2" xfId="0" applyFont="1" applyFill="1" applyBorder="1" applyAlignment="1">
      <alignment horizontal="left" vertical="center"/>
    </xf>
    <xf numFmtId="164" fontId="8" fillId="6" borderId="14" xfId="0" applyNumberFormat="1" applyFont="1" applyFill="1" applyBorder="1"/>
    <xf numFmtId="164" fontId="2" fillId="0" borderId="0" xfId="0" applyNumberFormat="1" applyFont="1"/>
    <xf numFmtId="0" fontId="3" fillId="0" borderId="20" xfId="0" quotePrefix="1" applyFont="1" applyBorder="1" applyAlignment="1">
      <alignment horizontal="center" vertical="top"/>
    </xf>
    <xf numFmtId="0" fontId="3" fillId="0" borderId="14" xfId="0" quotePrefix="1" applyFont="1" applyBorder="1" applyAlignment="1">
      <alignment horizontal="center" vertical="top"/>
    </xf>
    <xf numFmtId="0" fontId="4" fillId="3" borderId="2" xfId="2" applyFont="1" applyFill="1" applyBorder="1"/>
  </cellXfs>
  <cellStyles count="3">
    <cellStyle name="Normal" xfId="0" builtinId="0"/>
    <cellStyle name="Normal 2 2" xfId="2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68263129393914423"/>
          <c:y val="3.384515048693428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view3D>
      <c:rotX val="30"/>
      <c:rotY val="0"/>
      <c:depthPercent val="100"/>
      <c:rAngAx val="0"/>
      <c:perspective val="5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2709204392541329"/>
          <c:y val="0.27064909884105232"/>
          <c:w val="0.81701556283762888"/>
          <c:h val="0.64924129647329687"/>
        </c:manualLayout>
      </c:layout>
      <c:pie3DChart>
        <c:varyColors val="1"/>
        <c:ser>
          <c:idx val="0"/>
          <c:order val="0"/>
          <c:tx>
            <c:strRef>
              <c:f>INGRESOS!$C$53</c:f>
              <c:strCache>
                <c:ptCount val="1"/>
                <c:pt idx="0">
                  <c:v>PRESSUPOST 
FINAL</c:v>
                </c:pt>
              </c:strCache>
            </c:strRef>
          </c:tx>
          <c:dPt>
            <c:idx val="0"/>
            <c:bubble3D val="0"/>
            <c:spPr>
              <a:gradFill>
                <a:gsLst>
                  <a:gs pos="100000">
                    <a:schemeClr val="accent2">
                      <a:lumMod val="60000"/>
                      <a:lumOff val="40000"/>
                    </a:schemeClr>
                  </a:gs>
                  <a:gs pos="0">
                    <a:schemeClr val="accent2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86E9-495D-A6AB-C69A151C3B0C}"/>
              </c:ext>
            </c:extLst>
          </c:dPt>
          <c:dPt>
            <c:idx val="1"/>
            <c:bubble3D val="0"/>
            <c:explosion val="1"/>
            <c:spPr>
              <a:gradFill>
                <a:gsLst>
                  <a:gs pos="100000">
                    <a:schemeClr val="accent4">
                      <a:lumMod val="60000"/>
                      <a:lumOff val="40000"/>
                    </a:schemeClr>
                  </a:gs>
                  <a:gs pos="0">
                    <a:schemeClr val="accent4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86E9-495D-A6AB-C69A151C3B0C}"/>
              </c:ext>
            </c:extLst>
          </c:dPt>
          <c:dPt>
            <c:idx val="2"/>
            <c:bubble3D val="0"/>
            <c:spPr>
              <a:gradFill>
                <a:gsLst>
                  <a:gs pos="100000">
                    <a:schemeClr val="accent6">
                      <a:lumMod val="60000"/>
                      <a:lumOff val="40000"/>
                    </a:schemeClr>
                  </a:gs>
                  <a:gs pos="0">
                    <a:schemeClr val="accent6"/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86E9-495D-A6AB-C69A151C3B0C}"/>
              </c:ext>
            </c:extLst>
          </c:dPt>
          <c:dPt>
            <c:idx val="3"/>
            <c:bubble3D val="0"/>
            <c:spPr>
              <a:gradFill>
                <a:gsLst>
                  <a:gs pos="100000">
                    <a:schemeClr val="accent2">
                      <a:lumMod val="60000"/>
                      <a:lumMod val="60000"/>
                      <a:lumOff val="40000"/>
                    </a:schemeClr>
                  </a:gs>
                  <a:gs pos="0">
                    <a:schemeClr val="accent2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86E9-495D-A6AB-C69A151C3B0C}"/>
              </c:ext>
            </c:extLst>
          </c:dPt>
          <c:dPt>
            <c:idx val="4"/>
            <c:bubble3D val="0"/>
            <c:spPr>
              <a:gradFill>
                <a:gsLst>
                  <a:gs pos="100000">
                    <a:schemeClr val="accent4">
                      <a:lumMod val="60000"/>
                      <a:lumMod val="60000"/>
                      <a:lumOff val="40000"/>
                    </a:schemeClr>
                  </a:gs>
                  <a:gs pos="0">
                    <a:schemeClr val="accent4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86E9-495D-A6AB-C69A151C3B0C}"/>
              </c:ext>
            </c:extLst>
          </c:dPt>
          <c:dPt>
            <c:idx val="5"/>
            <c:bubble3D val="0"/>
            <c:spPr>
              <a:gradFill>
                <a:gsLst>
                  <a:gs pos="100000">
                    <a:schemeClr val="accent6">
                      <a:lumMod val="60000"/>
                      <a:lumMod val="60000"/>
                      <a:lumOff val="40000"/>
                    </a:schemeClr>
                  </a:gs>
                  <a:gs pos="0">
                    <a:schemeClr val="accent6">
                      <a:lumMod val="6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86E9-495D-A6AB-C69A151C3B0C}"/>
              </c:ext>
            </c:extLst>
          </c:dPt>
          <c:dPt>
            <c:idx val="6"/>
            <c:bubble3D val="0"/>
            <c:spPr>
              <a:gradFill>
                <a:gsLst>
                  <a:gs pos="100000">
                    <a:schemeClr val="accent2">
                      <a:lumMod val="80000"/>
                      <a:lumOff val="20000"/>
                      <a:lumMod val="60000"/>
                      <a:lumOff val="40000"/>
                    </a:schemeClr>
                  </a:gs>
                  <a:gs pos="0">
                    <a:schemeClr val="accent2">
                      <a:lumMod val="80000"/>
                      <a:lumOff val="20000"/>
                    </a:schemeClr>
                  </a:gs>
                </a:gsLst>
                <a:lin ang="5400000" scaled="0"/>
              </a:gradFill>
              <a:ln w="50800">
                <a:solidFill>
                  <a:schemeClr val="lt1"/>
                </a:solidFill>
              </a:ln>
              <a:effectLst/>
              <a:sp3d contourW="508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86E9-495D-A6AB-C69A151C3B0C}"/>
              </c:ext>
            </c:extLst>
          </c:dPt>
          <c:dLbls>
            <c:dLbl>
              <c:idx val="0"/>
              <c:layout>
                <c:manualLayout>
                  <c:x val="-8.8135499666849429E-2"/>
                  <c:y val="-3.8478268948637949E-2"/>
                </c:manualLayout>
              </c:layout>
              <c:tx>
                <c:rich>
                  <a:bodyPr/>
                  <a:lstStyle/>
                  <a:p>
                    <a:fld id="{62D7E321-ABED-418B-8557-AD34C881DED5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11%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86E9-495D-A6AB-C69A151C3B0C}"/>
                </c:ext>
              </c:extLst>
            </c:dLbl>
            <c:dLbl>
              <c:idx val="1"/>
              <c:layout>
                <c:manualLayout>
                  <c:x val="9.3537291202740159E-4"/>
                  <c:y val="1.0484802069426674E-2"/>
                </c:manualLayout>
              </c:layout>
              <c:tx>
                <c:rich>
                  <a:bodyPr/>
                  <a:lstStyle/>
                  <a:p>
                    <a:fld id="{4F6E32CC-E6BE-4FDB-B5D8-32AE7CA5D72A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44%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86E9-495D-A6AB-C69A151C3B0C}"/>
                </c:ext>
              </c:extLst>
            </c:dLbl>
            <c:dLbl>
              <c:idx val="2"/>
              <c:layout>
                <c:manualLayout>
                  <c:x val="-0.20604165763151566"/>
                  <c:y val="-3.6282423146283414E-3"/>
                </c:manualLayout>
              </c:layout>
              <c:tx>
                <c:rich>
                  <a:bodyPr/>
                  <a:lstStyle/>
                  <a:p>
                    <a:fld id="{53DF3F61-6644-4372-8CA5-D725864223CB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0%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6E9-495D-A6AB-C69A151C3B0C}"/>
                </c:ext>
              </c:extLst>
            </c:dLbl>
            <c:dLbl>
              <c:idx val="3"/>
              <c:layout>
                <c:manualLayout>
                  <c:x val="-0.14726737607386878"/>
                  <c:y val="-0.57918122983646192"/>
                </c:manualLayout>
              </c:layout>
              <c:tx>
                <c:rich>
                  <a:bodyPr/>
                  <a:lstStyle/>
                  <a:p>
                    <a:fld id="{5E844AAB-BB11-44EF-ADC4-6D19E1A13932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0%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7-86E9-495D-A6AB-C69A151C3B0C}"/>
                </c:ext>
              </c:extLst>
            </c:dLbl>
            <c:dLbl>
              <c:idx val="4"/>
              <c:layout>
                <c:manualLayout>
                  <c:x val="-9.7048955405123025E-2"/>
                  <c:y val="-0.23515512319778009"/>
                </c:manualLayout>
              </c:layout>
              <c:tx>
                <c:rich>
                  <a:bodyPr/>
                  <a:lstStyle/>
                  <a:p>
                    <a:fld id="{9798568F-16FE-4BE7-8650-50224F53E03A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14%</a:t>
                    </a: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9-86E9-495D-A6AB-C69A151C3B0C}"/>
                </c:ext>
              </c:extLst>
            </c:dLbl>
            <c:dLbl>
              <c:idx val="5"/>
              <c:layout>
                <c:manualLayout>
                  <c:x val="-1.5593027886090073E-2"/>
                  <c:y val="-0.20508541464994418"/>
                </c:manualLayout>
              </c:layout>
              <c:tx>
                <c:rich>
                  <a:bodyPr/>
                  <a:lstStyle/>
                  <a:p>
                    <a:fld id="{658D8806-3E85-4F3D-B451-C320C0DCA041}" type="CATEGORYNAME">
                      <a:rPr lang="en-US"/>
                      <a:pPr/>
                      <a:t>[NOMBRE DE CATEGORÍA]</a:t>
                    </a:fld>
                    <a:r>
                      <a:rPr lang="en-US" baseline="0"/>
                      <a:t>
31%</a:t>
                    </a:r>
                  </a:p>
                  <a:p>
                    <a:endParaRPr lang="es-ES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B-86E9-495D-A6AB-C69A151C3B0C}"/>
                </c:ext>
              </c:extLst>
            </c:dLbl>
            <c:dLbl>
              <c:idx val="6"/>
              <c:layout>
                <c:manualLayout>
                  <c:x val="-0.12877238910419928"/>
                  <c:y val="-6.09612665400740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86E9-495D-A6AB-C69A151C3B0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dk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INGRESOS!$B$54:$B$60</c:f>
              <c:strCache>
                <c:ptCount val="7"/>
                <c:pt idx="0">
                  <c:v>TOTAL CAP. 3  TAXES I ALTRES INGRESSOS</c:v>
                </c:pt>
                <c:pt idx="1">
                  <c:v>TOTAL CAP. 4  TRANSFERÈNCIES CORRENTS</c:v>
                </c:pt>
                <c:pt idx="2">
                  <c:v>TOTAL CAP. 5  INGRESSOS PATRIMONIALS</c:v>
                </c:pt>
                <c:pt idx="3">
                  <c:v>TOTAL CAP.6  ALIENACIÓ D'INVERSIONS</c:v>
                </c:pt>
                <c:pt idx="4">
                  <c:v>TOTAL CAP. 7  TRANSFERÈNCIES DE CAPITAL</c:v>
                </c:pt>
                <c:pt idx="5">
                  <c:v>TOTAL CAP. 8  ACTIUS FINANCERS</c:v>
                </c:pt>
                <c:pt idx="6">
                  <c:v>TOTAL CAP. 9  PASSIUS FINANCERS</c:v>
                </c:pt>
              </c:strCache>
            </c:strRef>
          </c:cat>
          <c:val>
            <c:numRef>
              <c:f>INGRESOS!$C$54:$C$60</c:f>
              <c:numCache>
                <c:formatCode>#,##0.00_ ;[Red]\-#,##0.00\ </c:formatCode>
                <c:ptCount val="7"/>
                <c:pt idx="0">
                  <c:v>73510356.960000008</c:v>
                </c:pt>
                <c:pt idx="1">
                  <c:v>377382428.57999998</c:v>
                </c:pt>
                <c:pt idx="2">
                  <c:v>988979.64</c:v>
                </c:pt>
                <c:pt idx="3">
                  <c:v>19000</c:v>
                </c:pt>
                <c:pt idx="4">
                  <c:v>68807979.709999993</c:v>
                </c:pt>
                <c:pt idx="5">
                  <c:v>225582211.06</c:v>
                </c:pt>
                <c:pt idx="6">
                  <c:v>-322637.5400000001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86E9-495D-A6AB-C69A151C3B0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pattFill prst="dkDnDiag">
      <a:fgClr>
        <a:schemeClr val="lt1"/>
      </a:fgClr>
      <a:bgClr>
        <a:schemeClr val="dk1">
          <a:lumMod val="10000"/>
          <a:lumOff val="90000"/>
        </a:schemeClr>
      </a:bgClr>
    </a:patt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es-ES" sz="1800" b="1" i="0" baseline="0">
                <a:effectLst/>
              </a:rPr>
              <a:t>Execució i compliment</a:t>
            </a:r>
            <a:endParaRPr lang="es-ES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cap="none" spc="0" normalizeH="0" baseline="0">
              <a:solidFill>
                <a:schemeClr val="dk1">
                  <a:lumMod val="50000"/>
                  <a:lumOff val="50000"/>
                </a:schemeClr>
              </a:solidFill>
              <a:latin typeface="+mj-lt"/>
              <a:ea typeface="+mj-ea"/>
              <a:cs typeface="+mj-cs"/>
            </a:defRPr>
          </a:pPr>
          <a:endParaRPr lang="es-E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INGRESOS!$C$72</c:f>
              <c:strCache>
                <c:ptCount val="1"/>
                <c:pt idx="0">
                  <c:v>a. PRESSUPOST 
FINAL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INGRESOS!$B$73:$B$79</c:f>
              <c:strCache>
                <c:ptCount val="7"/>
                <c:pt idx="0">
                  <c:v>Total Cap. 3</c:v>
                </c:pt>
                <c:pt idx="1">
                  <c:v>Total Cap. 4 </c:v>
                </c:pt>
                <c:pt idx="2">
                  <c:v>Total Cap. 5</c:v>
                </c:pt>
                <c:pt idx="3">
                  <c:v>Total Cap. 6 </c:v>
                </c:pt>
                <c:pt idx="4">
                  <c:v>Total Cap. 7</c:v>
                </c:pt>
                <c:pt idx="5">
                  <c:v>Total Cap. 8</c:v>
                </c:pt>
                <c:pt idx="6">
                  <c:v>Total Cap. 9</c:v>
                </c:pt>
              </c:strCache>
            </c:strRef>
          </c:cat>
          <c:val>
            <c:numRef>
              <c:f>INGRESOS!$C$73:$C$79</c:f>
              <c:numCache>
                <c:formatCode>#,##0.00_ ;[Red]\-#,##0.00\ </c:formatCode>
                <c:ptCount val="7"/>
                <c:pt idx="0">
                  <c:v>71861021.5</c:v>
                </c:pt>
                <c:pt idx="1">
                  <c:v>359117245.81999999</c:v>
                </c:pt>
                <c:pt idx="2">
                  <c:v>852524.01</c:v>
                </c:pt>
                <c:pt idx="3">
                  <c:v>0</c:v>
                </c:pt>
                <c:pt idx="4">
                  <c:v>38717306.130000003</c:v>
                </c:pt>
                <c:pt idx="5">
                  <c:v>221640674.20999998</c:v>
                </c:pt>
                <c:pt idx="6">
                  <c:v>-67936.88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2C-4F65-A00B-CB75E61C00A7}"/>
            </c:ext>
          </c:extLst>
        </c:ser>
        <c:ser>
          <c:idx val="1"/>
          <c:order val="1"/>
          <c:tx>
            <c:strRef>
              <c:f>INGRESOS!$D$72</c:f>
              <c:strCache>
                <c:ptCount val="1"/>
                <c:pt idx="0">
                  <c:v>b. DRETS RECONEGUTS NETS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INGRESOS!$B$73:$B$79</c:f>
              <c:strCache>
                <c:ptCount val="7"/>
                <c:pt idx="0">
                  <c:v>Total Cap. 3</c:v>
                </c:pt>
                <c:pt idx="1">
                  <c:v>Total Cap. 4 </c:v>
                </c:pt>
                <c:pt idx="2">
                  <c:v>Total Cap. 5</c:v>
                </c:pt>
                <c:pt idx="3">
                  <c:v>Total Cap. 6 </c:v>
                </c:pt>
                <c:pt idx="4">
                  <c:v>Total Cap. 7</c:v>
                </c:pt>
                <c:pt idx="5">
                  <c:v>Total Cap. 8</c:v>
                </c:pt>
                <c:pt idx="6">
                  <c:v>Total Cap. 9</c:v>
                </c:pt>
              </c:strCache>
            </c:strRef>
          </c:cat>
          <c:val>
            <c:numRef>
              <c:f>INGRESOS!$D$73:$D$79</c:f>
              <c:numCache>
                <c:formatCode>#,##0.00_ ;[Red]\-#,##0.00\ </c:formatCode>
                <c:ptCount val="7"/>
                <c:pt idx="0">
                  <c:v>27296740.979999989</c:v>
                </c:pt>
                <c:pt idx="1">
                  <c:v>259266215.65000001</c:v>
                </c:pt>
                <c:pt idx="2">
                  <c:v>1563381.72</c:v>
                </c:pt>
                <c:pt idx="3">
                  <c:v>19000</c:v>
                </c:pt>
                <c:pt idx="4">
                  <c:v>70312602.299999997</c:v>
                </c:pt>
                <c:pt idx="5">
                  <c:v>27482.07</c:v>
                </c:pt>
                <c:pt idx="6">
                  <c:v>-322703.9200000001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2C-4F65-A00B-CB75E61C00A7}"/>
            </c:ext>
          </c:extLst>
        </c:ser>
        <c:ser>
          <c:idx val="2"/>
          <c:order val="2"/>
          <c:tx>
            <c:strRef>
              <c:f>INGRESOS!$E$72</c:f>
              <c:strCache>
                <c:ptCount val="1"/>
                <c:pt idx="0">
                  <c:v>c. RECAPTACIÓ NETA
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INGRESOS!$B$73:$B$79</c:f>
              <c:strCache>
                <c:ptCount val="7"/>
                <c:pt idx="0">
                  <c:v>Total Cap. 3</c:v>
                </c:pt>
                <c:pt idx="1">
                  <c:v>Total Cap. 4 </c:v>
                </c:pt>
                <c:pt idx="2">
                  <c:v>Total Cap. 5</c:v>
                </c:pt>
                <c:pt idx="3">
                  <c:v>Total Cap. 6 </c:v>
                </c:pt>
                <c:pt idx="4">
                  <c:v>Total Cap. 7</c:v>
                </c:pt>
                <c:pt idx="5">
                  <c:v>Total Cap. 8</c:v>
                </c:pt>
                <c:pt idx="6">
                  <c:v>Total Cap. 9</c:v>
                </c:pt>
              </c:strCache>
            </c:strRef>
          </c:cat>
          <c:val>
            <c:numRef>
              <c:f>INGRESOS!$E$73:$E$79</c:f>
              <c:numCache>
                <c:formatCode>#,##0.00_ ;[Red]\-#,##0.00\ </c:formatCode>
                <c:ptCount val="7"/>
                <c:pt idx="0">
                  <c:v>25169661.619999994</c:v>
                </c:pt>
                <c:pt idx="1">
                  <c:v>126007371.74000001</c:v>
                </c:pt>
                <c:pt idx="2">
                  <c:v>1281791.22</c:v>
                </c:pt>
                <c:pt idx="3">
                  <c:v>19000</c:v>
                </c:pt>
                <c:pt idx="4">
                  <c:v>33882516.639999993</c:v>
                </c:pt>
                <c:pt idx="5">
                  <c:v>27482.07</c:v>
                </c:pt>
                <c:pt idx="6">
                  <c:v>-322703.9200000001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F2C-4F65-A00B-CB75E61C00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7"/>
        <c:overlap val="-43"/>
        <c:axId val="524270248"/>
        <c:axId val="524280744"/>
      </c:barChart>
      <c:catAx>
        <c:axId val="5242702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none" spc="0" normalizeH="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80744"/>
        <c:crosses val="autoZero"/>
        <c:auto val="1"/>
        <c:lblAlgn val="ctr"/>
        <c:lblOffset val="100"/>
        <c:noMultiLvlLbl val="0"/>
      </c:catAx>
      <c:valAx>
        <c:axId val="5242807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_ ;[Red]\-#,##0.00\ 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52427024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11513722498017917"/>
          <c:y val="0.15833857148112429"/>
          <c:w val="0.75569538260192959"/>
          <c:h val="0.1127370961627968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7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pattFill prst="dkDnDiag">
        <a:fgClr>
          <a:schemeClr val="lt1"/>
        </a:fgClr>
        <a:bgClr>
          <a:schemeClr val="dk1">
            <a:lumMod val="10000"/>
            <a:lumOff val="90000"/>
          </a:schemeClr>
        </a:bgClr>
      </a:patt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75000"/>
        </a:schemeClr>
      </a:solidFill>
      <a:ln w="9525"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19050">
        <a:solidFill>
          <a:schemeClr val="lt1"/>
        </a:solidFill>
      </a:ln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gradFill>
        <a:gsLst>
          <a:gs pos="100000">
            <a:schemeClr val="phClr">
              <a:lumMod val="60000"/>
              <a:lumOff val="40000"/>
            </a:schemeClr>
          </a:gs>
          <a:gs pos="0">
            <a:schemeClr val="phClr"/>
          </a:gs>
        </a:gsLst>
        <a:lin ang="5400000" scaled="0"/>
      </a:gradFill>
      <a:ln w="508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>
          <a:alpha val="50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08">
  <cs:axisTitle>
    <cs:lnRef idx="0"/>
    <cs:fillRef idx="0"/>
    <cs:effectRef idx="0"/>
    <cs:fontRef idx="minor">
      <a:schemeClr val="dk1">
        <a:lumMod val="65000"/>
        <a:lumOff val="3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 cap="none" spc="0" normalizeH="0" baseline="0"/>
  </cs:categoryAxis>
  <cs:chartArea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lt1"/>
      </a:solidFill>
      <a:ln w="1587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8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downBar>
  <cs:drop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plotArea>
  <cs:plotArea3D>
    <cs:lnRef idx="0"/>
    <cs:fillRef idx="0"/>
    <cs:effectRef idx="0"/>
    <cs:fontRef idx="minor">
      <a:schemeClr val="dk1"/>
    </cs:fontRef>
    <cs:spPr>
      <a:solidFill>
        <a:schemeClr val="lt1"/>
      </a:solidFill>
    </cs:spPr>
  </cs:plotArea3D>
  <cs:series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 cap="flat" cmpd="sng" algn="ctr">
        <a:solidFill>
          <a:schemeClr val="dk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dk1">
        <a:lumMod val="50000"/>
        <a:lumOff val="50000"/>
      </a:schemeClr>
    </cs:fontRef>
    <cs:defRPr sz="1600" b="1" kern="1200" cap="none" spc="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dk1">
            <a:lumMod val="50000"/>
            <a:lumOff val="50000"/>
          </a:schemeClr>
        </a:solidFill>
        <a:round/>
      </a:ln>
    </cs:spPr>
  </cs:upBar>
  <cs:valueAxis>
    <cs:lnRef idx="0"/>
    <cs:fillRef idx="0"/>
    <cs:effectRef idx="0"/>
    <cs:fontRef idx="minor">
      <a:schemeClr val="dk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  <cs:spPr>
      <a:pattFill prst="ltDnDiag">
        <a:fgClr>
          <a:schemeClr val="dk1">
            <a:lumMod val="15000"/>
            <a:lumOff val="85000"/>
          </a:schemeClr>
        </a:fgClr>
        <a:bgClr>
          <a:schemeClr val="lt1"/>
        </a:bgClr>
      </a:pattFill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152400</xdr:colOff>
      <xdr:row>2</xdr:row>
      <xdr:rowOff>114300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7638478-2004-4888-99F3-97C74A7260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" y="161925"/>
          <a:ext cx="91440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199396</xdr:colOff>
      <xdr:row>51</xdr:row>
      <xdr:rowOff>122401</xdr:rowOff>
    </xdr:from>
    <xdr:to>
      <xdr:col>12</xdr:col>
      <xdr:colOff>269045</xdr:colOff>
      <xdr:row>68</xdr:row>
      <xdr:rowOff>100263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F91AC6FA-562E-49B5-A57C-79643318CC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160175</xdr:colOff>
      <xdr:row>71</xdr:row>
      <xdr:rowOff>133350</xdr:rowOff>
    </xdr:from>
    <xdr:to>
      <xdr:col>12</xdr:col>
      <xdr:colOff>491216</xdr:colOff>
      <xdr:row>90</xdr:row>
      <xdr:rowOff>10692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C54D8DFC-FA1F-4E3B-994E-01D03BF838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K83"/>
  <sheetViews>
    <sheetView tabSelected="1" zoomScale="95" zoomScaleNormal="95" workbookViewId="0">
      <selection activeCell="P83" sqref="P83"/>
    </sheetView>
  </sheetViews>
  <sheetFormatPr baseColWidth="10" defaultColWidth="11.42578125" defaultRowHeight="12" x14ac:dyDescent="0.2"/>
  <cols>
    <col min="1" max="1" width="3.7109375" style="1" customWidth="1"/>
    <col min="2" max="2" width="38.28515625" style="2" customWidth="1"/>
    <col min="3" max="3" width="15.85546875" style="1" customWidth="1"/>
    <col min="4" max="4" width="16.5703125" style="1" customWidth="1"/>
    <col min="5" max="5" width="14.5703125" style="1" customWidth="1"/>
    <col min="6" max="6" width="7.5703125" style="1" customWidth="1"/>
    <col min="7" max="7" width="14.85546875" style="1" customWidth="1"/>
    <col min="8" max="8" width="9" style="1" customWidth="1"/>
    <col min="9" max="9" width="14.85546875" style="1" customWidth="1"/>
    <col min="10" max="10" width="9.28515625" style="2" customWidth="1"/>
    <col min="11" max="11" width="15.42578125" style="1" customWidth="1"/>
    <col min="12" max="12" width="11.42578125" style="1" customWidth="1"/>
    <col min="13" max="16384" width="11.42578125" style="1"/>
  </cols>
  <sheetData>
    <row r="1" spans="1:11" s="56" customFormat="1" x14ac:dyDescent="0.2">
      <c r="B1" s="57"/>
      <c r="F1" s="58"/>
      <c r="J1" s="57"/>
    </row>
    <row r="2" spans="1:11" s="56" customFormat="1" x14ac:dyDescent="0.2">
      <c r="B2" s="57"/>
      <c r="F2" s="58"/>
      <c r="J2" s="57"/>
    </row>
    <row r="3" spans="1:11" s="56" customFormat="1" x14ac:dyDescent="0.2">
      <c r="B3" s="57"/>
      <c r="F3" s="58"/>
      <c r="J3" s="57"/>
    </row>
    <row r="4" spans="1:11" s="56" customFormat="1" ht="5.25" customHeight="1" x14ac:dyDescent="0.2">
      <c r="B4" s="57"/>
      <c r="F4" s="58"/>
      <c r="J4" s="57"/>
    </row>
    <row r="5" spans="1:11" s="59" customFormat="1" ht="21" x14ac:dyDescent="0.35">
      <c r="B5" s="64" t="s">
        <v>61</v>
      </c>
      <c r="C5" s="64"/>
      <c r="D5" s="63"/>
      <c r="E5" s="64"/>
      <c r="F5" s="61"/>
      <c r="J5" s="60"/>
    </row>
    <row r="6" spans="1:11" s="59" customFormat="1" ht="21" x14ac:dyDescent="0.35">
      <c r="B6" s="60"/>
      <c r="C6" s="63"/>
      <c r="D6" s="63"/>
      <c r="E6" s="62" t="s">
        <v>62</v>
      </c>
      <c r="F6" s="61"/>
      <c r="J6" s="60"/>
    </row>
    <row r="7" spans="1:11" s="59" customFormat="1" ht="21" x14ac:dyDescent="0.35">
      <c r="B7" s="60"/>
      <c r="C7" s="63"/>
      <c r="D7" s="63"/>
      <c r="E7" s="62"/>
      <c r="F7" s="61"/>
      <c r="J7" s="60"/>
    </row>
    <row r="8" spans="1:11" ht="47.25" customHeight="1" x14ac:dyDescent="0.2">
      <c r="A8" s="55" t="s">
        <v>44</v>
      </c>
      <c r="B8" s="54" t="s">
        <v>43</v>
      </c>
      <c r="C8" s="51" t="s">
        <v>42</v>
      </c>
      <c r="D8" s="53" t="s">
        <v>41</v>
      </c>
      <c r="E8" s="51" t="s">
        <v>40</v>
      </c>
      <c r="F8" s="52"/>
      <c r="G8" s="51" t="s">
        <v>39</v>
      </c>
      <c r="H8" s="50" t="s">
        <v>38</v>
      </c>
      <c r="I8" s="51" t="s">
        <v>37</v>
      </c>
      <c r="J8" s="51" t="s">
        <v>36</v>
      </c>
      <c r="K8" s="50" t="s">
        <v>63</v>
      </c>
    </row>
    <row r="9" spans="1:11" x14ac:dyDescent="0.2">
      <c r="A9" s="49" t="s">
        <v>35</v>
      </c>
      <c r="B9" s="48" t="s">
        <v>34</v>
      </c>
      <c r="C9" s="45">
        <v>450000</v>
      </c>
      <c r="D9" s="22">
        <v>2165.5</v>
      </c>
      <c r="E9" s="36">
        <v>452165.5</v>
      </c>
      <c r="F9" s="47"/>
      <c r="G9" s="22">
        <v>255430.48</v>
      </c>
      <c r="H9" s="45"/>
      <c r="I9" s="22">
        <v>255335.48</v>
      </c>
      <c r="J9" s="46"/>
      <c r="K9" s="22">
        <v>95</v>
      </c>
    </row>
    <row r="10" spans="1:11" x14ac:dyDescent="0.2">
      <c r="A10" s="33"/>
      <c r="B10" s="27" t="s">
        <v>33</v>
      </c>
      <c r="C10" s="22">
        <v>13861526</v>
      </c>
      <c r="D10" s="22">
        <v>1463820.3400000003</v>
      </c>
      <c r="E10" s="34">
        <v>15325346.339999998</v>
      </c>
      <c r="F10" s="42"/>
      <c r="G10" s="22">
        <v>11241152.909999991</v>
      </c>
      <c r="H10" s="22"/>
      <c r="I10" s="22">
        <v>9126036.7199999932</v>
      </c>
      <c r="J10" s="23"/>
      <c r="K10" s="22">
        <v>2115116.19</v>
      </c>
    </row>
    <row r="11" spans="1:11" x14ac:dyDescent="0.2">
      <c r="A11" s="33"/>
      <c r="B11" s="27" t="s">
        <v>32</v>
      </c>
      <c r="C11" s="22">
        <v>54435912</v>
      </c>
      <c r="D11" s="22">
        <v>659186.64</v>
      </c>
      <c r="E11" s="34">
        <v>55095098.640000001</v>
      </c>
      <c r="F11" s="42"/>
      <c r="G11" s="22">
        <v>13877483.199999999</v>
      </c>
      <c r="H11" s="22"/>
      <c r="I11" s="22">
        <v>13874405.039999999</v>
      </c>
      <c r="J11" s="23"/>
      <c r="K11" s="22">
        <v>3078.16</v>
      </c>
    </row>
    <row r="12" spans="1:11" x14ac:dyDescent="0.2">
      <c r="A12" s="33"/>
      <c r="B12" s="27" t="s">
        <v>31</v>
      </c>
      <c r="C12" s="22">
        <v>2359000</v>
      </c>
      <c r="D12" s="22">
        <v>278746.48</v>
      </c>
      <c r="E12" s="32">
        <v>2637746.4799999991</v>
      </c>
      <c r="F12" s="42"/>
      <c r="G12" s="22">
        <v>1922674.39</v>
      </c>
      <c r="H12" s="22"/>
      <c r="I12" s="22">
        <v>1913884.38</v>
      </c>
      <c r="J12" s="23"/>
      <c r="K12" s="22">
        <v>8790.01</v>
      </c>
    </row>
    <row r="13" spans="1:11" x14ac:dyDescent="0.2">
      <c r="A13" s="20" t="s">
        <v>30</v>
      </c>
      <c r="B13" s="30"/>
      <c r="C13" s="18">
        <v>71106438</v>
      </c>
      <c r="D13" s="18">
        <v>2403918.9600000004</v>
      </c>
      <c r="E13" s="29">
        <v>73510356.960000008</v>
      </c>
      <c r="F13" s="12">
        <v>9.8543537501276507E-2</v>
      </c>
      <c r="G13" s="18">
        <v>27296740.979999989</v>
      </c>
      <c r="H13" s="65">
        <v>0.37133190626258639</v>
      </c>
      <c r="I13" s="18">
        <v>25169661.619999994</v>
      </c>
      <c r="J13" s="10">
        <v>0.92207570267972716</v>
      </c>
      <c r="K13" s="18">
        <v>2127079.36</v>
      </c>
    </row>
    <row r="14" spans="1:11" x14ac:dyDescent="0.2">
      <c r="A14" s="37" t="s">
        <v>29</v>
      </c>
      <c r="B14" s="43" t="s">
        <v>28</v>
      </c>
      <c r="C14" s="45">
        <v>0</v>
      </c>
      <c r="D14" s="42">
        <v>-3455.25</v>
      </c>
      <c r="E14" s="36">
        <v>-3455.25</v>
      </c>
      <c r="F14" s="31"/>
      <c r="G14" s="22">
        <v>-3455.25</v>
      </c>
      <c r="H14" s="24"/>
      <c r="I14" s="22">
        <v>-3455.25</v>
      </c>
      <c r="J14" s="23"/>
      <c r="K14" s="22">
        <v>0</v>
      </c>
    </row>
    <row r="15" spans="1:11" x14ac:dyDescent="0.2">
      <c r="A15" s="44"/>
      <c r="B15" s="41" t="s">
        <v>27</v>
      </c>
      <c r="C15" s="22">
        <v>0</v>
      </c>
      <c r="D15" s="42">
        <v>6411194</v>
      </c>
      <c r="E15" s="34">
        <v>6411194</v>
      </c>
      <c r="F15" s="31"/>
      <c r="G15" s="22">
        <v>6411194</v>
      </c>
      <c r="H15" s="24"/>
      <c r="I15" s="22">
        <v>0</v>
      </c>
      <c r="J15" s="23"/>
      <c r="K15" s="22">
        <v>6411194</v>
      </c>
    </row>
    <row r="16" spans="1:11" x14ac:dyDescent="0.2">
      <c r="A16" s="44"/>
      <c r="B16" s="43" t="s">
        <v>26</v>
      </c>
      <c r="C16" s="22">
        <v>358358719</v>
      </c>
      <c r="D16" s="22">
        <v>12337890.560000001</v>
      </c>
      <c r="E16" s="34">
        <v>370696609.56</v>
      </c>
      <c r="F16" s="31"/>
      <c r="G16" s="22">
        <v>252587027.43000001</v>
      </c>
      <c r="H16" s="24"/>
      <c r="I16" s="3">
        <v>125795194.01000001</v>
      </c>
      <c r="J16" s="23"/>
      <c r="K16" s="22">
        <v>126791833.42</v>
      </c>
    </row>
    <row r="17" spans="1:11" x14ac:dyDescent="0.2">
      <c r="A17" s="44"/>
      <c r="B17" s="43" t="s">
        <v>25</v>
      </c>
      <c r="C17" s="22">
        <v>0</v>
      </c>
      <c r="D17" s="22">
        <v>114080.27</v>
      </c>
      <c r="E17" s="34">
        <v>114080.27</v>
      </c>
      <c r="F17" s="31"/>
      <c r="G17" s="22">
        <v>107449.47</v>
      </c>
      <c r="H17" s="24"/>
      <c r="I17" s="3">
        <v>51632.979999999996</v>
      </c>
      <c r="J17" s="23"/>
      <c r="K17" s="22">
        <v>55816.49</v>
      </c>
    </row>
    <row r="18" spans="1:11" x14ac:dyDescent="0.2">
      <c r="A18" s="44"/>
      <c r="B18" s="43" t="s">
        <v>24</v>
      </c>
      <c r="C18" s="22">
        <v>0</v>
      </c>
      <c r="D18" s="42">
        <v>164000</v>
      </c>
      <c r="E18" s="34">
        <v>164000</v>
      </c>
      <c r="F18" s="31"/>
      <c r="G18" s="22">
        <v>164000</v>
      </c>
      <c r="H18" s="24"/>
      <c r="I18" s="22">
        <v>164000</v>
      </c>
      <c r="J18" s="23"/>
      <c r="K18" s="22">
        <v>0</v>
      </c>
    </row>
    <row r="19" spans="1:11" x14ac:dyDescent="0.2">
      <c r="A19" s="33"/>
      <c r="B19" s="41" t="s">
        <v>23</v>
      </c>
      <c r="C19" s="22">
        <v>0</v>
      </c>
      <c r="D19" s="22">
        <v>0</v>
      </c>
      <c r="E19" s="32">
        <v>0</v>
      </c>
      <c r="F19" s="31"/>
      <c r="G19" s="22">
        <v>0</v>
      </c>
      <c r="H19" s="24"/>
      <c r="I19" s="22">
        <v>0</v>
      </c>
      <c r="J19" s="23"/>
      <c r="K19" s="22">
        <v>0</v>
      </c>
    </row>
    <row r="20" spans="1:11" x14ac:dyDescent="0.2">
      <c r="A20" s="20" t="s">
        <v>22</v>
      </c>
      <c r="B20" s="38"/>
      <c r="C20" s="18">
        <v>358358719</v>
      </c>
      <c r="D20" s="18">
        <v>19023709.580000002</v>
      </c>
      <c r="E20" s="29">
        <v>377382428.57999998</v>
      </c>
      <c r="F20" s="12">
        <v>0.50589605384900893</v>
      </c>
      <c r="G20" s="18">
        <v>259266215.65000001</v>
      </c>
      <c r="H20" s="65">
        <v>0.68701189036690691</v>
      </c>
      <c r="I20" s="18">
        <v>126007371.74000001</v>
      </c>
      <c r="J20" s="10">
        <v>0.48601539318993031</v>
      </c>
      <c r="K20" s="18">
        <v>133258843.91</v>
      </c>
    </row>
    <row r="21" spans="1:11" x14ac:dyDescent="0.2">
      <c r="A21" s="66" t="s">
        <v>45</v>
      </c>
      <c r="B21" s="40" t="s">
        <v>21</v>
      </c>
      <c r="C21" s="22">
        <v>0</v>
      </c>
      <c r="D21" s="22">
        <v>0</v>
      </c>
      <c r="E21" s="36">
        <v>0</v>
      </c>
      <c r="F21" s="31"/>
      <c r="G21" s="22">
        <v>804579.46</v>
      </c>
      <c r="H21" s="24"/>
      <c r="I21" s="22">
        <v>804579.46</v>
      </c>
      <c r="J21" s="23"/>
      <c r="K21" s="22">
        <v>0</v>
      </c>
    </row>
    <row r="22" spans="1:11" x14ac:dyDescent="0.2">
      <c r="A22" s="37"/>
      <c r="B22" s="27" t="s">
        <v>20</v>
      </c>
      <c r="C22" s="22">
        <v>434515</v>
      </c>
      <c r="D22" s="22">
        <v>0</v>
      </c>
      <c r="E22" s="34">
        <v>434515</v>
      </c>
      <c r="F22" s="31"/>
      <c r="G22" s="22">
        <v>250490.31</v>
      </c>
      <c r="H22" s="24"/>
      <c r="I22" s="22">
        <v>213411.62999999998</v>
      </c>
      <c r="J22" s="23"/>
      <c r="K22" s="22">
        <v>37078.68</v>
      </c>
    </row>
    <row r="23" spans="1:11" x14ac:dyDescent="0.2">
      <c r="A23" s="37"/>
      <c r="B23" s="27" t="s">
        <v>59</v>
      </c>
      <c r="C23" s="22">
        <v>0</v>
      </c>
      <c r="D23" s="22">
        <v>0</v>
      </c>
      <c r="E23" s="34">
        <v>0</v>
      </c>
      <c r="F23" s="31"/>
      <c r="G23" s="22">
        <v>0</v>
      </c>
      <c r="H23" s="24"/>
      <c r="I23" s="22">
        <v>0</v>
      </c>
      <c r="J23" s="23"/>
      <c r="K23" s="22">
        <v>0</v>
      </c>
    </row>
    <row r="24" spans="1:11" x14ac:dyDescent="0.2">
      <c r="A24" s="33"/>
      <c r="B24" s="35" t="s">
        <v>19</v>
      </c>
      <c r="C24" s="22">
        <v>407400</v>
      </c>
      <c r="D24" s="22">
        <v>147064.64000000001</v>
      </c>
      <c r="E24" s="32">
        <v>554464.64</v>
      </c>
      <c r="F24" s="31"/>
      <c r="G24" s="22">
        <v>508311.95</v>
      </c>
      <c r="H24" s="24"/>
      <c r="I24" s="22">
        <v>263800.13</v>
      </c>
      <c r="J24" s="23"/>
      <c r="K24" s="22">
        <v>244511.82</v>
      </c>
    </row>
    <row r="25" spans="1:11" x14ac:dyDescent="0.2">
      <c r="A25" s="20" t="s">
        <v>18</v>
      </c>
      <c r="B25" s="30"/>
      <c r="C25" s="18">
        <v>841915</v>
      </c>
      <c r="D25" s="18">
        <v>147064.64000000001</v>
      </c>
      <c r="E25" s="29">
        <v>988979.64</v>
      </c>
      <c r="F25" s="12">
        <v>1.3257662766536366E-3</v>
      </c>
      <c r="G25" s="18">
        <v>1563381.72</v>
      </c>
      <c r="H25" s="65">
        <v>1.5808027352312328</v>
      </c>
      <c r="I25" s="18">
        <v>1281791.22</v>
      </c>
      <c r="J25" s="10">
        <v>0.81988371976103191</v>
      </c>
      <c r="K25" s="18">
        <v>281590.5</v>
      </c>
    </row>
    <row r="26" spans="1:11" x14ac:dyDescent="0.2">
      <c r="A26" s="37" t="s">
        <v>17</v>
      </c>
      <c r="B26" s="35" t="s">
        <v>16</v>
      </c>
      <c r="C26" s="22">
        <v>0</v>
      </c>
      <c r="D26" s="22">
        <v>19000</v>
      </c>
      <c r="E26" s="67">
        <v>19000</v>
      </c>
      <c r="F26" s="39"/>
      <c r="G26" s="22">
        <v>19000</v>
      </c>
      <c r="H26" s="24"/>
      <c r="I26" s="22">
        <v>19000</v>
      </c>
      <c r="J26" s="23"/>
      <c r="K26" s="22">
        <v>0</v>
      </c>
    </row>
    <row r="27" spans="1:11" x14ac:dyDescent="0.2">
      <c r="A27" s="17" t="s">
        <v>46</v>
      </c>
      <c r="B27" s="38"/>
      <c r="C27" s="18">
        <v>0</v>
      </c>
      <c r="D27" s="18">
        <v>19000</v>
      </c>
      <c r="E27" s="29">
        <v>19000</v>
      </c>
      <c r="F27" s="12">
        <v>2.547025058718003E-5</v>
      </c>
      <c r="G27" s="18">
        <v>19000</v>
      </c>
      <c r="H27" s="65">
        <v>1</v>
      </c>
      <c r="I27" s="18">
        <v>19000</v>
      </c>
      <c r="J27" s="10">
        <v>1</v>
      </c>
      <c r="K27" s="18">
        <v>0</v>
      </c>
    </row>
    <row r="28" spans="1:11" x14ac:dyDescent="0.2">
      <c r="A28" s="37" t="s">
        <v>15</v>
      </c>
      <c r="B28" s="27" t="s">
        <v>14</v>
      </c>
      <c r="C28" s="22">
        <v>13000000</v>
      </c>
      <c r="D28" s="22">
        <v>10206605.760000002</v>
      </c>
      <c r="E28" s="36">
        <v>23206605.759999998</v>
      </c>
      <c r="F28" s="31"/>
      <c r="G28" s="22">
        <v>27146136.239999998</v>
      </c>
      <c r="H28" s="24"/>
      <c r="I28" s="22">
        <v>19165045.499999996</v>
      </c>
      <c r="J28" s="23"/>
      <c r="K28" s="22">
        <v>7981090.7400000012</v>
      </c>
    </row>
    <row r="29" spans="1:11" x14ac:dyDescent="0.2">
      <c r="A29" s="33"/>
      <c r="B29" s="27" t="s">
        <v>13</v>
      </c>
      <c r="C29" s="22">
        <v>15000000</v>
      </c>
      <c r="D29" s="22">
        <v>16759243.099999996</v>
      </c>
      <c r="E29" s="34">
        <v>31759243.100000005</v>
      </c>
      <c r="F29" s="31"/>
      <c r="G29" s="22">
        <v>31452244.169999994</v>
      </c>
      <c r="H29" s="24"/>
      <c r="I29" s="22">
        <v>6260417.9800000023</v>
      </c>
      <c r="J29" s="23"/>
      <c r="K29" s="22">
        <v>25191826.190000001</v>
      </c>
    </row>
    <row r="30" spans="1:11" x14ac:dyDescent="0.2">
      <c r="A30" s="33"/>
      <c r="B30" s="35" t="s">
        <v>12</v>
      </c>
      <c r="C30" s="22">
        <v>0</v>
      </c>
      <c r="D30" s="22">
        <v>0</v>
      </c>
      <c r="E30" s="34">
        <v>0</v>
      </c>
      <c r="F30" s="31"/>
      <c r="G30" s="22">
        <v>0</v>
      </c>
      <c r="H30" s="24"/>
      <c r="I30" s="22">
        <v>0</v>
      </c>
      <c r="J30" s="23"/>
      <c r="K30" s="22">
        <v>0</v>
      </c>
    </row>
    <row r="31" spans="1:11" x14ac:dyDescent="0.2">
      <c r="A31" s="33"/>
      <c r="B31" s="27" t="s">
        <v>11</v>
      </c>
      <c r="C31" s="22">
        <v>0</v>
      </c>
      <c r="D31" s="22">
        <v>370000</v>
      </c>
      <c r="E31" s="34">
        <v>370000</v>
      </c>
      <c r="F31" s="31"/>
      <c r="G31" s="22">
        <v>693788.6</v>
      </c>
      <c r="H31" s="24"/>
      <c r="I31" s="22">
        <v>190040</v>
      </c>
      <c r="J31" s="23"/>
      <c r="K31" s="22">
        <v>503748.6</v>
      </c>
    </row>
    <row r="32" spans="1:11" x14ac:dyDescent="0.2">
      <c r="A32" s="33"/>
      <c r="B32" s="27" t="s">
        <v>47</v>
      </c>
      <c r="C32" s="22">
        <v>0</v>
      </c>
      <c r="D32" s="22">
        <v>0</v>
      </c>
      <c r="E32" s="34">
        <v>0</v>
      </c>
      <c r="F32" s="31"/>
      <c r="G32" s="22">
        <v>0</v>
      </c>
      <c r="H32" s="24"/>
      <c r="I32" s="22">
        <v>0</v>
      </c>
      <c r="J32" s="23"/>
      <c r="K32" s="22">
        <v>0</v>
      </c>
    </row>
    <row r="33" spans="1:11" x14ac:dyDescent="0.2">
      <c r="A33" s="33"/>
      <c r="B33" s="27" t="s">
        <v>10</v>
      </c>
      <c r="C33" s="22">
        <v>0</v>
      </c>
      <c r="D33" s="22">
        <v>360275</v>
      </c>
      <c r="E33" s="34">
        <v>360275</v>
      </c>
      <c r="F33" s="31"/>
      <c r="G33" s="22">
        <v>515262.81</v>
      </c>
      <c r="H33" s="24"/>
      <c r="I33" s="22">
        <v>419362.81</v>
      </c>
      <c r="J33" s="23"/>
      <c r="K33" s="22">
        <v>95900</v>
      </c>
    </row>
    <row r="34" spans="1:11" x14ac:dyDescent="0.2">
      <c r="A34" s="33"/>
      <c r="B34" s="27" t="s">
        <v>9</v>
      </c>
      <c r="C34" s="22">
        <v>5000000</v>
      </c>
      <c r="D34" s="22">
        <v>8111855.8499999987</v>
      </c>
      <c r="E34" s="32">
        <v>13111855.849999998</v>
      </c>
      <c r="F34" s="31"/>
      <c r="G34" s="22">
        <v>10505170.48</v>
      </c>
      <c r="H34" s="24"/>
      <c r="I34" s="22">
        <v>7847650.3499999987</v>
      </c>
      <c r="J34" s="23"/>
      <c r="K34" s="22">
        <v>2657520.1299999994</v>
      </c>
    </row>
    <row r="35" spans="1:11" x14ac:dyDescent="0.2">
      <c r="A35" s="20" t="s">
        <v>8</v>
      </c>
      <c r="B35" s="30"/>
      <c r="C35" s="18">
        <v>33000000</v>
      </c>
      <c r="D35" s="18">
        <v>35807979.710000001</v>
      </c>
      <c r="E35" s="29">
        <v>68807979.709999993</v>
      </c>
      <c r="F35" s="12">
        <v>9.2239815032173628E-2</v>
      </c>
      <c r="G35" s="18">
        <v>70312602.299999997</v>
      </c>
      <c r="H35" s="65">
        <v>1.0218669781665066</v>
      </c>
      <c r="I35" s="18">
        <v>33882516.639999993</v>
      </c>
      <c r="J35" s="10">
        <v>0.48188397999315685</v>
      </c>
      <c r="K35" s="18">
        <v>36430085.660000004</v>
      </c>
    </row>
    <row r="36" spans="1:11" x14ac:dyDescent="0.2">
      <c r="A36" s="86" t="s">
        <v>7</v>
      </c>
      <c r="B36" s="27" t="s">
        <v>6</v>
      </c>
      <c r="C36" s="22">
        <v>0</v>
      </c>
      <c r="D36" s="22">
        <v>225554728.99000001</v>
      </c>
      <c r="E36" s="36">
        <v>225554728.99000001</v>
      </c>
      <c r="F36" s="25"/>
      <c r="G36" s="22">
        <v>0</v>
      </c>
      <c r="H36" s="24"/>
      <c r="I36" s="22">
        <v>0</v>
      </c>
      <c r="J36" s="23"/>
      <c r="K36" s="22">
        <v>0</v>
      </c>
    </row>
    <row r="37" spans="1:11" x14ac:dyDescent="0.2">
      <c r="A37" s="87"/>
      <c r="B37" s="27" t="s">
        <v>60</v>
      </c>
      <c r="C37" s="22">
        <v>0</v>
      </c>
      <c r="D37" s="22">
        <v>27482.07</v>
      </c>
      <c r="E37" s="32">
        <v>27482.07</v>
      </c>
      <c r="F37" s="25"/>
      <c r="G37" s="22">
        <v>27482.07</v>
      </c>
      <c r="H37" s="24"/>
      <c r="I37" s="22">
        <v>27482.07</v>
      </c>
      <c r="J37" s="23"/>
      <c r="K37" s="22">
        <v>0</v>
      </c>
    </row>
    <row r="38" spans="1:11" x14ac:dyDescent="0.2">
      <c r="A38" s="88" t="s">
        <v>5</v>
      </c>
      <c r="B38" s="20"/>
      <c r="C38" s="18">
        <v>0</v>
      </c>
      <c r="D38" s="18">
        <v>225582211.06</v>
      </c>
      <c r="E38" s="29">
        <v>225582211.06</v>
      </c>
      <c r="F38" s="12">
        <v>0.30240186545833336</v>
      </c>
      <c r="G38" s="18">
        <v>27482.07</v>
      </c>
      <c r="H38" s="65">
        <v>1.2182729245742858E-4</v>
      </c>
      <c r="I38" s="18">
        <v>27482.07</v>
      </c>
      <c r="J38" s="10">
        <v>1</v>
      </c>
      <c r="K38" s="18">
        <v>0</v>
      </c>
    </row>
    <row r="39" spans="1:11" x14ac:dyDescent="0.2">
      <c r="A39" s="28" t="s">
        <v>4</v>
      </c>
      <c r="B39" s="27" t="s">
        <v>3</v>
      </c>
      <c r="C39" s="22">
        <v>0</v>
      </c>
      <c r="D39" s="22">
        <v>-322637.5400000001</v>
      </c>
      <c r="E39" s="26">
        <v>-322637.5400000001</v>
      </c>
      <c r="F39" s="25"/>
      <c r="G39" s="22">
        <v>-322703.9200000001</v>
      </c>
      <c r="H39" s="24"/>
      <c r="I39" s="22">
        <v>-322703.9200000001</v>
      </c>
      <c r="J39" s="23"/>
      <c r="K39" s="22">
        <v>0</v>
      </c>
    </row>
    <row r="40" spans="1:11" x14ac:dyDescent="0.2">
      <c r="A40" s="21" t="s">
        <v>2</v>
      </c>
      <c r="B40" s="20"/>
      <c r="C40" s="18">
        <v>0</v>
      </c>
      <c r="D40" s="18">
        <v>-322637.5400000001</v>
      </c>
      <c r="E40" s="19">
        <v>-322637.5400000001</v>
      </c>
      <c r="F40" s="12">
        <v>-4.325083680332275E-4</v>
      </c>
      <c r="G40" s="18">
        <v>-322703.9200000001</v>
      </c>
      <c r="H40" s="65">
        <v>1.0002057417125112</v>
      </c>
      <c r="I40" s="18">
        <v>-322703.9200000001</v>
      </c>
      <c r="J40" s="10">
        <v>1</v>
      </c>
      <c r="K40" s="18">
        <v>0</v>
      </c>
    </row>
    <row r="41" spans="1:11" x14ac:dyDescent="0.2">
      <c r="A41" s="17" t="s">
        <v>1</v>
      </c>
      <c r="B41" s="16"/>
      <c r="C41" s="15">
        <v>463307072</v>
      </c>
      <c r="D41" s="14">
        <v>282661246.40999997</v>
      </c>
      <c r="E41" s="13">
        <v>745968318.40999997</v>
      </c>
      <c r="F41" s="12">
        <v>1</v>
      </c>
      <c r="G41" s="11">
        <v>358162718.80000001</v>
      </c>
      <c r="H41" s="68">
        <v>0.68826341391759682</v>
      </c>
      <c r="I41" s="11">
        <v>186065119.37</v>
      </c>
      <c r="J41" s="10">
        <v>0.51949884676271896</v>
      </c>
      <c r="K41" s="9">
        <v>172097599.43000001</v>
      </c>
    </row>
    <row r="42" spans="1:11" s="56" customFormat="1" x14ac:dyDescent="0.2">
      <c r="B42" s="57"/>
      <c r="F42" s="58"/>
      <c r="J42" s="57"/>
    </row>
    <row r="44" spans="1:11" x14ac:dyDescent="0.2">
      <c r="A44" s="8" t="s">
        <v>0</v>
      </c>
      <c r="B44" s="7"/>
      <c r="C44" s="6"/>
      <c r="D44" s="6"/>
      <c r="E44" s="6"/>
      <c r="F44" s="6"/>
      <c r="G44" s="5"/>
      <c r="H44" s="3"/>
      <c r="I44" s="3"/>
      <c r="J44" s="4"/>
      <c r="K44" s="3"/>
    </row>
    <row r="50" spans="2:8" ht="29.45" customHeight="1" x14ac:dyDescent="0.2"/>
    <row r="53" spans="2:8" ht="22.5" x14ac:dyDescent="0.2">
      <c r="B53" s="69" t="s">
        <v>44</v>
      </c>
      <c r="C53" s="70" t="s">
        <v>48</v>
      </c>
      <c r="D53" s="71"/>
      <c r="E53" s="72"/>
      <c r="F53" s="72"/>
      <c r="G53" s="72"/>
      <c r="H53" s="72"/>
    </row>
    <row r="54" spans="2:8" ht="12.75" x14ac:dyDescent="0.2">
      <c r="B54" s="73" t="s">
        <v>30</v>
      </c>
      <c r="C54" s="74">
        <f>E13</f>
        <v>73510356.960000008</v>
      </c>
      <c r="D54" s="12">
        <v>0.11201601141222856</v>
      </c>
      <c r="E54" s="72"/>
      <c r="F54" s="72"/>
      <c r="G54" s="72"/>
      <c r="H54" s="72"/>
    </row>
    <row r="55" spans="2:8" ht="12.75" x14ac:dyDescent="0.2">
      <c r="B55" s="73" t="s">
        <v>22</v>
      </c>
      <c r="C55" s="74">
        <f>E20</f>
        <v>377382428.57999998</v>
      </c>
      <c r="D55" s="75">
        <v>0.43937655766317157</v>
      </c>
      <c r="E55" s="72"/>
      <c r="F55" s="72"/>
      <c r="G55" s="72"/>
      <c r="H55" s="72"/>
    </row>
    <row r="56" spans="2:8" ht="12.75" x14ac:dyDescent="0.2">
      <c r="B56" s="73" t="s">
        <v>18</v>
      </c>
      <c r="C56" s="74">
        <f>E25</f>
        <v>988979.64</v>
      </c>
      <c r="D56" s="75">
        <v>9.4382638777765551E-4</v>
      </c>
      <c r="E56" s="72"/>
      <c r="F56" s="72"/>
      <c r="G56" s="72"/>
      <c r="H56" s="72"/>
    </row>
    <row r="57" spans="2:8" ht="12.75" x14ac:dyDescent="0.2">
      <c r="B57" s="73" t="s">
        <v>46</v>
      </c>
      <c r="C57" s="76">
        <f>E27</f>
        <v>19000</v>
      </c>
      <c r="D57" s="75">
        <v>0</v>
      </c>
      <c r="E57" s="72"/>
      <c r="F57" s="72"/>
      <c r="G57" s="72"/>
      <c r="H57" s="72"/>
    </row>
    <row r="58" spans="2:8" ht="12.75" x14ac:dyDescent="0.2">
      <c r="B58" s="73" t="s">
        <v>8</v>
      </c>
      <c r="C58" s="76">
        <f>E35</f>
        <v>68807979.709999993</v>
      </c>
      <c r="D58" s="12">
        <v>0.13764188432560154</v>
      </c>
      <c r="E58" s="72"/>
      <c r="F58" s="72"/>
      <c r="G58" s="72"/>
      <c r="H58" s="72"/>
    </row>
    <row r="59" spans="2:8" ht="12.75" x14ac:dyDescent="0.2">
      <c r="B59" s="73" t="s">
        <v>5</v>
      </c>
      <c r="C59" s="74">
        <f>E38</f>
        <v>225582211.06</v>
      </c>
      <c r="D59" s="75">
        <v>0.30999752182422985</v>
      </c>
      <c r="E59" s="72"/>
      <c r="F59" s="72"/>
      <c r="G59" s="72"/>
      <c r="H59" s="72"/>
    </row>
    <row r="60" spans="2:8" ht="12.75" x14ac:dyDescent="0.2">
      <c r="B60" s="73" t="s">
        <v>2</v>
      </c>
      <c r="C60" s="76">
        <f>E40</f>
        <v>-322637.5400000001</v>
      </c>
      <c r="D60" s="75">
        <v>0</v>
      </c>
      <c r="E60" s="72"/>
      <c r="F60" s="72"/>
      <c r="G60" s="72"/>
      <c r="H60" s="72"/>
    </row>
    <row r="61" spans="2:8" ht="12.75" x14ac:dyDescent="0.2">
      <c r="B61" s="77" t="s">
        <v>1</v>
      </c>
      <c r="C61" s="78">
        <f>SUM(C54:C60)</f>
        <v>745968318.40999997</v>
      </c>
      <c r="D61" s="79">
        <v>1</v>
      </c>
      <c r="E61" s="72"/>
      <c r="F61" s="72"/>
      <c r="G61" s="72"/>
      <c r="H61" s="72"/>
    </row>
    <row r="62" spans="2:8" ht="12.75" x14ac:dyDescent="0.2">
      <c r="B62" s="80"/>
      <c r="C62" s="72"/>
      <c r="D62" s="72"/>
      <c r="E62" s="72"/>
      <c r="F62" s="72"/>
      <c r="G62" s="72"/>
      <c r="H62" s="72"/>
    </row>
    <row r="63" spans="2:8" ht="12.75" x14ac:dyDescent="0.2">
      <c r="B63" s="80"/>
      <c r="C63" s="72"/>
      <c r="D63" s="72"/>
      <c r="E63" s="72"/>
      <c r="F63" s="72"/>
      <c r="G63" s="72"/>
      <c r="H63" s="72"/>
    </row>
    <row r="64" spans="2:8" ht="12.75" x14ac:dyDescent="0.2">
      <c r="B64" s="80"/>
      <c r="C64" s="72"/>
      <c r="D64" s="72"/>
      <c r="E64" s="72"/>
      <c r="F64" s="72"/>
      <c r="G64" s="72"/>
      <c r="H64" s="72"/>
    </row>
    <row r="65" spans="2:8" ht="12.75" x14ac:dyDescent="0.2">
      <c r="C65" s="72"/>
      <c r="D65" s="72"/>
      <c r="E65" s="72"/>
      <c r="F65" s="72"/>
      <c r="G65" s="72"/>
      <c r="H65" s="72"/>
    </row>
    <row r="66" spans="2:8" ht="12.75" x14ac:dyDescent="0.2">
      <c r="B66" s="80"/>
      <c r="C66" s="72"/>
      <c r="D66" s="72"/>
      <c r="E66" s="72"/>
      <c r="F66" s="72"/>
      <c r="G66" s="72"/>
      <c r="H66" s="72"/>
    </row>
    <row r="67" spans="2:8" ht="12.75" x14ac:dyDescent="0.2">
      <c r="B67" s="80"/>
      <c r="C67" s="72"/>
      <c r="D67" s="72"/>
      <c r="E67" s="72"/>
      <c r="F67" s="72"/>
      <c r="G67" s="72"/>
      <c r="H67" s="72"/>
    </row>
    <row r="68" spans="2:8" ht="12.75" x14ac:dyDescent="0.2">
      <c r="B68" s="80"/>
      <c r="C68" s="72"/>
      <c r="D68" s="72"/>
      <c r="E68" s="72"/>
      <c r="F68" s="72"/>
      <c r="G68" s="72"/>
      <c r="H68" s="72"/>
    </row>
    <row r="69" spans="2:8" ht="12.75" x14ac:dyDescent="0.2">
      <c r="B69" s="80"/>
      <c r="C69" s="80"/>
      <c r="D69" s="72"/>
      <c r="E69" s="72"/>
      <c r="F69" s="72"/>
      <c r="G69" s="72"/>
      <c r="H69" s="72"/>
    </row>
    <row r="70" spans="2:8" ht="12.75" x14ac:dyDescent="0.2">
      <c r="B70" s="80"/>
      <c r="C70" s="72"/>
      <c r="D70" s="72"/>
      <c r="E70" s="72"/>
      <c r="F70" s="72"/>
      <c r="G70" s="72"/>
      <c r="H70" s="72"/>
    </row>
    <row r="71" spans="2:8" ht="12.75" x14ac:dyDescent="0.2">
      <c r="B71" s="80"/>
      <c r="C71" s="72"/>
      <c r="D71" s="72"/>
      <c r="E71" s="72"/>
      <c r="F71" s="72"/>
      <c r="G71" s="72"/>
      <c r="H71" s="72"/>
    </row>
    <row r="72" spans="2:8" ht="40.5" customHeight="1" x14ac:dyDescent="0.2">
      <c r="B72" s="81" t="s">
        <v>44</v>
      </c>
      <c r="C72" s="70" t="s">
        <v>49</v>
      </c>
      <c r="D72" s="70" t="s">
        <v>50</v>
      </c>
      <c r="E72" s="70" t="s">
        <v>51</v>
      </c>
      <c r="F72" s="72"/>
      <c r="G72"/>
      <c r="H72" s="72"/>
    </row>
    <row r="73" spans="2:8" ht="12.75" x14ac:dyDescent="0.2">
      <c r="B73" s="82" t="s">
        <v>52</v>
      </c>
      <c r="C73" s="74">
        <v>71861021.5</v>
      </c>
      <c r="D73" s="76">
        <f>G13</f>
        <v>27296740.979999989</v>
      </c>
      <c r="E73" s="76">
        <f>I13</f>
        <v>25169661.619999994</v>
      </c>
      <c r="F73" s="72"/>
      <c r="G73"/>
      <c r="H73" s="72"/>
    </row>
    <row r="74" spans="2:8" ht="12.75" x14ac:dyDescent="0.2">
      <c r="B74" s="82" t="s">
        <v>53</v>
      </c>
      <c r="C74" s="74">
        <v>359117245.81999999</v>
      </c>
      <c r="D74" s="76">
        <f>G20</f>
        <v>259266215.65000001</v>
      </c>
      <c r="E74" s="76">
        <f>I20</f>
        <v>126007371.74000001</v>
      </c>
      <c r="F74" s="72"/>
      <c r="G74"/>
      <c r="H74" s="72"/>
    </row>
    <row r="75" spans="2:8" ht="12.75" x14ac:dyDescent="0.2">
      <c r="B75" s="82" t="s">
        <v>54</v>
      </c>
      <c r="C75" s="74">
        <v>852524.01</v>
      </c>
      <c r="D75" s="76">
        <f>G25</f>
        <v>1563381.72</v>
      </c>
      <c r="E75" s="76">
        <f>I25</f>
        <v>1281791.22</v>
      </c>
      <c r="F75" s="72"/>
      <c r="G75"/>
      <c r="H75" s="72"/>
    </row>
    <row r="76" spans="2:8" ht="12.75" x14ac:dyDescent="0.2">
      <c r="B76" s="82" t="s">
        <v>55</v>
      </c>
      <c r="C76" s="76">
        <v>0</v>
      </c>
      <c r="D76" s="76">
        <f>G27</f>
        <v>19000</v>
      </c>
      <c r="E76" s="76">
        <f>I27</f>
        <v>19000</v>
      </c>
      <c r="F76" s="72"/>
      <c r="G76"/>
      <c r="H76" s="72"/>
    </row>
    <row r="77" spans="2:8" ht="12.75" x14ac:dyDescent="0.2">
      <c r="B77" s="82" t="s">
        <v>56</v>
      </c>
      <c r="C77" s="76">
        <v>38717306.130000003</v>
      </c>
      <c r="D77" s="76">
        <f>G35</f>
        <v>70312602.299999997</v>
      </c>
      <c r="E77" s="76">
        <f>I35</f>
        <v>33882516.639999993</v>
      </c>
      <c r="F77" s="72"/>
      <c r="G77"/>
      <c r="H77" s="72"/>
    </row>
    <row r="78" spans="2:8" x14ac:dyDescent="0.2">
      <c r="B78" s="83" t="s">
        <v>57</v>
      </c>
      <c r="C78" s="74">
        <v>221640674.20999998</v>
      </c>
      <c r="D78" s="76">
        <f>G38</f>
        <v>27482.07</v>
      </c>
      <c r="E78" s="76">
        <f>I38</f>
        <v>27482.07</v>
      </c>
    </row>
    <row r="79" spans="2:8" x14ac:dyDescent="0.2">
      <c r="B79" s="82" t="s">
        <v>58</v>
      </c>
      <c r="C79" s="76">
        <v>-67936.88</v>
      </c>
      <c r="D79" s="76">
        <f>G40</f>
        <v>-322703.9200000001</v>
      </c>
      <c r="E79" s="76">
        <f>I40</f>
        <v>-322703.9200000001</v>
      </c>
    </row>
    <row r="80" spans="2:8" x14ac:dyDescent="0.2">
      <c r="B80" s="77" t="s">
        <v>1</v>
      </c>
      <c r="C80" s="84">
        <f>SUM(C73:C79)</f>
        <v>692120834.78999996</v>
      </c>
      <c r="D80" s="84">
        <f>SUM(D73:D79)</f>
        <v>358162718.80000001</v>
      </c>
      <c r="E80" s="84">
        <f>SUM(E73:E79)</f>
        <v>186065119.37</v>
      </c>
    </row>
    <row r="81" spans="4:5" x14ac:dyDescent="0.2">
      <c r="E81" s="85"/>
    </row>
    <row r="83" spans="4:5" x14ac:dyDescent="0.2">
      <c r="D83" s="85"/>
    </row>
  </sheetData>
  <pageMargins left="0.27559055118110237" right="0.15748031496062992" top="0.31496062992125984" bottom="0.27559055118110237" header="0.15748031496062992" footer="0.15748031496062992"/>
  <pageSetup paperSize="9" scale="7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INGRESOS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 de Windows</cp:lastModifiedBy>
  <cp:lastPrinted>2023-05-08T10:58:35Z</cp:lastPrinted>
  <dcterms:created xsi:type="dcterms:W3CDTF">2020-06-12T09:16:43Z</dcterms:created>
  <dcterms:modified xsi:type="dcterms:W3CDTF">2023-10-05T13:23:29Z</dcterms:modified>
</cp:coreProperties>
</file>