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E91" i="1"/>
  <c r="D91" i="1"/>
  <c r="C91" i="1"/>
  <c r="E92" i="1"/>
  <c r="E90" i="1"/>
  <c r="E89" i="1"/>
  <c r="D92" i="1"/>
  <c r="D93" i="1" s="1"/>
  <c r="D90" i="1"/>
  <c r="D89" i="1"/>
  <c r="C65" i="1"/>
  <c r="D85" i="1"/>
  <c r="C93" i="1"/>
  <c r="C90" i="1"/>
  <c r="C89" i="1"/>
  <c r="C72" i="1"/>
  <c r="C71" i="1"/>
  <c r="C70" i="1"/>
  <c r="C69" i="1"/>
  <c r="C68" i="1"/>
  <c r="C64" i="1"/>
  <c r="D71" i="1" l="1"/>
  <c r="D70" i="1"/>
  <c r="D69" i="1"/>
  <c r="D68" i="1"/>
  <c r="D67" i="1"/>
  <c r="D66" i="1"/>
  <c r="D65" i="1"/>
  <c r="D64" i="1"/>
  <c r="E86" i="1" l="1"/>
  <c r="D87" i="1"/>
  <c r="D86" i="1"/>
  <c r="E88" i="1"/>
  <c r="D88" i="1"/>
  <c r="E87" i="1"/>
  <c r="E85" i="1"/>
  <c r="C87" i="1" l="1"/>
  <c r="C66" i="1"/>
  <c r="C67" i="1"/>
  <c r="C85" i="1"/>
  <c r="C88" i="1"/>
  <c r="C86" i="1" l="1"/>
  <c r="E93" i="1"/>
</calcChain>
</file>

<file path=xl/sharedStrings.xml><?xml version="1.0" encoding="utf-8"?>
<sst xmlns="http://schemas.openxmlformats.org/spreadsheetml/2006/main" count="90" uniqueCount="79">
  <si>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</si>
  <si>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</si>
  <si>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</si>
  <si>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</si>
  <si>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</si>
  <si>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</si>
  <si>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</si>
  <si>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</si>
  <si>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</si>
  <si>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</si>
  <si>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</si>
  <si>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</si>
  <si>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</si>
  <si>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</si>
  <si>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</si>
  <si>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</si>
  <si>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</si>
  <si>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</si>
  <si>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</si>
  <si>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</si>
  <si>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</si>
  <si>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</si>
  <si>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</si>
  <si>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</si>
  <si>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</si>
  <si>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</si>
  <si>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</si>
  <si>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</si>
  <si>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</si>
  <si>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</si>
  <si>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</si>
  <si>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</si>
  <si>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</si>
  <si>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</si>
  <si>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</si>
  <si>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</si>
  <si>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</si>
  <si>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</si>
  <si>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</si>
  <si>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</si>
  <si>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</si>
  <si>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</si>
  <si>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</si>
  <si>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</si>
  <si>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</si>
  <si>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</si>
  <si>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</si>
  <si>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</si>
  <si>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</si>
  <si>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</si>
  <si>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</si>
  <si>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</si>
  <si>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</si>
  <si>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</si>
  <si>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</si>
  <si>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</si>
  <si>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</si>
  <si>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</si>
  <si>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</si>
  <si>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</si>
  <si>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</si>
  <si>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</si>
  <si>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</si>
  <si>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</si>
  <si>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</si>
  <si>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</si>
  <si>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</si>
  <si>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</si>
  <si>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</si>
  <si>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DESPESES AUTORITZADES</t>
  </si>
  <si>
    <t xml:space="preserve">     ESTAT D'EXECUCIÓ DEL PRESSUPOST DE DESPESES DE 2024</t>
  </si>
  <si>
    <t>8</t>
  </si>
  <si>
    <t>82 INVERSIONS FINANCERES PERMANENTS</t>
  </si>
  <si>
    <t>Total Cap. 8 ACTIUS FINANCERS</t>
  </si>
  <si>
    <t>Total Cap. 8 INVERSIONS FINANCERES PERMANENTS</t>
  </si>
  <si>
    <t>OBLIGACIONS PDTS. PAGAMENT 31/12/2024</t>
  </si>
  <si>
    <t>62 EDIFICIS I ALTRES CONSTRUCCIONS</t>
  </si>
  <si>
    <t>Total Cap. 8</t>
  </si>
  <si>
    <t xml:space="preserve">       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</si>
</sst>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9" fontId="3" fillId="2" borderId="4" xfId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19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19" xfId="0" applyNumberFormat="1" applyFont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0" xfId="0" applyNumberFormat="1" applyFont="1" applyBorder="1"/>
    <xf numFmtId="164" fontId="4" fillId="0" borderId="10" xfId="0" applyNumberFormat="1" applyFont="1" applyBorder="1" applyAlignment="1">
      <alignment vertic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3" fillId="2" borderId="15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13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0" xfId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23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2" xfId="0" applyNumberFormat="1" applyFont="1" applyBorder="1"/>
    <xf numFmtId="164" fontId="4" fillId="0" borderId="2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/>
    <xf numFmtId="164" fontId="4" fillId="0" borderId="19" xfId="0" applyNumberFormat="1" applyFont="1" applyFill="1" applyBorder="1"/>
    <xf numFmtId="0" fontId="4" fillId="0" borderId="0" xfId="0" applyFont="1" applyFill="1" applyBorder="1"/>
    <xf numFmtId="164" fontId="4" fillId="0" borderId="18" xfId="0" applyNumberFormat="1" applyFont="1" applyFill="1" applyBorder="1"/>
    <xf numFmtId="0" fontId="4" fillId="0" borderId="10" xfId="0" applyFont="1" applyFill="1" applyBorder="1"/>
    <xf numFmtId="164" fontId="4" fillId="0" borderId="10" xfId="0" applyNumberFormat="1" applyFont="1" applyFill="1" applyBorder="1"/>
    <xf numFmtId="0" fontId="4" fillId="0" borderId="10" xfId="0" applyFont="1" applyBorder="1"/>
    <xf numFmtId="164" fontId="3" fillId="2" borderId="7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9" fontId="3" fillId="2" borderId="25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4" fontId="4" fillId="0" borderId="22" xfId="0" applyNumberFormat="1" applyFont="1" applyBorder="1"/>
    <xf numFmtId="0" fontId="3" fillId="2" borderId="15" xfId="0" applyFont="1" applyFill="1" applyBorder="1" applyAlignment="1">
      <alignment horizontal="left" vertical="center"/>
    </xf>
    <xf numFmtId="9" fontId="3" fillId="2" borderId="15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vertical="center"/>
    </xf>
    <xf numFmtId="9" fontId="3" fillId="3" borderId="15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 wrapText="1"/>
    </xf>
    <xf numFmtId="9" fontId="3" fillId="2" borderId="15" xfId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0" borderId="0" xfId="0" applyNumberFormat="1"/>
    <xf numFmtId="0" fontId="4" fillId="0" borderId="10" xfId="0" quotePrefix="1" applyFont="1" applyFill="1" applyBorder="1" applyAlignment="1">
      <alignment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GASTOS!$C$63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C6-49CA-8764-03217DDEE8AE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49288902904546505"/>
                  <c:y val="-1.5150038808505956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65923191614E-2"/>
                  <c:y val="5.7813288748326315E-2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6517170619886135"/>
                  <c:y val="-6.7553654572200125E-2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7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AC6-49CA-8764-03217DDEE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GASTOS!$B$64:$B$71</c:f>
              <c:strCache>
                <c:ptCount val="8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8 INVERSIONS FINANCERES PERMANENTS</c:v>
                </c:pt>
                <c:pt idx="7">
                  <c:v>Total Cap. 9 PASSIUS FINANCERS</c:v>
                </c:pt>
              </c:strCache>
            </c:strRef>
          </c:cat>
          <c:val>
            <c:numRef>
              <c:f>GASTOS!$C$64:$C$71</c:f>
              <c:numCache>
                <c:formatCode>#,##0.00_ ;[Red]\-#,##0.00\ </c:formatCode>
                <c:ptCount val="8"/>
                <c:pt idx="0">
                  <c:v>332199706.50999999</c:v>
                </c:pt>
                <c:pt idx="1">
                  <c:v>121222849.04000002</c:v>
                </c:pt>
                <c:pt idx="2">
                  <c:v>638171.98</c:v>
                </c:pt>
                <c:pt idx="3">
                  <c:v>28623132.549999993</c:v>
                </c:pt>
                <c:pt idx="4">
                  <c:v>354551228.63999981</c:v>
                </c:pt>
                <c:pt idx="5">
                  <c:v>4443741.38</c:v>
                </c:pt>
                <c:pt idx="6">
                  <c:v>3217.39</c:v>
                </c:pt>
                <c:pt idx="7">
                  <c:v>19929933.640000001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GASTOS!$C$85:$C$92</c:f>
              <c:numCache>
                <c:formatCode>#,##0.00_ ;[Red]\-#,##0.00\ </c:formatCode>
                <c:ptCount val="8"/>
                <c:pt idx="0">
                  <c:v>332199706.50999999</c:v>
                </c:pt>
                <c:pt idx="1">
                  <c:v>121222849.04000002</c:v>
                </c:pt>
                <c:pt idx="2">
                  <c:v>638171.98</c:v>
                </c:pt>
                <c:pt idx="3">
                  <c:v>28623132.549999993</c:v>
                </c:pt>
                <c:pt idx="4">
                  <c:v>354551228.63999981</c:v>
                </c:pt>
                <c:pt idx="5">
                  <c:v>4443741.38</c:v>
                </c:pt>
                <c:pt idx="6">
                  <c:v>3217.39</c:v>
                </c:pt>
                <c:pt idx="7">
                  <c:v>19929933.640000001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GASTOS!$D$85:$D$92</c:f>
              <c:numCache>
                <c:formatCode>#,##0.00_ ;[Red]\-#,##0.00\ </c:formatCode>
                <c:ptCount val="8"/>
                <c:pt idx="0">
                  <c:v>322846855.86000001</c:v>
                </c:pt>
                <c:pt idx="1">
                  <c:v>76174141.309999943</c:v>
                </c:pt>
                <c:pt idx="2">
                  <c:v>227930.49</c:v>
                </c:pt>
                <c:pt idx="3">
                  <c:v>17662432.529999994</c:v>
                </c:pt>
                <c:pt idx="4">
                  <c:v>121406775.36999999</c:v>
                </c:pt>
                <c:pt idx="5">
                  <c:v>2989591.3800000004</c:v>
                </c:pt>
                <c:pt idx="6">
                  <c:v>2217.39</c:v>
                </c:pt>
                <c:pt idx="7">
                  <c:v>19914725.820000004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GASTOS!$E$85:$E$92</c:f>
              <c:numCache>
                <c:formatCode>#,##0.00_ ;[Red]\-#,##0.00\ </c:formatCode>
                <c:ptCount val="8"/>
                <c:pt idx="0">
                  <c:v>310575312.04000002</c:v>
                </c:pt>
                <c:pt idx="1">
                  <c:v>69144717.739999935</c:v>
                </c:pt>
                <c:pt idx="2">
                  <c:v>227918.9</c:v>
                </c:pt>
                <c:pt idx="3">
                  <c:v>17655307.729999997</c:v>
                </c:pt>
                <c:pt idx="4">
                  <c:v>116223181.8699999</c:v>
                </c:pt>
                <c:pt idx="5">
                  <c:v>2989591.3800000004</c:v>
                </c:pt>
                <c:pt idx="6">
                  <c:v>2217.39</c:v>
                </c:pt>
                <c:pt idx="7">
                  <c:v>19914725.820000004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1</xdr:rowOff>
    </xdr:from>
    <xdr:to>
      <xdr:col>12</xdr:col>
      <xdr:colOff>242856</xdr:colOff>
      <xdr:row>83</xdr:row>
      <xdr:rowOff>10585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82</xdr:row>
      <xdr:rowOff>1342582</xdr:rowOff>
    </xdr:from>
    <xdr:to>
      <xdr:col>12</xdr:col>
      <xdr:colOff>106128</xdr:colOff>
      <xdr:row>105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"/>
  <sheetViews>
    <sheetView tabSelected="1" zoomScale="90" zoomScaleNormal="90" zoomScaleSheetLayoutView="100" workbookViewId="0">
      <selection activeCell="B45" sqref="B45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5" customFormat="1" x14ac:dyDescent="0.2">
      <c r="F1" s="34"/>
      <c r="J1" s="26"/>
    </row>
    <row r="2" spans="1:14" s="25" customFormat="1" x14ac:dyDescent="0.2">
      <c r="F2" s="34"/>
      <c r="J2" s="26"/>
    </row>
    <row r="3" spans="1:14" s="25" customFormat="1" x14ac:dyDescent="0.2">
      <c r="F3" s="34"/>
      <c r="J3" s="26"/>
    </row>
    <row r="4" spans="1:14" s="25" customFormat="1" ht="6" customHeight="1" x14ac:dyDescent="0.2">
      <c r="F4" s="34"/>
      <c r="J4" s="26"/>
    </row>
    <row r="5" spans="1:14" s="25" customFormat="1" ht="23.25" x14ac:dyDescent="0.35">
      <c r="C5" s="33" t="s">
        <v>70</v>
      </c>
      <c r="D5" s="33"/>
      <c r="E5" s="33"/>
      <c r="F5" s="28"/>
      <c r="G5" s="30"/>
      <c r="H5" s="30"/>
      <c r="I5" s="29"/>
      <c r="J5" s="26"/>
    </row>
    <row r="6" spans="1:14" s="25" customFormat="1" ht="23.25" x14ac:dyDescent="0.35">
      <c r="C6" s="27"/>
      <c r="D6" s="27"/>
      <c r="E6" s="32" t="s">
        <v>78</v>
      </c>
      <c r="F6" s="32"/>
      <c r="G6" s="31"/>
      <c r="H6" s="30"/>
      <c r="I6" s="29"/>
      <c r="J6" s="26"/>
    </row>
    <row r="7" spans="1:14" ht="48" x14ac:dyDescent="0.2">
      <c r="A7" s="24" t="s">
        <v>50</v>
      </c>
      <c r="B7" s="23" t="s">
        <v>49</v>
      </c>
      <c r="C7" s="18" t="s">
        <v>48</v>
      </c>
      <c r="D7" s="22" t="s">
        <v>47</v>
      </c>
      <c r="E7" s="19" t="s">
        <v>46</v>
      </c>
      <c r="F7" s="87"/>
      <c r="G7" s="88" t="s">
        <v>45</v>
      </c>
      <c r="H7" s="21" t="s">
        <v>69</v>
      </c>
      <c r="I7" s="18" t="s">
        <v>44</v>
      </c>
      <c r="J7" s="20" t="s">
        <v>43</v>
      </c>
      <c r="K7" s="19" t="s">
        <v>42</v>
      </c>
      <c r="L7" s="19" t="s">
        <v>41</v>
      </c>
      <c r="M7" s="19" t="s">
        <v>40</v>
      </c>
      <c r="N7" s="18" t="s">
        <v>75</v>
      </c>
    </row>
    <row r="8" spans="1:14" x14ac:dyDescent="0.2">
      <c r="A8" s="9" t="s">
        <v>39</v>
      </c>
      <c r="B8" s="15" t="s">
        <v>38</v>
      </c>
      <c r="C8" s="35">
        <v>265007449</v>
      </c>
      <c r="D8" s="36">
        <v>14764263.560000001</v>
      </c>
      <c r="E8" s="35">
        <v>279771712.56</v>
      </c>
      <c r="F8" s="89"/>
      <c r="G8" s="36">
        <v>5267982.7599999951</v>
      </c>
      <c r="H8" s="36">
        <v>274503729.80000001</v>
      </c>
      <c r="I8" s="36">
        <v>274503729.80000001</v>
      </c>
      <c r="J8" s="37">
        <v>274503729.80000001</v>
      </c>
      <c r="K8" s="38"/>
      <c r="L8" s="35">
        <v>274503729.80000001</v>
      </c>
      <c r="M8" s="38"/>
      <c r="N8" s="36">
        <v>0</v>
      </c>
    </row>
    <row r="9" spans="1:14" x14ac:dyDescent="0.2">
      <c r="A9" s="12"/>
      <c r="B9" s="7" t="s">
        <v>37</v>
      </c>
      <c r="C9" s="39">
        <v>47059764</v>
      </c>
      <c r="D9" s="40">
        <v>5348031.1900000013</v>
      </c>
      <c r="E9" s="39">
        <v>52407795.189999998</v>
      </c>
      <c r="F9" s="58"/>
      <c r="G9" s="40">
        <v>4064669.1300000018</v>
      </c>
      <c r="H9" s="40">
        <v>48343126.06000001</v>
      </c>
      <c r="I9" s="40">
        <v>48343126.06000001</v>
      </c>
      <c r="J9" s="41">
        <v>48343126.06000001</v>
      </c>
      <c r="K9" s="42"/>
      <c r="L9" s="39">
        <v>36071582.239999995</v>
      </c>
      <c r="M9" s="42"/>
      <c r="N9" s="40">
        <v>12271543.820000015</v>
      </c>
    </row>
    <row r="10" spans="1:14" x14ac:dyDescent="0.2">
      <c r="A10" s="12"/>
      <c r="B10" s="7" t="s">
        <v>36</v>
      </c>
      <c r="C10" s="39">
        <v>0</v>
      </c>
      <c r="D10" s="40">
        <v>0</v>
      </c>
      <c r="E10" s="39">
        <v>0</v>
      </c>
      <c r="F10" s="58"/>
      <c r="G10" s="40">
        <v>0</v>
      </c>
      <c r="H10" s="40">
        <v>0</v>
      </c>
      <c r="I10" s="40">
        <v>0</v>
      </c>
      <c r="J10" s="41">
        <v>0</v>
      </c>
      <c r="K10" s="42"/>
      <c r="L10" s="39">
        <v>0</v>
      </c>
      <c r="M10" s="42"/>
      <c r="N10" s="40">
        <v>0</v>
      </c>
    </row>
    <row r="11" spans="1:14" x14ac:dyDescent="0.2">
      <c r="A11" s="12"/>
      <c r="B11" s="7" t="s">
        <v>35</v>
      </c>
      <c r="C11" s="39">
        <v>0</v>
      </c>
      <c r="D11" s="40">
        <v>20198.759999999998</v>
      </c>
      <c r="E11" s="43">
        <v>20198.759999999998</v>
      </c>
      <c r="F11" s="58"/>
      <c r="G11" s="44">
        <v>20198.759999999998</v>
      </c>
      <c r="H11" s="40">
        <v>0</v>
      </c>
      <c r="I11" s="40">
        <v>0</v>
      </c>
      <c r="J11" s="41">
        <v>0</v>
      </c>
      <c r="K11" s="42"/>
      <c r="L11" s="39">
        <v>0</v>
      </c>
      <c r="M11" s="42"/>
      <c r="N11" s="40">
        <v>0</v>
      </c>
    </row>
    <row r="12" spans="1:14" x14ac:dyDescent="0.2">
      <c r="A12" s="14" t="s">
        <v>34</v>
      </c>
      <c r="B12" s="10"/>
      <c r="C12" s="45">
        <v>312067213</v>
      </c>
      <c r="D12" s="45">
        <v>20132493.510000002</v>
      </c>
      <c r="E12" s="46">
        <v>332199706.50999999</v>
      </c>
      <c r="F12" s="90">
        <v>0.3855560435386724</v>
      </c>
      <c r="G12" s="45">
        <v>9352850.6499999966</v>
      </c>
      <c r="H12" s="45">
        <v>322846855.86000001</v>
      </c>
      <c r="I12" s="45">
        <v>322846855.86000001</v>
      </c>
      <c r="J12" s="48">
        <v>322846855.86000001</v>
      </c>
      <c r="K12" s="49">
        <v>0.97184569863634596</v>
      </c>
      <c r="L12" s="46">
        <v>310575312.04000002</v>
      </c>
      <c r="M12" s="49">
        <v>0.9619895823754856</v>
      </c>
      <c r="N12" s="45">
        <v>12271543.820000015</v>
      </c>
    </row>
    <row r="13" spans="1:14" x14ac:dyDescent="0.2">
      <c r="A13" s="13" t="s">
        <v>33</v>
      </c>
      <c r="B13" s="6" t="s">
        <v>32</v>
      </c>
      <c r="C13" s="36">
        <v>0</v>
      </c>
      <c r="D13" s="40">
        <v>0</v>
      </c>
      <c r="E13" s="35">
        <v>0</v>
      </c>
      <c r="F13" s="50"/>
      <c r="G13" s="51">
        <v>0</v>
      </c>
      <c r="H13" s="40">
        <v>0</v>
      </c>
      <c r="I13" s="52">
        <v>0</v>
      </c>
      <c r="J13" s="53">
        <v>0</v>
      </c>
      <c r="K13" s="54"/>
      <c r="L13" s="55">
        <v>0</v>
      </c>
      <c r="M13" s="54"/>
      <c r="N13" s="56">
        <v>0</v>
      </c>
    </row>
    <row r="14" spans="1:14" x14ac:dyDescent="0.2">
      <c r="A14" s="57"/>
      <c r="B14" s="17" t="s">
        <v>31</v>
      </c>
      <c r="C14" s="41">
        <v>0</v>
      </c>
      <c r="D14" s="40">
        <v>0</v>
      </c>
      <c r="E14" s="39">
        <v>0</v>
      </c>
      <c r="F14" s="58"/>
      <c r="G14" s="40">
        <v>-308800.0400000001</v>
      </c>
      <c r="H14" s="40">
        <v>308800.0400000001</v>
      </c>
      <c r="I14" s="59">
        <v>308800.0400000001</v>
      </c>
      <c r="J14" s="41">
        <v>308800.0400000001</v>
      </c>
      <c r="K14" s="42"/>
      <c r="L14" s="39">
        <v>308800.0400000001</v>
      </c>
      <c r="M14" s="42"/>
      <c r="N14" s="56">
        <v>0</v>
      </c>
    </row>
    <row r="15" spans="1:14" x14ac:dyDescent="0.2">
      <c r="A15" s="12"/>
      <c r="B15" s="7" t="s">
        <v>30</v>
      </c>
      <c r="C15" s="39">
        <v>84645652.000000015</v>
      </c>
      <c r="D15" s="40">
        <v>33027381.98</v>
      </c>
      <c r="E15" s="39">
        <v>117673033.98000002</v>
      </c>
      <c r="F15" s="58"/>
      <c r="G15" s="40">
        <v>40454071.070000127</v>
      </c>
      <c r="H15" s="40">
        <v>77218962.909999967</v>
      </c>
      <c r="I15" s="40">
        <v>77008183.379999936</v>
      </c>
      <c r="J15" s="41">
        <v>70429613.159999937</v>
      </c>
      <c r="K15" s="42"/>
      <c r="L15" s="39">
        <v>63562350.49999994</v>
      </c>
      <c r="M15" s="42"/>
      <c r="N15" s="56">
        <v>6867262.6599999964</v>
      </c>
    </row>
    <row r="16" spans="1:14" x14ac:dyDescent="0.2">
      <c r="A16" s="12"/>
      <c r="B16" s="16" t="s">
        <v>29</v>
      </c>
      <c r="C16" s="39">
        <v>2115559</v>
      </c>
      <c r="D16" s="44">
        <v>1434256.0599999998</v>
      </c>
      <c r="E16" s="43">
        <v>3549815.06</v>
      </c>
      <c r="F16" s="58"/>
      <c r="G16" s="44">
        <v>-2995484.629999999</v>
      </c>
      <c r="H16" s="44">
        <v>6545299.6899999985</v>
      </c>
      <c r="I16" s="40">
        <v>5615219.3499999996</v>
      </c>
      <c r="J16" s="41">
        <v>5435728.1099999975</v>
      </c>
      <c r="K16" s="42"/>
      <c r="L16" s="39">
        <v>5273567.1999999955</v>
      </c>
      <c r="M16" s="42"/>
      <c r="N16" s="60">
        <v>162160.91000000201</v>
      </c>
    </row>
    <row r="17" spans="1:25" x14ac:dyDescent="0.2">
      <c r="A17" s="5" t="s">
        <v>28</v>
      </c>
      <c r="B17" s="4"/>
      <c r="C17" s="45">
        <v>86761211.000000015</v>
      </c>
      <c r="D17" s="45">
        <v>34461638.039999999</v>
      </c>
      <c r="E17" s="46">
        <v>121222849.04000002</v>
      </c>
      <c r="F17" s="90">
        <v>0.14069308655738152</v>
      </c>
      <c r="G17" s="45">
        <v>37149786.400000125</v>
      </c>
      <c r="H17" s="45">
        <v>84073062.639999971</v>
      </c>
      <c r="I17" s="45">
        <v>82932202.769999936</v>
      </c>
      <c r="J17" s="48">
        <v>76174141.309999943</v>
      </c>
      <c r="K17" s="49">
        <v>0.62838105120648247</v>
      </c>
      <c r="L17" s="46">
        <v>69144717.739999935</v>
      </c>
      <c r="M17" s="49">
        <v>0.90771903103714802</v>
      </c>
      <c r="N17" s="61">
        <v>7029423.5699999984</v>
      </c>
    </row>
    <row r="18" spans="1:25" x14ac:dyDescent="0.2">
      <c r="A18" s="13" t="s">
        <v>27</v>
      </c>
      <c r="B18" s="15" t="s">
        <v>26</v>
      </c>
      <c r="C18" s="40">
        <v>0</v>
      </c>
      <c r="D18" s="40">
        <v>0</v>
      </c>
      <c r="E18" s="35">
        <v>0</v>
      </c>
      <c r="F18" s="58"/>
      <c r="G18" s="40">
        <v>0</v>
      </c>
      <c r="H18" s="40">
        <v>0</v>
      </c>
      <c r="I18" s="40">
        <v>0</v>
      </c>
      <c r="J18" s="41">
        <v>0</v>
      </c>
      <c r="K18" s="42"/>
      <c r="L18" s="39">
        <v>0</v>
      </c>
      <c r="M18" s="42"/>
      <c r="N18" s="62">
        <v>0</v>
      </c>
    </row>
    <row r="19" spans="1:25" x14ac:dyDescent="0.2">
      <c r="A19" s="12"/>
      <c r="B19" s="63" t="s">
        <v>25</v>
      </c>
      <c r="C19" s="40">
        <v>21904</v>
      </c>
      <c r="D19" s="40">
        <v>404267.98</v>
      </c>
      <c r="E19" s="39">
        <v>426171.98</v>
      </c>
      <c r="F19" s="58"/>
      <c r="G19" s="40">
        <v>390146.6</v>
      </c>
      <c r="H19" s="40">
        <v>36025.380000000005</v>
      </c>
      <c r="I19" s="40">
        <v>36025.380000000005</v>
      </c>
      <c r="J19" s="41">
        <v>21896.58</v>
      </c>
      <c r="K19" s="42"/>
      <c r="L19" s="39">
        <v>21896.58</v>
      </c>
      <c r="M19" s="42"/>
      <c r="N19" s="56">
        <v>0</v>
      </c>
    </row>
    <row r="20" spans="1:25" x14ac:dyDescent="0.2">
      <c r="A20" s="12"/>
      <c r="B20" s="7" t="s">
        <v>24</v>
      </c>
      <c r="C20" s="40">
        <v>212000</v>
      </c>
      <c r="D20" s="40">
        <v>0</v>
      </c>
      <c r="E20" s="39">
        <v>212000</v>
      </c>
      <c r="F20" s="58"/>
      <c r="G20" s="40">
        <v>159194.14000000001</v>
      </c>
      <c r="H20" s="40">
        <v>52805.86</v>
      </c>
      <c r="I20" s="40">
        <v>52805.86</v>
      </c>
      <c r="J20" s="41">
        <v>52805.86</v>
      </c>
      <c r="K20" s="42"/>
      <c r="L20" s="39">
        <v>52794.270000000004</v>
      </c>
      <c r="M20" s="42"/>
      <c r="N20" s="56">
        <v>11.589999999996508</v>
      </c>
    </row>
    <row r="21" spans="1:25" x14ac:dyDescent="0.2">
      <c r="A21" s="8"/>
      <c r="B21" s="7" t="s">
        <v>23</v>
      </c>
      <c r="C21" s="40">
        <v>0</v>
      </c>
      <c r="D21" s="40">
        <v>0</v>
      </c>
      <c r="E21" s="43">
        <v>0</v>
      </c>
      <c r="F21" s="58"/>
      <c r="G21" s="40">
        <v>-153228.04999999999</v>
      </c>
      <c r="H21" s="40">
        <v>153228.04999999999</v>
      </c>
      <c r="I21" s="40">
        <v>153228.04999999999</v>
      </c>
      <c r="J21" s="41">
        <v>153228.04999999999</v>
      </c>
      <c r="K21" s="42"/>
      <c r="L21" s="39">
        <v>153228.04999999999</v>
      </c>
      <c r="M21" s="42"/>
      <c r="N21" s="56">
        <v>0</v>
      </c>
    </row>
    <row r="22" spans="1:25" x14ac:dyDescent="0.2">
      <c r="A22" s="5" t="s">
        <v>22</v>
      </c>
      <c r="B22" s="10"/>
      <c r="C22" s="45">
        <v>233904</v>
      </c>
      <c r="D22" s="45">
        <v>404267.98</v>
      </c>
      <c r="E22" s="46">
        <v>638171.98</v>
      </c>
      <c r="F22" s="90">
        <v>7.4067212849459295E-4</v>
      </c>
      <c r="G22" s="45">
        <v>396112.69</v>
      </c>
      <c r="H22" s="45">
        <v>242059.28999999998</v>
      </c>
      <c r="I22" s="45">
        <v>242059.28999999998</v>
      </c>
      <c r="J22" s="48">
        <v>227930.49</v>
      </c>
      <c r="K22" s="49">
        <v>0.35716154444762677</v>
      </c>
      <c r="L22" s="46">
        <v>227918.9</v>
      </c>
      <c r="M22" s="49">
        <v>0.99994915116446248</v>
      </c>
      <c r="N22" s="64">
        <v>11.589999999996508</v>
      </c>
    </row>
    <row r="23" spans="1:25" x14ac:dyDescent="0.2">
      <c r="A23" s="13" t="s">
        <v>21</v>
      </c>
      <c r="B23" s="7" t="s">
        <v>20</v>
      </c>
      <c r="C23" s="65">
        <v>0</v>
      </c>
      <c r="D23" s="65">
        <v>0</v>
      </c>
      <c r="E23" s="66">
        <v>0</v>
      </c>
      <c r="F23" s="67"/>
      <c r="G23" s="68">
        <v>-160000</v>
      </c>
      <c r="H23" s="65">
        <v>160000</v>
      </c>
      <c r="I23" s="40">
        <v>160000</v>
      </c>
      <c r="J23" s="41">
        <v>160000</v>
      </c>
      <c r="K23" s="69"/>
      <c r="L23" s="70">
        <v>160000</v>
      </c>
      <c r="M23" s="69"/>
      <c r="N23" s="56">
        <v>0</v>
      </c>
    </row>
    <row r="24" spans="1:25" x14ac:dyDescent="0.2">
      <c r="A24" s="71"/>
      <c r="B24" s="7" t="s">
        <v>19</v>
      </c>
      <c r="C24" s="40">
        <v>5000</v>
      </c>
      <c r="D24" s="40">
        <v>157547</v>
      </c>
      <c r="E24" s="39">
        <v>162547</v>
      </c>
      <c r="F24" s="58"/>
      <c r="G24" s="40">
        <v>158047</v>
      </c>
      <c r="H24" s="40">
        <v>4500</v>
      </c>
      <c r="I24" s="40">
        <v>4500</v>
      </c>
      <c r="J24" s="41">
        <v>4500</v>
      </c>
      <c r="K24" s="42"/>
      <c r="L24" s="39">
        <v>4500</v>
      </c>
      <c r="M24" s="42"/>
      <c r="N24" s="56">
        <v>0</v>
      </c>
    </row>
    <row r="25" spans="1:25" x14ac:dyDescent="0.2">
      <c r="A25" s="12"/>
      <c r="B25" s="7" t="s">
        <v>18</v>
      </c>
      <c r="C25" s="40">
        <v>3755987</v>
      </c>
      <c r="D25" s="40">
        <v>24704598.549999993</v>
      </c>
      <c r="E25" s="39">
        <v>28460585.549999993</v>
      </c>
      <c r="F25" s="58"/>
      <c r="G25" s="40">
        <v>5921320.080000001</v>
      </c>
      <c r="H25" s="40">
        <v>22539265.469999995</v>
      </c>
      <c r="I25" s="40">
        <v>19819200.159999996</v>
      </c>
      <c r="J25" s="41">
        <v>17331006.849999994</v>
      </c>
      <c r="K25" s="42"/>
      <c r="L25" s="39">
        <v>17323882.049999997</v>
      </c>
      <c r="M25" s="42"/>
      <c r="N25" s="56">
        <v>7124.7999999970198</v>
      </c>
    </row>
    <row r="26" spans="1:25" x14ac:dyDescent="0.2">
      <c r="A26" s="8"/>
      <c r="B26" s="7" t="s">
        <v>17</v>
      </c>
      <c r="C26" s="40">
        <v>0</v>
      </c>
      <c r="D26" s="40">
        <v>0</v>
      </c>
      <c r="E26" s="43">
        <v>0</v>
      </c>
      <c r="F26" s="58"/>
      <c r="G26" s="44">
        <v>-166925.68</v>
      </c>
      <c r="H26" s="40">
        <v>166925.68</v>
      </c>
      <c r="I26" s="40">
        <v>166925.68</v>
      </c>
      <c r="J26" s="41">
        <v>166925.68</v>
      </c>
      <c r="K26" s="42"/>
      <c r="L26" s="39">
        <v>166925.68</v>
      </c>
      <c r="M26" s="42"/>
      <c r="N26" s="56">
        <v>0</v>
      </c>
    </row>
    <row r="27" spans="1:25" x14ac:dyDescent="0.2">
      <c r="A27" s="14" t="s">
        <v>51</v>
      </c>
      <c r="B27" s="91"/>
      <c r="C27" s="45">
        <v>3760987</v>
      </c>
      <c r="D27" s="45">
        <v>24862145.549999993</v>
      </c>
      <c r="E27" s="46">
        <v>28623132.549999993</v>
      </c>
      <c r="F27" s="90">
        <v>3.3220443978112864E-2</v>
      </c>
      <c r="G27" s="45">
        <v>5752441.4000000013</v>
      </c>
      <c r="H27" s="45">
        <v>22870691.149999995</v>
      </c>
      <c r="I27" s="45">
        <v>20150625.839999996</v>
      </c>
      <c r="J27" s="48">
        <v>17662432.529999994</v>
      </c>
      <c r="K27" s="49">
        <v>0.61706846723176001</v>
      </c>
      <c r="L27" s="46">
        <v>17655307.729999997</v>
      </c>
      <c r="M27" s="49">
        <v>0.99959661275490252</v>
      </c>
      <c r="N27" s="45">
        <v>7124.7999999970198</v>
      </c>
    </row>
    <row r="28" spans="1:25" customFormat="1" x14ac:dyDescent="0.2">
      <c r="A28" s="13" t="s">
        <v>16</v>
      </c>
      <c r="B28" s="7" t="s">
        <v>76</v>
      </c>
      <c r="C28" s="39">
        <v>0</v>
      </c>
      <c r="D28" s="40">
        <v>0</v>
      </c>
      <c r="E28" s="66">
        <v>0</v>
      </c>
      <c r="F28" s="96"/>
      <c r="G28" s="40">
        <v>-1300000</v>
      </c>
      <c r="H28" s="40">
        <v>1300000</v>
      </c>
      <c r="I28" s="40">
        <v>1300000</v>
      </c>
      <c r="J28" s="41">
        <v>1300000</v>
      </c>
      <c r="K28" s="42"/>
      <c r="L28" s="39">
        <v>1300000</v>
      </c>
      <c r="M28" s="42"/>
      <c r="N28" s="56">
        <v>0</v>
      </c>
      <c r="R28" s="97"/>
      <c r="S28" s="97"/>
      <c r="T28" s="97"/>
      <c r="U28" s="97"/>
      <c r="V28" s="97"/>
      <c r="W28" s="97"/>
      <c r="X28" s="97"/>
      <c r="Y28" s="97"/>
    </row>
    <row r="29" spans="1:25" x14ac:dyDescent="0.2">
      <c r="A29" s="13"/>
      <c r="B29" s="7" t="s">
        <v>15</v>
      </c>
      <c r="C29" s="39">
        <v>1203875</v>
      </c>
      <c r="D29" s="40">
        <v>2812600.2500000005</v>
      </c>
      <c r="E29" s="35">
        <v>4016475.2500000005</v>
      </c>
      <c r="F29" s="58"/>
      <c r="G29" s="40">
        <v>-3414095.37</v>
      </c>
      <c r="H29" s="40">
        <v>7430570.6199999992</v>
      </c>
      <c r="I29" s="40">
        <v>6995878.1199999992</v>
      </c>
      <c r="J29" s="41">
        <v>3484681.87</v>
      </c>
      <c r="K29" s="42"/>
      <c r="L29" s="39">
        <v>3093157.0600000005</v>
      </c>
      <c r="M29" s="42"/>
      <c r="N29" s="56">
        <v>391524.80999999959</v>
      </c>
    </row>
    <row r="30" spans="1:25" x14ac:dyDescent="0.2">
      <c r="A30" s="12"/>
      <c r="B30" s="7" t="s">
        <v>14</v>
      </c>
      <c r="C30" s="39">
        <v>1562599</v>
      </c>
      <c r="D30" s="40">
        <v>8921994.8100000005</v>
      </c>
      <c r="E30" s="39">
        <v>10484593.810000001</v>
      </c>
      <c r="F30" s="58"/>
      <c r="G30" s="40">
        <v>6476952.6700000018</v>
      </c>
      <c r="H30" s="40">
        <v>4007641.1399999992</v>
      </c>
      <c r="I30" s="40">
        <v>2707747.3399999994</v>
      </c>
      <c r="J30" s="41">
        <v>2251015.5599999996</v>
      </c>
      <c r="K30" s="42"/>
      <c r="L30" s="39">
        <v>2073425.1500000001</v>
      </c>
      <c r="M30" s="42"/>
      <c r="N30" s="56">
        <v>177590.40999999945</v>
      </c>
    </row>
    <row r="31" spans="1:25" x14ac:dyDescent="0.2">
      <c r="A31" s="12"/>
      <c r="B31" s="7" t="s">
        <v>13</v>
      </c>
      <c r="C31" s="39">
        <v>1981526</v>
      </c>
      <c r="D31" s="40">
        <v>694496.92000000016</v>
      </c>
      <c r="E31" s="39">
        <v>2676022.9200000013</v>
      </c>
      <c r="F31" s="58"/>
      <c r="G31" s="40">
        <v>-450385.43999999971</v>
      </c>
      <c r="H31" s="40">
        <v>3126408.36</v>
      </c>
      <c r="I31" s="40">
        <v>2092626.7099999995</v>
      </c>
      <c r="J31" s="41">
        <v>1903756.2099999997</v>
      </c>
      <c r="K31" s="42"/>
      <c r="L31" s="39">
        <v>1821893.5899999992</v>
      </c>
      <c r="M31" s="42"/>
      <c r="N31" s="56">
        <v>81862.620000000577</v>
      </c>
    </row>
    <row r="32" spans="1:25" x14ac:dyDescent="0.2">
      <c r="A32" s="12"/>
      <c r="B32" s="7" t="s">
        <v>12</v>
      </c>
      <c r="C32" s="39">
        <v>12297713</v>
      </c>
      <c r="D32" s="40">
        <v>75475775.11999999</v>
      </c>
      <c r="E32" s="39">
        <v>87773488.11999999</v>
      </c>
      <c r="F32" s="58"/>
      <c r="G32" s="40">
        <v>64215870.899999991</v>
      </c>
      <c r="H32" s="40">
        <v>23557617.219999999</v>
      </c>
      <c r="I32" s="40">
        <v>23234764.479999997</v>
      </c>
      <c r="J32" s="41">
        <v>15768856.659999998</v>
      </c>
      <c r="K32" s="42"/>
      <c r="L32" s="39">
        <v>15202686.42</v>
      </c>
      <c r="M32" s="42"/>
      <c r="N32" s="56">
        <v>566170.23999999836</v>
      </c>
    </row>
    <row r="33" spans="1:14" x14ac:dyDescent="0.2">
      <c r="A33" s="12"/>
      <c r="B33" s="7" t="s">
        <v>11</v>
      </c>
      <c r="C33" s="39">
        <v>576180.00000000012</v>
      </c>
      <c r="D33" s="40">
        <v>990102.15</v>
      </c>
      <c r="E33" s="39">
        <v>1566282.1500000001</v>
      </c>
      <c r="F33" s="58"/>
      <c r="G33" s="40">
        <v>883759.95</v>
      </c>
      <c r="H33" s="40">
        <v>682522.2</v>
      </c>
      <c r="I33" s="40">
        <v>682522.2</v>
      </c>
      <c r="J33" s="41">
        <v>631386.06999999995</v>
      </c>
      <c r="K33" s="42"/>
      <c r="L33" s="39">
        <v>582051.11</v>
      </c>
      <c r="M33" s="42"/>
      <c r="N33" s="56">
        <v>49334.959999999963</v>
      </c>
    </row>
    <row r="34" spans="1:14" x14ac:dyDescent="0.2">
      <c r="A34" s="12"/>
      <c r="B34" s="7" t="s">
        <v>10</v>
      </c>
      <c r="C34" s="39">
        <v>52323600</v>
      </c>
      <c r="D34" s="40">
        <v>183146440.79999986</v>
      </c>
      <c r="E34" s="39">
        <v>235470040.7999998</v>
      </c>
      <c r="F34" s="58"/>
      <c r="G34" s="40">
        <v>141370317.83999956</v>
      </c>
      <c r="H34" s="40">
        <v>94099722.960000053</v>
      </c>
      <c r="I34" s="40">
        <v>92491923.470000044</v>
      </c>
      <c r="J34" s="41">
        <v>91492569.789999992</v>
      </c>
      <c r="K34" s="42"/>
      <c r="L34" s="39">
        <v>88294741.289999902</v>
      </c>
      <c r="M34" s="42"/>
      <c r="N34" s="56">
        <v>3197828.5000000894</v>
      </c>
    </row>
    <row r="35" spans="1:14" x14ac:dyDescent="0.2">
      <c r="A35" s="12"/>
      <c r="B35" s="7" t="s">
        <v>9</v>
      </c>
      <c r="C35" s="39">
        <v>4420000</v>
      </c>
      <c r="D35" s="40">
        <v>8144325.5899999971</v>
      </c>
      <c r="E35" s="43">
        <v>12564325.590000002</v>
      </c>
      <c r="F35" s="58"/>
      <c r="G35" s="40">
        <v>7907565.3100000061</v>
      </c>
      <c r="H35" s="40">
        <v>4656760.2799999965</v>
      </c>
      <c r="I35" s="40">
        <v>4656760.2799999965</v>
      </c>
      <c r="J35" s="41">
        <v>4574509.21</v>
      </c>
      <c r="K35" s="42"/>
      <c r="L35" s="39">
        <v>3855227.25</v>
      </c>
      <c r="M35" s="42"/>
      <c r="N35" s="56">
        <v>719281.96</v>
      </c>
    </row>
    <row r="36" spans="1:14" x14ac:dyDescent="0.2">
      <c r="A36" s="11" t="s">
        <v>8</v>
      </c>
      <c r="B36" s="10"/>
      <c r="C36" s="45">
        <v>74365493</v>
      </c>
      <c r="D36" s="45">
        <v>280185735.63999981</v>
      </c>
      <c r="E36" s="46">
        <v>354551228.63999981</v>
      </c>
      <c r="F36" s="90">
        <v>0.41149756085681127</v>
      </c>
      <c r="G36" s="45">
        <v>215689985.85999954</v>
      </c>
      <c r="H36" s="45">
        <v>138861242.78000006</v>
      </c>
      <c r="I36" s="45">
        <v>134162222.60000004</v>
      </c>
      <c r="J36" s="48">
        <v>121406775.36999999</v>
      </c>
      <c r="K36" s="49">
        <v>0.34242378974597382</v>
      </c>
      <c r="L36" s="46">
        <v>116223181.8699999</v>
      </c>
      <c r="M36" s="49">
        <v>0.9573039191247561</v>
      </c>
      <c r="N36" s="45">
        <v>5183593.5000000875</v>
      </c>
    </row>
    <row r="37" spans="1:14" x14ac:dyDescent="0.2">
      <c r="A37" s="9" t="s">
        <v>7</v>
      </c>
      <c r="B37" s="7" t="s">
        <v>52</v>
      </c>
      <c r="C37" s="40">
        <v>0</v>
      </c>
      <c r="D37" s="36">
        <v>161766.5</v>
      </c>
      <c r="E37" s="35">
        <v>161766.5</v>
      </c>
      <c r="F37" s="58"/>
      <c r="G37" s="40">
        <v>-7244.489999999998</v>
      </c>
      <c r="H37" s="36">
        <v>169010.99</v>
      </c>
      <c r="I37" s="36">
        <v>169010.99</v>
      </c>
      <c r="J37" s="41">
        <v>169010.99</v>
      </c>
      <c r="K37" s="42"/>
      <c r="L37" s="39">
        <v>169010.99</v>
      </c>
      <c r="M37" s="42"/>
      <c r="N37" s="56">
        <v>0</v>
      </c>
    </row>
    <row r="38" spans="1:14" x14ac:dyDescent="0.2">
      <c r="A38" s="8"/>
      <c r="B38" s="7" t="s">
        <v>6</v>
      </c>
      <c r="C38" s="40">
        <v>1970000</v>
      </c>
      <c r="D38" s="40">
        <v>700492.2699999999</v>
      </c>
      <c r="E38" s="39">
        <v>2670492.2699999996</v>
      </c>
      <c r="F38" s="58"/>
      <c r="G38" s="40">
        <v>636184.22999999928</v>
      </c>
      <c r="H38" s="40">
        <v>2034308.04</v>
      </c>
      <c r="I38" s="40">
        <v>2034308.04</v>
      </c>
      <c r="J38" s="41">
        <v>2034308.04</v>
      </c>
      <c r="K38" s="42"/>
      <c r="L38" s="39">
        <v>2034308.04</v>
      </c>
      <c r="M38" s="42"/>
      <c r="N38" s="56">
        <v>0</v>
      </c>
    </row>
    <row r="39" spans="1:14" x14ac:dyDescent="0.2">
      <c r="A39" s="8"/>
      <c r="B39" s="7" t="s">
        <v>53</v>
      </c>
      <c r="C39" s="40">
        <v>0</v>
      </c>
      <c r="D39" s="40">
        <v>0</v>
      </c>
      <c r="E39" s="39">
        <v>0</v>
      </c>
      <c r="F39" s="58"/>
      <c r="G39" s="40">
        <v>0</v>
      </c>
      <c r="H39" s="40">
        <v>0</v>
      </c>
      <c r="I39" s="40">
        <v>0</v>
      </c>
      <c r="J39" s="41">
        <v>0</v>
      </c>
      <c r="K39" s="42"/>
      <c r="L39" s="39">
        <v>0</v>
      </c>
      <c r="M39" s="42"/>
      <c r="N39" s="56">
        <v>0</v>
      </c>
    </row>
    <row r="40" spans="1:14" x14ac:dyDescent="0.2">
      <c r="A40" s="8"/>
      <c r="B40" s="7" t="s">
        <v>54</v>
      </c>
      <c r="C40" s="40">
        <v>0</v>
      </c>
      <c r="D40" s="40">
        <v>0</v>
      </c>
      <c r="E40" s="39">
        <v>0</v>
      </c>
      <c r="F40" s="58"/>
      <c r="G40" s="40">
        <v>0</v>
      </c>
      <c r="H40" s="40">
        <v>0</v>
      </c>
      <c r="I40" s="40">
        <v>0</v>
      </c>
      <c r="J40" s="41">
        <v>0</v>
      </c>
      <c r="K40" s="42"/>
      <c r="L40" s="39">
        <v>0</v>
      </c>
      <c r="M40" s="42"/>
      <c r="N40" s="56">
        <v>0</v>
      </c>
    </row>
    <row r="41" spans="1:14" x14ac:dyDescent="0.2">
      <c r="A41" s="8"/>
      <c r="B41" s="7" t="s">
        <v>55</v>
      </c>
      <c r="C41" s="40">
        <v>0</v>
      </c>
      <c r="D41" s="40">
        <v>0</v>
      </c>
      <c r="E41" s="39">
        <v>0</v>
      </c>
      <c r="F41" s="58"/>
      <c r="G41" s="40">
        <v>-14353.2</v>
      </c>
      <c r="H41" s="40">
        <v>14353.2</v>
      </c>
      <c r="I41" s="40">
        <v>14353.2</v>
      </c>
      <c r="J41" s="41">
        <v>14353.2</v>
      </c>
      <c r="K41" s="42"/>
      <c r="L41" s="39">
        <v>14353.2</v>
      </c>
      <c r="M41" s="42"/>
      <c r="N41" s="56">
        <v>0</v>
      </c>
    </row>
    <row r="42" spans="1:14" x14ac:dyDescent="0.2">
      <c r="A42" s="8"/>
      <c r="B42" s="7" t="s">
        <v>5</v>
      </c>
      <c r="C42" s="40">
        <v>250000</v>
      </c>
      <c r="D42" s="40">
        <v>588751.10999999987</v>
      </c>
      <c r="E42" s="39">
        <v>838751.10999999987</v>
      </c>
      <c r="F42" s="58"/>
      <c r="G42" s="40">
        <v>439202.92000000004</v>
      </c>
      <c r="H42" s="40">
        <v>399548.18999999994</v>
      </c>
      <c r="I42" s="40">
        <v>268125.55</v>
      </c>
      <c r="J42" s="41">
        <v>265375.55</v>
      </c>
      <c r="K42" s="42"/>
      <c r="L42" s="39">
        <v>265375.55</v>
      </c>
      <c r="M42" s="42"/>
      <c r="N42" s="56">
        <v>0</v>
      </c>
    </row>
    <row r="43" spans="1:14" x14ac:dyDescent="0.2">
      <c r="A43" s="8"/>
      <c r="B43" s="7" t="s">
        <v>4</v>
      </c>
      <c r="C43" s="40">
        <v>0</v>
      </c>
      <c r="D43" s="40">
        <v>772731.50000000012</v>
      </c>
      <c r="E43" s="39">
        <v>772731.50000000012</v>
      </c>
      <c r="F43" s="58"/>
      <c r="G43" s="40">
        <v>266187.89999999997</v>
      </c>
      <c r="H43" s="44">
        <v>506543.6</v>
      </c>
      <c r="I43" s="40">
        <v>506543.6</v>
      </c>
      <c r="J43" s="41">
        <v>506543.6</v>
      </c>
      <c r="K43" s="42"/>
      <c r="L43" s="39">
        <v>506543.6</v>
      </c>
      <c r="M43" s="42"/>
      <c r="N43" s="56">
        <v>0</v>
      </c>
    </row>
    <row r="44" spans="1:14" x14ac:dyDescent="0.2">
      <c r="A44" s="14" t="s">
        <v>56</v>
      </c>
      <c r="B44" s="92"/>
      <c r="C44" s="45">
        <v>2220000</v>
      </c>
      <c r="D44" s="45">
        <v>2223741.38</v>
      </c>
      <c r="E44" s="46">
        <v>4443741.38</v>
      </c>
      <c r="F44" s="90">
        <v>5.1574739875042772E-3</v>
      </c>
      <c r="G44" s="45">
        <v>1319977.3599999994</v>
      </c>
      <c r="H44" s="45">
        <v>3123764.0200000005</v>
      </c>
      <c r="I44" s="45">
        <v>2992341.3800000004</v>
      </c>
      <c r="J44" s="48">
        <v>2989591.3800000004</v>
      </c>
      <c r="K44" s="49">
        <v>0.67276448477746476</v>
      </c>
      <c r="L44" s="46">
        <v>2989591.3800000004</v>
      </c>
      <c r="M44" s="49">
        <v>1</v>
      </c>
      <c r="N44" s="45">
        <v>0</v>
      </c>
    </row>
    <row r="45" spans="1:14" x14ac:dyDescent="0.2">
      <c r="A45" s="93" t="s">
        <v>71</v>
      </c>
      <c r="B45" s="98" t="s">
        <v>72</v>
      </c>
      <c r="C45" s="40">
        <v>0</v>
      </c>
      <c r="D45" s="40">
        <v>3217.39</v>
      </c>
      <c r="E45" s="39">
        <v>3217.39</v>
      </c>
      <c r="F45" s="58"/>
      <c r="G45" s="40">
        <v>1000</v>
      </c>
      <c r="H45" s="40">
        <v>2217.39</v>
      </c>
      <c r="I45" s="40">
        <v>2217.39</v>
      </c>
      <c r="J45" s="41">
        <v>2217.39</v>
      </c>
      <c r="K45" s="42"/>
      <c r="L45" s="39">
        <v>2217.39</v>
      </c>
      <c r="M45" s="42"/>
      <c r="N45" s="56">
        <v>0</v>
      </c>
    </row>
    <row r="46" spans="1:14" x14ac:dyDescent="0.2">
      <c r="A46" s="14" t="s">
        <v>73</v>
      </c>
      <c r="B46" s="92"/>
      <c r="C46" s="45">
        <v>0</v>
      </c>
      <c r="D46" s="45">
        <v>3217.39</v>
      </c>
      <c r="E46" s="46">
        <v>3217.39</v>
      </c>
      <c r="F46" s="47">
        <v>3.7341518809666612E-6</v>
      </c>
      <c r="G46" s="45">
        <v>1000</v>
      </c>
      <c r="H46" s="46">
        <v>2217.39</v>
      </c>
      <c r="I46" s="45">
        <v>2217.39</v>
      </c>
      <c r="J46" s="45">
        <v>2217.39</v>
      </c>
      <c r="K46" s="49">
        <v>0.68918906318475537</v>
      </c>
      <c r="L46" s="45">
        <v>2217.39</v>
      </c>
      <c r="M46" s="49">
        <v>1</v>
      </c>
      <c r="N46" s="45">
        <v>0</v>
      </c>
    </row>
    <row r="47" spans="1:14" x14ac:dyDescent="0.2">
      <c r="A47" s="94" t="s">
        <v>3</v>
      </c>
      <c r="B47" s="17" t="s">
        <v>57</v>
      </c>
      <c r="C47" s="40">
        <v>0</v>
      </c>
      <c r="D47" s="56">
        <v>0</v>
      </c>
      <c r="E47" s="39">
        <v>0</v>
      </c>
      <c r="F47" s="58"/>
      <c r="G47" s="40">
        <v>0</v>
      </c>
      <c r="H47" s="56">
        <v>0</v>
      </c>
      <c r="I47" s="40">
        <v>0</v>
      </c>
      <c r="J47" s="41">
        <v>0</v>
      </c>
      <c r="K47" s="42"/>
      <c r="L47" s="39">
        <v>0</v>
      </c>
      <c r="M47" s="42"/>
      <c r="N47" s="56">
        <v>0</v>
      </c>
    </row>
    <row r="48" spans="1:14" x14ac:dyDescent="0.2">
      <c r="A48" s="8"/>
      <c r="B48" s="7" t="s">
        <v>2</v>
      </c>
      <c r="C48" s="40">
        <v>827471</v>
      </c>
      <c r="D48" s="56">
        <v>19102462.640000001</v>
      </c>
      <c r="E48" s="80">
        <v>19929933.640000001</v>
      </c>
      <c r="F48" s="95"/>
      <c r="G48" s="40">
        <v>15207.819999999978</v>
      </c>
      <c r="H48" s="56">
        <v>19914725.820000004</v>
      </c>
      <c r="I48" s="40">
        <v>19914725.820000004</v>
      </c>
      <c r="J48" s="41">
        <v>19914725.820000004</v>
      </c>
      <c r="K48" s="42"/>
      <c r="L48" s="39">
        <v>19914725.820000004</v>
      </c>
      <c r="M48" s="42"/>
      <c r="N48" s="56">
        <v>0</v>
      </c>
    </row>
    <row r="49" spans="1:14" x14ac:dyDescent="0.2">
      <c r="A49" s="5" t="s">
        <v>1</v>
      </c>
      <c r="B49" s="4"/>
      <c r="C49" s="61">
        <v>827471</v>
      </c>
      <c r="D49" s="72">
        <v>19102462.640000001</v>
      </c>
      <c r="E49" s="73">
        <v>19929933.640000001</v>
      </c>
      <c r="F49" s="74">
        <v>2.3130984801142149E-2</v>
      </c>
      <c r="G49" s="72">
        <v>15207.819999999978</v>
      </c>
      <c r="H49" s="72">
        <v>19914725.820000004</v>
      </c>
      <c r="I49" s="72">
        <v>19914725.820000004</v>
      </c>
      <c r="J49" s="75">
        <v>19914725.820000004</v>
      </c>
      <c r="K49" s="76">
        <v>0.99923693574325434</v>
      </c>
      <c r="L49" s="73">
        <v>19914725.820000004</v>
      </c>
      <c r="M49" s="76">
        <v>1</v>
      </c>
      <c r="N49" s="72">
        <v>0</v>
      </c>
    </row>
    <row r="50" spans="1:14" x14ac:dyDescent="0.2">
      <c r="A50" s="3" t="s">
        <v>0</v>
      </c>
      <c r="B50" s="2"/>
      <c r="C50" s="61">
        <v>480236279</v>
      </c>
      <c r="D50" s="61">
        <v>381375702.12999976</v>
      </c>
      <c r="E50" s="61">
        <v>861611981.12999976</v>
      </c>
      <c r="F50" s="74">
        <v>1</v>
      </c>
      <c r="G50" s="61">
        <v>269677362.17999965</v>
      </c>
      <c r="H50" s="77">
        <v>591934618.95000005</v>
      </c>
      <c r="I50" s="61">
        <v>583243250.95000005</v>
      </c>
      <c r="J50" s="61">
        <v>561224670.14999998</v>
      </c>
      <c r="K50" s="78">
        <v>0.65136590767221769</v>
      </c>
      <c r="L50" s="61">
        <v>536732972.86999983</v>
      </c>
      <c r="M50" s="79">
        <v>0.95636026250689554</v>
      </c>
      <c r="N50" s="61">
        <v>24491697.280000098</v>
      </c>
    </row>
    <row r="63" spans="1:14" x14ac:dyDescent="0.2">
      <c r="B63" s="24" t="s">
        <v>50</v>
      </c>
      <c r="C63" s="18" t="s">
        <v>58</v>
      </c>
    </row>
    <row r="64" spans="1:14" x14ac:dyDescent="0.2">
      <c r="B64" s="81" t="s">
        <v>34</v>
      </c>
      <c r="C64" s="45">
        <f>E12</f>
        <v>332199706.50999999</v>
      </c>
      <c r="D64" s="82">
        <f>F12</f>
        <v>0.3855560435386724</v>
      </c>
    </row>
    <row r="65" spans="2:9" x14ac:dyDescent="0.2">
      <c r="B65" s="81" t="s">
        <v>28</v>
      </c>
      <c r="C65" s="45">
        <f>E17</f>
        <v>121222849.04000002</v>
      </c>
      <c r="D65" s="82">
        <f>F17</f>
        <v>0.14069308655738152</v>
      </c>
      <c r="E65" s="83"/>
      <c r="F65" s="83"/>
    </row>
    <row r="66" spans="2:9" x14ac:dyDescent="0.2">
      <c r="B66" s="81" t="s">
        <v>22</v>
      </c>
      <c r="C66" s="45">
        <f>E22</f>
        <v>638171.98</v>
      </c>
      <c r="D66" s="82">
        <f>F22</f>
        <v>7.4067212849459295E-4</v>
      </c>
      <c r="E66" s="83"/>
      <c r="F66" s="83"/>
    </row>
    <row r="67" spans="2:9" x14ac:dyDescent="0.2">
      <c r="B67" s="81" t="s">
        <v>51</v>
      </c>
      <c r="C67" s="45">
        <f>E27</f>
        <v>28623132.549999993</v>
      </c>
      <c r="D67" s="82">
        <f>F27</f>
        <v>3.3220443978112864E-2</v>
      </c>
      <c r="E67" s="83"/>
      <c r="F67" s="83"/>
    </row>
    <row r="68" spans="2:9" x14ac:dyDescent="0.2">
      <c r="B68" s="81" t="s">
        <v>8</v>
      </c>
      <c r="C68" s="45">
        <f>E36</f>
        <v>354551228.63999981</v>
      </c>
      <c r="D68" s="82">
        <f>F36</f>
        <v>0.38130861308773145</v>
      </c>
      <c r="E68" s="83"/>
      <c r="F68" s="83"/>
    </row>
    <row r="69" spans="2:9" x14ac:dyDescent="0.2">
      <c r="B69" s="81" t="s">
        <v>56</v>
      </c>
      <c r="C69" s="45">
        <f>E44</f>
        <v>4443741.38</v>
      </c>
      <c r="D69" s="82">
        <f>F44</f>
        <v>4.5146408792339898E-3</v>
      </c>
      <c r="E69" s="83"/>
      <c r="F69" s="83"/>
    </row>
    <row r="70" spans="2:9" x14ac:dyDescent="0.2">
      <c r="B70" s="81" t="s">
        <v>74</v>
      </c>
      <c r="C70" s="45">
        <f>E46</f>
        <v>3217.39</v>
      </c>
      <c r="D70" s="82">
        <f>F46</f>
        <v>2.9334993810302801E-7</v>
      </c>
      <c r="E70" s="83"/>
      <c r="F70" s="83"/>
    </row>
    <row r="71" spans="2:9" x14ac:dyDescent="0.2">
      <c r="B71" s="81" t="s">
        <v>1</v>
      </c>
      <c r="C71" s="45">
        <f>E49</f>
        <v>19929933.640000001</v>
      </c>
      <c r="D71" s="82">
        <f>F49</f>
        <v>2.3130984801142149E-2</v>
      </c>
      <c r="E71" s="83"/>
      <c r="F71" s="83"/>
    </row>
    <row r="72" spans="2:9" x14ac:dyDescent="0.2">
      <c r="B72" s="84" t="s">
        <v>0</v>
      </c>
      <c r="C72" s="85">
        <f>SUM(C64:C71)</f>
        <v>861611981.12999976</v>
      </c>
      <c r="D72" s="86">
        <v>1.0000000000000002</v>
      </c>
      <c r="E72" s="83"/>
      <c r="F72" s="83"/>
    </row>
    <row r="73" spans="2:9" x14ac:dyDescent="0.2">
      <c r="B73" s="83"/>
      <c r="C73" s="83"/>
      <c r="D73" s="83"/>
      <c r="E73" s="83"/>
      <c r="F73" s="83"/>
      <c r="G73" s="83"/>
      <c r="H73" s="83"/>
      <c r="I73" s="83"/>
    </row>
    <row r="74" spans="2:9" x14ac:dyDescent="0.2">
      <c r="B74" s="83"/>
      <c r="C74" s="83"/>
      <c r="D74" s="83"/>
      <c r="E74" s="83"/>
      <c r="F74" s="83"/>
      <c r="G74" s="83"/>
      <c r="H74" s="83"/>
      <c r="I74" s="83"/>
    </row>
    <row r="75" spans="2:9" x14ac:dyDescent="0.2">
      <c r="B75" s="83"/>
      <c r="C75" s="83"/>
      <c r="D75" s="83"/>
      <c r="E75" s="83"/>
      <c r="F75" s="83"/>
      <c r="G75" s="83"/>
      <c r="H75" s="83"/>
      <c r="I75" s="83"/>
    </row>
    <row r="76" spans="2:9" x14ac:dyDescent="0.2">
      <c r="B76" s="83"/>
      <c r="C76" s="83"/>
      <c r="D76" s="83"/>
      <c r="E76" s="83"/>
      <c r="F76" s="83"/>
      <c r="G76" s="83"/>
      <c r="H76" s="83"/>
      <c r="I76" s="83"/>
    </row>
    <row r="77" spans="2:9" x14ac:dyDescent="0.2">
      <c r="B77" s="83"/>
      <c r="C77" s="83"/>
      <c r="D77" s="83"/>
      <c r="E77" s="83"/>
      <c r="F77" s="83"/>
      <c r="G77" s="83"/>
      <c r="H77" s="83"/>
      <c r="I77" s="83"/>
    </row>
    <row r="78" spans="2:9" x14ac:dyDescent="0.2">
      <c r="B78" s="83"/>
      <c r="C78" s="83"/>
      <c r="D78" s="83"/>
      <c r="E78" s="83"/>
      <c r="F78" s="83"/>
      <c r="G78" s="83"/>
      <c r="H78" s="83"/>
      <c r="I78" s="83"/>
    </row>
    <row r="79" spans="2:9" x14ac:dyDescent="0.2">
      <c r="B79" s="83"/>
      <c r="C79" s="83"/>
      <c r="D79" s="83"/>
      <c r="E79" s="83"/>
      <c r="F79" s="83"/>
      <c r="G79" s="83"/>
      <c r="H79" s="83"/>
      <c r="I79" s="83"/>
    </row>
    <row r="80" spans="2:9" x14ac:dyDescent="0.2">
      <c r="B80" s="83"/>
      <c r="C80" s="83"/>
      <c r="D80" s="83"/>
      <c r="E80" s="83"/>
      <c r="F80" s="83"/>
      <c r="G80" s="83"/>
      <c r="H80" s="83"/>
      <c r="I80" s="83"/>
    </row>
    <row r="81" spans="2:9" x14ac:dyDescent="0.2">
      <c r="B81" s="83"/>
      <c r="C81" s="83"/>
      <c r="D81" s="83"/>
      <c r="E81" s="83"/>
      <c r="F81" s="83"/>
      <c r="G81" s="83"/>
      <c r="H81" s="83"/>
      <c r="I81" s="83"/>
    </row>
    <row r="82" spans="2:9" x14ac:dyDescent="0.2">
      <c r="B82" s="83"/>
      <c r="C82" s="83"/>
      <c r="D82" s="83"/>
      <c r="E82" s="83"/>
      <c r="F82" s="83"/>
      <c r="G82" s="83"/>
      <c r="H82" s="83"/>
      <c r="I82" s="83"/>
    </row>
    <row r="83" spans="2:9" x14ac:dyDescent="0.2">
      <c r="C83" s="83"/>
      <c r="D83" s="83"/>
      <c r="E83" s="83"/>
      <c r="F83" s="83"/>
      <c r="G83" s="83"/>
      <c r="H83" s="83"/>
      <c r="I83" s="83"/>
    </row>
    <row r="84" spans="2:9" ht="24" x14ac:dyDescent="0.2">
      <c r="B84" s="24" t="s">
        <v>50</v>
      </c>
      <c r="C84" s="18" t="s">
        <v>59</v>
      </c>
      <c r="D84" s="20" t="s">
        <v>60</v>
      </c>
      <c r="E84" s="18" t="s">
        <v>61</v>
      </c>
      <c r="F84" s="83"/>
      <c r="G84" s="83"/>
      <c r="H84" s="83"/>
      <c r="I84" s="83"/>
    </row>
    <row r="85" spans="2:9" x14ac:dyDescent="0.2">
      <c r="B85" s="81" t="s">
        <v>62</v>
      </c>
      <c r="C85" s="45">
        <f>E12</f>
        <v>332199706.50999999</v>
      </c>
      <c r="D85" s="45">
        <f>J12</f>
        <v>322846855.86000001</v>
      </c>
      <c r="E85" s="45">
        <f>L12</f>
        <v>310575312.04000002</v>
      </c>
      <c r="F85" s="83"/>
      <c r="G85" s="83"/>
      <c r="H85" s="83"/>
      <c r="I85" s="83"/>
    </row>
    <row r="86" spans="2:9" x14ac:dyDescent="0.2">
      <c r="B86" s="81" t="s">
        <v>63</v>
      </c>
      <c r="C86" s="45">
        <f>E17</f>
        <v>121222849.04000002</v>
      </c>
      <c r="D86" s="45">
        <f>J17</f>
        <v>76174141.309999943</v>
      </c>
      <c r="E86" s="45">
        <f>L17</f>
        <v>69144717.739999935</v>
      </c>
      <c r="F86" s="83"/>
      <c r="G86" s="83"/>
      <c r="H86" s="83"/>
      <c r="I86" s="83"/>
    </row>
    <row r="87" spans="2:9" x14ac:dyDescent="0.2">
      <c r="B87" s="81" t="s">
        <v>64</v>
      </c>
      <c r="C87" s="45">
        <f>E22</f>
        <v>638171.98</v>
      </c>
      <c r="D87" s="45">
        <f>J22</f>
        <v>227930.49</v>
      </c>
      <c r="E87" s="45">
        <f>L22</f>
        <v>227918.9</v>
      </c>
      <c r="F87" s="83"/>
      <c r="G87" s="83"/>
      <c r="H87" s="83"/>
      <c r="I87" s="83"/>
    </row>
    <row r="88" spans="2:9" x14ac:dyDescent="0.2">
      <c r="B88" s="81" t="s">
        <v>65</v>
      </c>
      <c r="C88" s="45">
        <f>E27</f>
        <v>28623132.549999993</v>
      </c>
      <c r="D88" s="45">
        <f>J27</f>
        <v>17662432.529999994</v>
      </c>
      <c r="E88" s="45">
        <f>L27</f>
        <v>17655307.729999997</v>
      </c>
      <c r="F88" s="83"/>
      <c r="G88" s="83"/>
      <c r="H88" s="83"/>
      <c r="I88" s="83"/>
    </row>
    <row r="89" spans="2:9" x14ac:dyDescent="0.2">
      <c r="B89" s="81" t="s">
        <v>66</v>
      </c>
      <c r="C89" s="45">
        <f>E36</f>
        <v>354551228.63999981</v>
      </c>
      <c r="D89" s="45">
        <f>J36</f>
        <v>121406775.36999999</v>
      </c>
      <c r="E89" s="45">
        <f>L36</f>
        <v>116223181.8699999</v>
      </c>
      <c r="F89" s="83"/>
      <c r="G89" s="83"/>
      <c r="H89" s="83"/>
      <c r="I89" s="83"/>
    </row>
    <row r="90" spans="2:9" x14ac:dyDescent="0.2">
      <c r="B90" s="81" t="s">
        <v>67</v>
      </c>
      <c r="C90" s="45">
        <f>E44</f>
        <v>4443741.38</v>
      </c>
      <c r="D90" s="45">
        <f>J44</f>
        <v>2989591.3800000004</v>
      </c>
      <c r="E90" s="45">
        <f>L44</f>
        <v>2989591.3800000004</v>
      </c>
      <c r="F90" s="83"/>
      <c r="G90" s="83"/>
      <c r="H90" s="83"/>
      <c r="I90" s="83"/>
    </row>
    <row r="91" spans="2:9" x14ac:dyDescent="0.2">
      <c r="B91" s="81" t="s">
        <v>77</v>
      </c>
      <c r="C91" s="45">
        <f>E46</f>
        <v>3217.39</v>
      </c>
      <c r="D91" s="45">
        <f>J46</f>
        <v>2217.39</v>
      </c>
      <c r="E91" s="45">
        <f>L46</f>
        <v>2217.39</v>
      </c>
      <c r="F91" s="83"/>
      <c r="G91" s="83"/>
      <c r="H91" s="83"/>
      <c r="I91" s="83"/>
    </row>
    <row r="92" spans="2:9" x14ac:dyDescent="0.2">
      <c r="B92" s="81" t="s">
        <v>68</v>
      </c>
      <c r="C92" s="45">
        <f>E49</f>
        <v>19929933.640000001</v>
      </c>
      <c r="D92" s="45">
        <f>J49</f>
        <v>19914725.820000004</v>
      </c>
      <c r="E92" s="45">
        <f>L49</f>
        <v>19914725.820000004</v>
      </c>
      <c r="F92" s="83"/>
      <c r="G92" s="83"/>
      <c r="H92" s="83"/>
      <c r="I92" s="83"/>
    </row>
    <row r="93" spans="2:9" x14ac:dyDescent="0.2">
      <c r="B93" s="84" t="s">
        <v>0</v>
      </c>
      <c r="C93" s="85">
        <f>SUM(C85:C92)</f>
        <v>861611981.12999976</v>
      </c>
      <c r="D93" s="85">
        <f>SUM(D85:D92)</f>
        <v>561224670.14999998</v>
      </c>
      <c r="E93" s="85">
        <f>SUM(E85:E92)</f>
        <v>536732972.86999983</v>
      </c>
      <c r="F93" s="83"/>
      <c r="G93" s="83"/>
      <c r="H93" s="83"/>
      <c r="I93" s="83"/>
    </row>
  </sheetData>
  <printOptions horizontalCentered="1"/>
  <pageMargins left="0.2" right="0.2" top="0.31" bottom="0.37" header="0.2" footer="0.31496062992125984"/>
  <pageSetup paperSize="9" scale="69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2025-05-02T12:43:07Z</dcterms:modified>
</cp:coreProperties>
</file>