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28680" yWindow="4560" windowWidth="20730" windowHeight="11310"/>
  </bookViews>
  <sheets>
    <sheet name="GASTOS" sheetId="1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E91" i="1"/>
  <c r="D91" i="1"/>
  <c r="C91" i="1"/>
  <c r="E92" i="1"/>
  <c r="E90" i="1"/>
  <c r="E89" i="1"/>
  <c r="D92" i="1"/>
  <c r="D90" i="1"/>
  <c r="D89" i="1"/>
  <c r="C65" i="1"/>
  <c r="D85" i="1"/>
  <c r="C90" i="1"/>
  <c r="C89" i="1"/>
  <c r="C71" i="1"/>
  <c r="C70" i="1"/>
  <c r="C69" i="1"/>
  <c r="C68" i="1"/>
  <c r="C64" i="1"/>
  <c r="D71" i="1" l="1"/>
  <c r="D70" i="1"/>
  <c r="D69" i="1"/>
  <c r="D68" i="1"/>
  <c r="D67" i="1"/>
  <c r="D66" i="1"/>
  <c r="D65" i="1"/>
  <c r="D64" i="1"/>
  <c r="E86" i="1" l="1"/>
  <c r="D87" i="1"/>
  <c r="D86" i="1"/>
  <c r="D93" i="1" s="1"/>
  <c r="E88" i="1"/>
  <c r="D88" i="1"/>
  <c r="E87" i="1"/>
  <c r="E85" i="1"/>
  <c r="C87" i="1" l="1"/>
  <c r="C66" i="1"/>
  <c r="C67" i="1"/>
  <c r="C85" i="1"/>
  <c r="C88" i="1"/>
  <c r="C72" i="1" l="1"/>
  <c r="C86" i="1"/>
  <c r="C93" i="1" s="1"/>
  <c r="E93" i="1"/>
</calcChain>
</file>

<file path=xl/sharedStrings.xml><?xml version="1.0" encoding="utf-8"?>
<sst xmlns="http://schemas.openxmlformats.org/spreadsheetml/2006/main" count="90" uniqueCount="79">
  <si>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</si>
  <si>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</si>
  <si>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</si>
  <si>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</si>
  <si>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</si>
  <si>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</si>
  <si>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</si>
  <si>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</si>
  <si>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</si>
  <si>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</si>
  <si>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</si>
  <si>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</si>
  <si>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</si>
  <si>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</si>
  <si>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</si>
  <si>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</si>
  <si>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</si>
  <si>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</si>
  <si>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</si>
  <si>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</si>
  <si>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</si>
  <si>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</si>
  <si>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</si>
  <si>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</si>
  <si>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</si>
  <si>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</si>
  <si>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</si>
  <si>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</si>
  <si>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</si>
  <si>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</si>
  <si>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</si>
  <si>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</si>
  <si>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</si>
  <si>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</si>
  <si>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</si>
  <si>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</si>
  <si>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</si>
  <si>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</si>
  <si>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</si>
  <si>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</si>
  <si>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</si>
  <si>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</si>
  <si>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</si>
  <si>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</si>
  <si>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</si>
  <si>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</si>
  <si>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</si>
  <si>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</si>
  <si>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</si>
  <si>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</si>
  <si>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</si>
  <si>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</si>
  <si>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</si>
  <si>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</si>
  <si>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</si>
  <si>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</si>
  <si>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</si>
  <si>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91 AMORTITZACIO D'EMPRÈSTITS</t>
  </si>
  <si>
    <t>PRESSUPOST FINAL</t>
  </si>
  <si>
    <t>a. PRESSUPOST FINAL</t>
  </si>
  <si>
    <t>b. OBLIGACIONS RECONEGUDES</t>
  </si>
  <si>
    <t>c. PAGAMENTS REALITZATS</t>
  </si>
  <si>
    <t xml:space="preserve">Total Cap. 1 </t>
  </si>
  <si>
    <t xml:space="preserve">Total Cap. 2 </t>
  </si>
  <si>
    <t>Total Cap. 3</t>
  </si>
  <si>
    <t xml:space="preserve">Total Cap. 4 </t>
  </si>
  <si>
    <t xml:space="preserve">Total Cap. 6 </t>
  </si>
  <si>
    <t>Total Cap. 7</t>
  </si>
  <si>
    <t>Total Cap. 9</t>
  </si>
  <si>
    <t>DESPESES AUTORITZADES</t>
  </si>
  <si>
    <t>8</t>
  </si>
  <si>
    <t>82 INVERSIONS FINANCERES PERMANENTS</t>
  </si>
  <si>
    <t>Total Cap. 8 ACTIUS FINANCERS</t>
  </si>
  <si>
    <t>Total Cap. 8 INVERSIONS FINANCERES PERMANENTS</t>
  </si>
  <si>
    <t>62 EDIFICIS I ALTRES CONSTRUCCIONS</t>
  </si>
  <si>
    <t>Total Cap. 8</t>
  </si>
  <si>
    <t xml:space="preserve">        a 31/03/2025</t>
  </si>
  <si>
    <t xml:space="preserve">     ESTAT D'EXECUCIÓ DEL PRESSUPOST DE DESPESES DE 2025</t>
  </si>
  <si>
    <t>OBLIGACIONS PDTS. PAGAMENT 29/03/2025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</si>
</sst>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9" fontId="3" fillId="2" borderId="4" xfId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19" xfId="0" applyNumberFormat="1" applyFont="1" applyBorder="1"/>
    <xf numFmtId="164" fontId="4" fillId="0" borderId="18" xfId="0" applyNumberFormat="1" applyFont="1" applyBorder="1"/>
    <xf numFmtId="164" fontId="4" fillId="0" borderId="24" xfId="0" applyNumberFormat="1" applyFont="1" applyBorder="1"/>
    <xf numFmtId="164" fontId="4" fillId="0" borderId="19" xfId="0" applyNumberFormat="1" applyFont="1" applyBorder="1" applyAlignment="1">
      <alignment vertical="center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0" xfId="0" applyNumberFormat="1" applyFont="1" applyBorder="1"/>
    <xf numFmtId="164" fontId="4" fillId="0" borderId="10" xfId="0" applyNumberFormat="1" applyFont="1" applyBorder="1" applyAlignment="1">
      <alignment vertic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3" fillId="2" borderId="15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13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0" xfId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4" fillId="0" borderId="23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2" xfId="0" applyNumberFormat="1" applyFont="1" applyBorder="1"/>
    <xf numFmtId="164" fontId="4" fillId="0" borderId="21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4" fillId="0" borderId="11" xfId="0" applyNumberFormat="1" applyFont="1" applyFill="1" applyBorder="1"/>
    <xf numFmtId="164" fontId="4" fillId="0" borderId="19" xfId="0" applyNumberFormat="1" applyFont="1" applyFill="1" applyBorder="1"/>
    <xf numFmtId="0" fontId="4" fillId="0" borderId="0" xfId="0" applyFont="1" applyFill="1" applyBorder="1"/>
    <xf numFmtId="164" fontId="4" fillId="0" borderId="18" xfId="0" applyNumberFormat="1" applyFont="1" applyFill="1" applyBorder="1"/>
    <xf numFmtId="0" fontId="4" fillId="0" borderId="10" xfId="0" applyFont="1" applyFill="1" applyBorder="1"/>
    <xf numFmtId="164" fontId="4" fillId="0" borderId="10" xfId="0" applyNumberFormat="1" applyFont="1" applyFill="1" applyBorder="1"/>
    <xf numFmtId="0" fontId="4" fillId="0" borderId="10" xfId="0" applyFont="1" applyBorder="1"/>
    <xf numFmtId="164" fontId="3" fillId="2" borderId="7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9" fontId="3" fillId="2" borderId="25" xfId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vertical="center"/>
    </xf>
    <xf numFmtId="9" fontId="3" fillId="2" borderId="3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164" fontId="4" fillId="0" borderId="22" xfId="0" applyNumberFormat="1" applyFont="1" applyBorder="1"/>
    <xf numFmtId="0" fontId="3" fillId="2" borderId="15" xfId="0" applyFont="1" applyFill="1" applyBorder="1" applyAlignment="1">
      <alignment horizontal="left" vertical="center"/>
    </xf>
    <xf numFmtId="9" fontId="3" fillId="2" borderId="15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5" xfId="0" applyFont="1" applyFill="1" applyBorder="1" applyAlignment="1">
      <alignment horizontal="left" vertical="center"/>
    </xf>
    <xf numFmtId="164" fontId="3" fillId="3" borderId="15" xfId="0" applyNumberFormat="1" applyFont="1" applyFill="1" applyBorder="1" applyAlignment="1">
      <alignment vertical="center"/>
    </xf>
    <xf numFmtId="9" fontId="3" fillId="3" borderId="15" xfId="1" applyFont="1" applyFill="1" applyBorder="1" applyAlignment="1">
      <alignment horizontal="center" vertical="center"/>
    </xf>
    <xf numFmtId="9" fontId="3" fillId="2" borderId="14" xfId="1" applyFont="1" applyFill="1" applyBorder="1" applyAlignment="1">
      <alignment horizontal="center" vertical="center" wrapText="1"/>
    </xf>
    <xf numFmtId="9" fontId="3" fillId="2" borderId="15" xfId="1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0" fillId="0" borderId="0" xfId="0" applyNumberFormat="1"/>
    <xf numFmtId="0" fontId="4" fillId="0" borderId="10" xfId="0" quotePrefix="1" applyFont="1" applyFill="1" applyBorder="1" applyAlignment="1">
      <alignment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19912159323406"/>
          <c:y val="2.70723107816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GASTOS!$C$63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14-4E3A-A733-9DDA1014B5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14-4E3A-A733-9DDA1014B5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14-4E3A-A733-9DDA1014B5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14-4E3A-A733-9DDA1014B5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14-4E3A-A733-9DDA1014B5C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14-4E3A-A733-9DDA1014B5C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14-4E3A-A733-9DDA1014B5C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AC6-49CA-8764-03217DDEE8AE}"/>
              </c:ext>
            </c:extLst>
          </c:dPt>
          <c:dLbls>
            <c:dLbl>
              <c:idx val="0"/>
              <c:layout>
                <c:manualLayout>
                  <c:x val="1.3928998243104809E-3"/>
                  <c:y val="-1.2379872330758469E-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14-4E3A-A733-9DDA1014B5CB}"/>
                </c:ext>
              </c:extLst>
            </c:dLbl>
            <c:dLbl>
              <c:idx val="1"/>
              <c:layout>
                <c:manualLayout>
                  <c:x val="0.49288902904546505"/>
                  <c:y val="-1.5150038808505956E-3"/>
                </c:manualLayout>
              </c:layout>
              <c:tx>
                <c:rich>
                  <a:bodyPr/>
                  <a:lstStyle/>
                  <a:p>
                    <a:fld id="{FC5EABB4-30B5-47D4-A030-B7FB0EE0D3A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4-4E3A-A733-9DDA1014B5CB}"/>
                </c:ext>
              </c:extLst>
            </c:dLbl>
            <c:dLbl>
              <c:idx val="2"/>
              <c:layout>
                <c:manualLayout>
                  <c:x val="-2.7814965923191614E-2"/>
                  <c:y val="5.7813288748326315E-2"/>
                </c:manualLayout>
              </c:layout>
              <c:tx>
                <c:rich>
                  <a:bodyPr/>
                  <a:lstStyle/>
                  <a:p>
                    <a:fld id="{2903CAAF-FFA2-4202-8780-5BF1DCB3339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514-4E3A-A733-9DDA1014B5CB}"/>
                </c:ext>
              </c:extLst>
            </c:dLbl>
            <c:dLbl>
              <c:idx val="3"/>
              <c:layout>
                <c:manualLayout>
                  <c:x val="-0.16517170619886135"/>
                  <c:y val="-6.7553654572200125E-2"/>
                </c:manualLayout>
              </c:layout>
              <c:tx>
                <c:rich>
                  <a:bodyPr/>
                  <a:lstStyle/>
                  <a:p>
                    <a:fld id="{F37894DB-7C1F-4F03-A004-A65B366B13A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514-4E3A-A733-9DDA1014B5CB}"/>
                </c:ext>
              </c:extLst>
            </c:dLbl>
            <c:dLbl>
              <c:idx val="4"/>
              <c:layout>
                <c:manualLayout>
                  <c:x val="1.0111436068899033E-3"/>
                  <c:y val="-5.7517240707254225E-2"/>
                </c:manualLayout>
              </c:layout>
              <c:tx>
                <c:rich>
                  <a:bodyPr/>
                  <a:lstStyle/>
                  <a:p>
                    <a:fld id="{EF8B0E34-26FA-4C52-9302-0E616FFCE8B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514-4E3A-A733-9DDA1014B5CB}"/>
                </c:ext>
              </c:extLst>
            </c:dLbl>
            <c:dLbl>
              <c:idx val="5"/>
              <c:layout>
                <c:manualLayout>
                  <c:x val="-0.28236670073211451"/>
                  <c:y val="-2.1832950747884005E-2"/>
                </c:manualLayout>
              </c:layout>
              <c:tx>
                <c:rich>
                  <a:bodyPr/>
                  <a:lstStyle/>
                  <a:p>
                    <a:fld id="{63778583-1FAD-4E9C-ABC5-D15A4238FFC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514-4E3A-A733-9DDA1014B5CB}"/>
                </c:ext>
              </c:extLst>
            </c:dLbl>
            <c:dLbl>
              <c:idx val="7"/>
              <c:layout>
                <c:manualLayout>
                  <c:x val="0.31909675254072023"/>
                  <c:y val="-1.2060729679474807E-2"/>
                </c:manualLayout>
              </c:layout>
              <c:tx>
                <c:rich>
                  <a:bodyPr/>
                  <a:lstStyle/>
                  <a:p>
                    <a:fld id="{CDC0F07E-4414-498B-B1B1-DBD01D42A7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AC6-49CA-8764-03217DDEE8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GASTOS!$B$64:$B$71</c:f>
              <c:strCache>
                <c:ptCount val="8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8 INVERSIONS FINANCERES PERMANENTS</c:v>
                </c:pt>
                <c:pt idx="7">
                  <c:v>Total Cap. 9 PASSIUS FINANCERS</c:v>
                </c:pt>
              </c:strCache>
            </c:strRef>
          </c:cat>
          <c:val>
            <c:numRef>
              <c:f>GASTOS!$C$64:$C$71</c:f>
              <c:numCache>
                <c:formatCode>#,##0.00_ ;[Red]\-#,##0.00\ </c:formatCode>
                <c:ptCount val="8"/>
                <c:pt idx="0">
                  <c:v>341629089.93000001</c:v>
                </c:pt>
                <c:pt idx="1">
                  <c:v>113072451.6000001</c:v>
                </c:pt>
                <c:pt idx="2">
                  <c:v>617542.9</c:v>
                </c:pt>
                <c:pt idx="3">
                  <c:v>13706191.589999998</c:v>
                </c:pt>
                <c:pt idx="4">
                  <c:v>303888091.26999986</c:v>
                </c:pt>
                <c:pt idx="5">
                  <c:v>3933292.58</c:v>
                </c:pt>
                <c:pt idx="6">
                  <c:v>20000</c:v>
                </c:pt>
                <c:pt idx="7">
                  <c:v>814670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4-4E3A-A733-9DDA1014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GASTOS!$C$84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GASTOS!$B$85:$B$92</c:f>
              <c:strCache>
                <c:ptCount val="8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8</c:v>
                </c:pt>
                <c:pt idx="7">
                  <c:v>Total Cap. 9</c:v>
                </c:pt>
              </c:strCache>
            </c:strRef>
          </c:cat>
          <c:val>
            <c:numRef>
              <c:f>GASTOS!$C$85:$C$92</c:f>
              <c:numCache>
                <c:formatCode>#,##0.00_ ;[Red]\-#,##0.00\ </c:formatCode>
                <c:ptCount val="8"/>
                <c:pt idx="0">
                  <c:v>341629089.93000001</c:v>
                </c:pt>
                <c:pt idx="1">
                  <c:v>113072451.6000001</c:v>
                </c:pt>
                <c:pt idx="2">
                  <c:v>617542.9</c:v>
                </c:pt>
                <c:pt idx="3">
                  <c:v>13706191.589999998</c:v>
                </c:pt>
                <c:pt idx="4">
                  <c:v>303888091.26999986</c:v>
                </c:pt>
                <c:pt idx="5">
                  <c:v>3933292.58</c:v>
                </c:pt>
                <c:pt idx="6">
                  <c:v>20000</c:v>
                </c:pt>
                <c:pt idx="7">
                  <c:v>814670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9-4FC6-88AE-9C04E4781D99}"/>
            </c:ext>
          </c:extLst>
        </c:ser>
        <c:ser>
          <c:idx val="1"/>
          <c:order val="1"/>
          <c:tx>
            <c:strRef>
              <c:f>GASTOS!$D$84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GASTOS!$B$85:$B$92</c:f>
              <c:strCache>
                <c:ptCount val="8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8</c:v>
                </c:pt>
                <c:pt idx="7">
                  <c:v>Total Cap. 9</c:v>
                </c:pt>
              </c:strCache>
            </c:strRef>
          </c:cat>
          <c:val>
            <c:numRef>
              <c:f>GASTOS!$D$85:$D$92</c:f>
              <c:numCache>
                <c:formatCode>#,##0.00_ ;[Red]\-#,##0.00\ </c:formatCode>
                <c:ptCount val="8"/>
                <c:pt idx="0">
                  <c:v>73960765.440000087</c:v>
                </c:pt>
                <c:pt idx="1">
                  <c:v>14344020.499999989</c:v>
                </c:pt>
                <c:pt idx="2">
                  <c:v>30034.71</c:v>
                </c:pt>
                <c:pt idx="3">
                  <c:v>2604440.59</c:v>
                </c:pt>
                <c:pt idx="4">
                  <c:v>10090068.939999996</c:v>
                </c:pt>
                <c:pt idx="5">
                  <c:v>330562.50999999995</c:v>
                </c:pt>
                <c:pt idx="6">
                  <c:v>256</c:v>
                </c:pt>
                <c:pt idx="7">
                  <c:v>255775.26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9-4FC6-88AE-9C04E4781D99}"/>
            </c:ext>
          </c:extLst>
        </c:ser>
        <c:ser>
          <c:idx val="2"/>
          <c:order val="2"/>
          <c:tx>
            <c:strRef>
              <c:f>GASTOS!$E$84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GASTOS!$B$85:$B$92</c:f>
              <c:strCache>
                <c:ptCount val="8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8</c:v>
                </c:pt>
                <c:pt idx="7">
                  <c:v>Total Cap. 9</c:v>
                </c:pt>
              </c:strCache>
            </c:strRef>
          </c:cat>
          <c:val>
            <c:numRef>
              <c:f>GASTOS!$E$85:$E$92</c:f>
              <c:numCache>
                <c:formatCode>#,##0.00_ ;[Red]\-#,##0.00\ </c:formatCode>
                <c:ptCount val="8"/>
                <c:pt idx="0">
                  <c:v>61346939.750000149</c:v>
                </c:pt>
                <c:pt idx="1">
                  <c:v>11401311.239999995</c:v>
                </c:pt>
                <c:pt idx="2">
                  <c:v>30034.71</c:v>
                </c:pt>
                <c:pt idx="3">
                  <c:v>2604353.15</c:v>
                </c:pt>
                <c:pt idx="4">
                  <c:v>6728028.7199999914</c:v>
                </c:pt>
                <c:pt idx="5">
                  <c:v>330562.50999999995</c:v>
                </c:pt>
                <c:pt idx="6">
                  <c:v>256</c:v>
                </c:pt>
                <c:pt idx="7">
                  <c:v>255775.26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9-4FC6-88AE-9C04E478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22275</xdr:colOff>
      <xdr:row>60</xdr:row>
      <xdr:rowOff>1</xdr:rowOff>
    </xdr:from>
    <xdr:to>
      <xdr:col>12</xdr:col>
      <xdr:colOff>242856</xdr:colOff>
      <xdr:row>83</xdr:row>
      <xdr:rowOff>10585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4D6DD-B350-4AB9-AF20-AD6116FD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82</xdr:row>
      <xdr:rowOff>1342582</xdr:rowOff>
    </xdr:from>
    <xdr:to>
      <xdr:col>12</xdr:col>
      <xdr:colOff>106128</xdr:colOff>
      <xdr:row>105</xdr:row>
      <xdr:rowOff>69806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E8ECAE-E5CE-4E59-A5C3-CF5E2724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"/>
  <sheetViews>
    <sheetView tabSelected="1" zoomScale="90" zoomScaleNormal="90" zoomScaleSheetLayoutView="100" workbookViewId="0">
      <selection activeCell="A7" sqref="A7:N50"/>
    </sheetView>
  </sheetViews>
  <sheetFormatPr baseColWidth="10" defaultColWidth="11.42578125" defaultRowHeight="12.75" x14ac:dyDescent="0.2"/>
  <cols>
    <col min="1" max="1" width="3.5703125" style="1" customWidth="1"/>
    <col min="2" max="2" width="46.7109375" style="1" bestFit="1" customWidth="1"/>
    <col min="3" max="3" width="15.5703125" style="1" customWidth="1"/>
    <col min="4" max="4" width="13.28515625" style="1" customWidth="1"/>
    <col min="5" max="5" width="16.140625" style="1" customWidth="1"/>
    <col min="6" max="6" width="9" style="1" bestFit="1" customWidth="1"/>
    <col min="7" max="7" width="13.7109375" style="1" customWidth="1"/>
    <col min="8" max="8" width="14" style="1" customWidth="1"/>
    <col min="9" max="9" width="13" style="1" customWidth="1"/>
    <col min="10" max="12" width="13.28515625" style="1" bestFit="1" customWidth="1"/>
    <col min="13" max="13" width="14.140625" style="1" bestFit="1" customWidth="1"/>
    <col min="14" max="14" width="12.42578125" style="1" bestFit="1" customWidth="1"/>
    <col min="15" max="19" width="11.42578125" style="1" customWidth="1"/>
    <col min="20" max="16384" width="11.42578125" style="1"/>
  </cols>
  <sheetData>
    <row r="1" spans="1:14" s="25" customFormat="1" x14ac:dyDescent="0.2">
      <c r="F1" s="34"/>
      <c r="J1" s="26"/>
    </row>
    <row r="2" spans="1:14" s="25" customFormat="1" x14ac:dyDescent="0.2">
      <c r="F2" s="34"/>
      <c r="J2" s="26"/>
    </row>
    <row r="3" spans="1:14" s="25" customFormat="1" x14ac:dyDescent="0.2">
      <c r="F3" s="34"/>
      <c r="J3" s="26"/>
    </row>
    <row r="4" spans="1:14" s="25" customFormat="1" ht="6" customHeight="1" x14ac:dyDescent="0.2">
      <c r="F4" s="34"/>
      <c r="J4" s="26"/>
    </row>
    <row r="5" spans="1:14" s="25" customFormat="1" ht="23.25" x14ac:dyDescent="0.35">
      <c r="C5" s="33" t="s">
        <v>77</v>
      </c>
      <c r="D5" s="33"/>
      <c r="E5" s="33"/>
      <c r="F5" s="28"/>
      <c r="G5" s="30"/>
      <c r="H5" s="30"/>
      <c r="I5" s="29"/>
      <c r="J5" s="26"/>
    </row>
    <row r="6" spans="1:14" s="25" customFormat="1" ht="23.25" x14ac:dyDescent="0.35">
      <c r="C6" s="27"/>
      <c r="D6" s="27"/>
      <c r="E6" s="32" t="s">
        <v>76</v>
      </c>
      <c r="F6" s="32"/>
      <c r="G6" s="31"/>
      <c r="H6" s="30"/>
      <c r="I6" s="29"/>
      <c r="J6" s="26"/>
    </row>
    <row r="7" spans="1:14" ht="48" x14ac:dyDescent="0.2">
      <c r="A7" s="24" t="s">
        <v>50</v>
      </c>
      <c r="B7" s="23" t="s">
        <v>49</v>
      </c>
      <c r="C7" s="18" t="s">
        <v>48</v>
      </c>
      <c r="D7" s="22" t="s">
        <v>47</v>
      </c>
      <c r="E7" s="19" t="s">
        <v>46</v>
      </c>
      <c r="F7" s="87"/>
      <c r="G7" s="88" t="s">
        <v>45</v>
      </c>
      <c r="H7" s="21" t="s">
        <v>69</v>
      </c>
      <c r="I7" s="18" t="s">
        <v>44</v>
      </c>
      <c r="J7" s="20" t="s">
        <v>43</v>
      </c>
      <c r="K7" s="19" t="s">
        <v>42</v>
      </c>
      <c r="L7" s="19" t="s">
        <v>41</v>
      </c>
      <c r="M7" s="19" t="s">
        <v>40</v>
      </c>
      <c r="N7" s="18" t="s">
        <v>78</v>
      </c>
    </row>
    <row r="8" spans="1:14" x14ac:dyDescent="0.2">
      <c r="A8" s="9" t="s">
        <v>39</v>
      </c>
      <c r="B8" s="15" t="s">
        <v>38</v>
      </c>
      <c r="C8" s="35">
        <v>278770104</v>
      </c>
      <c r="D8" s="36">
        <v>7652998.7400000002</v>
      </c>
      <c r="E8" s="35">
        <v>286423102.74000001</v>
      </c>
      <c r="F8" s="89"/>
      <c r="G8" s="36">
        <v>17070798.730000004</v>
      </c>
      <c r="H8" s="36">
        <v>269325094.94</v>
      </c>
      <c r="I8" s="36">
        <v>269325094.94</v>
      </c>
      <c r="J8" s="37">
        <v>61346939.750000149</v>
      </c>
      <c r="K8" s="38"/>
      <c r="L8" s="35">
        <v>61346939.750000149</v>
      </c>
      <c r="M8" s="38"/>
      <c r="N8" s="36">
        <v>0</v>
      </c>
    </row>
    <row r="9" spans="1:14" x14ac:dyDescent="0.2">
      <c r="A9" s="12"/>
      <c r="B9" s="7" t="s">
        <v>37</v>
      </c>
      <c r="C9" s="39">
        <v>53325518</v>
      </c>
      <c r="D9" s="40">
        <v>1880469.1900000002</v>
      </c>
      <c r="E9" s="39">
        <v>55205987.190000005</v>
      </c>
      <c r="F9" s="58"/>
      <c r="G9" s="40">
        <v>7291231.7100000046</v>
      </c>
      <c r="H9" s="40">
        <v>47914755.479999989</v>
      </c>
      <c r="I9" s="40">
        <v>47914755.479999989</v>
      </c>
      <c r="J9" s="41">
        <v>12613825.68999994</v>
      </c>
      <c r="K9" s="42"/>
      <c r="L9" s="39">
        <v>0</v>
      </c>
      <c r="M9" s="42"/>
      <c r="N9" s="40">
        <v>12613825.68999994</v>
      </c>
    </row>
    <row r="10" spans="1:14" x14ac:dyDescent="0.2">
      <c r="A10" s="12"/>
      <c r="B10" s="7" t="s">
        <v>36</v>
      </c>
      <c r="C10" s="39">
        <v>0</v>
      </c>
      <c r="D10" s="40">
        <v>0</v>
      </c>
      <c r="E10" s="39">
        <v>0</v>
      </c>
      <c r="F10" s="58"/>
      <c r="G10" s="40">
        <v>0</v>
      </c>
      <c r="H10" s="40">
        <v>0</v>
      </c>
      <c r="I10" s="40">
        <v>0</v>
      </c>
      <c r="J10" s="41">
        <v>0</v>
      </c>
      <c r="K10" s="42"/>
      <c r="L10" s="39">
        <v>0</v>
      </c>
      <c r="M10" s="42"/>
      <c r="N10" s="40">
        <v>0</v>
      </c>
    </row>
    <row r="11" spans="1:14" x14ac:dyDescent="0.2">
      <c r="A11" s="12"/>
      <c r="B11" s="7" t="s">
        <v>35</v>
      </c>
      <c r="C11" s="39">
        <v>0</v>
      </c>
      <c r="D11" s="40">
        <v>0</v>
      </c>
      <c r="E11" s="43">
        <v>0</v>
      </c>
      <c r="F11" s="58"/>
      <c r="G11" s="44">
        <v>0</v>
      </c>
      <c r="H11" s="40">
        <v>0</v>
      </c>
      <c r="I11" s="40">
        <v>0</v>
      </c>
      <c r="J11" s="41">
        <v>0</v>
      </c>
      <c r="K11" s="42"/>
      <c r="L11" s="39">
        <v>0</v>
      </c>
      <c r="M11" s="42"/>
      <c r="N11" s="40">
        <v>0</v>
      </c>
    </row>
    <row r="12" spans="1:14" x14ac:dyDescent="0.2">
      <c r="A12" s="14" t="s">
        <v>34</v>
      </c>
      <c r="B12" s="10"/>
      <c r="C12" s="45">
        <v>332095622</v>
      </c>
      <c r="D12" s="45">
        <v>9533467.9299999997</v>
      </c>
      <c r="E12" s="46">
        <v>341629089.93000001</v>
      </c>
      <c r="F12" s="90">
        <v>0.43929187548723581</v>
      </c>
      <c r="G12" s="45">
        <v>24362030.440000009</v>
      </c>
      <c r="H12" s="45">
        <v>317239850.41999996</v>
      </c>
      <c r="I12" s="45">
        <v>317239850.41999996</v>
      </c>
      <c r="J12" s="48">
        <v>73960765.440000087</v>
      </c>
      <c r="K12" s="49">
        <v>0.2164943431929485</v>
      </c>
      <c r="L12" s="46">
        <v>61346939.750000149</v>
      </c>
      <c r="M12" s="49">
        <v>0.82945247233504127</v>
      </c>
      <c r="N12" s="45">
        <v>12613825.68999994</v>
      </c>
    </row>
    <row r="13" spans="1:14" x14ac:dyDescent="0.2">
      <c r="A13" s="13" t="s">
        <v>33</v>
      </c>
      <c r="B13" s="6" t="s">
        <v>32</v>
      </c>
      <c r="C13" s="36">
        <v>0</v>
      </c>
      <c r="D13" s="40">
        <v>0</v>
      </c>
      <c r="E13" s="35">
        <v>0</v>
      </c>
      <c r="F13" s="50"/>
      <c r="G13" s="51">
        <v>0</v>
      </c>
      <c r="H13" s="40">
        <v>0</v>
      </c>
      <c r="I13" s="52">
        <v>0</v>
      </c>
      <c r="J13" s="53">
        <v>0</v>
      </c>
      <c r="K13" s="54"/>
      <c r="L13" s="55">
        <v>0</v>
      </c>
      <c r="M13" s="54"/>
      <c r="N13" s="56">
        <v>0</v>
      </c>
    </row>
    <row r="14" spans="1:14" x14ac:dyDescent="0.2">
      <c r="A14" s="57"/>
      <c r="B14" s="17" t="s">
        <v>31</v>
      </c>
      <c r="C14" s="41">
        <v>0</v>
      </c>
      <c r="D14" s="40">
        <v>0</v>
      </c>
      <c r="E14" s="39">
        <v>0</v>
      </c>
      <c r="F14" s="58"/>
      <c r="G14" s="40">
        <v>-9975.98</v>
      </c>
      <c r="H14" s="40">
        <v>9975.98</v>
      </c>
      <c r="I14" s="59">
        <v>9975.98</v>
      </c>
      <c r="J14" s="41">
        <v>9975.98</v>
      </c>
      <c r="K14" s="42"/>
      <c r="L14" s="39">
        <v>9975.98</v>
      </c>
      <c r="M14" s="42"/>
      <c r="N14" s="56">
        <v>0</v>
      </c>
    </row>
    <row r="15" spans="1:14" x14ac:dyDescent="0.2">
      <c r="A15" s="12"/>
      <c r="B15" s="7" t="s">
        <v>30</v>
      </c>
      <c r="C15" s="39">
        <v>84581676.000000045</v>
      </c>
      <c r="D15" s="40">
        <v>24628830.860000014</v>
      </c>
      <c r="E15" s="39">
        <v>109210506.8600001</v>
      </c>
      <c r="F15" s="58"/>
      <c r="G15" s="40">
        <v>44967114.630000122</v>
      </c>
      <c r="H15" s="40">
        <v>63953442.959999971</v>
      </c>
      <c r="I15" s="40">
        <v>59555923.199999981</v>
      </c>
      <c r="J15" s="41">
        <v>13975719.079999989</v>
      </c>
      <c r="K15" s="42"/>
      <c r="L15" s="39">
        <v>11076848.429999994</v>
      </c>
      <c r="M15" s="42"/>
      <c r="N15" s="56">
        <v>2898870.6499999948</v>
      </c>
    </row>
    <row r="16" spans="1:14" x14ac:dyDescent="0.2">
      <c r="A16" s="12"/>
      <c r="B16" s="16" t="s">
        <v>29</v>
      </c>
      <c r="C16" s="39">
        <v>2179535</v>
      </c>
      <c r="D16" s="44">
        <v>1682409.7400000009</v>
      </c>
      <c r="E16" s="43">
        <v>3861944.74</v>
      </c>
      <c r="F16" s="58"/>
      <c r="G16" s="44">
        <v>898030.65999999968</v>
      </c>
      <c r="H16" s="44">
        <v>2917463.1200000006</v>
      </c>
      <c r="I16" s="40">
        <v>2104935.2600000007</v>
      </c>
      <c r="J16" s="41">
        <v>358325.43999999989</v>
      </c>
      <c r="K16" s="42"/>
      <c r="L16" s="39">
        <v>314486.82999999996</v>
      </c>
      <c r="M16" s="42"/>
      <c r="N16" s="60">
        <v>43838.609999999928</v>
      </c>
    </row>
    <row r="17" spans="1:25" x14ac:dyDescent="0.2">
      <c r="A17" s="5" t="s">
        <v>28</v>
      </c>
      <c r="B17" s="4"/>
      <c r="C17" s="45">
        <v>86761211.000000045</v>
      </c>
      <c r="D17" s="45">
        <v>26311240.600000016</v>
      </c>
      <c r="E17" s="46">
        <v>113072451.6000001</v>
      </c>
      <c r="F17" s="90">
        <v>0.14539689620541835</v>
      </c>
      <c r="G17" s="45">
        <v>45855169.310000122</v>
      </c>
      <c r="H17" s="45">
        <v>66880882.059999965</v>
      </c>
      <c r="I17" s="45">
        <v>61670834.439999975</v>
      </c>
      <c r="J17" s="48">
        <v>14344020.499999989</v>
      </c>
      <c r="K17" s="49">
        <v>0.12685689836055503</v>
      </c>
      <c r="L17" s="46">
        <v>11401311.239999995</v>
      </c>
      <c r="M17" s="49">
        <v>0.79484766770934301</v>
      </c>
      <c r="N17" s="61">
        <v>2942709.2599999947</v>
      </c>
    </row>
    <row r="18" spans="1:25" x14ac:dyDescent="0.2">
      <c r="A18" s="13" t="s">
        <v>27</v>
      </c>
      <c r="B18" s="15" t="s">
        <v>26</v>
      </c>
      <c r="C18" s="40">
        <v>0</v>
      </c>
      <c r="D18" s="40">
        <v>0</v>
      </c>
      <c r="E18" s="35">
        <v>0</v>
      </c>
      <c r="F18" s="58"/>
      <c r="G18" s="40">
        <v>0</v>
      </c>
      <c r="H18" s="40">
        <v>0</v>
      </c>
      <c r="I18" s="40">
        <v>0</v>
      </c>
      <c r="J18" s="41">
        <v>0</v>
      </c>
      <c r="K18" s="42"/>
      <c r="L18" s="39">
        <v>0</v>
      </c>
      <c r="M18" s="42"/>
      <c r="N18" s="62">
        <v>0</v>
      </c>
    </row>
    <row r="19" spans="1:25" x14ac:dyDescent="0.2">
      <c r="A19" s="12"/>
      <c r="B19" s="63" t="s">
        <v>25</v>
      </c>
      <c r="C19" s="40">
        <v>17690</v>
      </c>
      <c r="D19" s="40">
        <v>14128.8</v>
      </c>
      <c r="E19" s="39">
        <v>31818.799999999999</v>
      </c>
      <c r="F19" s="58"/>
      <c r="G19" s="40">
        <v>17690</v>
      </c>
      <c r="H19" s="40">
        <v>14128.8</v>
      </c>
      <c r="I19" s="40">
        <v>14128.8</v>
      </c>
      <c r="J19" s="41">
        <v>0</v>
      </c>
      <c r="K19" s="42"/>
      <c r="L19" s="39">
        <v>0</v>
      </c>
      <c r="M19" s="42"/>
      <c r="N19" s="56">
        <v>0</v>
      </c>
    </row>
    <row r="20" spans="1:25" x14ac:dyDescent="0.2">
      <c r="A20" s="12"/>
      <c r="B20" s="7" t="s">
        <v>24</v>
      </c>
      <c r="C20" s="40">
        <v>190000</v>
      </c>
      <c r="D20" s="40">
        <v>395724.1</v>
      </c>
      <c r="E20" s="39">
        <v>585724.1</v>
      </c>
      <c r="F20" s="58"/>
      <c r="G20" s="40">
        <v>582471.16999999993</v>
      </c>
      <c r="H20" s="40">
        <v>3252.93</v>
      </c>
      <c r="I20" s="40">
        <v>3252.93</v>
      </c>
      <c r="J20" s="41">
        <v>3252.93</v>
      </c>
      <c r="K20" s="42"/>
      <c r="L20" s="39">
        <v>3252.93</v>
      </c>
      <c r="M20" s="42"/>
      <c r="N20" s="56">
        <v>0</v>
      </c>
    </row>
    <row r="21" spans="1:25" x14ac:dyDescent="0.2">
      <c r="A21" s="8"/>
      <c r="B21" s="7" t="s">
        <v>23</v>
      </c>
      <c r="C21" s="40">
        <v>0</v>
      </c>
      <c r="D21" s="40">
        <v>0</v>
      </c>
      <c r="E21" s="43">
        <v>0</v>
      </c>
      <c r="F21" s="58"/>
      <c r="G21" s="40">
        <v>-26781.78</v>
      </c>
      <c r="H21" s="40">
        <v>26781.78</v>
      </c>
      <c r="I21" s="40">
        <v>26781.78</v>
      </c>
      <c r="J21" s="41">
        <v>26781.78</v>
      </c>
      <c r="K21" s="42"/>
      <c r="L21" s="39">
        <v>26781.78</v>
      </c>
      <c r="M21" s="42"/>
      <c r="N21" s="56">
        <v>0</v>
      </c>
    </row>
    <row r="22" spans="1:25" x14ac:dyDescent="0.2">
      <c r="A22" s="5" t="s">
        <v>22</v>
      </c>
      <c r="B22" s="10"/>
      <c r="C22" s="45">
        <v>207690</v>
      </c>
      <c r="D22" s="45">
        <v>409852.89999999997</v>
      </c>
      <c r="E22" s="46">
        <v>617542.9</v>
      </c>
      <c r="F22" s="90">
        <v>7.940821982999524E-4</v>
      </c>
      <c r="G22" s="45">
        <v>573379.3899999999</v>
      </c>
      <c r="H22" s="45">
        <v>44163.509999999995</v>
      </c>
      <c r="I22" s="45">
        <v>44163.509999999995</v>
      </c>
      <c r="J22" s="48">
        <v>30034.71</v>
      </c>
      <c r="K22" s="49">
        <v>4.8635827567607037E-2</v>
      </c>
      <c r="L22" s="46">
        <v>30034.71</v>
      </c>
      <c r="M22" s="49">
        <v>1</v>
      </c>
      <c r="N22" s="64">
        <v>0</v>
      </c>
    </row>
    <row r="23" spans="1:25" x14ac:dyDescent="0.2">
      <c r="A23" s="13" t="s">
        <v>21</v>
      </c>
      <c r="B23" s="7" t="s">
        <v>20</v>
      </c>
      <c r="C23" s="65">
        <v>0</v>
      </c>
      <c r="D23" s="65">
        <v>0</v>
      </c>
      <c r="E23" s="66">
        <v>0</v>
      </c>
      <c r="F23" s="67"/>
      <c r="G23" s="68">
        <v>0</v>
      </c>
      <c r="H23" s="65">
        <v>0</v>
      </c>
      <c r="I23" s="40">
        <v>0</v>
      </c>
      <c r="J23" s="41">
        <v>0</v>
      </c>
      <c r="K23" s="69"/>
      <c r="L23" s="70">
        <v>0</v>
      </c>
      <c r="M23" s="69"/>
      <c r="N23" s="56">
        <v>0</v>
      </c>
    </row>
    <row r="24" spans="1:25" x14ac:dyDescent="0.2">
      <c r="A24" s="71"/>
      <c r="B24" s="7" t="s">
        <v>19</v>
      </c>
      <c r="C24" s="40">
        <v>0</v>
      </c>
      <c r="D24" s="40">
        <v>0</v>
      </c>
      <c r="E24" s="39">
        <v>0</v>
      </c>
      <c r="F24" s="58"/>
      <c r="G24" s="40">
        <v>0</v>
      </c>
      <c r="H24" s="40">
        <v>0</v>
      </c>
      <c r="I24" s="40">
        <v>0</v>
      </c>
      <c r="J24" s="41">
        <v>0</v>
      </c>
      <c r="K24" s="42"/>
      <c r="L24" s="39">
        <v>0</v>
      </c>
      <c r="M24" s="42"/>
      <c r="N24" s="56">
        <v>0</v>
      </c>
    </row>
    <row r="25" spans="1:25" x14ac:dyDescent="0.2">
      <c r="A25" s="12"/>
      <c r="B25" s="7" t="s">
        <v>18</v>
      </c>
      <c r="C25" s="40">
        <v>3585896</v>
      </c>
      <c r="D25" s="40">
        <v>10120295.59</v>
      </c>
      <c r="E25" s="39">
        <v>13706191.589999998</v>
      </c>
      <c r="F25" s="58"/>
      <c r="G25" s="40">
        <v>6551080.7800000012</v>
      </c>
      <c r="H25" s="40">
        <v>7155110.8100000005</v>
      </c>
      <c r="I25" s="40">
        <v>4729648.3899999997</v>
      </c>
      <c r="J25" s="41">
        <v>2604120.59</v>
      </c>
      <c r="K25" s="42"/>
      <c r="L25" s="39">
        <v>2604033.15</v>
      </c>
      <c r="M25" s="42"/>
      <c r="N25" s="56">
        <v>87.439999999944121</v>
      </c>
    </row>
    <row r="26" spans="1:25" x14ac:dyDescent="0.2">
      <c r="A26" s="8"/>
      <c r="B26" s="7" t="s">
        <v>17</v>
      </c>
      <c r="C26" s="40">
        <v>0</v>
      </c>
      <c r="D26" s="40">
        <v>0</v>
      </c>
      <c r="E26" s="43">
        <v>0</v>
      </c>
      <c r="F26" s="58"/>
      <c r="G26" s="44">
        <v>-320</v>
      </c>
      <c r="H26" s="40">
        <v>320</v>
      </c>
      <c r="I26" s="40">
        <v>320</v>
      </c>
      <c r="J26" s="41">
        <v>320</v>
      </c>
      <c r="K26" s="42"/>
      <c r="L26" s="39">
        <v>320</v>
      </c>
      <c r="M26" s="42"/>
      <c r="N26" s="56">
        <v>0</v>
      </c>
    </row>
    <row r="27" spans="1:25" x14ac:dyDescent="0.2">
      <c r="A27" s="14" t="s">
        <v>51</v>
      </c>
      <c r="B27" s="91"/>
      <c r="C27" s="45">
        <v>3585896</v>
      </c>
      <c r="D27" s="45">
        <v>10120295.59</v>
      </c>
      <c r="E27" s="46">
        <v>13706191.589999998</v>
      </c>
      <c r="F27" s="90">
        <v>1.7624431838026991E-2</v>
      </c>
      <c r="G27" s="45">
        <v>6550760.7800000012</v>
      </c>
      <c r="H27" s="45">
        <v>7155430.8100000005</v>
      </c>
      <c r="I27" s="45">
        <v>4729968.3899999997</v>
      </c>
      <c r="J27" s="48">
        <v>2604440.59</v>
      </c>
      <c r="K27" s="49">
        <v>0.19001927507712593</v>
      </c>
      <c r="L27" s="46">
        <v>2604353.15</v>
      </c>
      <c r="M27" s="49">
        <v>0.9999664265714735</v>
      </c>
      <c r="N27" s="45">
        <v>87.439999999944121</v>
      </c>
    </row>
    <row r="28" spans="1:25" customFormat="1" x14ac:dyDescent="0.2">
      <c r="A28" s="13" t="s">
        <v>16</v>
      </c>
      <c r="B28" s="7" t="s">
        <v>74</v>
      </c>
      <c r="C28" s="39">
        <v>0</v>
      </c>
      <c r="D28" s="40">
        <v>0</v>
      </c>
      <c r="E28" s="66">
        <v>0</v>
      </c>
      <c r="F28" s="96"/>
      <c r="G28" s="40">
        <v>0</v>
      </c>
      <c r="H28" s="40">
        <v>0</v>
      </c>
      <c r="I28" s="40">
        <v>0</v>
      </c>
      <c r="J28" s="41">
        <v>0</v>
      </c>
      <c r="K28" s="42"/>
      <c r="L28" s="39">
        <v>0</v>
      </c>
      <c r="M28" s="42"/>
      <c r="N28" s="56">
        <v>0</v>
      </c>
      <c r="R28" s="97"/>
      <c r="S28" s="97"/>
      <c r="T28" s="97"/>
      <c r="U28" s="97"/>
      <c r="V28" s="97"/>
      <c r="W28" s="97"/>
      <c r="X28" s="97"/>
      <c r="Y28" s="97"/>
    </row>
    <row r="29" spans="1:25" x14ac:dyDescent="0.2">
      <c r="A29" s="13"/>
      <c r="B29" s="7" t="s">
        <v>15</v>
      </c>
      <c r="C29" s="39">
        <v>6000</v>
      </c>
      <c r="D29" s="40">
        <v>4167462.74</v>
      </c>
      <c r="E29" s="35">
        <v>4173462.74</v>
      </c>
      <c r="F29" s="58"/>
      <c r="G29" s="40">
        <v>-1492554.1199999999</v>
      </c>
      <c r="H29" s="40">
        <v>5666016.8599999994</v>
      </c>
      <c r="I29" s="40">
        <v>4477798.29</v>
      </c>
      <c r="J29" s="41">
        <v>131816.34</v>
      </c>
      <c r="K29" s="42"/>
      <c r="L29" s="39">
        <v>130850.76</v>
      </c>
      <c r="M29" s="42"/>
      <c r="N29" s="56">
        <v>965.58000000000175</v>
      </c>
    </row>
    <row r="30" spans="1:25" x14ac:dyDescent="0.2">
      <c r="A30" s="12"/>
      <c r="B30" s="7" t="s">
        <v>14</v>
      </c>
      <c r="C30" s="39">
        <v>1649073.9999999993</v>
      </c>
      <c r="D30" s="40">
        <v>3865736.7200000016</v>
      </c>
      <c r="E30" s="39">
        <v>5514810.7199999997</v>
      </c>
      <c r="F30" s="58"/>
      <c r="G30" s="40">
        <v>3492561.78</v>
      </c>
      <c r="H30" s="40">
        <v>2022248.9400000004</v>
      </c>
      <c r="I30" s="40">
        <v>1672523.21</v>
      </c>
      <c r="J30" s="41">
        <v>262166.38999999996</v>
      </c>
      <c r="K30" s="42"/>
      <c r="L30" s="39">
        <v>187598.61000000002</v>
      </c>
      <c r="M30" s="42"/>
      <c r="N30" s="56">
        <v>74567.779999999941</v>
      </c>
    </row>
    <row r="31" spans="1:25" x14ac:dyDescent="0.2">
      <c r="A31" s="12"/>
      <c r="B31" s="7" t="s">
        <v>13</v>
      </c>
      <c r="C31" s="39">
        <v>1493254</v>
      </c>
      <c r="D31" s="40">
        <v>1364371.8499999994</v>
      </c>
      <c r="E31" s="39">
        <v>2857625.8500000006</v>
      </c>
      <c r="F31" s="58"/>
      <c r="G31" s="40">
        <v>961654.76000000024</v>
      </c>
      <c r="H31" s="40">
        <v>1895971.09</v>
      </c>
      <c r="I31" s="40">
        <v>1647700.6199999999</v>
      </c>
      <c r="J31" s="41">
        <v>317644.68999999994</v>
      </c>
      <c r="K31" s="42"/>
      <c r="L31" s="39">
        <v>184808.25</v>
      </c>
      <c r="M31" s="42"/>
      <c r="N31" s="56">
        <v>132836.43999999994</v>
      </c>
    </row>
    <row r="32" spans="1:25" x14ac:dyDescent="0.2">
      <c r="A32" s="12"/>
      <c r="B32" s="7" t="s">
        <v>12</v>
      </c>
      <c r="C32" s="39">
        <v>11771964</v>
      </c>
      <c r="D32" s="40">
        <v>63880191.910000004</v>
      </c>
      <c r="E32" s="39">
        <v>75652155.910000011</v>
      </c>
      <c r="F32" s="58"/>
      <c r="G32" s="40">
        <v>34490497.24000001</v>
      </c>
      <c r="H32" s="40">
        <v>40916071.920000002</v>
      </c>
      <c r="I32" s="40">
        <v>26523936.59</v>
      </c>
      <c r="J32" s="41">
        <v>2206956.3000000003</v>
      </c>
      <c r="K32" s="42"/>
      <c r="L32" s="39">
        <v>1189826.69</v>
      </c>
      <c r="M32" s="42"/>
      <c r="N32" s="56">
        <v>1017129.6100000003</v>
      </c>
    </row>
    <row r="33" spans="1:14" x14ac:dyDescent="0.2">
      <c r="A33" s="12"/>
      <c r="B33" s="7" t="s">
        <v>11</v>
      </c>
      <c r="C33" s="39">
        <v>557465</v>
      </c>
      <c r="D33" s="40">
        <v>5930044.4199999999</v>
      </c>
      <c r="E33" s="39">
        <v>6487509.4199999999</v>
      </c>
      <c r="F33" s="58"/>
      <c r="G33" s="40">
        <v>6427987.9199999999</v>
      </c>
      <c r="H33" s="40">
        <v>59521.5</v>
      </c>
      <c r="I33" s="40">
        <v>59521.5</v>
      </c>
      <c r="J33" s="41">
        <v>43749.15</v>
      </c>
      <c r="K33" s="42"/>
      <c r="L33" s="39">
        <v>37262.03</v>
      </c>
      <c r="M33" s="42"/>
      <c r="N33" s="56">
        <v>6487.1200000000026</v>
      </c>
    </row>
    <row r="34" spans="1:14" x14ac:dyDescent="0.2">
      <c r="A34" s="12"/>
      <c r="B34" s="7" t="s">
        <v>10</v>
      </c>
      <c r="C34" s="39">
        <v>54036470</v>
      </c>
      <c r="D34" s="40">
        <v>143241134.87999985</v>
      </c>
      <c r="E34" s="39">
        <v>197277604.87999988</v>
      </c>
      <c r="F34" s="58"/>
      <c r="G34" s="40">
        <v>140110856.91999975</v>
      </c>
      <c r="H34" s="40">
        <v>53393089.169999875</v>
      </c>
      <c r="I34" s="40">
        <v>50246064.829999886</v>
      </c>
      <c r="J34" s="41">
        <v>6890084.5799999954</v>
      </c>
      <c r="K34" s="42"/>
      <c r="L34" s="39">
        <v>4773491.0499999914</v>
      </c>
      <c r="M34" s="42"/>
      <c r="N34" s="56">
        <v>2116593.530000004</v>
      </c>
    </row>
    <row r="35" spans="1:14" x14ac:dyDescent="0.2">
      <c r="A35" s="12"/>
      <c r="B35" s="7" t="s">
        <v>9</v>
      </c>
      <c r="C35" s="39">
        <v>4795210</v>
      </c>
      <c r="D35" s="40">
        <v>7129711.7499999972</v>
      </c>
      <c r="E35" s="43">
        <v>11924921.749999996</v>
      </c>
      <c r="F35" s="58"/>
      <c r="G35" s="40">
        <v>10057696.699999997</v>
      </c>
      <c r="H35" s="40">
        <v>1866487.7400000002</v>
      </c>
      <c r="I35" s="40">
        <v>1866487.7400000002</v>
      </c>
      <c r="J35" s="41">
        <v>237651.49</v>
      </c>
      <c r="K35" s="42"/>
      <c r="L35" s="39">
        <v>224191.33</v>
      </c>
      <c r="M35" s="42"/>
      <c r="N35" s="56">
        <v>13460.160000000003</v>
      </c>
    </row>
    <row r="36" spans="1:14" x14ac:dyDescent="0.2">
      <c r="A36" s="11" t="s">
        <v>8</v>
      </c>
      <c r="B36" s="10"/>
      <c r="C36" s="45">
        <v>74309437</v>
      </c>
      <c r="D36" s="45">
        <v>229578654.26999986</v>
      </c>
      <c r="E36" s="46">
        <v>303888091.26999986</v>
      </c>
      <c r="F36" s="90">
        <v>0.39076171639712487</v>
      </c>
      <c r="G36" s="45">
        <v>194048701.19999975</v>
      </c>
      <c r="H36" s="45">
        <v>105819407.21999986</v>
      </c>
      <c r="I36" s="45">
        <v>86494032.779999882</v>
      </c>
      <c r="J36" s="48">
        <v>10090068.939999996</v>
      </c>
      <c r="K36" s="49">
        <v>3.3203239053665734E-2</v>
      </c>
      <c r="L36" s="46">
        <v>6728028.7199999914</v>
      </c>
      <c r="M36" s="49">
        <v>0.66679710119007318</v>
      </c>
      <c r="N36" s="45">
        <v>3362040.2200000044</v>
      </c>
    </row>
    <row r="37" spans="1:14" x14ac:dyDescent="0.2">
      <c r="A37" s="9" t="s">
        <v>7</v>
      </c>
      <c r="B37" s="7" t="s">
        <v>52</v>
      </c>
      <c r="C37" s="40">
        <v>0</v>
      </c>
      <c r="D37" s="36">
        <v>26392.5</v>
      </c>
      <c r="E37" s="35">
        <v>26392.5</v>
      </c>
      <c r="F37" s="58"/>
      <c r="G37" s="40">
        <v>26392.5</v>
      </c>
      <c r="H37" s="36">
        <v>0</v>
      </c>
      <c r="I37" s="36">
        <v>0</v>
      </c>
      <c r="J37" s="41">
        <v>0</v>
      </c>
      <c r="K37" s="42"/>
      <c r="L37" s="39">
        <v>0</v>
      </c>
      <c r="M37" s="42"/>
      <c r="N37" s="56">
        <v>0</v>
      </c>
    </row>
    <row r="38" spans="1:14" x14ac:dyDescent="0.2">
      <c r="A38" s="8"/>
      <c r="B38" s="7" t="s">
        <v>6</v>
      </c>
      <c r="C38" s="40">
        <v>2250000</v>
      </c>
      <c r="D38" s="40">
        <v>636184.23</v>
      </c>
      <c r="E38" s="39">
        <v>2886184.23</v>
      </c>
      <c r="F38" s="58"/>
      <c r="G38" s="40">
        <v>2886184.23</v>
      </c>
      <c r="H38" s="40">
        <v>0</v>
      </c>
      <c r="I38" s="40">
        <v>0</v>
      </c>
      <c r="J38" s="41">
        <v>0</v>
      </c>
      <c r="K38" s="42"/>
      <c r="L38" s="39">
        <v>0</v>
      </c>
      <c r="M38" s="42"/>
      <c r="N38" s="56">
        <v>0</v>
      </c>
    </row>
    <row r="39" spans="1:14" x14ac:dyDescent="0.2">
      <c r="A39" s="8"/>
      <c r="B39" s="7" t="s">
        <v>53</v>
      </c>
      <c r="C39" s="40">
        <v>0</v>
      </c>
      <c r="D39" s="40">
        <v>0</v>
      </c>
      <c r="E39" s="39">
        <v>0</v>
      </c>
      <c r="F39" s="58"/>
      <c r="G39" s="40">
        <v>0</v>
      </c>
      <c r="H39" s="40">
        <v>0</v>
      </c>
      <c r="I39" s="40">
        <v>0</v>
      </c>
      <c r="J39" s="41">
        <v>0</v>
      </c>
      <c r="K39" s="42"/>
      <c r="L39" s="39">
        <v>0</v>
      </c>
      <c r="M39" s="42"/>
      <c r="N39" s="56">
        <v>0</v>
      </c>
    </row>
    <row r="40" spans="1:14" x14ac:dyDescent="0.2">
      <c r="A40" s="8"/>
      <c r="B40" s="7" t="s">
        <v>54</v>
      </c>
      <c r="C40" s="40">
        <v>0</v>
      </c>
      <c r="D40" s="40">
        <v>0</v>
      </c>
      <c r="E40" s="39">
        <v>0</v>
      </c>
      <c r="F40" s="58"/>
      <c r="G40" s="40">
        <v>0</v>
      </c>
      <c r="H40" s="40">
        <v>0</v>
      </c>
      <c r="I40" s="40">
        <v>0</v>
      </c>
      <c r="J40" s="41">
        <v>0</v>
      </c>
      <c r="K40" s="42"/>
      <c r="L40" s="39">
        <v>0</v>
      </c>
      <c r="M40" s="42"/>
      <c r="N40" s="56">
        <v>0</v>
      </c>
    </row>
    <row r="41" spans="1:14" x14ac:dyDescent="0.2">
      <c r="A41" s="8"/>
      <c r="B41" s="7" t="s">
        <v>55</v>
      </c>
      <c r="C41" s="40">
        <v>0</v>
      </c>
      <c r="D41" s="40">
        <v>0</v>
      </c>
      <c r="E41" s="39">
        <v>0</v>
      </c>
      <c r="F41" s="58"/>
      <c r="G41" s="40">
        <v>0</v>
      </c>
      <c r="H41" s="40">
        <v>0</v>
      </c>
      <c r="I41" s="40">
        <v>0</v>
      </c>
      <c r="J41" s="41">
        <v>0</v>
      </c>
      <c r="K41" s="42"/>
      <c r="L41" s="39">
        <v>0</v>
      </c>
      <c r="M41" s="42"/>
      <c r="N41" s="56">
        <v>0</v>
      </c>
    </row>
    <row r="42" spans="1:14" x14ac:dyDescent="0.2">
      <c r="A42" s="8"/>
      <c r="B42" s="7" t="s">
        <v>5</v>
      </c>
      <c r="C42" s="40">
        <v>343000</v>
      </c>
      <c r="D42" s="40">
        <v>320757.95999999996</v>
      </c>
      <c r="E42" s="39">
        <v>663757.96</v>
      </c>
      <c r="F42" s="58"/>
      <c r="G42" s="40">
        <v>488482.51</v>
      </c>
      <c r="H42" s="40">
        <v>175275.45</v>
      </c>
      <c r="I42" s="40">
        <v>58294.17</v>
      </c>
      <c r="J42" s="41">
        <v>56294.17</v>
      </c>
      <c r="K42" s="42"/>
      <c r="L42" s="39">
        <v>56294.17</v>
      </c>
      <c r="M42" s="42"/>
      <c r="N42" s="56">
        <v>0</v>
      </c>
    </row>
    <row r="43" spans="1:14" x14ac:dyDescent="0.2">
      <c r="A43" s="8"/>
      <c r="B43" s="7" t="s">
        <v>4</v>
      </c>
      <c r="C43" s="40">
        <v>0</v>
      </c>
      <c r="D43" s="40">
        <v>356957.88999999996</v>
      </c>
      <c r="E43" s="39">
        <v>356957.88999999996</v>
      </c>
      <c r="F43" s="58"/>
      <c r="G43" s="40">
        <v>82689.55</v>
      </c>
      <c r="H43" s="44">
        <v>274268.33999999997</v>
      </c>
      <c r="I43" s="40">
        <v>274268.33999999997</v>
      </c>
      <c r="J43" s="41">
        <v>274268.33999999997</v>
      </c>
      <c r="K43" s="42"/>
      <c r="L43" s="39">
        <v>274268.33999999997</v>
      </c>
      <c r="M43" s="42"/>
      <c r="N43" s="56">
        <v>0</v>
      </c>
    </row>
    <row r="44" spans="1:14" x14ac:dyDescent="0.2">
      <c r="A44" s="14" t="s">
        <v>56</v>
      </c>
      <c r="B44" s="92"/>
      <c r="C44" s="45">
        <v>2593000</v>
      </c>
      <c r="D44" s="45">
        <v>1340292.5799999998</v>
      </c>
      <c r="E44" s="46">
        <v>3933292.58</v>
      </c>
      <c r="F44" s="90">
        <v>5.0577176395085934E-3</v>
      </c>
      <c r="G44" s="45">
        <v>3483748.79</v>
      </c>
      <c r="H44" s="45">
        <v>449543.79</v>
      </c>
      <c r="I44" s="45">
        <v>332562.50999999995</v>
      </c>
      <c r="J44" s="48">
        <v>330562.50999999995</v>
      </c>
      <c r="K44" s="49">
        <v>8.4042186864217439E-2</v>
      </c>
      <c r="L44" s="46">
        <v>330562.50999999995</v>
      </c>
      <c r="M44" s="49">
        <v>1</v>
      </c>
      <c r="N44" s="45">
        <v>0</v>
      </c>
    </row>
    <row r="45" spans="1:14" x14ac:dyDescent="0.2">
      <c r="A45" s="93" t="s">
        <v>70</v>
      </c>
      <c r="B45" s="98" t="s">
        <v>71</v>
      </c>
      <c r="C45" s="40">
        <v>20000</v>
      </c>
      <c r="D45" s="40">
        <v>0</v>
      </c>
      <c r="E45" s="39">
        <v>20000</v>
      </c>
      <c r="F45" s="58"/>
      <c r="G45" s="40">
        <v>19744</v>
      </c>
      <c r="H45" s="40">
        <v>256</v>
      </c>
      <c r="I45" s="40">
        <v>256</v>
      </c>
      <c r="J45" s="41">
        <v>256</v>
      </c>
      <c r="K45" s="42"/>
      <c r="L45" s="39">
        <v>256</v>
      </c>
      <c r="M45" s="42"/>
      <c r="N45" s="56">
        <v>0</v>
      </c>
    </row>
    <row r="46" spans="1:14" x14ac:dyDescent="0.2">
      <c r="A46" s="14" t="s">
        <v>72</v>
      </c>
      <c r="B46" s="92"/>
      <c r="C46" s="45">
        <v>20000</v>
      </c>
      <c r="D46" s="45">
        <v>0</v>
      </c>
      <c r="E46" s="46">
        <v>20000</v>
      </c>
      <c r="F46" s="47">
        <v>2.5717474795676619E-5</v>
      </c>
      <c r="G46" s="45">
        <v>19744</v>
      </c>
      <c r="H46" s="46">
        <v>256</v>
      </c>
      <c r="I46" s="45">
        <v>256</v>
      </c>
      <c r="J46" s="45">
        <v>256</v>
      </c>
      <c r="K46" s="49">
        <v>1.2800000000000001E-2</v>
      </c>
      <c r="L46" s="45">
        <v>256</v>
      </c>
      <c r="M46" s="49">
        <v>1</v>
      </c>
      <c r="N46" s="45">
        <v>0</v>
      </c>
    </row>
    <row r="47" spans="1:14" x14ac:dyDescent="0.2">
      <c r="A47" s="94" t="s">
        <v>3</v>
      </c>
      <c r="B47" s="17" t="s">
        <v>57</v>
      </c>
      <c r="C47" s="40">
        <v>0</v>
      </c>
      <c r="D47" s="56">
        <v>0</v>
      </c>
      <c r="E47" s="39">
        <v>0</v>
      </c>
      <c r="F47" s="58"/>
      <c r="G47" s="40">
        <v>0</v>
      </c>
      <c r="H47" s="56">
        <v>0</v>
      </c>
      <c r="I47" s="40">
        <v>0</v>
      </c>
      <c r="J47" s="41">
        <v>0</v>
      </c>
      <c r="K47" s="42"/>
      <c r="L47" s="39">
        <v>0</v>
      </c>
      <c r="M47" s="42"/>
      <c r="N47" s="56">
        <v>0</v>
      </c>
    </row>
    <row r="48" spans="1:14" x14ac:dyDescent="0.2">
      <c r="A48" s="8"/>
      <c r="B48" s="7" t="s">
        <v>2</v>
      </c>
      <c r="C48" s="40">
        <v>814670</v>
      </c>
      <c r="D48" s="56">
        <v>0</v>
      </c>
      <c r="E48" s="80">
        <v>814670</v>
      </c>
      <c r="F48" s="95"/>
      <c r="G48" s="40">
        <v>558894.74</v>
      </c>
      <c r="H48" s="56">
        <v>255775.26</v>
      </c>
      <c r="I48" s="40">
        <v>255775.26</v>
      </c>
      <c r="J48" s="41">
        <v>255775.26</v>
      </c>
      <c r="K48" s="42"/>
      <c r="L48" s="39">
        <v>255775.26</v>
      </c>
      <c r="M48" s="42"/>
      <c r="N48" s="56">
        <v>0</v>
      </c>
    </row>
    <row r="49" spans="1:14" x14ac:dyDescent="0.2">
      <c r="A49" s="5" t="s">
        <v>1</v>
      </c>
      <c r="B49" s="4"/>
      <c r="C49" s="61">
        <v>814670</v>
      </c>
      <c r="D49" s="72">
        <v>0</v>
      </c>
      <c r="E49" s="73">
        <v>814670</v>
      </c>
      <c r="F49" s="74">
        <v>1.0475627595896936E-3</v>
      </c>
      <c r="G49" s="72">
        <v>558894.74</v>
      </c>
      <c r="H49" s="72">
        <v>255775.26</v>
      </c>
      <c r="I49" s="72">
        <v>255775.26</v>
      </c>
      <c r="J49" s="75">
        <v>255775.26</v>
      </c>
      <c r="K49" s="76">
        <v>0.31396180048363143</v>
      </c>
      <c r="L49" s="73">
        <v>255775.26</v>
      </c>
      <c r="M49" s="76">
        <v>1</v>
      </c>
      <c r="N49" s="72">
        <v>0</v>
      </c>
    </row>
    <row r="50" spans="1:14" x14ac:dyDescent="0.2">
      <c r="A50" s="3" t="s">
        <v>0</v>
      </c>
      <c r="B50" s="2"/>
      <c r="C50" s="61">
        <v>500387526.00000006</v>
      </c>
      <c r="D50" s="61">
        <v>277293803.86999983</v>
      </c>
      <c r="E50" s="61">
        <v>777681329.87</v>
      </c>
      <c r="F50" s="74">
        <v>0.99999999999999978</v>
      </c>
      <c r="G50" s="61">
        <v>275452428.64999992</v>
      </c>
      <c r="H50" s="77">
        <v>497845309.06999975</v>
      </c>
      <c r="I50" s="61">
        <v>470767443.30999982</v>
      </c>
      <c r="J50" s="61">
        <v>101615923.95000008</v>
      </c>
      <c r="K50" s="78">
        <v>0.13066524815117594</v>
      </c>
      <c r="L50" s="61">
        <v>82697261.340000153</v>
      </c>
      <c r="M50" s="79">
        <v>0.81382187087814295</v>
      </c>
      <c r="N50" s="61">
        <v>18918662.60999994</v>
      </c>
    </row>
    <row r="63" spans="1:14" x14ac:dyDescent="0.2">
      <c r="B63" s="24" t="s">
        <v>50</v>
      </c>
      <c r="C63" s="18" t="s">
        <v>58</v>
      </c>
    </row>
    <row r="64" spans="1:14" x14ac:dyDescent="0.2">
      <c r="B64" s="81" t="s">
        <v>34</v>
      </c>
      <c r="C64" s="45">
        <f>E12</f>
        <v>341629089.93000001</v>
      </c>
      <c r="D64" s="82">
        <f>F12</f>
        <v>0.43929187548723581</v>
      </c>
    </row>
    <row r="65" spans="2:9" x14ac:dyDescent="0.2">
      <c r="B65" s="81" t="s">
        <v>28</v>
      </c>
      <c r="C65" s="45">
        <f>E17</f>
        <v>113072451.6000001</v>
      </c>
      <c r="D65" s="82">
        <f>F17</f>
        <v>0.14539689620541835</v>
      </c>
      <c r="E65" s="83"/>
      <c r="F65" s="83"/>
    </row>
    <row r="66" spans="2:9" x14ac:dyDescent="0.2">
      <c r="B66" s="81" t="s">
        <v>22</v>
      </c>
      <c r="C66" s="45">
        <f>E22</f>
        <v>617542.9</v>
      </c>
      <c r="D66" s="82">
        <f>F22</f>
        <v>7.940821982999524E-4</v>
      </c>
      <c r="E66" s="83"/>
      <c r="F66" s="83"/>
    </row>
    <row r="67" spans="2:9" x14ac:dyDescent="0.2">
      <c r="B67" s="81" t="s">
        <v>51</v>
      </c>
      <c r="C67" s="45">
        <f>E27</f>
        <v>13706191.589999998</v>
      </c>
      <c r="D67" s="82">
        <f>F27</f>
        <v>1.7624431838026991E-2</v>
      </c>
      <c r="E67" s="83"/>
      <c r="F67" s="83"/>
    </row>
    <row r="68" spans="2:9" x14ac:dyDescent="0.2">
      <c r="B68" s="81" t="s">
        <v>8</v>
      </c>
      <c r="C68" s="45">
        <f>E36</f>
        <v>303888091.26999986</v>
      </c>
      <c r="D68" s="82">
        <f>F36</f>
        <v>0.39076171639712487</v>
      </c>
      <c r="E68" s="83"/>
      <c r="F68" s="83"/>
    </row>
    <row r="69" spans="2:9" x14ac:dyDescent="0.2">
      <c r="B69" s="81" t="s">
        <v>56</v>
      </c>
      <c r="C69" s="45">
        <f>E44</f>
        <v>3933292.58</v>
      </c>
      <c r="D69" s="82">
        <f>F44</f>
        <v>5.0577176395085934E-3</v>
      </c>
      <c r="E69" s="83"/>
      <c r="F69" s="83"/>
    </row>
    <row r="70" spans="2:9" x14ac:dyDescent="0.2">
      <c r="B70" s="81" t="s">
        <v>73</v>
      </c>
      <c r="C70" s="45">
        <f>E46</f>
        <v>20000</v>
      </c>
      <c r="D70" s="82">
        <f>F46</f>
        <v>2.5717474795676619E-5</v>
      </c>
      <c r="E70" s="83"/>
      <c r="F70" s="83"/>
    </row>
    <row r="71" spans="2:9" x14ac:dyDescent="0.2">
      <c r="B71" s="81" t="s">
        <v>1</v>
      </c>
      <c r="C71" s="45">
        <f>E49</f>
        <v>814670</v>
      </c>
      <c r="D71" s="82">
        <f>F49</f>
        <v>1.0475627595896936E-3</v>
      </c>
      <c r="E71" s="83"/>
      <c r="F71" s="83"/>
    </row>
    <row r="72" spans="2:9" x14ac:dyDescent="0.2">
      <c r="B72" s="84" t="s">
        <v>0</v>
      </c>
      <c r="C72" s="85">
        <f>SUM(C64:C71)</f>
        <v>777681329.87</v>
      </c>
      <c r="D72" s="86">
        <v>1.0000000000000002</v>
      </c>
      <c r="E72" s="83"/>
      <c r="F72" s="83"/>
    </row>
    <row r="73" spans="2:9" x14ac:dyDescent="0.2">
      <c r="B73" s="83"/>
      <c r="C73" s="83"/>
      <c r="D73" s="83"/>
      <c r="E73" s="83"/>
      <c r="F73" s="83"/>
      <c r="G73" s="83"/>
      <c r="H73" s="83"/>
      <c r="I73" s="83"/>
    </row>
    <row r="74" spans="2:9" x14ac:dyDescent="0.2">
      <c r="B74" s="83"/>
      <c r="C74" s="83"/>
      <c r="D74" s="83"/>
      <c r="E74" s="83"/>
      <c r="F74" s="83"/>
      <c r="G74" s="83"/>
      <c r="H74" s="83"/>
      <c r="I74" s="83"/>
    </row>
    <row r="75" spans="2:9" x14ac:dyDescent="0.2">
      <c r="B75" s="83"/>
      <c r="C75" s="83"/>
      <c r="D75" s="83"/>
      <c r="E75" s="83"/>
      <c r="F75" s="83"/>
      <c r="G75" s="83"/>
      <c r="H75" s="83"/>
      <c r="I75" s="83"/>
    </row>
    <row r="76" spans="2:9" x14ac:dyDescent="0.2">
      <c r="B76" s="83"/>
      <c r="C76" s="83"/>
      <c r="D76" s="83"/>
      <c r="E76" s="83"/>
      <c r="F76" s="83"/>
      <c r="G76" s="83"/>
      <c r="H76" s="83"/>
      <c r="I76" s="83"/>
    </row>
    <row r="77" spans="2:9" x14ac:dyDescent="0.2">
      <c r="B77" s="83"/>
      <c r="C77" s="83"/>
      <c r="D77" s="83"/>
      <c r="E77" s="83"/>
      <c r="F77" s="83"/>
      <c r="G77" s="83"/>
      <c r="H77" s="83"/>
      <c r="I77" s="83"/>
    </row>
    <row r="78" spans="2:9" x14ac:dyDescent="0.2">
      <c r="B78" s="83"/>
      <c r="C78" s="83"/>
      <c r="D78" s="83"/>
      <c r="E78" s="83"/>
      <c r="F78" s="83"/>
      <c r="G78" s="83"/>
      <c r="H78" s="83"/>
      <c r="I78" s="83"/>
    </row>
    <row r="79" spans="2:9" x14ac:dyDescent="0.2">
      <c r="B79" s="83"/>
      <c r="C79" s="83"/>
      <c r="D79" s="83"/>
      <c r="E79" s="83"/>
      <c r="F79" s="83"/>
      <c r="G79" s="83"/>
      <c r="H79" s="83"/>
      <c r="I79" s="83"/>
    </row>
    <row r="80" spans="2:9" x14ac:dyDescent="0.2">
      <c r="B80" s="83"/>
      <c r="C80" s="83"/>
      <c r="D80" s="83"/>
      <c r="E80" s="83"/>
      <c r="F80" s="83"/>
      <c r="G80" s="83"/>
      <c r="H80" s="83"/>
      <c r="I80" s="83"/>
    </row>
    <row r="81" spans="2:9" x14ac:dyDescent="0.2">
      <c r="B81" s="83"/>
      <c r="C81" s="83"/>
      <c r="D81" s="83"/>
      <c r="E81" s="83"/>
      <c r="F81" s="83"/>
      <c r="G81" s="83"/>
      <c r="H81" s="83"/>
      <c r="I81" s="83"/>
    </row>
    <row r="82" spans="2:9" x14ac:dyDescent="0.2">
      <c r="B82" s="83"/>
      <c r="C82" s="83"/>
      <c r="D82" s="83"/>
      <c r="E82" s="83"/>
      <c r="F82" s="83"/>
      <c r="G82" s="83"/>
      <c r="H82" s="83"/>
      <c r="I82" s="83"/>
    </row>
    <row r="83" spans="2:9" x14ac:dyDescent="0.2">
      <c r="C83" s="83"/>
      <c r="D83" s="83"/>
      <c r="E83" s="83"/>
      <c r="F83" s="83"/>
      <c r="G83" s="83"/>
      <c r="H83" s="83"/>
      <c r="I83" s="83"/>
    </row>
    <row r="84" spans="2:9" ht="24" x14ac:dyDescent="0.2">
      <c r="B84" s="24" t="s">
        <v>50</v>
      </c>
      <c r="C84" s="18" t="s">
        <v>59</v>
      </c>
      <c r="D84" s="20" t="s">
        <v>60</v>
      </c>
      <c r="E84" s="18" t="s">
        <v>61</v>
      </c>
      <c r="F84" s="83"/>
      <c r="G84" s="83"/>
      <c r="H84" s="83"/>
      <c r="I84" s="83"/>
    </row>
    <row r="85" spans="2:9" x14ac:dyDescent="0.2">
      <c r="B85" s="81" t="s">
        <v>62</v>
      </c>
      <c r="C85" s="45">
        <f>E12</f>
        <v>341629089.93000001</v>
      </c>
      <c r="D85" s="45">
        <f>J12</f>
        <v>73960765.440000087</v>
      </c>
      <c r="E85" s="45">
        <f>L12</f>
        <v>61346939.750000149</v>
      </c>
      <c r="F85" s="83"/>
      <c r="G85" s="83"/>
      <c r="H85" s="83"/>
      <c r="I85" s="83"/>
    </row>
    <row r="86" spans="2:9" x14ac:dyDescent="0.2">
      <c r="B86" s="81" t="s">
        <v>63</v>
      </c>
      <c r="C86" s="45">
        <f>E17</f>
        <v>113072451.6000001</v>
      </c>
      <c r="D86" s="45">
        <f>J17</f>
        <v>14344020.499999989</v>
      </c>
      <c r="E86" s="45">
        <f>L17</f>
        <v>11401311.239999995</v>
      </c>
      <c r="F86" s="83"/>
      <c r="G86" s="83"/>
      <c r="H86" s="83"/>
      <c r="I86" s="83"/>
    </row>
    <row r="87" spans="2:9" x14ac:dyDescent="0.2">
      <c r="B87" s="81" t="s">
        <v>64</v>
      </c>
      <c r="C87" s="45">
        <f>E22</f>
        <v>617542.9</v>
      </c>
      <c r="D87" s="45">
        <f>J22</f>
        <v>30034.71</v>
      </c>
      <c r="E87" s="45">
        <f>L22</f>
        <v>30034.71</v>
      </c>
      <c r="F87" s="83"/>
      <c r="G87" s="83"/>
      <c r="H87" s="83"/>
      <c r="I87" s="83"/>
    </row>
    <row r="88" spans="2:9" x14ac:dyDescent="0.2">
      <c r="B88" s="81" t="s">
        <v>65</v>
      </c>
      <c r="C88" s="45">
        <f>E27</f>
        <v>13706191.589999998</v>
      </c>
      <c r="D88" s="45">
        <f>J27</f>
        <v>2604440.59</v>
      </c>
      <c r="E88" s="45">
        <f>L27</f>
        <v>2604353.15</v>
      </c>
      <c r="F88" s="83"/>
      <c r="G88" s="83"/>
      <c r="H88" s="83"/>
      <c r="I88" s="83"/>
    </row>
    <row r="89" spans="2:9" x14ac:dyDescent="0.2">
      <c r="B89" s="81" t="s">
        <v>66</v>
      </c>
      <c r="C89" s="45">
        <f>E36</f>
        <v>303888091.26999986</v>
      </c>
      <c r="D89" s="45">
        <f>J36</f>
        <v>10090068.939999996</v>
      </c>
      <c r="E89" s="45">
        <f>L36</f>
        <v>6728028.7199999914</v>
      </c>
      <c r="F89" s="83"/>
      <c r="G89" s="83"/>
      <c r="H89" s="83"/>
      <c r="I89" s="83"/>
    </row>
    <row r="90" spans="2:9" x14ac:dyDescent="0.2">
      <c r="B90" s="81" t="s">
        <v>67</v>
      </c>
      <c r="C90" s="45">
        <f>E44</f>
        <v>3933292.58</v>
      </c>
      <c r="D90" s="45">
        <f>J44</f>
        <v>330562.50999999995</v>
      </c>
      <c r="E90" s="45">
        <f>L44</f>
        <v>330562.50999999995</v>
      </c>
      <c r="F90" s="83"/>
      <c r="G90" s="83"/>
      <c r="H90" s="83"/>
      <c r="I90" s="83"/>
    </row>
    <row r="91" spans="2:9" x14ac:dyDescent="0.2">
      <c r="B91" s="81" t="s">
        <v>75</v>
      </c>
      <c r="C91" s="45">
        <f>E46</f>
        <v>20000</v>
      </c>
      <c r="D91" s="45">
        <f>J46</f>
        <v>256</v>
      </c>
      <c r="E91" s="45">
        <f>L46</f>
        <v>256</v>
      </c>
      <c r="F91" s="83"/>
      <c r="G91" s="83"/>
      <c r="H91" s="83"/>
      <c r="I91" s="83"/>
    </row>
    <row r="92" spans="2:9" x14ac:dyDescent="0.2">
      <c r="B92" s="81" t="s">
        <v>68</v>
      </c>
      <c r="C92" s="45">
        <f>E49</f>
        <v>814670</v>
      </c>
      <c r="D92" s="45">
        <f>J49</f>
        <v>255775.26</v>
      </c>
      <c r="E92" s="45">
        <f>L49</f>
        <v>255775.26</v>
      </c>
      <c r="F92" s="83"/>
      <c r="G92" s="83"/>
      <c r="H92" s="83"/>
      <c r="I92" s="83"/>
    </row>
    <row r="93" spans="2:9" x14ac:dyDescent="0.2">
      <c r="B93" s="84" t="s">
        <v>0</v>
      </c>
      <c r="C93" s="85">
        <f>SUM(C85:C92)</f>
        <v>777681329.87</v>
      </c>
      <c r="D93" s="85">
        <f>SUM(D85:D92)</f>
        <v>101615923.95000008</v>
      </c>
      <c r="E93" s="85">
        <f>SUM(E85:E92)</f>
        <v>82697261.340000153</v>
      </c>
      <c r="F93" s="83"/>
      <c r="G93" s="83"/>
      <c r="H93" s="83"/>
      <c r="I93" s="83"/>
    </row>
  </sheetData>
  <printOptions horizontalCentered="1"/>
  <pageMargins left="0.2" right="0.2" top="0.31" bottom="0.37" header="0.2" footer="0.31496062992125984"/>
  <pageSetup paperSize="9" scale="69" fitToHeight="0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2022-05-31T10:53:33Z</cp:lastPrinted>
  <dcterms:created xsi:type="dcterms:W3CDTF">2020-06-12T09:05:04Z</dcterms:created>
  <dcterms:modified xsi:type="dcterms:W3CDTF">2025-05-02T13:26:45Z</dcterms:modified>
</cp:coreProperties>
</file>