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scptranspar\disco\PENDENT DE PUBLICAR\"/>
    </mc:Choice>
  </mc:AlternateContent>
  <bookViews>
    <workbookView xWindow="28680" yWindow="4560" windowWidth="20730" windowHeight="11310"/>
  </bookViews>
  <sheets>
    <sheet name="GASTOS" sheetId="1" r:id="rId1"/>
  </sheets>
  <definedNames>
    <definedName name="borrar">#REF!</definedName>
    <definedName name="ingresos">#REF!</definedName>
    <definedName name="RUN_Cuenta_C6660009">#REF!</definedName>
    <definedName name="RUN_FacturaAreaGesTramit1_C6660009">#REF!</definedName>
    <definedName name="RUN_FacturasDetPartida_C6660009">#REF!</definedName>
    <definedName name="RUN_OperacionsFactura_C6660009">#REF!</definedName>
    <definedName name="RUN_SIT001_C6660009">#REF!</definedName>
    <definedName name="RUN_SIT001_C6660009_2">#REF!</definedName>
    <definedName name="RUN_SIT003_C6660009">#REF!</definedName>
    <definedName name="RUN_VINSIT001_C6660009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3" i="1" l="1"/>
  <c r="C64" i="1" l="1"/>
  <c r="C92" i="1" l="1"/>
  <c r="E91" i="1"/>
  <c r="D91" i="1"/>
  <c r="C91" i="1"/>
  <c r="E92" i="1"/>
  <c r="E90" i="1"/>
  <c r="E89" i="1"/>
  <c r="D92" i="1"/>
  <c r="D90" i="1"/>
  <c r="D89" i="1"/>
  <c r="C65" i="1"/>
  <c r="D85" i="1"/>
  <c r="C90" i="1"/>
  <c r="C89" i="1"/>
  <c r="C71" i="1"/>
  <c r="C70" i="1"/>
  <c r="C69" i="1"/>
  <c r="C68" i="1"/>
  <c r="D71" i="1" l="1"/>
  <c r="D70" i="1"/>
  <c r="D69" i="1"/>
  <c r="D68" i="1"/>
  <c r="D67" i="1"/>
  <c r="D66" i="1"/>
  <c r="D65" i="1"/>
  <c r="D64" i="1"/>
  <c r="E86" i="1" l="1"/>
  <c r="D87" i="1"/>
  <c r="D86" i="1"/>
  <c r="E88" i="1"/>
  <c r="D88" i="1"/>
  <c r="E87" i="1"/>
  <c r="E85" i="1"/>
  <c r="D93" i="1" l="1"/>
  <c r="C87" i="1"/>
  <c r="C66" i="1"/>
  <c r="C67" i="1"/>
  <c r="C85" i="1"/>
  <c r="C88" i="1"/>
  <c r="C72" i="1" l="1"/>
  <c r="C86" i="1"/>
  <c r="C93" i="1" s="1"/>
  <c r="E93" i="1"/>
</calcChain>
</file>

<file path=xl/sharedStrings.xml><?xml version="1.0" encoding="utf-8"?>
<sst xmlns="http://schemas.openxmlformats.org/spreadsheetml/2006/main" count="90" uniqueCount="79">
  <si>
    <t>Total general</t>
  </si>
  <si>
    <t>Total Cap. 9 PASSIUS FINANCERS</t>
  </si>
  <si>
    <t>92  AMORTITZACIÓ DE PRÉSTECS A LLARG TERMINI</t>
  </si>
  <si>
    <t>9</t>
  </si>
  <si>
    <t>78  TRANSF.CAP. A L'EXTERIOR</t>
  </si>
  <si>
    <t>77  TRANSF. CAP. A FAMÍLIES I INSTIT. NO LUCR.</t>
  </si>
  <si>
    <t>73  TRANSF. CAP. A  FUNDACIONS I EMPRES. PARTIC. UV</t>
  </si>
  <si>
    <t>7</t>
  </si>
  <si>
    <t>Total Cap. 6 INVERSIONS REALS</t>
  </si>
  <si>
    <t>69  FORMACIÓ DE CAPITAL HUMÀ</t>
  </si>
  <si>
    <t>68  INVERS. EN ESTUDIS PROJECTES EN CURS I INVESTIGACI</t>
  </si>
  <si>
    <t>67  INVERSIONS EN ALTRE IMMOB. MATERIAL I IMMATERIAL</t>
  </si>
  <si>
    <t>66  INVERSIONS EN BÉNS DESTINATS A L'ÚS PÚBLIC</t>
  </si>
  <si>
    <t>65  INVERSIONS EN EQUIP. PROC. INFORMAC.</t>
  </si>
  <si>
    <t>64  INVERSIONS EN MOBILIARI I EFECTES</t>
  </si>
  <si>
    <t>63  INVERSIONS EN INSTAL·LACIONS</t>
  </si>
  <si>
    <t>6</t>
  </si>
  <si>
    <t>48 TRANSF. CORR.A L'EXTERIOR</t>
  </si>
  <si>
    <t>47  TRANSF. CORR. A FAMÍLIES I INSTIT. SENSE FI DE LUCRE</t>
  </si>
  <si>
    <t>43  TRANSF. CORR. A EMPRESES I FUNDAC. PARTIC. UV</t>
  </si>
  <si>
    <t>42 TRANSF. CORRENTS A ORGANISMES AUTÒNOMS</t>
  </si>
  <si>
    <t>4</t>
  </si>
  <si>
    <t>Total Cap. 3 DESPESES FINANCERES</t>
  </si>
  <si>
    <t>35  COMISSIONS PER SERVEIS BANCARIS</t>
  </si>
  <si>
    <t>34  INTERESSOS DE DEMORA I ALTRES DESPESES FINANCERES</t>
  </si>
  <si>
    <t>32  PRÉSTECS I BESTRETES</t>
  </si>
  <si>
    <t>31  DESPESES FINANCERES D'EMPRÉSTITS</t>
  </si>
  <si>
    <t>3</t>
  </si>
  <si>
    <t>Total Cap. 2 BENS CORRENTS I DESPESES FUNCION.</t>
  </si>
  <si>
    <t>23  INDEMNITZACIONS PER RAÓ DEL SERVEI</t>
  </si>
  <si>
    <t>22  TREBALLS, SUBMNISTRAMENTS I SERVEIS EXTERIORS</t>
  </si>
  <si>
    <t>21  TRIBUTS</t>
  </si>
  <si>
    <t>20 COMPRA BÉNS CORRENTS I DESPESES FUNCIONAMENT</t>
  </si>
  <si>
    <t>2</t>
  </si>
  <si>
    <t>Total Cap. 1 DESPESES DE PERSONAL</t>
  </si>
  <si>
    <t>14  PRESTACIONS SOCIALS A CÀRREC DE L'EMPLEADOR</t>
  </si>
  <si>
    <t>13  ALTRES DESPESES SOCIALS</t>
  </si>
  <si>
    <t>12  QUOTES SOCIALS A CÀRREC DE L'EMPLEADOR</t>
  </si>
  <si>
    <t>11  SOUS I SALARIS</t>
  </si>
  <si>
    <t>1</t>
  </si>
  <si>
    <t>% 
complim
c/b</t>
  </si>
  <si>
    <t>PAGAMENTS REALITZATS
c</t>
  </si>
  <si>
    <t>% 
execució
b/a</t>
  </si>
  <si>
    <t>OBLIGACIONS RECONEGUDES
b</t>
  </si>
  <si>
    <t>DESPESES COMPROMESES</t>
  </si>
  <si>
    <t xml:space="preserve">SALDO                        </t>
  </si>
  <si>
    <t>PRESSUPOST
 FINAL
a</t>
  </si>
  <si>
    <t>MODIFICACIONS</t>
  </si>
  <si>
    <t>PRESSUPOST INICIAL</t>
  </si>
  <si>
    <t>ARTICLE</t>
  </si>
  <si>
    <t>CAP</t>
  </si>
  <si>
    <t>Total Cap. 4 TRANSFERÈNCIES CORRENTS</t>
  </si>
  <si>
    <t>72  TRANSF. CAP. A  ORGANISMES AUTÒNOMS</t>
  </si>
  <si>
    <t>74 TRANSF. CAP. A ENS TERRITORIALS</t>
  </si>
  <si>
    <t>75  TRANSF. CAPITAL A EMPRESES PÚBLIQ.I ALTRES ÉNS PÚBL.</t>
  </si>
  <si>
    <t>76  TRANSF. CAPITAL A EMPRESES PRIVADES</t>
  </si>
  <si>
    <t>Total Cap. 7 TRANSFERÈNCIES DE CAPITAL</t>
  </si>
  <si>
    <t>91 AMORTITZACIO D'EMPRÈSTITS</t>
  </si>
  <si>
    <t>PRESSUPOST FINAL</t>
  </si>
  <si>
    <t>a. PRESSUPOST FINAL</t>
  </si>
  <si>
    <t>b. OBLIGACIONS RECONEGUDES</t>
  </si>
  <si>
    <t>c. PAGAMENTS REALITZATS</t>
  </si>
  <si>
    <t xml:space="preserve">Total Cap. 1 </t>
  </si>
  <si>
    <t xml:space="preserve">Total Cap. 2 </t>
  </si>
  <si>
    <t>Total Cap. 3</t>
  </si>
  <si>
    <t xml:space="preserve">Total Cap. 4 </t>
  </si>
  <si>
    <t xml:space="preserve">Total Cap. 6 </t>
  </si>
  <si>
    <t>Total Cap. 7</t>
  </si>
  <si>
    <t>Total Cap. 9</t>
  </si>
  <si>
    <t>DESPESES AUTORITZADES</t>
  </si>
  <si>
    <t>8</t>
  </si>
  <si>
    <t>82 INVERSIONS FINANCERES PERMANENTS</t>
  </si>
  <si>
    <t>Total Cap. 8 ACTIUS FINANCERS</t>
  </si>
  <si>
    <t>Total Cap. 8 INVERSIONS FINANCERES PERMANENTS</t>
  </si>
  <si>
    <t>62 EDIFICIS I ALTRES CONSTRUCCIONS</t>
  </si>
  <si>
    <t>Total Cap. 8</t>
  </si>
  <si>
    <t xml:space="preserve">     ESTAT D'EXECUCIÓ DEL PRESSUPOST DE DESPESES DE 2025</t>
  </si>
  <si>
    <t xml:space="preserve">OBLIGACIONS PDTS. PAGAMENT </t>
  </si>
  <si>
    <t xml:space="preserve">        a 30/09/2025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</si>
</sst>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_ ;[Red]\-#,##0.00\ "/>
    <numFmt numFmtId="165" formatCode="0.0%"/>
  </numFmts>
  <fonts count="10" x14ac:knownFonts="1">
    <font>
      <sz val="10"/>
      <name val="MS Sans Serif"/>
      <family val="2"/>
    </font>
    <font>
      <sz val="10"/>
      <name val="MS Sans Serif"/>
      <family val="2"/>
    </font>
    <font>
      <sz val="10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18"/>
      <name val="Calibri"/>
      <family val="2"/>
      <scheme val="minor"/>
    </font>
    <font>
      <sz val="14"/>
      <name val="Calibri"/>
      <family val="2"/>
      <scheme val="minor"/>
    </font>
    <font>
      <sz val="16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9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5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5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99">
    <xf numFmtId="0" fontId="0" fillId="0" borderId="0" xfId="0"/>
    <xf numFmtId="0" fontId="2" fillId="0" borderId="0" xfId="0" applyFont="1"/>
    <xf numFmtId="0" fontId="3" fillId="2" borderId="5" xfId="0" applyFont="1" applyFill="1" applyBorder="1" applyAlignment="1">
      <alignment vertical="center"/>
    </xf>
    <xf numFmtId="0" fontId="3" fillId="2" borderId="6" xfId="0" applyFont="1" applyFill="1" applyBorder="1" applyAlignment="1">
      <alignment horizontal="left" vertical="center"/>
    </xf>
    <xf numFmtId="0" fontId="3" fillId="2" borderId="9" xfId="0" applyFont="1" applyFill="1" applyBorder="1" applyAlignment="1">
      <alignment vertical="center"/>
    </xf>
    <xf numFmtId="0" fontId="3" fillId="2" borderId="9" xfId="0" applyFont="1" applyFill="1" applyBorder="1" applyAlignment="1">
      <alignment horizontal="left" vertical="center"/>
    </xf>
    <xf numFmtId="0" fontId="4" fillId="0" borderId="9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3" fillId="2" borderId="2" xfId="0" applyFont="1" applyFill="1" applyBorder="1" applyAlignment="1">
      <alignment vertical="center"/>
    </xf>
    <xf numFmtId="0" fontId="3" fillId="2" borderId="2" xfId="0" applyFont="1" applyFill="1" applyBorder="1" applyAlignment="1">
      <alignment horizontal="left" vertical="center"/>
    </xf>
    <xf numFmtId="0" fontId="4" fillId="0" borderId="2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3" fillId="2" borderId="13" xfId="0" applyFont="1" applyFill="1" applyBorder="1" applyAlignment="1">
      <alignment horizontal="left" vertical="center"/>
    </xf>
    <xf numFmtId="0" fontId="4" fillId="0" borderId="19" xfId="0" applyFont="1" applyBorder="1" applyAlignment="1">
      <alignment vertical="center"/>
    </xf>
    <xf numFmtId="0" fontId="4" fillId="0" borderId="22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164" fontId="3" fillId="2" borderId="15" xfId="0" applyNumberFormat="1" applyFont="1" applyFill="1" applyBorder="1" applyAlignment="1">
      <alignment horizontal="center" vertical="center" wrapText="1"/>
    </xf>
    <xf numFmtId="164" fontId="3" fillId="2" borderId="13" xfId="0" applyNumberFormat="1" applyFont="1" applyFill="1" applyBorder="1" applyAlignment="1">
      <alignment horizontal="center" vertical="center" wrapText="1"/>
    </xf>
    <xf numFmtId="164" fontId="3" fillId="2" borderId="14" xfId="0" applyNumberFormat="1" applyFont="1" applyFill="1" applyBorder="1" applyAlignment="1">
      <alignment horizontal="center" vertical="center" wrapText="1"/>
    </xf>
    <xf numFmtId="9" fontId="3" fillId="2" borderId="4" xfId="1" applyFont="1" applyFill="1" applyBorder="1" applyAlignment="1">
      <alignment horizontal="center" vertical="center" wrapText="1"/>
    </xf>
    <xf numFmtId="164" fontId="3" fillId="2" borderId="15" xfId="0" applyNumberFormat="1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2" fillId="0" borderId="0" xfId="2" applyFont="1"/>
    <xf numFmtId="0" fontId="2" fillId="0" borderId="0" xfId="2" applyFont="1" applyAlignment="1">
      <alignment horizontal="right"/>
    </xf>
    <xf numFmtId="0" fontId="5" fillId="0" borderId="0" xfId="2" applyFont="1"/>
    <xf numFmtId="165" fontId="5" fillId="0" borderId="0" xfId="2" applyNumberFormat="1" applyFont="1" applyAlignment="1">
      <alignment horizontal="right"/>
    </xf>
    <xf numFmtId="0" fontId="6" fillId="0" borderId="0" xfId="2" applyFont="1"/>
    <xf numFmtId="0" fontId="7" fillId="0" borderId="0" xfId="2" applyFont="1"/>
    <xf numFmtId="0" fontId="8" fillId="0" borderId="0" xfId="2" applyFont="1" applyAlignment="1">
      <alignment horizontal="left"/>
    </xf>
    <xf numFmtId="0" fontId="9" fillId="0" borderId="0" xfId="2" applyFont="1" applyAlignment="1">
      <alignment horizontal="left"/>
    </xf>
    <xf numFmtId="0" fontId="9" fillId="0" borderId="0" xfId="2" applyFont="1"/>
    <xf numFmtId="165" fontId="2" fillId="0" borderId="0" xfId="2" applyNumberFormat="1" applyFont="1" applyAlignment="1">
      <alignment horizontal="right"/>
    </xf>
    <xf numFmtId="164" fontId="4" fillId="0" borderId="19" xfId="0" applyNumberFormat="1" applyFont="1" applyBorder="1"/>
    <xf numFmtId="164" fontId="4" fillId="0" borderId="18" xfId="0" applyNumberFormat="1" applyFont="1" applyBorder="1"/>
    <xf numFmtId="164" fontId="4" fillId="0" borderId="24" xfId="0" applyNumberFormat="1" applyFont="1" applyBorder="1"/>
    <xf numFmtId="164" fontId="4" fillId="0" borderId="19" xfId="0" applyNumberFormat="1" applyFont="1" applyBorder="1" applyAlignment="1">
      <alignment vertical="center"/>
    </xf>
    <xf numFmtId="164" fontId="4" fillId="0" borderId="10" xfId="0" applyNumberFormat="1" applyFont="1" applyBorder="1"/>
    <xf numFmtId="164" fontId="4" fillId="0" borderId="11" xfId="0" applyNumberFormat="1" applyFont="1" applyBorder="1"/>
    <xf numFmtId="164" fontId="4" fillId="0" borderId="0" xfId="0" applyNumberFormat="1" applyFont="1" applyBorder="1"/>
    <xf numFmtId="164" fontId="4" fillId="0" borderId="10" xfId="0" applyNumberFormat="1" applyFont="1" applyBorder="1" applyAlignment="1">
      <alignment vertical="center"/>
    </xf>
    <xf numFmtId="164" fontId="4" fillId="0" borderId="16" xfId="0" applyNumberFormat="1" applyFont="1" applyBorder="1"/>
    <xf numFmtId="164" fontId="4" fillId="0" borderId="17" xfId="0" applyNumberFormat="1" applyFont="1" applyBorder="1"/>
    <xf numFmtId="164" fontId="3" fillId="2" borderId="15" xfId="0" applyNumberFormat="1" applyFont="1" applyFill="1" applyBorder="1" applyAlignment="1">
      <alignment vertical="center"/>
    </xf>
    <xf numFmtId="164" fontId="3" fillId="2" borderId="13" xfId="0" applyNumberFormat="1" applyFont="1" applyFill="1" applyBorder="1" applyAlignment="1">
      <alignment vertical="center"/>
    </xf>
    <xf numFmtId="9" fontId="3" fillId="2" borderId="4" xfId="1" applyFont="1" applyFill="1" applyBorder="1" applyAlignment="1">
      <alignment horizontal="center" vertical="center"/>
    </xf>
    <xf numFmtId="164" fontId="3" fillId="2" borderId="14" xfId="0" applyNumberFormat="1" applyFont="1" applyFill="1" applyBorder="1" applyAlignment="1">
      <alignment vertical="center"/>
    </xf>
    <xf numFmtId="9" fontId="3" fillId="2" borderId="13" xfId="1" applyFont="1" applyFill="1" applyBorder="1" applyAlignment="1">
      <alignment horizontal="center" vertical="center"/>
    </xf>
    <xf numFmtId="9" fontId="3" fillId="0" borderId="0" xfId="1" applyFont="1" applyFill="1" applyBorder="1" applyAlignment="1">
      <alignment horizontal="center" vertical="center"/>
    </xf>
    <xf numFmtId="164" fontId="4" fillId="0" borderId="11" xfId="0" applyNumberFormat="1" applyFont="1" applyFill="1" applyBorder="1" applyAlignment="1">
      <alignment vertical="center"/>
    </xf>
    <xf numFmtId="164" fontId="4" fillId="0" borderId="12" xfId="0" applyNumberFormat="1" applyFont="1" applyFill="1" applyBorder="1" applyAlignment="1">
      <alignment vertical="center"/>
    </xf>
    <xf numFmtId="164" fontId="4" fillId="0" borderId="0" xfId="0" applyNumberFormat="1" applyFont="1" applyFill="1" applyBorder="1" applyAlignment="1">
      <alignment vertical="center"/>
    </xf>
    <xf numFmtId="9" fontId="3" fillId="0" borderId="10" xfId="1" applyFont="1" applyFill="1" applyBorder="1" applyAlignment="1">
      <alignment horizontal="center" vertical="center"/>
    </xf>
    <xf numFmtId="164" fontId="4" fillId="0" borderId="10" xfId="0" applyNumberFormat="1" applyFont="1" applyFill="1" applyBorder="1" applyAlignment="1">
      <alignment vertical="center"/>
    </xf>
    <xf numFmtId="164" fontId="4" fillId="0" borderId="11" xfId="0" applyNumberFormat="1" applyFont="1" applyBorder="1" applyAlignment="1">
      <alignment vertical="center"/>
    </xf>
    <xf numFmtId="0" fontId="4" fillId="0" borderId="23" xfId="0" applyFont="1" applyBorder="1"/>
    <xf numFmtId="164" fontId="4" fillId="0" borderId="0" xfId="0" applyNumberFormat="1" applyFont="1" applyBorder="1" applyAlignment="1">
      <alignment vertical="center"/>
    </xf>
    <xf numFmtId="164" fontId="4" fillId="0" borderId="12" xfId="0" applyNumberFormat="1" applyFont="1" applyBorder="1"/>
    <xf numFmtId="164" fontId="4" fillId="0" borderId="21" xfId="0" applyNumberFormat="1" applyFont="1" applyBorder="1" applyAlignment="1">
      <alignment vertical="center"/>
    </xf>
    <xf numFmtId="164" fontId="3" fillId="2" borderId="1" xfId="0" applyNumberFormat="1" applyFont="1" applyFill="1" applyBorder="1" applyAlignment="1">
      <alignment vertical="center"/>
    </xf>
    <xf numFmtId="164" fontId="4" fillId="0" borderId="7" xfId="0" applyNumberFormat="1" applyFont="1" applyBorder="1" applyAlignment="1">
      <alignment vertical="center"/>
    </xf>
    <xf numFmtId="0" fontId="4" fillId="0" borderId="10" xfId="0" applyFont="1" applyFill="1" applyBorder="1" applyAlignment="1">
      <alignment vertical="center"/>
    </xf>
    <xf numFmtId="164" fontId="3" fillId="2" borderId="3" xfId="0" applyNumberFormat="1" applyFont="1" applyFill="1" applyBorder="1" applyAlignment="1">
      <alignment vertical="center"/>
    </xf>
    <xf numFmtId="164" fontId="4" fillId="0" borderId="11" xfId="0" applyNumberFormat="1" applyFont="1" applyFill="1" applyBorder="1"/>
    <xf numFmtId="164" fontId="4" fillId="0" borderId="19" xfId="0" applyNumberFormat="1" applyFont="1" applyFill="1" applyBorder="1"/>
    <xf numFmtId="0" fontId="4" fillId="0" borderId="0" xfId="0" applyFont="1" applyFill="1" applyBorder="1"/>
    <xf numFmtId="164" fontId="4" fillId="0" borderId="18" xfId="0" applyNumberFormat="1" applyFont="1" applyFill="1" applyBorder="1"/>
    <xf numFmtId="0" fontId="4" fillId="0" borderId="10" xfId="0" applyFont="1" applyFill="1" applyBorder="1"/>
    <xf numFmtId="164" fontId="4" fillId="0" borderId="10" xfId="0" applyNumberFormat="1" applyFont="1" applyFill="1" applyBorder="1"/>
    <xf numFmtId="0" fontId="4" fillId="0" borderId="10" xfId="0" applyFont="1" applyBorder="1"/>
    <xf numFmtId="164" fontId="3" fillId="2" borderId="7" xfId="0" applyNumberFormat="1" applyFont="1" applyFill="1" applyBorder="1" applyAlignment="1">
      <alignment vertical="center"/>
    </xf>
    <xf numFmtId="164" fontId="3" fillId="2" borderId="5" xfId="0" applyNumberFormat="1" applyFont="1" applyFill="1" applyBorder="1" applyAlignment="1">
      <alignment vertical="center"/>
    </xf>
    <xf numFmtId="9" fontId="3" fillId="2" borderId="25" xfId="1" applyFont="1" applyFill="1" applyBorder="1" applyAlignment="1">
      <alignment horizontal="center" vertical="center"/>
    </xf>
    <xf numFmtId="164" fontId="3" fillId="2" borderId="8" xfId="0" applyNumberFormat="1" applyFont="1" applyFill="1" applyBorder="1" applyAlignment="1">
      <alignment vertical="center"/>
    </xf>
    <xf numFmtId="9" fontId="3" fillId="2" borderId="5" xfId="1" applyFont="1" applyFill="1" applyBorder="1" applyAlignment="1">
      <alignment horizontal="center" vertical="center"/>
    </xf>
    <xf numFmtId="164" fontId="3" fillId="2" borderId="26" xfId="0" applyNumberFormat="1" applyFont="1" applyFill="1" applyBorder="1" applyAlignment="1">
      <alignment vertical="center"/>
    </xf>
    <xf numFmtId="9" fontId="3" fillId="2" borderId="3" xfId="1" applyFont="1" applyFill="1" applyBorder="1" applyAlignment="1">
      <alignment horizontal="center" vertical="center"/>
    </xf>
    <xf numFmtId="9" fontId="3" fillId="2" borderId="2" xfId="1" applyFont="1" applyFill="1" applyBorder="1" applyAlignment="1">
      <alignment horizontal="center" vertical="center"/>
    </xf>
    <xf numFmtId="164" fontId="4" fillId="0" borderId="22" xfId="0" applyNumberFormat="1" applyFont="1" applyBorder="1"/>
    <xf numFmtId="0" fontId="3" fillId="2" borderId="15" xfId="0" applyFont="1" applyFill="1" applyBorder="1" applyAlignment="1">
      <alignment horizontal="left" vertical="center"/>
    </xf>
    <xf numFmtId="9" fontId="3" fillId="2" borderId="15" xfId="1" applyFont="1" applyFill="1" applyBorder="1" applyAlignment="1">
      <alignment horizontal="center" vertical="center"/>
    </xf>
    <xf numFmtId="164" fontId="2" fillId="0" borderId="0" xfId="0" applyNumberFormat="1" applyFont="1"/>
    <xf numFmtId="0" fontId="3" fillId="3" borderId="15" xfId="0" applyFont="1" applyFill="1" applyBorder="1" applyAlignment="1">
      <alignment horizontal="left" vertical="center"/>
    </xf>
    <xf numFmtId="164" fontId="3" fillId="3" borderId="15" xfId="0" applyNumberFormat="1" applyFont="1" applyFill="1" applyBorder="1" applyAlignment="1">
      <alignment vertical="center"/>
    </xf>
    <xf numFmtId="9" fontId="3" fillId="3" borderId="15" xfId="1" applyFont="1" applyFill="1" applyBorder="1" applyAlignment="1">
      <alignment horizontal="center" vertical="center"/>
    </xf>
    <xf numFmtId="9" fontId="3" fillId="2" borderId="14" xfId="1" applyFont="1" applyFill="1" applyBorder="1" applyAlignment="1">
      <alignment horizontal="center" vertical="center" wrapText="1"/>
    </xf>
    <xf numFmtId="9" fontId="3" fillId="2" borderId="15" xfId="1" applyFont="1" applyFill="1" applyBorder="1" applyAlignment="1">
      <alignment horizontal="center" vertical="center" wrapText="1"/>
    </xf>
    <xf numFmtId="164" fontId="4" fillId="0" borderId="24" xfId="0" applyNumberFormat="1" applyFont="1" applyBorder="1" applyAlignment="1">
      <alignment vertical="center"/>
    </xf>
    <xf numFmtId="9" fontId="3" fillId="2" borderId="14" xfId="1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vertical="center"/>
    </xf>
    <xf numFmtId="0" fontId="3" fillId="2" borderId="13" xfId="0" applyFont="1" applyFill="1" applyBorder="1" applyAlignment="1">
      <alignment vertical="center"/>
    </xf>
    <xf numFmtId="0" fontId="4" fillId="0" borderId="10" xfId="0" quotePrefix="1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164" fontId="4" fillId="0" borderId="27" xfId="0" applyNumberFormat="1" applyFont="1" applyBorder="1" applyAlignment="1">
      <alignment vertical="center"/>
    </xf>
    <xf numFmtId="164" fontId="4" fillId="0" borderId="12" xfId="0" applyNumberFormat="1" applyFont="1" applyBorder="1" applyAlignment="1">
      <alignment vertical="center"/>
    </xf>
    <xf numFmtId="164" fontId="0" fillId="0" borderId="0" xfId="0" applyNumberFormat="1"/>
    <xf numFmtId="0" fontId="4" fillId="0" borderId="10" xfId="0" quotePrefix="1" applyFont="1" applyFill="1" applyBorder="1" applyAlignment="1">
      <alignment vertical="center"/>
    </xf>
  </cellXfs>
  <cellStyles count="3">
    <cellStyle name="Normal" xfId="0" builtinId="0"/>
    <cellStyle name="Normal 2 2" xfId="2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33019912159323406"/>
          <c:y val="2.7072310781601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normalizeH="0" baseline="0">
              <a:solidFill>
                <a:schemeClr val="dk1">
                  <a:lumMod val="50000"/>
                  <a:lumOff val="50000"/>
                </a:schemeClr>
              </a:solidFill>
              <a:latin typeface="+mj-lt"/>
              <a:ea typeface="+mj-ea"/>
              <a:cs typeface="+mj-cs"/>
            </a:defRPr>
          </a:pPr>
          <a:endParaRPr lang="es-ES"/>
        </a:p>
      </c:txPr>
    </c:title>
    <c:autoTitleDeleted val="0"/>
    <c:view3D>
      <c:rotX val="30"/>
      <c:rotY val="0"/>
      <c:depthPercent val="100"/>
      <c:rAngAx val="0"/>
      <c:perspective val="5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GASTOS!$C$63</c:f>
              <c:strCache>
                <c:ptCount val="1"/>
                <c:pt idx="0">
                  <c:v>PRESSUPOST FINAL</c:v>
                </c:pt>
              </c:strCache>
            </c:strRef>
          </c:tx>
          <c:dPt>
            <c:idx val="0"/>
            <c:bubble3D val="0"/>
            <c:spPr>
              <a:gradFill>
                <a:gsLst>
                  <a:gs pos="100000">
                    <a:schemeClr val="accent6">
                      <a:lumMod val="60000"/>
                      <a:lumOff val="40000"/>
                    </a:schemeClr>
                  </a:gs>
                  <a:gs pos="0">
                    <a:schemeClr val="accent6"/>
                  </a:gs>
                </a:gsLst>
                <a:lin ang="5400000" scaled="0"/>
              </a:gra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4514-4E3A-A733-9DDA1014B5CB}"/>
              </c:ext>
            </c:extLst>
          </c:dPt>
          <c:dPt>
            <c:idx val="1"/>
            <c:bubble3D val="0"/>
            <c:spPr>
              <a:gradFill>
                <a:gsLst>
                  <a:gs pos="100000">
                    <a:schemeClr val="accent5">
                      <a:lumMod val="60000"/>
                      <a:lumOff val="40000"/>
                    </a:schemeClr>
                  </a:gs>
                  <a:gs pos="0">
                    <a:schemeClr val="accent5"/>
                  </a:gs>
                </a:gsLst>
                <a:lin ang="5400000" scaled="0"/>
              </a:gra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4514-4E3A-A733-9DDA1014B5CB}"/>
              </c:ext>
            </c:extLst>
          </c:dPt>
          <c:dPt>
            <c:idx val="2"/>
            <c:bubble3D val="0"/>
            <c:spPr>
              <a:gradFill>
                <a:gsLst>
                  <a:gs pos="100000">
                    <a:schemeClr val="accent4">
                      <a:lumMod val="60000"/>
                      <a:lumOff val="40000"/>
                    </a:schemeClr>
                  </a:gs>
                  <a:gs pos="0">
                    <a:schemeClr val="accent4"/>
                  </a:gs>
                </a:gsLst>
                <a:lin ang="5400000" scaled="0"/>
              </a:gra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4514-4E3A-A733-9DDA1014B5CB}"/>
              </c:ext>
            </c:extLst>
          </c:dPt>
          <c:dPt>
            <c:idx val="3"/>
            <c:bubble3D val="0"/>
            <c:spPr>
              <a:gradFill>
                <a:gsLst>
                  <a:gs pos="100000">
                    <a:schemeClr val="accent6">
                      <a:lumMod val="60000"/>
                      <a:lumMod val="60000"/>
                      <a:lumOff val="40000"/>
                    </a:schemeClr>
                  </a:gs>
                  <a:gs pos="0">
                    <a:schemeClr val="accent6">
                      <a:lumMod val="60000"/>
                    </a:schemeClr>
                  </a:gs>
                </a:gsLst>
                <a:lin ang="5400000" scaled="0"/>
              </a:gra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4514-4E3A-A733-9DDA1014B5CB}"/>
              </c:ext>
            </c:extLst>
          </c:dPt>
          <c:dPt>
            <c:idx val="4"/>
            <c:bubble3D val="0"/>
            <c:spPr>
              <a:gradFill>
                <a:gsLst>
                  <a:gs pos="100000">
                    <a:schemeClr val="accent5">
                      <a:lumMod val="60000"/>
                      <a:lumMod val="60000"/>
                      <a:lumOff val="40000"/>
                    </a:schemeClr>
                  </a:gs>
                  <a:gs pos="0">
                    <a:schemeClr val="accent5">
                      <a:lumMod val="60000"/>
                    </a:schemeClr>
                  </a:gs>
                </a:gsLst>
                <a:lin ang="5400000" scaled="0"/>
              </a:gra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4514-4E3A-A733-9DDA1014B5CB}"/>
              </c:ext>
            </c:extLst>
          </c:dPt>
          <c:dPt>
            <c:idx val="5"/>
            <c:bubble3D val="0"/>
            <c:spPr>
              <a:gradFill>
                <a:gsLst>
                  <a:gs pos="100000">
                    <a:schemeClr val="accent4">
                      <a:lumMod val="60000"/>
                      <a:lumMod val="60000"/>
                      <a:lumOff val="40000"/>
                    </a:schemeClr>
                  </a:gs>
                  <a:gs pos="0">
                    <a:schemeClr val="accent4">
                      <a:lumMod val="60000"/>
                    </a:schemeClr>
                  </a:gs>
                </a:gsLst>
                <a:lin ang="5400000" scaled="0"/>
              </a:gra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4514-4E3A-A733-9DDA1014B5CB}"/>
              </c:ext>
            </c:extLst>
          </c:dPt>
          <c:dPt>
            <c:idx val="6"/>
            <c:bubble3D val="0"/>
            <c:spPr>
              <a:gradFill>
                <a:gsLst>
                  <a:gs pos="100000">
                    <a:schemeClr val="accent6">
                      <a:lumMod val="80000"/>
                      <a:lumOff val="20000"/>
                      <a:lumMod val="60000"/>
                      <a:lumOff val="40000"/>
                    </a:schemeClr>
                  </a:gs>
                  <a:gs pos="0">
                    <a:schemeClr val="accent6">
                      <a:lumMod val="80000"/>
                      <a:lumOff val="20000"/>
                    </a:schemeClr>
                  </a:gs>
                </a:gsLst>
                <a:lin ang="5400000" scaled="0"/>
              </a:gra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4514-4E3A-A733-9DDA1014B5CB}"/>
              </c:ext>
            </c:extLst>
          </c:dPt>
          <c:dPt>
            <c:idx val="7"/>
            <c:bubble3D val="0"/>
            <c:spPr>
              <a:gradFill>
                <a:gsLst>
                  <a:gs pos="100000">
                    <a:schemeClr val="accent5">
                      <a:lumMod val="80000"/>
                      <a:lumOff val="20000"/>
                      <a:lumMod val="60000"/>
                      <a:lumOff val="40000"/>
                    </a:schemeClr>
                  </a:gs>
                  <a:gs pos="0">
                    <a:schemeClr val="accent5">
                      <a:lumMod val="80000"/>
                      <a:lumOff val="20000"/>
                    </a:schemeClr>
                  </a:gs>
                </a:gsLst>
                <a:lin ang="5400000" scaled="0"/>
              </a:gra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EAC6-49CA-8764-03217DDEE8AE}"/>
              </c:ext>
            </c:extLst>
          </c:dPt>
          <c:dLbls>
            <c:dLbl>
              <c:idx val="0"/>
              <c:layout>
                <c:manualLayout>
                  <c:x val="1.3928998243104809E-3"/>
                  <c:y val="-1.2379872330758469E-2"/>
                </c:manualLayout>
              </c:layout>
              <c:tx>
                <c:rich>
                  <a:bodyPr/>
                  <a:lstStyle/>
                  <a:p>
                    <a:fld id="{5E844AAB-BB11-44EF-ADC4-6D19E1A13932}" type="CATEGORYNAME">
                      <a:rPr lang="en-US"/>
                      <a:pPr/>
                      <a:t>[NOMBRE DE CATEGORÍA]</a:t>
                    </a:fld>
                    <a:r>
                      <a:rPr lang="en-US" baseline="0"/>
                      <a:t>
41%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4514-4E3A-A733-9DDA1014B5CB}"/>
                </c:ext>
              </c:extLst>
            </c:dLbl>
            <c:dLbl>
              <c:idx val="1"/>
              <c:layout>
                <c:manualLayout>
                  <c:x val="0.49288902904546505"/>
                  <c:y val="-1.5150038808505956E-3"/>
                </c:manualLayout>
              </c:layout>
              <c:tx>
                <c:rich>
                  <a:bodyPr/>
                  <a:lstStyle/>
                  <a:p>
                    <a:fld id="{FC5EABB4-30B5-47D4-A030-B7FB0EE0D3A6}" type="CATEGORYNAME">
                      <a:rPr lang="en-US"/>
                      <a:pPr/>
                      <a:t>[NOMBRE DE CATEGORÍA]</a:t>
                    </a:fld>
                    <a:r>
                      <a:rPr lang="en-US" baseline="0"/>
                      <a:t>
14%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4514-4E3A-A733-9DDA1014B5CB}"/>
                </c:ext>
              </c:extLst>
            </c:dLbl>
            <c:dLbl>
              <c:idx val="2"/>
              <c:layout>
                <c:manualLayout>
                  <c:x val="-2.7814965923191614E-2"/>
                  <c:y val="5.7813288748326315E-2"/>
                </c:manualLayout>
              </c:layout>
              <c:tx>
                <c:rich>
                  <a:bodyPr/>
                  <a:lstStyle/>
                  <a:p>
                    <a:fld id="{2903CAAF-FFA2-4202-8780-5BF1DCB3339B}" type="CATEGORYNAME">
                      <a:rPr lang="en-US"/>
                      <a:pPr/>
                      <a:t>[NOMBRE DE CATEGORÍA]</a:t>
                    </a:fld>
                    <a:r>
                      <a:rPr lang="en-US" baseline="0"/>
                      <a:t>
1%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4514-4E3A-A733-9DDA1014B5CB}"/>
                </c:ext>
              </c:extLst>
            </c:dLbl>
            <c:dLbl>
              <c:idx val="3"/>
              <c:layout>
                <c:manualLayout>
                  <c:x val="-0.16517170619886135"/>
                  <c:y val="-6.7553654572200125E-2"/>
                </c:manualLayout>
              </c:layout>
              <c:tx>
                <c:rich>
                  <a:bodyPr/>
                  <a:lstStyle/>
                  <a:p>
                    <a:fld id="{F37894DB-7C1F-4F03-A004-A65B366B13A5}" type="CATEGORYNAME">
                      <a:rPr lang="en-US"/>
                      <a:pPr/>
                      <a:t>[NOMBRE DE CATEGORÍA]</a:t>
                    </a:fld>
                    <a:r>
                      <a:rPr lang="en-US" baseline="0"/>
                      <a:t>
2%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4514-4E3A-A733-9DDA1014B5CB}"/>
                </c:ext>
              </c:extLst>
            </c:dLbl>
            <c:dLbl>
              <c:idx val="4"/>
              <c:layout>
                <c:manualLayout>
                  <c:x val="1.0111436068899033E-3"/>
                  <c:y val="-5.7517240707254225E-2"/>
                </c:manualLayout>
              </c:layout>
              <c:tx>
                <c:rich>
                  <a:bodyPr/>
                  <a:lstStyle/>
                  <a:p>
                    <a:fld id="{EF8B0E34-26FA-4C52-9302-0E616FFCE8B2}" type="CATEGORYNAME">
                      <a:rPr lang="en-US"/>
                      <a:pPr/>
                      <a:t>[NOMBRE DE CATEGORÍA]</a:t>
                    </a:fld>
                    <a:r>
                      <a:rPr lang="en-US" baseline="0"/>
                      <a:t>
35%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9-4514-4E3A-A733-9DDA1014B5CB}"/>
                </c:ext>
              </c:extLst>
            </c:dLbl>
            <c:dLbl>
              <c:idx val="5"/>
              <c:layout>
                <c:manualLayout>
                  <c:x val="-0.28236670073211451"/>
                  <c:y val="-2.1832950747884005E-2"/>
                </c:manualLayout>
              </c:layout>
              <c:tx>
                <c:rich>
                  <a:bodyPr/>
                  <a:lstStyle/>
                  <a:p>
                    <a:fld id="{63778583-1FAD-4E9C-ABC5-D15A4238FFC4}" type="CATEGORYNAME">
                      <a:rPr lang="en-US"/>
                      <a:pPr/>
                      <a:t>[NOMBRE DE CATEGORÍA]</a:t>
                    </a:fld>
                    <a:r>
                      <a:rPr lang="en-US" baseline="0"/>
                      <a:t>
1%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B-4514-4E3A-A733-9DDA1014B5CB}"/>
                </c:ext>
              </c:extLst>
            </c:dLbl>
            <c:dLbl>
              <c:idx val="7"/>
              <c:layout>
                <c:manualLayout>
                  <c:x val="0.31909675254072023"/>
                  <c:y val="-1.2060729679474807E-2"/>
                </c:manualLayout>
              </c:layout>
              <c:tx>
                <c:rich>
                  <a:bodyPr/>
                  <a:lstStyle/>
                  <a:p>
                    <a:fld id="{CDC0F07E-4414-498B-B1B1-DBD01D42A7D1}" type="CATEGORYNAME">
                      <a:rPr lang="en-US"/>
                      <a:pPr/>
                      <a:t>[NOMBRE DE CATEGORÍA]</a:t>
                    </a:fld>
                    <a:r>
                      <a:rPr lang="en-US" baseline="0"/>
                      <a:t>
7%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F-EAC6-49CA-8764-03217DDEE8A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GASTOS!$B$64:$B$71</c:f>
              <c:strCache>
                <c:ptCount val="8"/>
                <c:pt idx="0">
                  <c:v>Total Cap. 1 DESPESES DE PERSONAL</c:v>
                </c:pt>
                <c:pt idx="1">
                  <c:v>Total Cap. 2 BENS CORRENTS I DESPESES FUNCION.</c:v>
                </c:pt>
                <c:pt idx="2">
                  <c:v>Total Cap. 3 DESPESES FINANCERES</c:v>
                </c:pt>
                <c:pt idx="3">
                  <c:v>Total Cap. 4 TRANSFERÈNCIES CORRENTS</c:v>
                </c:pt>
                <c:pt idx="4">
                  <c:v>Total Cap. 6 INVERSIONS REALS</c:v>
                </c:pt>
                <c:pt idx="5">
                  <c:v>Total Cap. 7 TRANSFERÈNCIES DE CAPITAL</c:v>
                </c:pt>
                <c:pt idx="6">
                  <c:v>Total Cap. 8 INVERSIONS FINANCERES PERMANENTS</c:v>
                </c:pt>
                <c:pt idx="7">
                  <c:v>Total Cap. 9 PASSIUS FINANCERS</c:v>
                </c:pt>
              </c:strCache>
            </c:strRef>
          </c:cat>
          <c:val>
            <c:numRef>
              <c:f>GASTOS!$C$64:$C$71</c:f>
              <c:numCache>
                <c:formatCode>#,##0.00_ ;[Red]\-#,##0.00\ </c:formatCode>
                <c:ptCount val="8"/>
                <c:pt idx="0">
                  <c:v>341629089.93000001</c:v>
                </c:pt>
                <c:pt idx="1">
                  <c:v>114751564.68000014</c:v>
                </c:pt>
                <c:pt idx="2">
                  <c:v>617542.9</c:v>
                </c:pt>
                <c:pt idx="3">
                  <c:v>26705035.669999998</c:v>
                </c:pt>
                <c:pt idx="4">
                  <c:v>322250295.3599996</c:v>
                </c:pt>
                <c:pt idx="5">
                  <c:v>4192584.75</c:v>
                </c:pt>
                <c:pt idx="6">
                  <c:v>20000</c:v>
                </c:pt>
                <c:pt idx="7">
                  <c:v>814670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4514-4E3A-A733-9DDA1014B5CB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pattFill prst="dkDnDiag">
      <a:fgClr>
        <a:schemeClr val="lt1"/>
      </a:fgClr>
      <a:bgClr>
        <a:schemeClr val="dk1">
          <a:lumMod val="10000"/>
          <a:lumOff val="90000"/>
        </a:schemeClr>
      </a:bgClr>
    </a:patt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none" spc="0" normalizeH="0" baseline="0">
                <a:solidFill>
                  <a:schemeClr val="dk1">
                    <a:lumMod val="50000"/>
                    <a:lumOff val="50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es-ES" sz="1800" b="1" i="0" baseline="0">
                <a:effectLst/>
              </a:rPr>
              <a:t>Execució i compliment</a:t>
            </a:r>
            <a:endParaRPr lang="es-ES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none" spc="0" normalizeH="0" baseline="0">
              <a:solidFill>
                <a:schemeClr val="dk1">
                  <a:lumMod val="50000"/>
                  <a:lumOff val="50000"/>
                </a:schemeClr>
              </a:solidFill>
              <a:latin typeface="+mj-lt"/>
              <a:ea typeface="+mj-ea"/>
              <a:cs typeface="+mj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GASTOS!$C$84</c:f>
              <c:strCache>
                <c:ptCount val="1"/>
                <c:pt idx="0">
                  <c:v>a. PRESSUPOST FINAL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GASTOS!$B$85:$B$92</c:f>
              <c:strCache>
                <c:ptCount val="8"/>
                <c:pt idx="0">
                  <c:v>Total Cap. 1 </c:v>
                </c:pt>
                <c:pt idx="1">
                  <c:v>Total Cap. 2 </c:v>
                </c:pt>
                <c:pt idx="2">
                  <c:v>Total Cap. 3</c:v>
                </c:pt>
                <c:pt idx="3">
                  <c:v>Total Cap. 4 </c:v>
                </c:pt>
                <c:pt idx="4">
                  <c:v>Total Cap. 6 </c:v>
                </c:pt>
                <c:pt idx="5">
                  <c:v>Total Cap. 7</c:v>
                </c:pt>
                <c:pt idx="6">
                  <c:v>Total Cap. 8</c:v>
                </c:pt>
                <c:pt idx="7">
                  <c:v>Total Cap. 9</c:v>
                </c:pt>
              </c:strCache>
            </c:strRef>
          </c:cat>
          <c:val>
            <c:numRef>
              <c:f>GASTOS!$C$85:$C$92</c:f>
              <c:numCache>
                <c:formatCode>#,##0.00_ ;[Red]\-#,##0.00\ </c:formatCode>
                <c:ptCount val="8"/>
                <c:pt idx="0">
                  <c:v>341629089.93000001</c:v>
                </c:pt>
                <c:pt idx="1">
                  <c:v>114751564.68000014</c:v>
                </c:pt>
                <c:pt idx="2">
                  <c:v>617542.9</c:v>
                </c:pt>
                <c:pt idx="3">
                  <c:v>26705035.669999998</c:v>
                </c:pt>
                <c:pt idx="4">
                  <c:v>322250295.3599996</c:v>
                </c:pt>
                <c:pt idx="5">
                  <c:v>4192584.75</c:v>
                </c:pt>
                <c:pt idx="6">
                  <c:v>20000</c:v>
                </c:pt>
                <c:pt idx="7">
                  <c:v>814670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C9-4FC6-88AE-9C04E4781D99}"/>
            </c:ext>
          </c:extLst>
        </c:ser>
        <c:ser>
          <c:idx val="1"/>
          <c:order val="1"/>
          <c:tx>
            <c:strRef>
              <c:f>GASTOS!$D$84</c:f>
              <c:strCache>
                <c:ptCount val="1"/>
                <c:pt idx="0">
                  <c:v>b. OBLIGACIONS RECONEGUDES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GASTOS!$B$85:$B$92</c:f>
              <c:strCache>
                <c:ptCount val="8"/>
                <c:pt idx="0">
                  <c:v>Total Cap. 1 </c:v>
                </c:pt>
                <c:pt idx="1">
                  <c:v>Total Cap. 2 </c:v>
                </c:pt>
                <c:pt idx="2">
                  <c:v>Total Cap. 3</c:v>
                </c:pt>
                <c:pt idx="3">
                  <c:v>Total Cap. 4 </c:v>
                </c:pt>
                <c:pt idx="4">
                  <c:v>Total Cap. 6 </c:v>
                </c:pt>
                <c:pt idx="5">
                  <c:v>Total Cap. 7</c:v>
                </c:pt>
                <c:pt idx="6">
                  <c:v>Total Cap. 8</c:v>
                </c:pt>
                <c:pt idx="7">
                  <c:v>Total Cap. 9</c:v>
                </c:pt>
              </c:strCache>
            </c:strRef>
          </c:cat>
          <c:val>
            <c:numRef>
              <c:f>GASTOS!$D$85:$D$92</c:f>
              <c:numCache>
                <c:formatCode>#,##0.00_ ;[Red]\-#,##0.00\ </c:formatCode>
                <c:ptCount val="8"/>
                <c:pt idx="0">
                  <c:v>240888068.8900016</c:v>
                </c:pt>
                <c:pt idx="1">
                  <c:v>52643895.300000012</c:v>
                </c:pt>
                <c:pt idx="2">
                  <c:v>130443.34</c:v>
                </c:pt>
                <c:pt idx="3">
                  <c:v>4244491.97</c:v>
                </c:pt>
                <c:pt idx="4">
                  <c:v>45981470.980000041</c:v>
                </c:pt>
                <c:pt idx="5">
                  <c:v>496885.01999999996</c:v>
                </c:pt>
                <c:pt idx="6">
                  <c:v>1256</c:v>
                </c:pt>
                <c:pt idx="7">
                  <c:v>606859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AC9-4FC6-88AE-9C04E4781D99}"/>
            </c:ext>
          </c:extLst>
        </c:ser>
        <c:ser>
          <c:idx val="2"/>
          <c:order val="2"/>
          <c:tx>
            <c:strRef>
              <c:f>GASTOS!$E$84</c:f>
              <c:strCache>
                <c:ptCount val="1"/>
                <c:pt idx="0">
                  <c:v>c. PAGAMENTS REALITZATS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GASTOS!$B$85:$B$92</c:f>
              <c:strCache>
                <c:ptCount val="8"/>
                <c:pt idx="0">
                  <c:v>Total Cap. 1 </c:v>
                </c:pt>
                <c:pt idx="1">
                  <c:v>Total Cap. 2 </c:v>
                </c:pt>
                <c:pt idx="2">
                  <c:v>Total Cap. 3</c:v>
                </c:pt>
                <c:pt idx="3">
                  <c:v>Total Cap. 4 </c:v>
                </c:pt>
                <c:pt idx="4">
                  <c:v>Total Cap. 6 </c:v>
                </c:pt>
                <c:pt idx="5">
                  <c:v>Total Cap. 7</c:v>
                </c:pt>
                <c:pt idx="6">
                  <c:v>Total Cap. 8</c:v>
                </c:pt>
                <c:pt idx="7">
                  <c:v>Total Cap. 9</c:v>
                </c:pt>
              </c:strCache>
            </c:strRef>
          </c:cat>
          <c:val>
            <c:numRef>
              <c:f>GASTOS!$E$85:$E$92</c:f>
              <c:numCache>
                <c:formatCode>#,##0.00_ ;[Red]\-#,##0.00\ </c:formatCode>
                <c:ptCount val="8"/>
                <c:pt idx="0">
                  <c:v>232216855.40000162</c:v>
                </c:pt>
                <c:pt idx="1">
                  <c:v>48326485.540000014</c:v>
                </c:pt>
                <c:pt idx="2">
                  <c:v>130443.34</c:v>
                </c:pt>
                <c:pt idx="3">
                  <c:v>4227139.37</c:v>
                </c:pt>
                <c:pt idx="4">
                  <c:v>37925093.710000016</c:v>
                </c:pt>
                <c:pt idx="5">
                  <c:v>496885.01999999996</c:v>
                </c:pt>
                <c:pt idx="6">
                  <c:v>1256</c:v>
                </c:pt>
                <c:pt idx="7">
                  <c:v>606859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AC9-4FC6-88AE-9C04E4781D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7"/>
        <c:overlap val="-43"/>
        <c:axId val="524270248"/>
        <c:axId val="524280744"/>
      </c:barChart>
      <c:catAx>
        <c:axId val="5242702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24280744"/>
        <c:crosses val="autoZero"/>
        <c:auto val="1"/>
        <c:lblAlgn val="ctr"/>
        <c:lblOffset val="100"/>
        <c:noMultiLvlLbl val="0"/>
      </c:catAx>
      <c:valAx>
        <c:axId val="5242807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_ ;[Red]\-#,##0.00\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24270248"/>
        <c:crosses val="autoZero"/>
        <c:crossBetween val="between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7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/>
        </a:fgClr>
        <a:bgClr>
          <a:schemeClr val="dk1">
            <a:lumMod val="10000"/>
            <a:lumOff val="90000"/>
          </a:schemeClr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508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50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8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0</xdr:row>
      <xdr:rowOff>104775</xdr:rowOff>
    </xdr:from>
    <xdr:to>
      <xdr:col>1</xdr:col>
      <xdr:colOff>2581275</xdr:colOff>
      <xdr:row>2</xdr:row>
      <xdr:rowOff>47625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CE1AB5C-46AD-4F8D-A496-7BA6BCCFF2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04775"/>
          <a:ext cx="14097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22275</xdr:colOff>
      <xdr:row>60</xdr:row>
      <xdr:rowOff>1</xdr:rowOff>
    </xdr:from>
    <xdr:to>
      <xdr:col>12</xdr:col>
      <xdr:colOff>242856</xdr:colOff>
      <xdr:row>83</xdr:row>
      <xdr:rowOff>10585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6204D6DD-B350-4AB9-AF20-AD6116FDFB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474046</xdr:colOff>
      <xdr:row>82</xdr:row>
      <xdr:rowOff>1342582</xdr:rowOff>
    </xdr:from>
    <xdr:to>
      <xdr:col>12</xdr:col>
      <xdr:colOff>106128</xdr:colOff>
      <xdr:row>105</xdr:row>
      <xdr:rowOff>69806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29E8ECAE-E5CE-4E59-A5C3-CF5E27242F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93"/>
  <sheetViews>
    <sheetView tabSelected="1" zoomScale="90" zoomScaleNormal="90" zoomScaleSheetLayoutView="100" workbookViewId="0">
      <selection activeCell="A7" sqref="A7:N50"/>
    </sheetView>
  </sheetViews>
  <sheetFormatPr baseColWidth="10" defaultColWidth="11.42578125" defaultRowHeight="12.75" x14ac:dyDescent="0.2"/>
  <cols>
    <col min="1" max="1" width="3.5703125" style="1" customWidth="1"/>
    <col min="2" max="2" width="46.7109375" style="1" bestFit="1" customWidth="1"/>
    <col min="3" max="3" width="15.5703125" style="1" customWidth="1"/>
    <col min="4" max="4" width="13.28515625" style="1" customWidth="1"/>
    <col min="5" max="5" width="16.140625" style="1" customWidth="1"/>
    <col min="6" max="6" width="9" style="1" bestFit="1" customWidth="1"/>
    <col min="7" max="7" width="13.7109375" style="1" customWidth="1"/>
    <col min="8" max="8" width="14" style="1" customWidth="1"/>
    <col min="9" max="9" width="13" style="1" customWidth="1"/>
    <col min="10" max="12" width="13.28515625" style="1" bestFit="1" customWidth="1"/>
    <col min="13" max="13" width="14.140625" style="1" bestFit="1" customWidth="1"/>
    <col min="14" max="14" width="12.42578125" style="1" bestFit="1" customWidth="1"/>
    <col min="15" max="19" width="11.42578125" style="1" customWidth="1"/>
    <col min="20" max="16384" width="11.42578125" style="1"/>
  </cols>
  <sheetData>
    <row r="1" spans="1:14" s="25" customFormat="1" x14ac:dyDescent="0.2">
      <c r="F1" s="34"/>
      <c r="J1" s="26"/>
    </row>
    <row r="2" spans="1:14" s="25" customFormat="1" x14ac:dyDescent="0.2">
      <c r="F2" s="34"/>
      <c r="J2" s="26"/>
    </row>
    <row r="3" spans="1:14" s="25" customFormat="1" x14ac:dyDescent="0.2">
      <c r="F3" s="34"/>
      <c r="J3" s="26"/>
    </row>
    <row r="4" spans="1:14" s="25" customFormat="1" ht="6" customHeight="1" x14ac:dyDescent="0.2">
      <c r="F4" s="34"/>
      <c r="J4" s="26"/>
    </row>
    <row r="5" spans="1:14" s="25" customFormat="1" ht="23.25" x14ac:dyDescent="0.35">
      <c r="C5" s="33" t="s">
        <v>76</v>
      </c>
      <c r="D5" s="33"/>
      <c r="E5" s="33"/>
      <c r="F5" s="28"/>
      <c r="G5" s="30"/>
      <c r="H5" s="30"/>
      <c r="I5" s="29"/>
      <c r="J5" s="26"/>
    </row>
    <row r="6" spans="1:14" s="25" customFormat="1" ht="23.25" x14ac:dyDescent="0.35">
      <c r="C6" s="27"/>
      <c r="D6" s="27"/>
      <c r="E6" s="32" t="s">
        <v>78</v>
      </c>
      <c r="F6" s="32"/>
      <c r="G6" s="31"/>
      <c r="H6" s="30"/>
      <c r="I6" s="29"/>
      <c r="J6" s="26"/>
    </row>
    <row r="7" spans="1:14" ht="36" x14ac:dyDescent="0.2">
      <c r="A7" s="24" t="s">
        <v>50</v>
      </c>
      <c r="B7" s="23" t="s">
        <v>49</v>
      </c>
      <c r="C7" s="18" t="s">
        <v>48</v>
      </c>
      <c r="D7" s="22" t="s">
        <v>47</v>
      </c>
      <c r="E7" s="19" t="s">
        <v>46</v>
      </c>
      <c r="F7" s="87"/>
      <c r="G7" s="88" t="s">
        <v>45</v>
      </c>
      <c r="H7" s="21" t="s">
        <v>69</v>
      </c>
      <c r="I7" s="18" t="s">
        <v>44</v>
      </c>
      <c r="J7" s="20" t="s">
        <v>43</v>
      </c>
      <c r="K7" s="19" t="s">
        <v>42</v>
      </c>
      <c r="L7" s="19" t="s">
        <v>41</v>
      </c>
      <c r="M7" s="19" t="s">
        <v>40</v>
      </c>
      <c r="N7" s="18" t="s">
        <v>77</v>
      </c>
    </row>
    <row r="8" spans="1:14" x14ac:dyDescent="0.2">
      <c r="A8" s="9" t="s">
        <v>39</v>
      </c>
      <c r="B8" s="15" t="s">
        <v>38</v>
      </c>
      <c r="C8" s="35">
        <v>278770104</v>
      </c>
      <c r="D8" s="36">
        <v>7652998.7400000002</v>
      </c>
      <c r="E8" s="35">
        <v>286423102.74000001</v>
      </c>
      <c r="F8" s="89"/>
      <c r="G8" s="36">
        <v>6088969.1900000125</v>
      </c>
      <c r="H8" s="36">
        <v>280334133.54999989</v>
      </c>
      <c r="I8" s="36">
        <v>280334133.54999989</v>
      </c>
      <c r="J8" s="37">
        <v>202618462.44000173</v>
      </c>
      <c r="K8" s="38"/>
      <c r="L8" s="35">
        <v>202618462.44000173</v>
      </c>
      <c r="M8" s="38"/>
      <c r="N8" s="36">
        <v>0</v>
      </c>
    </row>
    <row r="9" spans="1:14" x14ac:dyDescent="0.2">
      <c r="A9" s="12"/>
      <c r="B9" s="7" t="s">
        <v>37</v>
      </c>
      <c r="C9" s="39">
        <v>53325518</v>
      </c>
      <c r="D9" s="40">
        <v>1880469.1900000002</v>
      </c>
      <c r="E9" s="39">
        <v>55205987.190000005</v>
      </c>
      <c r="F9" s="58"/>
      <c r="G9" s="40">
        <v>3152875.6300000004</v>
      </c>
      <c r="H9" s="40">
        <v>52053111.559999987</v>
      </c>
      <c r="I9" s="40">
        <v>52053111.559999987</v>
      </c>
      <c r="J9" s="41">
        <v>38269606.449999869</v>
      </c>
      <c r="K9" s="42"/>
      <c r="L9" s="39">
        <v>29598392.9599999</v>
      </c>
      <c r="M9" s="42"/>
      <c r="N9" s="40">
        <v>8671213.4899999686</v>
      </c>
    </row>
    <row r="10" spans="1:14" x14ac:dyDescent="0.2">
      <c r="A10" s="12"/>
      <c r="B10" s="7" t="s">
        <v>36</v>
      </c>
      <c r="C10" s="39">
        <v>0</v>
      </c>
      <c r="D10" s="40">
        <v>0</v>
      </c>
      <c r="E10" s="39">
        <v>0</v>
      </c>
      <c r="F10" s="58"/>
      <c r="G10" s="40">
        <v>0</v>
      </c>
      <c r="H10" s="40">
        <v>0</v>
      </c>
      <c r="I10" s="40">
        <v>0</v>
      </c>
      <c r="J10" s="41"/>
      <c r="K10" s="42"/>
      <c r="L10" s="39">
        <v>0</v>
      </c>
      <c r="M10" s="42"/>
      <c r="N10" s="40">
        <v>0</v>
      </c>
    </row>
    <row r="11" spans="1:14" x14ac:dyDescent="0.2">
      <c r="A11" s="12"/>
      <c r="B11" s="7" t="s">
        <v>35</v>
      </c>
      <c r="C11" s="39">
        <v>0</v>
      </c>
      <c r="D11" s="40">
        <v>0</v>
      </c>
      <c r="E11" s="43">
        <v>0</v>
      </c>
      <c r="F11" s="58"/>
      <c r="G11" s="44">
        <v>0</v>
      </c>
      <c r="H11" s="40">
        <v>0</v>
      </c>
      <c r="I11" s="40">
        <v>0</v>
      </c>
      <c r="J11" s="41"/>
      <c r="K11" s="42"/>
      <c r="L11" s="39">
        <v>0</v>
      </c>
      <c r="M11" s="42"/>
      <c r="N11" s="40">
        <v>0</v>
      </c>
    </row>
    <row r="12" spans="1:14" x14ac:dyDescent="0.2">
      <c r="A12" s="14" t="s">
        <v>34</v>
      </c>
      <c r="B12" s="10"/>
      <c r="C12" s="45">
        <v>332095622</v>
      </c>
      <c r="D12" s="45">
        <v>9533467.9299999997</v>
      </c>
      <c r="E12" s="46">
        <v>341629089.93000001</v>
      </c>
      <c r="F12" s="90">
        <v>0.4212542355739598</v>
      </c>
      <c r="G12" s="45">
        <v>9241844.8200000133</v>
      </c>
      <c r="H12" s="45">
        <v>332387245.1099999</v>
      </c>
      <c r="I12" s="45">
        <v>332387245.1099999</v>
      </c>
      <c r="J12" s="48">
        <v>240888068.8900016</v>
      </c>
      <c r="K12" s="49">
        <v>0.7051157995338152</v>
      </c>
      <c r="L12" s="46">
        <v>232216855.40000162</v>
      </c>
      <c r="M12" s="49">
        <v>0.96400314249702601</v>
      </c>
      <c r="N12" s="45">
        <v>8671213.4899999686</v>
      </c>
    </row>
    <row r="13" spans="1:14" x14ac:dyDescent="0.2">
      <c r="A13" s="13" t="s">
        <v>33</v>
      </c>
      <c r="B13" s="6" t="s">
        <v>32</v>
      </c>
      <c r="C13" s="36">
        <v>0</v>
      </c>
      <c r="D13" s="40">
        <v>0</v>
      </c>
      <c r="E13" s="35">
        <v>0</v>
      </c>
      <c r="F13" s="50"/>
      <c r="G13" s="51">
        <v>0</v>
      </c>
      <c r="H13" s="40">
        <v>0</v>
      </c>
      <c r="I13" s="52">
        <v>0</v>
      </c>
      <c r="J13" s="53">
        <v>0</v>
      </c>
      <c r="K13" s="54"/>
      <c r="L13" s="55">
        <v>0</v>
      </c>
      <c r="M13" s="54"/>
      <c r="N13" s="56">
        <v>0</v>
      </c>
    </row>
    <row r="14" spans="1:14" x14ac:dyDescent="0.2">
      <c r="A14" s="57"/>
      <c r="B14" s="17" t="s">
        <v>31</v>
      </c>
      <c r="C14" s="41">
        <v>0</v>
      </c>
      <c r="D14" s="40">
        <v>0</v>
      </c>
      <c r="E14" s="39">
        <v>0</v>
      </c>
      <c r="F14" s="58"/>
      <c r="G14" s="40">
        <v>-172074.55</v>
      </c>
      <c r="H14" s="40">
        <v>172074.55</v>
      </c>
      <c r="I14" s="59">
        <v>172074.55</v>
      </c>
      <c r="J14" s="41">
        <v>172074.55</v>
      </c>
      <c r="K14" s="42"/>
      <c r="L14" s="39">
        <v>172074.55</v>
      </c>
      <c r="M14" s="42"/>
      <c r="N14" s="56">
        <v>0</v>
      </c>
    </row>
    <row r="15" spans="1:14" x14ac:dyDescent="0.2">
      <c r="A15" s="12"/>
      <c r="B15" s="7" t="s">
        <v>30</v>
      </c>
      <c r="C15" s="39">
        <v>84581676.000000045</v>
      </c>
      <c r="D15" s="40">
        <v>26183691.920000035</v>
      </c>
      <c r="E15" s="39">
        <v>110765367.92000014</v>
      </c>
      <c r="F15" s="58"/>
      <c r="G15" s="40">
        <v>29863963.050000038</v>
      </c>
      <c r="H15" s="40">
        <v>79838623.500000089</v>
      </c>
      <c r="I15" s="40">
        <v>76473149.960000023</v>
      </c>
      <c r="J15" s="41">
        <v>49810213.370000012</v>
      </c>
      <c r="K15" s="42"/>
      <c r="L15" s="39">
        <v>45632551.780000016</v>
      </c>
      <c r="M15" s="42"/>
      <c r="N15" s="56">
        <v>4177661.5899999961</v>
      </c>
    </row>
    <row r="16" spans="1:14" x14ac:dyDescent="0.2">
      <c r="A16" s="12"/>
      <c r="B16" s="16" t="s">
        <v>29</v>
      </c>
      <c r="C16" s="39">
        <v>2179535</v>
      </c>
      <c r="D16" s="44">
        <v>1806661.7600000005</v>
      </c>
      <c r="E16" s="43">
        <v>3986196.7600000002</v>
      </c>
      <c r="F16" s="58"/>
      <c r="G16" s="44">
        <v>-1793656.0200000005</v>
      </c>
      <c r="H16" s="44">
        <v>5751351.5199999949</v>
      </c>
      <c r="I16" s="40">
        <v>4533603.7999999989</v>
      </c>
      <c r="J16" s="41">
        <v>2661607.3799999994</v>
      </c>
      <c r="K16" s="42"/>
      <c r="L16" s="39">
        <v>2521859.2100000023</v>
      </c>
      <c r="M16" s="42"/>
      <c r="N16" s="60">
        <v>139748.16999999713</v>
      </c>
    </row>
    <row r="17" spans="1:25" x14ac:dyDescent="0.2">
      <c r="A17" s="5" t="s">
        <v>28</v>
      </c>
      <c r="B17" s="4"/>
      <c r="C17" s="45">
        <v>86761211.000000045</v>
      </c>
      <c r="D17" s="45">
        <v>27990353.680000037</v>
      </c>
      <c r="E17" s="46">
        <v>114751564.68000014</v>
      </c>
      <c r="F17" s="90">
        <v>0.1414972673143674</v>
      </c>
      <c r="G17" s="45">
        <v>27898232.480000038</v>
      </c>
      <c r="H17" s="45">
        <v>85762049.570000082</v>
      </c>
      <c r="I17" s="45">
        <v>81178828.310000017</v>
      </c>
      <c r="J17" s="48">
        <v>52643895.300000012</v>
      </c>
      <c r="K17" s="49">
        <v>0.45876407390874757</v>
      </c>
      <c r="L17" s="46">
        <v>48326485.540000014</v>
      </c>
      <c r="M17" s="49">
        <v>0.91798840615048494</v>
      </c>
      <c r="N17" s="61">
        <v>4317409.7599999933</v>
      </c>
    </row>
    <row r="18" spans="1:25" x14ac:dyDescent="0.2">
      <c r="A18" s="13" t="s">
        <v>27</v>
      </c>
      <c r="B18" s="15" t="s">
        <v>26</v>
      </c>
      <c r="C18" s="40">
        <v>0</v>
      </c>
      <c r="D18" s="40">
        <v>0</v>
      </c>
      <c r="E18" s="35">
        <v>0</v>
      </c>
      <c r="F18" s="58"/>
      <c r="G18" s="40">
        <v>0</v>
      </c>
      <c r="H18" s="40">
        <v>0</v>
      </c>
      <c r="I18" s="40">
        <v>0</v>
      </c>
      <c r="J18" s="41">
        <v>0</v>
      </c>
      <c r="K18" s="42"/>
      <c r="L18" s="39">
        <v>0</v>
      </c>
      <c r="M18" s="42"/>
      <c r="N18" s="62">
        <v>0</v>
      </c>
    </row>
    <row r="19" spans="1:25" x14ac:dyDescent="0.2">
      <c r="A19" s="12"/>
      <c r="B19" s="63" t="s">
        <v>25</v>
      </c>
      <c r="C19" s="40">
        <v>17690</v>
      </c>
      <c r="D19" s="40">
        <v>14128.8</v>
      </c>
      <c r="E19" s="39">
        <v>31818.799999999999</v>
      </c>
      <c r="F19" s="58"/>
      <c r="G19" s="40">
        <v>316.33000000000038</v>
      </c>
      <c r="H19" s="40">
        <v>31502.469999999998</v>
      </c>
      <c r="I19" s="40">
        <v>31502.469999999998</v>
      </c>
      <c r="J19" s="41">
        <v>17373.669999999998</v>
      </c>
      <c r="K19" s="42"/>
      <c r="L19" s="39">
        <v>17373.669999999998</v>
      </c>
      <c r="M19" s="42"/>
      <c r="N19" s="56">
        <v>0</v>
      </c>
    </row>
    <row r="20" spans="1:25" x14ac:dyDescent="0.2">
      <c r="A20" s="12"/>
      <c r="B20" s="7" t="s">
        <v>24</v>
      </c>
      <c r="C20" s="40">
        <v>190000</v>
      </c>
      <c r="D20" s="40">
        <v>395724.1</v>
      </c>
      <c r="E20" s="39">
        <v>585724.1</v>
      </c>
      <c r="F20" s="58"/>
      <c r="G20" s="40">
        <v>565189.16</v>
      </c>
      <c r="H20" s="40">
        <v>20534.939999999999</v>
      </c>
      <c r="I20" s="40">
        <v>20534.939999999999</v>
      </c>
      <c r="J20" s="41">
        <v>20534.939999999999</v>
      </c>
      <c r="K20" s="42"/>
      <c r="L20" s="39">
        <v>20534.939999999999</v>
      </c>
      <c r="M20" s="42"/>
      <c r="N20" s="56">
        <v>0</v>
      </c>
    </row>
    <row r="21" spans="1:25" x14ac:dyDescent="0.2">
      <c r="A21" s="8"/>
      <c r="B21" s="7" t="s">
        <v>23</v>
      </c>
      <c r="C21" s="40">
        <v>0</v>
      </c>
      <c r="D21" s="40">
        <v>0</v>
      </c>
      <c r="E21" s="43">
        <v>0</v>
      </c>
      <c r="F21" s="58"/>
      <c r="G21" s="40">
        <v>-92534.73</v>
      </c>
      <c r="H21" s="40">
        <v>92534.73</v>
      </c>
      <c r="I21" s="40">
        <v>92534.73</v>
      </c>
      <c r="J21" s="41">
        <v>92534.73</v>
      </c>
      <c r="K21" s="42"/>
      <c r="L21" s="39">
        <v>92534.73</v>
      </c>
      <c r="M21" s="42"/>
      <c r="N21" s="56">
        <v>0</v>
      </c>
    </row>
    <row r="22" spans="1:25" x14ac:dyDescent="0.2">
      <c r="A22" s="5" t="s">
        <v>22</v>
      </c>
      <c r="B22" s="10"/>
      <c r="C22" s="45">
        <v>207690</v>
      </c>
      <c r="D22" s="45">
        <v>409852.89999999997</v>
      </c>
      <c r="E22" s="46">
        <v>617542.9</v>
      </c>
      <c r="F22" s="90">
        <v>7.6147661291645183E-4</v>
      </c>
      <c r="G22" s="45">
        <v>472970.76</v>
      </c>
      <c r="H22" s="45">
        <v>144572.13999999998</v>
      </c>
      <c r="I22" s="45">
        <v>144572.13999999998</v>
      </c>
      <c r="J22" s="48">
        <v>130443.34</v>
      </c>
      <c r="K22" s="49">
        <v>0.21122960040508926</v>
      </c>
      <c r="L22" s="46">
        <v>130443.34</v>
      </c>
      <c r="M22" s="49">
        <v>1</v>
      </c>
      <c r="N22" s="64">
        <v>0</v>
      </c>
    </row>
    <row r="23" spans="1:25" x14ac:dyDescent="0.2">
      <c r="A23" s="13" t="s">
        <v>21</v>
      </c>
      <c r="B23" s="7" t="s">
        <v>20</v>
      </c>
      <c r="C23" s="65">
        <v>0</v>
      </c>
      <c r="D23" s="65">
        <v>0</v>
      </c>
      <c r="E23" s="66">
        <v>0</v>
      </c>
      <c r="F23" s="67"/>
      <c r="G23" s="68">
        <v>0</v>
      </c>
      <c r="H23" s="65">
        <v>0</v>
      </c>
      <c r="I23" s="40">
        <v>0</v>
      </c>
      <c r="J23" s="41">
        <v>0</v>
      </c>
      <c r="K23" s="69"/>
      <c r="L23" s="70">
        <v>0</v>
      </c>
      <c r="M23" s="69"/>
      <c r="N23" s="56">
        <v>0</v>
      </c>
    </row>
    <row r="24" spans="1:25" x14ac:dyDescent="0.2">
      <c r="A24" s="71"/>
      <c r="B24" s="7" t="s">
        <v>19</v>
      </c>
      <c r="C24" s="40">
        <v>0</v>
      </c>
      <c r="D24" s="40">
        <v>0</v>
      </c>
      <c r="E24" s="39">
        <v>0</v>
      </c>
      <c r="F24" s="58"/>
      <c r="G24" s="40">
        <v>-4500</v>
      </c>
      <c r="H24" s="40">
        <v>4500</v>
      </c>
      <c r="I24" s="40">
        <v>4500</v>
      </c>
      <c r="J24" s="41">
        <v>4500</v>
      </c>
      <c r="K24" s="42"/>
      <c r="L24" s="39">
        <v>4500</v>
      </c>
      <c r="M24" s="42"/>
      <c r="N24" s="56">
        <v>0</v>
      </c>
    </row>
    <row r="25" spans="1:25" x14ac:dyDescent="0.2">
      <c r="A25" s="12"/>
      <c r="B25" s="7" t="s">
        <v>18</v>
      </c>
      <c r="C25" s="40">
        <v>3585896</v>
      </c>
      <c r="D25" s="40">
        <v>23119139.669999998</v>
      </c>
      <c r="E25" s="39">
        <v>26705035.669999998</v>
      </c>
      <c r="F25" s="58"/>
      <c r="G25" s="40">
        <v>8447921.4399999995</v>
      </c>
      <c r="H25" s="40">
        <v>18257114.229999997</v>
      </c>
      <c r="I25" s="40">
        <v>15817906.5</v>
      </c>
      <c r="J25" s="41">
        <v>4135401.9699999997</v>
      </c>
      <c r="K25" s="42"/>
      <c r="L25" s="39">
        <v>4118049.37</v>
      </c>
      <c r="M25" s="42"/>
      <c r="N25" s="56">
        <v>17352.599999999627</v>
      </c>
    </row>
    <row r="26" spans="1:25" x14ac:dyDescent="0.2">
      <c r="A26" s="8"/>
      <c r="B26" s="7" t="s">
        <v>17</v>
      </c>
      <c r="C26" s="40">
        <v>0</v>
      </c>
      <c r="D26" s="40">
        <v>0</v>
      </c>
      <c r="E26" s="43">
        <v>0</v>
      </c>
      <c r="F26" s="58"/>
      <c r="G26" s="44">
        <v>-104590</v>
      </c>
      <c r="H26" s="40">
        <v>104590</v>
      </c>
      <c r="I26" s="40">
        <v>104590</v>
      </c>
      <c r="J26" s="41">
        <v>104590</v>
      </c>
      <c r="K26" s="42"/>
      <c r="L26" s="39">
        <v>104590</v>
      </c>
      <c r="M26" s="42"/>
      <c r="N26" s="56">
        <v>0</v>
      </c>
    </row>
    <row r="27" spans="1:25" x14ac:dyDescent="0.2">
      <c r="A27" s="14" t="s">
        <v>51</v>
      </c>
      <c r="B27" s="91"/>
      <c r="C27" s="45">
        <v>3585896</v>
      </c>
      <c r="D27" s="45">
        <v>23119139.669999998</v>
      </c>
      <c r="E27" s="46">
        <v>26705035.669999998</v>
      </c>
      <c r="F27" s="90">
        <v>3.2929307599204247E-2</v>
      </c>
      <c r="G27" s="45">
        <v>8338831.4399999995</v>
      </c>
      <c r="H27" s="45">
        <v>18366204.229999997</v>
      </c>
      <c r="I27" s="45">
        <v>15926996.5</v>
      </c>
      <c r="J27" s="48">
        <v>4244491.97</v>
      </c>
      <c r="K27" s="49">
        <v>0.15893976036767452</v>
      </c>
      <c r="L27" s="46">
        <v>4227139.37</v>
      </c>
      <c r="M27" s="49">
        <v>0.99591173687625101</v>
      </c>
      <c r="N27" s="45">
        <v>17352.599999999627</v>
      </c>
    </row>
    <row r="28" spans="1:25" customFormat="1" x14ac:dyDescent="0.2">
      <c r="A28" s="13" t="s">
        <v>16</v>
      </c>
      <c r="B28" s="7" t="s">
        <v>74</v>
      </c>
      <c r="C28" s="39">
        <v>0</v>
      </c>
      <c r="D28" s="40">
        <v>0</v>
      </c>
      <c r="E28" s="66">
        <v>0</v>
      </c>
      <c r="F28" s="96"/>
      <c r="G28" s="40">
        <v>0</v>
      </c>
      <c r="H28" s="40">
        <v>0</v>
      </c>
      <c r="I28" s="40">
        <v>0</v>
      </c>
      <c r="J28" s="41">
        <v>0</v>
      </c>
      <c r="K28" s="42"/>
      <c r="L28" s="39">
        <v>0</v>
      </c>
      <c r="M28" s="42"/>
      <c r="N28" s="56">
        <v>0</v>
      </c>
      <c r="R28" s="97"/>
      <c r="S28" s="97"/>
      <c r="T28" s="97"/>
      <c r="U28" s="97"/>
      <c r="V28" s="97"/>
      <c r="W28" s="97"/>
      <c r="X28" s="97"/>
      <c r="Y28" s="97"/>
    </row>
    <row r="29" spans="1:25" x14ac:dyDescent="0.2">
      <c r="A29" s="13"/>
      <c r="B29" s="7" t="s">
        <v>15</v>
      </c>
      <c r="C29" s="39">
        <v>6000</v>
      </c>
      <c r="D29" s="40">
        <v>4167462.7399999998</v>
      </c>
      <c r="E29" s="35">
        <v>4173462.7399999998</v>
      </c>
      <c r="F29" s="58"/>
      <c r="G29" s="40">
        <v>-1963801.6899999997</v>
      </c>
      <c r="H29" s="40">
        <v>6137264.4299999988</v>
      </c>
      <c r="I29" s="40">
        <v>5897813.5699999994</v>
      </c>
      <c r="J29" s="41">
        <v>2899322.3800000004</v>
      </c>
      <c r="K29" s="42"/>
      <c r="L29" s="39">
        <v>2634081.2500000005</v>
      </c>
      <c r="M29" s="42"/>
      <c r="N29" s="56">
        <v>265241.12999999989</v>
      </c>
    </row>
    <row r="30" spans="1:25" x14ac:dyDescent="0.2">
      <c r="A30" s="12"/>
      <c r="B30" s="7" t="s">
        <v>14</v>
      </c>
      <c r="C30" s="39">
        <v>1649073.9999999993</v>
      </c>
      <c r="D30" s="40">
        <v>3865736.7200000016</v>
      </c>
      <c r="E30" s="39">
        <v>5514810.7200000025</v>
      </c>
      <c r="F30" s="58"/>
      <c r="G30" s="40">
        <v>2475344.470000003</v>
      </c>
      <c r="H30" s="40">
        <v>3039466.25</v>
      </c>
      <c r="I30" s="40">
        <v>2546519.39</v>
      </c>
      <c r="J30" s="41">
        <v>1806318.2000000002</v>
      </c>
      <c r="K30" s="42"/>
      <c r="L30" s="39">
        <v>1738654.1600000004</v>
      </c>
      <c r="M30" s="42"/>
      <c r="N30" s="56">
        <v>67664.039999999804</v>
      </c>
    </row>
    <row r="31" spans="1:25" x14ac:dyDescent="0.2">
      <c r="A31" s="12"/>
      <c r="B31" s="7" t="s">
        <v>13</v>
      </c>
      <c r="C31" s="39">
        <v>1493254</v>
      </c>
      <c r="D31" s="40">
        <v>1364371.8499999996</v>
      </c>
      <c r="E31" s="39">
        <v>2857625.85</v>
      </c>
      <c r="F31" s="58"/>
      <c r="G31" s="40">
        <v>233615.20000000016</v>
      </c>
      <c r="H31" s="40">
        <v>2399481.61</v>
      </c>
      <c r="I31" s="40">
        <v>2193561.1400000006</v>
      </c>
      <c r="J31" s="41">
        <v>2080274.5000000007</v>
      </c>
      <c r="K31" s="42"/>
      <c r="L31" s="39">
        <v>2003124.0100000005</v>
      </c>
      <c r="M31" s="42"/>
      <c r="N31" s="56">
        <v>77150.490000000224</v>
      </c>
    </row>
    <row r="32" spans="1:25" x14ac:dyDescent="0.2">
      <c r="A32" s="12"/>
      <c r="B32" s="7" t="s">
        <v>12</v>
      </c>
      <c r="C32" s="39">
        <v>11771964</v>
      </c>
      <c r="D32" s="40">
        <v>63880191.910000004</v>
      </c>
      <c r="E32" s="39">
        <v>75652155.910000011</v>
      </c>
      <c r="F32" s="58"/>
      <c r="G32" s="40">
        <v>36354480.850000001</v>
      </c>
      <c r="H32" s="40">
        <v>38066008.509999998</v>
      </c>
      <c r="I32" s="40">
        <v>31838635.719999999</v>
      </c>
      <c r="J32" s="41">
        <v>12389046.6</v>
      </c>
      <c r="K32" s="42"/>
      <c r="L32" s="39">
        <v>10980323.390000001</v>
      </c>
      <c r="M32" s="42"/>
      <c r="N32" s="56">
        <v>1408723.209999999</v>
      </c>
    </row>
    <row r="33" spans="1:14" x14ac:dyDescent="0.2">
      <c r="A33" s="12"/>
      <c r="B33" s="7" t="s">
        <v>11</v>
      </c>
      <c r="C33" s="39">
        <v>557465</v>
      </c>
      <c r="D33" s="40">
        <v>5930044.4199999999</v>
      </c>
      <c r="E33" s="39">
        <v>6487509.4199999999</v>
      </c>
      <c r="F33" s="58"/>
      <c r="G33" s="40">
        <v>5863607.8899999997</v>
      </c>
      <c r="H33" s="40">
        <v>623901.5299999998</v>
      </c>
      <c r="I33" s="40">
        <v>513025.59999999992</v>
      </c>
      <c r="J33" s="41">
        <v>384921.87</v>
      </c>
      <c r="K33" s="42"/>
      <c r="L33" s="39">
        <v>285776.78999999998</v>
      </c>
      <c r="M33" s="42"/>
      <c r="N33" s="56">
        <v>99145.080000000016</v>
      </c>
    </row>
    <row r="34" spans="1:14" x14ac:dyDescent="0.2">
      <c r="A34" s="12"/>
      <c r="B34" s="7" t="s">
        <v>10</v>
      </c>
      <c r="C34" s="39">
        <v>54036470</v>
      </c>
      <c r="D34" s="40">
        <v>160896873.68999967</v>
      </c>
      <c r="E34" s="39">
        <v>214933343.68999961</v>
      </c>
      <c r="F34" s="58"/>
      <c r="G34" s="40">
        <v>130528278.52999996</v>
      </c>
      <c r="H34" s="40">
        <v>81572568.370000049</v>
      </c>
      <c r="I34" s="40">
        <v>73071500.650000006</v>
      </c>
      <c r="J34" s="41">
        <v>24016496.560000043</v>
      </c>
      <c r="K34" s="42"/>
      <c r="L34" s="39">
        <v>18691897.660000011</v>
      </c>
      <c r="M34" s="42"/>
      <c r="N34" s="56">
        <v>5324598.900000032</v>
      </c>
    </row>
    <row r="35" spans="1:14" x14ac:dyDescent="0.2">
      <c r="A35" s="12"/>
      <c r="B35" s="7" t="s">
        <v>9</v>
      </c>
      <c r="C35" s="39">
        <v>4795210</v>
      </c>
      <c r="D35" s="40">
        <v>7836177.0299999975</v>
      </c>
      <c r="E35" s="43">
        <v>12631387.029999996</v>
      </c>
      <c r="F35" s="58"/>
      <c r="G35" s="40">
        <v>7575620.2899999982</v>
      </c>
      <c r="H35" s="40">
        <v>5054804.78</v>
      </c>
      <c r="I35" s="40">
        <v>5054786.1700000009</v>
      </c>
      <c r="J35" s="41">
        <v>2405090.8700000006</v>
      </c>
      <c r="K35" s="42"/>
      <c r="L35" s="39">
        <v>1591236.45</v>
      </c>
      <c r="M35" s="42"/>
      <c r="N35" s="56">
        <v>813854.42000000062</v>
      </c>
    </row>
    <row r="36" spans="1:14" x14ac:dyDescent="0.2">
      <c r="A36" s="11" t="s">
        <v>8</v>
      </c>
      <c r="B36" s="10"/>
      <c r="C36" s="45">
        <v>74309437</v>
      </c>
      <c r="D36" s="45">
        <v>247940858.35999969</v>
      </c>
      <c r="E36" s="46">
        <v>322250295.3599996</v>
      </c>
      <c r="F36" s="90">
        <v>0.39735873155056706</v>
      </c>
      <c r="G36" s="45">
        <v>181067145.53999996</v>
      </c>
      <c r="H36" s="45">
        <v>136893495.48000005</v>
      </c>
      <c r="I36" s="45">
        <v>121115842.24000001</v>
      </c>
      <c r="J36" s="48">
        <v>45981470.980000041</v>
      </c>
      <c r="K36" s="49">
        <v>0.14268868529238171</v>
      </c>
      <c r="L36" s="46">
        <v>37925093.710000016</v>
      </c>
      <c r="M36" s="49">
        <v>0.82479078858733768</v>
      </c>
      <c r="N36" s="45">
        <v>8056377.2700000321</v>
      </c>
    </row>
    <row r="37" spans="1:14" x14ac:dyDescent="0.2">
      <c r="A37" s="9" t="s">
        <v>7</v>
      </c>
      <c r="B37" s="7" t="s">
        <v>52</v>
      </c>
      <c r="C37" s="40">
        <v>0</v>
      </c>
      <c r="D37" s="36">
        <v>26392.5</v>
      </c>
      <c r="E37" s="35">
        <v>26392.5</v>
      </c>
      <c r="F37" s="58"/>
      <c r="G37" s="40">
        <v>26392.5</v>
      </c>
      <c r="H37" s="36">
        <v>0</v>
      </c>
      <c r="I37" s="36">
        <v>0</v>
      </c>
      <c r="J37" s="41">
        <v>0</v>
      </c>
      <c r="K37" s="42"/>
      <c r="L37" s="39">
        <v>0</v>
      </c>
      <c r="M37" s="42"/>
      <c r="N37" s="56">
        <v>0</v>
      </c>
    </row>
    <row r="38" spans="1:14" x14ac:dyDescent="0.2">
      <c r="A38" s="8"/>
      <c r="B38" s="7" t="s">
        <v>6</v>
      </c>
      <c r="C38" s="40">
        <v>2250000</v>
      </c>
      <c r="D38" s="40">
        <v>687191.57000000007</v>
      </c>
      <c r="E38" s="39">
        <v>2937191.5700000003</v>
      </c>
      <c r="F38" s="58"/>
      <c r="G38" s="40">
        <v>2937191.5700000003</v>
      </c>
      <c r="H38" s="40">
        <v>0</v>
      </c>
      <c r="I38" s="40">
        <v>0</v>
      </c>
      <c r="J38" s="41">
        <v>0</v>
      </c>
      <c r="K38" s="42"/>
      <c r="L38" s="39">
        <v>0</v>
      </c>
      <c r="M38" s="42"/>
      <c r="N38" s="56">
        <v>0</v>
      </c>
    </row>
    <row r="39" spans="1:14" x14ac:dyDescent="0.2">
      <c r="A39" s="8"/>
      <c r="B39" s="7" t="s">
        <v>53</v>
      </c>
      <c r="C39" s="40">
        <v>0</v>
      </c>
      <c r="D39" s="40">
        <v>0</v>
      </c>
      <c r="E39" s="39">
        <v>0</v>
      </c>
      <c r="F39" s="58"/>
      <c r="G39" s="40">
        <v>0</v>
      </c>
      <c r="H39" s="40">
        <v>0</v>
      </c>
      <c r="I39" s="40">
        <v>0</v>
      </c>
      <c r="J39" s="41">
        <v>0</v>
      </c>
      <c r="K39" s="42"/>
      <c r="L39" s="39">
        <v>0</v>
      </c>
      <c r="M39" s="42"/>
      <c r="N39" s="56">
        <v>0</v>
      </c>
    </row>
    <row r="40" spans="1:14" x14ac:dyDescent="0.2">
      <c r="A40" s="8"/>
      <c r="B40" s="7" t="s">
        <v>54</v>
      </c>
      <c r="C40" s="40">
        <v>0</v>
      </c>
      <c r="D40" s="40">
        <v>0</v>
      </c>
      <c r="E40" s="39">
        <v>0</v>
      </c>
      <c r="F40" s="58"/>
      <c r="G40" s="40">
        <v>-13750</v>
      </c>
      <c r="H40" s="40">
        <v>13750</v>
      </c>
      <c r="I40" s="40">
        <v>13750</v>
      </c>
      <c r="J40" s="41">
        <v>13750</v>
      </c>
      <c r="K40" s="42"/>
      <c r="L40" s="39">
        <v>13750</v>
      </c>
      <c r="M40" s="42"/>
      <c r="N40" s="56">
        <v>0</v>
      </c>
    </row>
    <row r="41" spans="1:14" x14ac:dyDescent="0.2">
      <c r="A41" s="8"/>
      <c r="B41" s="7" t="s">
        <v>55</v>
      </c>
      <c r="C41" s="40">
        <v>0</v>
      </c>
      <c r="D41" s="40">
        <v>0</v>
      </c>
      <c r="E41" s="39">
        <v>0</v>
      </c>
      <c r="F41" s="58"/>
      <c r="G41" s="40">
        <v>-5638.21</v>
      </c>
      <c r="H41" s="40">
        <v>5638.21</v>
      </c>
      <c r="I41" s="40">
        <v>5638.21</v>
      </c>
      <c r="J41" s="41">
        <v>5638.21</v>
      </c>
      <c r="K41" s="42"/>
      <c r="L41" s="39">
        <v>5638.21</v>
      </c>
      <c r="M41" s="42"/>
      <c r="N41" s="56">
        <v>0</v>
      </c>
    </row>
    <row r="42" spans="1:14" x14ac:dyDescent="0.2">
      <c r="A42" s="8"/>
      <c r="B42" s="7" t="s">
        <v>5</v>
      </c>
      <c r="C42" s="40">
        <v>343000</v>
      </c>
      <c r="D42" s="40">
        <v>410757.96</v>
      </c>
      <c r="E42" s="39">
        <v>753757.96</v>
      </c>
      <c r="F42" s="58"/>
      <c r="G42" s="40">
        <v>357035.01</v>
      </c>
      <c r="H42" s="40">
        <v>396722.95</v>
      </c>
      <c r="I42" s="40">
        <v>154991.53</v>
      </c>
      <c r="J42" s="41">
        <v>120936.53</v>
      </c>
      <c r="K42" s="42"/>
      <c r="L42" s="39">
        <v>120936.53</v>
      </c>
      <c r="M42" s="42"/>
      <c r="N42" s="56">
        <v>0</v>
      </c>
    </row>
    <row r="43" spans="1:14" x14ac:dyDescent="0.2">
      <c r="A43" s="8"/>
      <c r="B43" s="7" t="s">
        <v>4</v>
      </c>
      <c r="C43" s="40">
        <v>0</v>
      </c>
      <c r="D43" s="40">
        <v>475242.72</v>
      </c>
      <c r="E43" s="39">
        <v>475242.72</v>
      </c>
      <c r="F43" s="58"/>
      <c r="G43" s="40">
        <v>118682.44000000002</v>
      </c>
      <c r="H43" s="44">
        <v>356560.27999999997</v>
      </c>
      <c r="I43" s="40">
        <v>356560.27999999997</v>
      </c>
      <c r="J43" s="41">
        <v>356560.27999999997</v>
      </c>
      <c r="K43" s="42"/>
      <c r="L43" s="39">
        <v>356560.27999999997</v>
      </c>
      <c r="M43" s="42"/>
      <c r="N43" s="56">
        <v>0</v>
      </c>
    </row>
    <row r="44" spans="1:14" x14ac:dyDescent="0.2">
      <c r="A44" s="14" t="s">
        <v>56</v>
      </c>
      <c r="B44" s="92"/>
      <c r="C44" s="45">
        <v>2593000</v>
      </c>
      <c r="D44" s="45">
        <v>1599584.75</v>
      </c>
      <c r="E44" s="46">
        <v>4192584.75</v>
      </c>
      <c r="F44" s="90">
        <v>5.1697707718689158E-3</v>
      </c>
      <c r="G44" s="45">
        <v>3419913.31</v>
      </c>
      <c r="H44" s="45">
        <v>772671.44</v>
      </c>
      <c r="I44" s="45">
        <v>530940.02</v>
      </c>
      <c r="J44" s="48">
        <v>496885.01999999996</v>
      </c>
      <c r="K44" s="49">
        <v>0.11851519996107412</v>
      </c>
      <c r="L44" s="46">
        <v>496885.01999999996</v>
      </c>
      <c r="M44" s="49">
        <v>1</v>
      </c>
      <c r="N44" s="45">
        <v>0</v>
      </c>
    </row>
    <row r="45" spans="1:14" x14ac:dyDescent="0.2">
      <c r="A45" s="93" t="s">
        <v>70</v>
      </c>
      <c r="B45" s="98" t="s">
        <v>71</v>
      </c>
      <c r="C45" s="40">
        <v>20000</v>
      </c>
      <c r="D45" s="40">
        <v>0</v>
      </c>
      <c r="E45" s="39">
        <v>20000</v>
      </c>
      <c r="F45" s="58"/>
      <c r="G45" s="40">
        <v>18744</v>
      </c>
      <c r="H45" s="40">
        <v>1256</v>
      </c>
      <c r="I45" s="40">
        <v>1256</v>
      </c>
      <c r="J45" s="41">
        <v>1256</v>
      </c>
      <c r="K45" s="42"/>
      <c r="L45" s="39">
        <v>1256</v>
      </c>
      <c r="M45" s="42"/>
      <c r="N45" s="56">
        <v>0</v>
      </c>
    </row>
    <row r="46" spans="1:14" x14ac:dyDescent="0.2">
      <c r="A46" s="14" t="s">
        <v>72</v>
      </c>
      <c r="B46" s="92"/>
      <c r="C46" s="45">
        <v>20000</v>
      </c>
      <c r="D46" s="45">
        <v>0</v>
      </c>
      <c r="E46" s="46">
        <v>20000</v>
      </c>
      <c r="F46" s="47">
        <v>2.4661496809904278E-5</v>
      </c>
      <c r="G46" s="45">
        <v>18744</v>
      </c>
      <c r="H46" s="46">
        <v>1256</v>
      </c>
      <c r="I46" s="45">
        <v>1256</v>
      </c>
      <c r="J46" s="45">
        <v>1256</v>
      </c>
      <c r="K46" s="49">
        <v>6.2799999999999995E-2</v>
      </c>
      <c r="L46" s="45">
        <v>1256</v>
      </c>
      <c r="M46" s="49">
        <v>1</v>
      </c>
      <c r="N46" s="45">
        <v>0</v>
      </c>
    </row>
    <row r="47" spans="1:14" x14ac:dyDescent="0.2">
      <c r="A47" s="94" t="s">
        <v>3</v>
      </c>
      <c r="B47" s="17" t="s">
        <v>57</v>
      </c>
      <c r="C47" s="40">
        <v>0</v>
      </c>
      <c r="D47" s="56">
        <v>0</v>
      </c>
      <c r="E47" s="39">
        <v>0</v>
      </c>
      <c r="F47" s="58"/>
      <c r="G47" s="40">
        <v>0</v>
      </c>
      <c r="H47" s="56">
        <v>0</v>
      </c>
      <c r="I47" s="40">
        <v>0</v>
      </c>
      <c r="J47" s="41">
        <v>0</v>
      </c>
      <c r="K47" s="42"/>
      <c r="L47" s="39">
        <v>0</v>
      </c>
      <c r="M47" s="42"/>
      <c r="N47" s="56">
        <v>0</v>
      </c>
    </row>
    <row r="48" spans="1:14" x14ac:dyDescent="0.2">
      <c r="A48" s="8"/>
      <c r="B48" s="7" t="s">
        <v>2</v>
      </c>
      <c r="C48" s="40">
        <v>814670</v>
      </c>
      <c r="D48" s="56">
        <v>0</v>
      </c>
      <c r="E48" s="80">
        <v>814670</v>
      </c>
      <c r="F48" s="95"/>
      <c r="G48" s="40">
        <v>207811</v>
      </c>
      <c r="H48" s="56">
        <v>606859</v>
      </c>
      <c r="I48" s="40">
        <v>606859</v>
      </c>
      <c r="J48" s="41">
        <v>606859</v>
      </c>
      <c r="K48" s="42"/>
      <c r="L48" s="39">
        <v>606859</v>
      </c>
      <c r="M48" s="42"/>
      <c r="N48" s="56">
        <v>0</v>
      </c>
    </row>
    <row r="49" spans="1:14" x14ac:dyDescent="0.2">
      <c r="A49" s="5" t="s">
        <v>1</v>
      </c>
      <c r="B49" s="4"/>
      <c r="C49" s="61">
        <v>814670</v>
      </c>
      <c r="D49" s="72">
        <v>0</v>
      </c>
      <c r="E49" s="73">
        <v>814670</v>
      </c>
      <c r="F49" s="74">
        <v>1.0045490803062358E-3</v>
      </c>
      <c r="G49" s="72">
        <v>207811</v>
      </c>
      <c r="H49" s="72">
        <v>606859</v>
      </c>
      <c r="I49" s="72">
        <v>606859</v>
      </c>
      <c r="J49" s="75">
        <v>606859</v>
      </c>
      <c r="K49" s="76">
        <v>0.7449138915143555</v>
      </c>
      <c r="L49" s="73">
        <v>606859</v>
      </c>
      <c r="M49" s="76">
        <v>1</v>
      </c>
      <c r="N49" s="72">
        <v>0</v>
      </c>
    </row>
    <row r="50" spans="1:14" x14ac:dyDescent="0.2">
      <c r="A50" s="3" t="s">
        <v>0</v>
      </c>
      <c r="B50" s="2"/>
      <c r="C50" s="61">
        <v>500387526.00000006</v>
      </c>
      <c r="D50" s="61">
        <v>310593257.28999972</v>
      </c>
      <c r="E50" s="61">
        <v>810980783.28999972</v>
      </c>
      <c r="F50" s="74">
        <v>0.99999999999999989</v>
      </c>
      <c r="G50" s="61">
        <v>230665493.35000002</v>
      </c>
      <c r="H50" s="77">
        <v>574934352.97000003</v>
      </c>
      <c r="I50" s="61">
        <v>551892539.31999993</v>
      </c>
      <c r="J50" s="61">
        <v>344993370.50000161</v>
      </c>
      <c r="K50" s="78">
        <v>0.4254026453011957</v>
      </c>
      <c r="L50" s="61">
        <v>323931017.3800016</v>
      </c>
      <c r="M50" s="79">
        <v>0.93894852793990169</v>
      </c>
      <c r="N50" s="61">
        <v>21062353.119999994</v>
      </c>
    </row>
    <row r="53" spans="1:14" x14ac:dyDescent="0.2">
      <c r="I53" s="1">
        <f>I36/E36</f>
        <v>0.37584400692230963</v>
      </c>
    </row>
    <row r="63" spans="1:14" x14ac:dyDescent="0.2">
      <c r="B63" s="24" t="s">
        <v>50</v>
      </c>
      <c r="C63" s="18" t="s">
        <v>58</v>
      </c>
    </row>
    <row r="64" spans="1:14" x14ac:dyDescent="0.2">
      <c r="B64" s="81" t="s">
        <v>34</v>
      </c>
      <c r="C64" s="45">
        <f>E12</f>
        <v>341629089.93000001</v>
      </c>
      <c r="D64" s="82">
        <f>F12</f>
        <v>0.4212542355739598</v>
      </c>
    </row>
    <row r="65" spans="2:9" x14ac:dyDescent="0.2">
      <c r="B65" s="81" t="s">
        <v>28</v>
      </c>
      <c r="C65" s="45">
        <f>E17</f>
        <v>114751564.68000014</v>
      </c>
      <c r="D65" s="82">
        <f>F17</f>
        <v>0.1414972673143674</v>
      </c>
      <c r="E65" s="83"/>
      <c r="F65" s="83"/>
    </row>
    <row r="66" spans="2:9" x14ac:dyDescent="0.2">
      <c r="B66" s="81" t="s">
        <v>22</v>
      </c>
      <c r="C66" s="45">
        <f>E22</f>
        <v>617542.9</v>
      </c>
      <c r="D66" s="82">
        <f>F22</f>
        <v>7.6147661291645183E-4</v>
      </c>
      <c r="E66" s="83"/>
      <c r="F66" s="83"/>
    </row>
    <row r="67" spans="2:9" x14ac:dyDescent="0.2">
      <c r="B67" s="81" t="s">
        <v>51</v>
      </c>
      <c r="C67" s="45">
        <f>E27</f>
        <v>26705035.669999998</v>
      </c>
      <c r="D67" s="82">
        <f>F27</f>
        <v>3.2929307599204247E-2</v>
      </c>
      <c r="E67" s="83"/>
      <c r="F67" s="83"/>
    </row>
    <row r="68" spans="2:9" x14ac:dyDescent="0.2">
      <c r="B68" s="81" t="s">
        <v>8</v>
      </c>
      <c r="C68" s="45">
        <f>E36</f>
        <v>322250295.3599996</v>
      </c>
      <c r="D68" s="82">
        <f>F36</f>
        <v>0.39735873155056706</v>
      </c>
      <c r="E68" s="83"/>
      <c r="F68" s="83"/>
    </row>
    <row r="69" spans="2:9" x14ac:dyDescent="0.2">
      <c r="B69" s="81" t="s">
        <v>56</v>
      </c>
      <c r="C69" s="45">
        <f>E44</f>
        <v>4192584.75</v>
      </c>
      <c r="D69" s="82">
        <f>F44</f>
        <v>5.1697707718689158E-3</v>
      </c>
      <c r="E69" s="83"/>
      <c r="F69" s="83"/>
    </row>
    <row r="70" spans="2:9" x14ac:dyDescent="0.2">
      <c r="B70" s="81" t="s">
        <v>73</v>
      </c>
      <c r="C70" s="45">
        <f>E46</f>
        <v>20000</v>
      </c>
      <c r="D70" s="82">
        <f>F46</f>
        <v>2.4661496809904278E-5</v>
      </c>
      <c r="E70" s="83"/>
      <c r="F70" s="83"/>
    </row>
    <row r="71" spans="2:9" x14ac:dyDescent="0.2">
      <c r="B71" s="81" t="s">
        <v>1</v>
      </c>
      <c r="C71" s="45">
        <f>E49</f>
        <v>814670</v>
      </c>
      <c r="D71" s="82">
        <f>F49</f>
        <v>1.0045490803062358E-3</v>
      </c>
      <c r="E71" s="83"/>
      <c r="F71" s="83"/>
    </row>
    <row r="72" spans="2:9" x14ac:dyDescent="0.2">
      <c r="B72" s="84" t="s">
        <v>0</v>
      </c>
      <c r="C72" s="85">
        <f>SUM(C64:C71)</f>
        <v>810980783.28999972</v>
      </c>
      <c r="D72" s="86">
        <v>1.0000000000000002</v>
      </c>
      <c r="E72" s="83"/>
      <c r="F72" s="83"/>
    </row>
    <row r="73" spans="2:9" x14ac:dyDescent="0.2">
      <c r="B73" s="83"/>
      <c r="C73" s="83"/>
      <c r="D73" s="83"/>
      <c r="E73" s="83"/>
      <c r="F73" s="83"/>
      <c r="G73" s="83"/>
      <c r="H73" s="83"/>
      <c r="I73" s="83"/>
    </row>
    <row r="74" spans="2:9" x14ac:dyDescent="0.2">
      <c r="B74" s="83"/>
      <c r="C74" s="83"/>
      <c r="D74" s="83"/>
      <c r="E74" s="83"/>
      <c r="F74" s="83"/>
      <c r="G74" s="83"/>
      <c r="H74" s="83"/>
      <c r="I74" s="83"/>
    </row>
    <row r="75" spans="2:9" x14ac:dyDescent="0.2">
      <c r="B75" s="83"/>
      <c r="C75" s="83"/>
      <c r="D75" s="83"/>
      <c r="E75" s="83"/>
      <c r="F75" s="83"/>
      <c r="G75" s="83"/>
      <c r="H75" s="83"/>
      <c r="I75" s="83"/>
    </row>
    <row r="76" spans="2:9" x14ac:dyDescent="0.2">
      <c r="B76" s="83"/>
      <c r="C76" s="83"/>
      <c r="D76" s="83"/>
      <c r="E76" s="83"/>
      <c r="F76" s="83"/>
      <c r="G76" s="83"/>
      <c r="H76" s="83"/>
      <c r="I76" s="83"/>
    </row>
    <row r="77" spans="2:9" x14ac:dyDescent="0.2">
      <c r="B77" s="83"/>
      <c r="C77" s="83"/>
      <c r="D77" s="83"/>
      <c r="E77" s="83"/>
      <c r="F77" s="83"/>
      <c r="G77" s="83"/>
      <c r="H77" s="83"/>
      <c r="I77" s="83"/>
    </row>
    <row r="78" spans="2:9" x14ac:dyDescent="0.2">
      <c r="B78" s="83"/>
      <c r="C78" s="83"/>
      <c r="D78" s="83"/>
      <c r="E78" s="83"/>
      <c r="F78" s="83"/>
      <c r="G78" s="83"/>
      <c r="H78" s="83"/>
      <c r="I78" s="83"/>
    </row>
    <row r="79" spans="2:9" x14ac:dyDescent="0.2">
      <c r="B79" s="83"/>
      <c r="C79" s="83"/>
      <c r="D79" s="83"/>
      <c r="E79" s="83"/>
      <c r="F79" s="83"/>
      <c r="G79" s="83"/>
      <c r="H79" s="83"/>
      <c r="I79" s="83"/>
    </row>
    <row r="80" spans="2:9" x14ac:dyDescent="0.2">
      <c r="B80" s="83"/>
      <c r="C80" s="83"/>
      <c r="D80" s="83"/>
      <c r="E80" s="83"/>
      <c r="F80" s="83"/>
      <c r="G80" s="83"/>
      <c r="H80" s="83"/>
      <c r="I80" s="83"/>
    </row>
    <row r="81" spans="2:9" x14ac:dyDescent="0.2">
      <c r="B81" s="83"/>
      <c r="C81" s="83"/>
      <c r="D81" s="83"/>
      <c r="E81" s="83"/>
      <c r="F81" s="83"/>
      <c r="G81" s="83"/>
      <c r="H81" s="83"/>
      <c r="I81" s="83"/>
    </row>
    <row r="82" spans="2:9" x14ac:dyDescent="0.2">
      <c r="B82" s="83"/>
      <c r="C82" s="83"/>
      <c r="D82" s="83"/>
      <c r="E82" s="83"/>
      <c r="F82" s="83"/>
      <c r="G82" s="83"/>
      <c r="H82" s="83"/>
      <c r="I82" s="83"/>
    </row>
    <row r="83" spans="2:9" x14ac:dyDescent="0.2">
      <c r="C83" s="83"/>
      <c r="D83" s="83"/>
      <c r="E83" s="83"/>
      <c r="F83" s="83"/>
      <c r="G83" s="83"/>
      <c r="H83" s="83"/>
      <c r="I83" s="83"/>
    </row>
    <row r="84" spans="2:9" ht="24" x14ac:dyDescent="0.2">
      <c r="B84" s="24" t="s">
        <v>50</v>
      </c>
      <c r="C84" s="18" t="s">
        <v>59</v>
      </c>
      <c r="D84" s="20" t="s">
        <v>60</v>
      </c>
      <c r="E84" s="18" t="s">
        <v>61</v>
      </c>
      <c r="F84" s="83"/>
      <c r="G84" s="83"/>
      <c r="H84" s="83"/>
      <c r="I84" s="83"/>
    </row>
    <row r="85" spans="2:9" x14ac:dyDescent="0.2">
      <c r="B85" s="81" t="s">
        <v>62</v>
      </c>
      <c r="C85" s="45">
        <f>E12</f>
        <v>341629089.93000001</v>
      </c>
      <c r="D85" s="45">
        <f>J12</f>
        <v>240888068.8900016</v>
      </c>
      <c r="E85" s="45">
        <f>L12</f>
        <v>232216855.40000162</v>
      </c>
      <c r="F85" s="83"/>
      <c r="G85" s="83"/>
      <c r="H85" s="83"/>
      <c r="I85" s="83"/>
    </row>
    <row r="86" spans="2:9" x14ac:dyDescent="0.2">
      <c r="B86" s="81" t="s">
        <v>63</v>
      </c>
      <c r="C86" s="45">
        <f>E17</f>
        <v>114751564.68000014</v>
      </c>
      <c r="D86" s="45">
        <f>J17</f>
        <v>52643895.300000012</v>
      </c>
      <c r="E86" s="45">
        <f>L17</f>
        <v>48326485.540000014</v>
      </c>
      <c r="F86" s="83"/>
      <c r="G86" s="83"/>
      <c r="H86" s="83"/>
      <c r="I86" s="83"/>
    </row>
    <row r="87" spans="2:9" x14ac:dyDescent="0.2">
      <c r="B87" s="81" t="s">
        <v>64</v>
      </c>
      <c r="C87" s="45">
        <f>E22</f>
        <v>617542.9</v>
      </c>
      <c r="D87" s="45">
        <f>J22</f>
        <v>130443.34</v>
      </c>
      <c r="E87" s="45">
        <f>L22</f>
        <v>130443.34</v>
      </c>
      <c r="F87" s="83"/>
      <c r="G87" s="83"/>
      <c r="H87" s="83"/>
      <c r="I87" s="83"/>
    </row>
    <row r="88" spans="2:9" x14ac:dyDescent="0.2">
      <c r="B88" s="81" t="s">
        <v>65</v>
      </c>
      <c r="C88" s="45">
        <f>E27</f>
        <v>26705035.669999998</v>
      </c>
      <c r="D88" s="45">
        <f>J27</f>
        <v>4244491.97</v>
      </c>
      <c r="E88" s="45">
        <f>L27</f>
        <v>4227139.37</v>
      </c>
      <c r="F88" s="83"/>
      <c r="G88" s="83"/>
      <c r="H88" s="83"/>
      <c r="I88" s="83"/>
    </row>
    <row r="89" spans="2:9" x14ac:dyDescent="0.2">
      <c r="B89" s="81" t="s">
        <v>66</v>
      </c>
      <c r="C89" s="45">
        <f>E36</f>
        <v>322250295.3599996</v>
      </c>
      <c r="D89" s="45">
        <f>J36</f>
        <v>45981470.980000041</v>
      </c>
      <c r="E89" s="45">
        <f>L36</f>
        <v>37925093.710000016</v>
      </c>
      <c r="F89" s="83"/>
      <c r="G89" s="83"/>
      <c r="H89" s="83"/>
      <c r="I89" s="83"/>
    </row>
    <row r="90" spans="2:9" x14ac:dyDescent="0.2">
      <c r="B90" s="81" t="s">
        <v>67</v>
      </c>
      <c r="C90" s="45">
        <f>E44</f>
        <v>4192584.75</v>
      </c>
      <c r="D90" s="45">
        <f>J44</f>
        <v>496885.01999999996</v>
      </c>
      <c r="E90" s="45">
        <f>L44</f>
        <v>496885.01999999996</v>
      </c>
      <c r="F90" s="83"/>
      <c r="G90" s="83"/>
      <c r="H90" s="83"/>
      <c r="I90" s="83"/>
    </row>
    <row r="91" spans="2:9" x14ac:dyDescent="0.2">
      <c r="B91" s="81" t="s">
        <v>75</v>
      </c>
      <c r="C91" s="45">
        <f>E46</f>
        <v>20000</v>
      </c>
      <c r="D91" s="45">
        <f>J46</f>
        <v>1256</v>
      </c>
      <c r="E91" s="45">
        <f>L46</f>
        <v>1256</v>
      </c>
      <c r="F91" s="83"/>
      <c r="G91" s="83"/>
      <c r="H91" s="83"/>
      <c r="I91" s="83"/>
    </row>
    <row r="92" spans="2:9" x14ac:dyDescent="0.2">
      <c r="B92" s="81" t="s">
        <v>68</v>
      </c>
      <c r="C92" s="45">
        <f>E49</f>
        <v>814670</v>
      </c>
      <c r="D92" s="45">
        <f>J49</f>
        <v>606859</v>
      </c>
      <c r="E92" s="45">
        <f>L49</f>
        <v>606859</v>
      </c>
      <c r="F92" s="83"/>
      <c r="G92" s="83"/>
      <c r="H92" s="83"/>
      <c r="I92" s="83"/>
    </row>
    <row r="93" spans="2:9" x14ac:dyDescent="0.2">
      <c r="B93" s="84" t="s">
        <v>0</v>
      </c>
      <c r="C93" s="85">
        <f>SUM(C85:C92)</f>
        <v>810980783.28999972</v>
      </c>
      <c r="D93" s="85">
        <f>SUM(D85:D92)</f>
        <v>344993370.50000161</v>
      </c>
      <c r="E93" s="85">
        <f>SUM(E85:E92)</f>
        <v>323931017.3800016</v>
      </c>
      <c r="F93" s="83"/>
      <c r="G93" s="83"/>
      <c r="H93" s="83"/>
      <c r="I93" s="83"/>
    </row>
  </sheetData>
  <printOptions horizontalCentered="1"/>
  <pageMargins left="0.2" right="0.2" top="0.31" bottom="0.37" header="0.2" footer="0.31496062992125984"/>
  <pageSetup paperSize="9" scale="72" fitToHeight="0" orientation="landscape" r:id="rId1"/>
  <headerFooter>
    <oddHeader xml:space="preserve">&amp;R&amp;"-,Negrita"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GASTOS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 de Windows</cp:lastModifiedBy>
  <cp:lastPrinted>2025-10-16T07:59:40Z</cp:lastPrinted>
  <dcterms:created xsi:type="dcterms:W3CDTF">2020-06-12T09:05:04Z</dcterms:created>
  <dcterms:modified xsi:type="dcterms:W3CDTF">2025-10-16T11:07:25Z</dcterms:modified>
</cp:coreProperties>
</file>