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cptranspar\disco\PENDENT DE PUBLICAR\"/>
    </mc:Choice>
  </mc:AlternateContent>
  <xr:revisionPtr revIDLastSave="0" documentId="13_ncr:1_{DB6E8605-D1FF-4205-80B8-75F65BC380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GRESOS" sheetId="1" r:id="rId1"/>
  </sheets>
  <definedNames>
    <definedName name="_xlnm._FilterDatabase" localSheetId="0" hidden="1">INGRESOS!$A$8:$L$8</definedName>
    <definedName name="borrar">#REF!</definedName>
    <definedName name="ingresos">#REF!</definedName>
    <definedName name="RUN_Cuenta_C6660009" localSheetId="0">#REF!</definedName>
    <definedName name="RUN_Cuenta_C6660009">#REF!</definedName>
    <definedName name="RUN_FacturaAreaGesTramit1_C6660009" localSheetId="0">#REF!</definedName>
    <definedName name="RUN_FacturaAreaGesTramit1_C6660009">#REF!</definedName>
    <definedName name="RUN_FacturasDetPartida_C6660009" localSheetId="0">#REF!</definedName>
    <definedName name="RUN_FacturasDetPartida_C6660009">#REF!</definedName>
    <definedName name="RUN_OperacionsFactura_C6660009" localSheetId="0">#REF!</definedName>
    <definedName name="RUN_OperacionsFactura_C6660009">#REF!</definedName>
    <definedName name="RUN_SIT001_C6660009" localSheetId="0">#REF!</definedName>
    <definedName name="RUN_SIT001_C6660009">#REF!</definedName>
    <definedName name="RUN_SIT001_C6660009_2">#REF!</definedName>
    <definedName name="RUN_SIT003_C6660009" localSheetId="0">#REF!</definedName>
    <definedName name="RUN_SIT003_C6660009">#REF!</definedName>
    <definedName name="RUN_VINSIT001_C6660009" localSheetId="0">#REF!</definedName>
    <definedName name="RUN_VINSIT001_C6660009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5" i="1" l="1"/>
  <c r="C62" i="1" s="1"/>
  <c r="E80" i="1" l="1"/>
  <c r="E79" i="1"/>
  <c r="E78" i="1"/>
  <c r="E77" i="1"/>
  <c r="E76" i="1"/>
  <c r="E75" i="1"/>
  <c r="E74" i="1"/>
  <c r="D77" i="1"/>
  <c r="D79" i="1"/>
  <c r="D78" i="1"/>
  <c r="D76" i="1"/>
  <c r="D75" i="1"/>
  <c r="C59" i="1"/>
  <c r="C58" i="1"/>
  <c r="C57" i="1"/>
  <c r="C56" i="1"/>
  <c r="C78" i="1" l="1"/>
  <c r="C77" i="1"/>
  <c r="C76" i="1"/>
  <c r="C75" i="1"/>
  <c r="D80" i="1"/>
  <c r="D74" i="1"/>
  <c r="C61" i="1"/>
  <c r="C60" i="1"/>
  <c r="C74" i="1"/>
  <c r="C80" i="1" l="1"/>
  <c r="C79" i="1"/>
  <c r="C81" i="1" s="1"/>
  <c r="E81" i="1"/>
  <c r="D81" i="1"/>
  <c r="D61" i="1" l="1"/>
  <c r="D60" i="1"/>
  <c r="D62" i="1"/>
  <c r="D55" i="1"/>
  <c r="D59" i="1"/>
  <c r="D58" i="1"/>
  <c r="D57" i="1"/>
  <c r="D56" i="1"/>
</calcChain>
</file>

<file path=xl/sharedStrings.xml><?xml version="1.0" encoding="utf-8"?>
<sst xmlns="http://schemas.openxmlformats.org/spreadsheetml/2006/main" count="77" uniqueCount="65">
  <si>
    <t>(*) Sense  considerar en el grau d'execució l'article 85-Romanent de tresoreria, que no pot tindre drets reconeguts en l'exercici.</t>
  </si>
  <si>
    <t>TOTAL GENERAL</t>
  </si>
  <si>
    <t>TOTAL CAP. 9  PASSIUS FINANCERS</t>
  </si>
  <si>
    <t>91   PRÉSTECS D'ENS DEL SECTOR PÚBLIC</t>
  </si>
  <si>
    <t>9</t>
  </si>
  <si>
    <t>TOTAL CAP. 8  ACTIUS FINANCERS</t>
  </si>
  <si>
    <t>85   ROMANENTS DE TRESORERIA</t>
  </si>
  <si>
    <t>8</t>
  </si>
  <si>
    <t>TOTAL CAP. 7  TRANSFERÈNCIES DE CAPITAL</t>
  </si>
  <si>
    <t>79   TRANSF. CAP. DE L'EXTERIOR</t>
  </si>
  <si>
    <t>78   TRANSF. CAP. D'INSTITUCIONS SENSE FINALITAT LUCRE</t>
  </si>
  <si>
    <t>76   TRANSF. CAP. DE CORPORACIONS LOCALS</t>
  </si>
  <si>
    <t>75  TRANSF. CAP. D'ALTRES CC. AA.</t>
  </si>
  <si>
    <t>74   TRANSF. CAP. DE L'ADMINISTRACIÓ DE LA GV</t>
  </si>
  <si>
    <t>70   TRANSF. CAP. DE L'ADMINISTRACIÓ DE L'ESTAT</t>
  </si>
  <si>
    <t>7</t>
  </si>
  <si>
    <t>66  ALIENACIÓ D'ALTRE IMMOBILITZAT MATERIAL</t>
  </si>
  <si>
    <t>6</t>
  </si>
  <si>
    <t>TOTAL CAP. 5  INGRESSOS PATRIMONIALS</t>
  </si>
  <si>
    <t>55   CONCESIONS I ALTRES PRODUCTES</t>
  </si>
  <si>
    <t>52   ALTRES RENDES</t>
  </si>
  <si>
    <t>50  INTERESSOS</t>
  </si>
  <si>
    <t>TOTAL CAP. 4  TRANSFERÈNCIES CORRENTS</t>
  </si>
  <si>
    <t>49  TRANSF. CORRENTS DE L'EXTERIOR</t>
  </si>
  <si>
    <t>48   TRANSF. CORRENTS D'INSTITUC. SENSE FINALITAT LUCRE</t>
  </si>
  <si>
    <t>45   TRANSF. CORR. D'ALTRES ENS PÚBLICS</t>
  </si>
  <si>
    <t>44   TRANSF. CORR. D'ENS TERRITORIALS</t>
  </si>
  <si>
    <t>41   TRANSF. CORR. D'ORGANISMES AUTÒNOMS</t>
  </si>
  <si>
    <t>40   TRANSF. CORRENTS DE L'ESTAT</t>
  </si>
  <si>
    <t>4</t>
  </si>
  <si>
    <t>TOTAL CAP. 3  TAXES I ALTRES INGRESSOS</t>
  </si>
  <si>
    <t>39   ALTRES INGRESSOS</t>
  </si>
  <si>
    <t>34   TAXES ACADÈMIQUES</t>
  </si>
  <si>
    <t>31   PRESTACIONS DE SERVEIS</t>
  </si>
  <si>
    <t>30   VENDA DE BÉNS</t>
  </si>
  <si>
    <t>3</t>
  </si>
  <si>
    <t>%
complim.
c / b</t>
  </si>
  <si>
    <t>RECAPTACIÓ 
NETA
c</t>
  </si>
  <si>
    <t>%
execució
b / a (*)</t>
  </si>
  <si>
    <t>DRETS RECONEGUTS NETS
b</t>
  </si>
  <si>
    <t>PRESSUPOST 
FINAL
a</t>
  </si>
  <si>
    <t>MODIFICACIONS</t>
  </si>
  <si>
    <t>PRESSUPOST 
INICIAL</t>
  </si>
  <si>
    <t>ARTICLE</t>
  </si>
  <si>
    <t>CAP</t>
  </si>
  <si>
    <t>5</t>
  </si>
  <si>
    <t>TOTAL CAP.6  ALIENACIÓ D'INVERSIONS</t>
  </si>
  <si>
    <t xml:space="preserve">77   TRANSF. CAP DE EMPRESES PRIVADES </t>
  </si>
  <si>
    <t>PRESSUPOST 
FINAL</t>
  </si>
  <si>
    <t>a. PRESSUPOST 
FINAL</t>
  </si>
  <si>
    <t>b. DRETS RECONEGUTS NETS</t>
  </si>
  <si>
    <t xml:space="preserve">c. RECAPTACIÓ NETA
</t>
  </si>
  <si>
    <t>Total Cap. 3</t>
  </si>
  <si>
    <t xml:space="preserve">Total Cap. 4 </t>
  </si>
  <si>
    <t>Total Cap. 5</t>
  </si>
  <si>
    <t xml:space="preserve">Total Cap. 6 </t>
  </si>
  <si>
    <t>Total Cap. 7</t>
  </si>
  <si>
    <t>Total Cap. 8</t>
  </si>
  <si>
    <t>Total Cap. 9</t>
  </si>
  <si>
    <t>53   DIVIDENDS</t>
  </si>
  <si>
    <t>86  ALIENACIÓ D'ACCIONS I PARTICIPACIONS EMPRESES NAC.</t>
  </si>
  <si>
    <t>-</t>
  </si>
  <si>
    <t xml:space="preserve">                                                  ESTAT D'EXECUCIÓ DEL PRESSUPOST D'INGRESSOS DE 2026</t>
  </si>
  <si>
    <t>a 30/09/2026</t>
  </si>
  <si>
    <t>DRETS PDTS. 
COBRAMENT A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</si>
</sst>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7" formatCode="_-* #,##0.00\ &quot;€&quot;_-;\-* #,##0.00\ &quot;€&quot;_-;_-* &quot;-&quot;??\ &quot;€&quot;_-;_-@_-"/>
  </numFmts>
  <fonts count="32" x14ac:knownFonts="1">
    <font>
      <sz val="10"/>
      <name val="MS Sans Serif"/>
      <family val="2"/>
    </font>
    <font>
      <sz val="10"/>
      <name val="MS Sans Serif"/>
      <family val="2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8"/>
      <name val="Calibri"/>
      <family val="2"/>
    </font>
    <font>
      <sz val="10"/>
      <name val="Calibri"/>
      <family val="2"/>
      <scheme val="minor"/>
    </font>
    <font>
      <sz val="8"/>
      <name val="Calibri"/>
      <family val="2"/>
    </font>
    <font>
      <b/>
      <sz val="9"/>
      <name val="Calibri"/>
      <family val="2"/>
      <scheme val="minor"/>
    </font>
    <font>
      <b/>
      <sz val="9"/>
      <name val="Calibri"/>
      <family val="2"/>
    </font>
    <font>
      <sz val="10"/>
      <name val="Arial"/>
      <family val="2"/>
    </font>
    <font>
      <sz val="10"/>
      <name val="MS Sans Serif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5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4" fillId="0" borderId="0"/>
    <xf numFmtId="0" fontId="13" fillId="0" borderId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7" fillId="21" borderId="21" applyNumberFormat="0" applyAlignment="0" applyProtection="0"/>
    <xf numFmtId="0" fontId="18" fillId="22" borderId="22" applyNumberFormat="0" applyAlignment="0" applyProtection="0"/>
    <xf numFmtId="0" fontId="19" fillId="0" borderId="23" applyNumberFormat="0" applyFill="0" applyAlignment="0" applyProtection="0"/>
    <xf numFmtId="0" fontId="20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6" borderId="0" applyNumberFormat="0" applyBorder="0" applyAlignment="0" applyProtection="0"/>
    <xf numFmtId="0" fontId="21" fillId="12" borderId="21" applyNumberFormat="0" applyAlignment="0" applyProtection="0"/>
    <xf numFmtId="167" fontId="13" fillId="0" borderId="0" applyFont="0" applyFill="0" applyBorder="0" applyAlignment="0" applyProtection="0"/>
    <xf numFmtId="0" fontId="22" fillId="8" borderId="0" applyNumberFormat="0" applyBorder="0" applyAlignment="0" applyProtection="0"/>
    <xf numFmtId="0" fontId="23" fillId="27" borderId="0" applyNumberFormat="0" applyBorder="0" applyAlignment="0" applyProtection="0"/>
    <xf numFmtId="0" fontId="13" fillId="0" borderId="0"/>
    <xf numFmtId="0" fontId="15" fillId="28" borderId="24" applyNumberFormat="0" applyFont="0" applyAlignment="0" applyProtection="0"/>
    <xf numFmtId="0" fontId="24" fillId="21" borderId="25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6" applyNumberFormat="0" applyFill="0" applyAlignment="0" applyProtection="0"/>
    <xf numFmtId="0" fontId="20" fillId="0" borderId="27" applyNumberFormat="0" applyFill="0" applyAlignment="0" applyProtection="0"/>
    <xf numFmtId="0" fontId="29" fillId="0" borderId="28" applyNumberFormat="0" applyFill="0" applyAlignment="0" applyProtection="0"/>
    <xf numFmtId="0" fontId="30" fillId="0" borderId="0"/>
    <xf numFmtId="0" fontId="15" fillId="0" borderId="0"/>
    <xf numFmtId="0" fontId="1" fillId="0" borderId="0"/>
    <xf numFmtId="167" fontId="13" fillId="0" borderId="0" applyFont="0" applyFill="0" applyBorder="0" applyAlignment="0" applyProtection="0"/>
    <xf numFmtId="0" fontId="31" fillId="0" borderId="0"/>
  </cellStyleXfs>
  <cellXfs count="9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164" fontId="3" fillId="2" borderId="0" xfId="0" applyNumberFormat="1" applyFont="1" applyFill="1"/>
    <xf numFmtId="164" fontId="3" fillId="2" borderId="0" xfId="2" applyNumberFormat="1" applyFont="1" applyFill="1"/>
    <xf numFmtId="0" fontId="3" fillId="2" borderId="0" xfId="2" applyFont="1" applyFill="1"/>
    <xf numFmtId="0" fontId="3" fillId="2" borderId="0" xfId="2" applyFont="1" applyFill="1" applyAlignment="1">
      <alignment vertical="center"/>
    </xf>
    <xf numFmtId="164" fontId="4" fillId="3" borderId="1" xfId="0" applyNumberFormat="1" applyFont="1" applyFill="1" applyBorder="1"/>
    <xf numFmtId="164" fontId="4" fillId="3" borderId="3" xfId="0" applyNumberFormat="1" applyFont="1" applyFill="1" applyBorder="1"/>
    <xf numFmtId="9" fontId="4" fillId="3" borderId="4" xfId="1" applyFont="1" applyFill="1" applyBorder="1" applyAlignment="1">
      <alignment horizontal="center"/>
    </xf>
    <xf numFmtId="164" fontId="4" fillId="3" borderId="5" xfId="0" applyNumberFormat="1" applyFont="1" applyFill="1" applyBorder="1"/>
    <xf numFmtId="164" fontId="4" fillId="3" borderId="6" xfId="0" applyNumberFormat="1" applyFont="1" applyFill="1" applyBorder="1"/>
    <xf numFmtId="164" fontId="3" fillId="3" borderId="5" xfId="0" applyNumberFormat="1" applyFont="1" applyFill="1" applyBorder="1"/>
    <xf numFmtId="164" fontId="3" fillId="0" borderId="13" xfId="0" applyNumberFormat="1" applyFont="1" applyBorder="1"/>
    <xf numFmtId="164" fontId="3" fillId="3" borderId="9" xfId="0" applyNumberFormat="1" applyFont="1" applyFill="1" applyBorder="1"/>
    <xf numFmtId="164" fontId="3" fillId="0" borderId="15" xfId="0" applyNumberFormat="1" applyFont="1" applyBorder="1"/>
    <xf numFmtId="164" fontId="3" fillId="0" borderId="10" xfId="0" applyNumberFormat="1" applyFont="1" applyBorder="1"/>
    <xf numFmtId="164" fontId="3" fillId="0" borderId="17" xfId="0" applyNumberFormat="1" applyFont="1" applyBorder="1"/>
    <xf numFmtId="164" fontId="4" fillId="3" borderId="9" xfId="2" applyNumberFormat="1" applyFont="1" applyFill="1" applyBorder="1" applyAlignment="1">
      <alignment horizontal="center" vertical="center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2" applyFont="1" applyAlignment="1">
      <alignment horizontal="right"/>
    </xf>
    <xf numFmtId="0" fontId="5" fillId="0" borderId="0" xfId="2" applyFon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right"/>
    </xf>
    <xf numFmtId="0" fontId="6" fillId="0" borderId="0" xfId="2" applyFont="1" applyAlignment="1">
      <alignment horizontal="center"/>
    </xf>
    <xf numFmtId="0" fontId="7" fillId="0" borderId="0" xfId="2" applyFont="1"/>
    <xf numFmtId="0" fontId="6" fillId="0" borderId="0" xfId="2" applyFont="1"/>
    <xf numFmtId="164" fontId="3" fillId="0" borderId="9" xfId="0" applyNumberFormat="1" applyFont="1" applyBorder="1"/>
    <xf numFmtId="0" fontId="8" fillId="4" borderId="2" xfId="0" applyFont="1" applyFill="1" applyBorder="1" applyAlignment="1">
      <alignment horizontal="center" vertical="center"/>
    </xf>
    <xf numFmtId="164" fontId="8" fillId="4" borderId="2" xfId="0" applyNumberFormat="1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vertical="center" wrapText="1"/>
    </xf>
    <xf numFmtId="164" fontId="9" fillId="0" borderId="0" xfId="0" applyNumberFormat="1" applyFont="1"/>
    <xf numFmtId="0" fontId="8" fillId="4" borderId="2" xfId="0" applyFont="1" applyFill="1" applyBorder="1"/>
    <xf numFmtId="164" fontId="10" fillId="4" borderId="9" xfId="0" applyNumberFormat="1" applyFont="1" applyFill="1" applyBorder="1"/>
    <xf numFmtId="164" fontId="10" fillId="4" borderId="2" xfId="0" applyNumberFormat="1" applyFont="1" applyFill="1" applyBorder="1"/>
    <xf numFmtId="0" fontId="8" fillId="5" borderId="2" xfId="0" applyFont="1" applyFill="1" applyBorder="1"/>
    <xf numFmtId="164" fontId="8" fillId="5" borderId="2" xfId="0" applyNumberFormat="1" applyFont="1" applyFill="1" applyBorder="1"/>
    <xf numFmtId="0" fontId="9" fillId="0" borderId="0" xfId="0" applyFont="1"/>
    <xf numFmtId="0" fontId="8" fillId="4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horizontal="left" vertical="center"/>
    </xf>
    <xf numFmtId="164" fontId="8" fillId="6" borderId="14" xfId="0" applyNumberFormat="1" applyFont="1" applyFill="1" applyBorder="1"/>
    <xf numFmtId="164" fontId="2" fillId="0" borderId="0" xfId="0" applyNumberFormat="1" applyFont="1"/>
    <xf numFmtId="0" fontId="3" fillId="0" borderId="20" xfId="0" quotePrefix="1" applyFont="1" applyBorder="1" applyAlignment="1">
      <alignment horizontal="center" vertical="top"/>
    </xf>
    <xf numFmtId="0" fontId="3" fillId="0" borderId="14" xfId="0" quotePrefix="1" applyFont="1" applyBorder="1" applyAlignment="1">
      <alignment horizontal="center" vertical="top"/>
    </xf>
    <xf numFmtId="0" fontId="4" fillId="3" borderId="2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164" fontId="4" fillId="3" borderId="9" xfId="2" applyNumberFormat="1" applyFont="1" applyFill="1" applyBorder="1" applyAlignment="1">
      <alignment horizontal="center" vertical="center" wrapText="1"/>
    </xf>
    <xf numFmtId="164" fontId="4" fillId="3" borderId="4" xfId="2" applyNumberFormat="1" applyFont="1" applyFill="1" applyBorder="1" applyAlignment="1">
      <alignment vertical="center" wrapText="1"/>
    </xf>
    <xf numFmtId="164" fontId="4" fillId="3" borderId="2" xfId="2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17" xfId="2" applyFont="1" applyBorder="1"/>
    <xf numFmtId="164" fontId="3" fillId="0" borderId="20" xfId="0" applyNumberFormat="1" applyFont="1" applyBorder="1"/>
    <xf numFmtId="164" fontId="3" fillId="0" borderId="11" xfId="0" applyNumberFormat="1" applyFont="1" applyBorder="1"/>
    <xf numFmtId="164" fontId="3" fillId="0" borderId="19" xfId="0" applyNumberFormat="1" applyFont="1" applyBorder="1"/>
    <xf numFmtId="164" fontId="3" fillId="0" borderId="20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0" xfId="2" applyFont="1" applyBorder="1"/>
    <xf numFmtId="164" fontId="3" fillId="0" borderId="12" xfId="0" applyNumberFormat="1" applyFont="1" applyBorder="1"/>
    <xf numFmtId="164" fontId="3" fillId="0" borderId="11" xfId="0" applyNumberFormat="1" applyFont="1" applyBorder="1" applyAlignment="1">
      <alignment horizontal="center"/>
    </xf>
    <xf numFmtId="0" fontId="4" fillId="3" borderId="9" xfId="2" applyFont="1" applyFill="1" applyBorder="1"/>
    <xf numFmtId="0" fontId="4" fillId="3" borderId="8" xfId="2" applyFont="1" applyFill="1" applyBorder="1"/>
    <xf numFmtId="164" fontId="3" fillId="3" borderId="2" xfId="0" applyNumberFormat="1" applyFont="1" applyFill="1" applyBorder="1"/>
    <xf numFmtId="9" fontId="4" fillId="3" borderId="4" xfId="1" applyFont="1" applyFill="1" applyBorder="1" applyAlignment="1">
      <alignment horizontal="center"/>
    </xf>
    <xf numFmtId="9" fontId="4" fillId="3" borderId="2" xfId="1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2" applyFont="1" applyBorder="1" applyAlignment="1">
      <alignment horizontal="left"/>
    </xf>
    <xf numFmtId="164" fontId="3" fillId="0" borderId="12" xfId="0" applyNumberFormat="1" applyFont="1" applyBorder="1" applyAlignment="1">
      <alignment horizontal="center"/>
    </xf>
    <xf numFmtId="9" fontId="3" fillId="0" borderId="11" xfId="0" applyNumberFormat="1" applyFont="1" applyBorder="1" applyAlignment="1">
      <alignment horizontal="center"/>
    </xf>
    <xf numFmtId="0" fontId="3" fillId="0" borderId="16" xfId="0" applyFont="1" applyBorder="1"/>
    <xf numFmtId="0" fontId="3" fillId="0" borderId="10" xfId="0" applyFont="1" applyBorder="1" applyAlignment="1">
      <alignment horizontal="left"/>
    </xf>
    <xf numFmtId="164" fontId="3" fillId="0" borderId="0" xfId="0" applyNumberFormat="1" applyFont="1"/>
    <xf numFmtId="0" fontId="4" fillId="3" borderId="18" xfId="0" applyFont="1" applyFill="1" applyBorder="1"/>
    <xf numFmtId="0" fontId="3" fillId="0" borderId="20" xfId="0" applyFont="1" applyBorder="1"/>
    <xf numFmtId="0" fontId="3" fillId="0" borderId="10" xfId="0" applyFont="1" applyBorder="1"/>
    <xf numFmtId="164" fontId="3" fillId="0" borderId="19" xfId="0" applyNumberFormat="1" applyFont="1" applyBorder="1" applyAlignment="1">
      <alignment horizontal="center"/>
    </xf>
    <xf numFmtId="0" fontId="4" fillId="3" borderId="9" xfId="0" applyFont="1" applyFill="1" applyBorder="1"/>
    <xf numFmtId="9" fontId="3" fillId="0" borderId="12" xfId="0" applyNumberFormat="1" applyFont="1" applyBorder="1" applyAlignment="1">
      <alignment horizontal="center"/>
    </xf>
    <xf numFmtId="0" fontId="4" fillId="3" borderId="10" xfId="2" applyFont="1" applyFill="1" applyBorder="1"/>
    <xf numFmtId="0" fontId="3" fillId="0" borderId="2" xfId="0" applyFont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4" fontId="4" fillId="3" borderId="7" xfId="0" applyNumberFormat="1" applyFont="1" applyFill="1" applyBorder="1"/>
    <xf numFmtId="0" fontId="3" fillId="0" borderId="10" xfId="0" quotePrefix="1" applyFont="1" applyBorder="1" applyAlignment="1">
      <alignment horizontal="center"/>
    </xf>
    <xf numFmtId="0" fontId="4" fillId="3" borderId="2" xfId="2" applyFont="1" applyFill="1" applyBorder="1"/>
    <xf numFmtId="9" fontId="4" fillId="3" borderId="2" xfId="1" quotePrefix="1" applyFont="1" applyFill="1" applyBorder="1" applyAlignment="1">
      <alignment horizontal="center"/>
    </xf>
    <xf numFmtId="9" fontId="4" fillId="2" borderId="2" xfId="1" applyFont="1" applyFill="1" applyBorder="1" applyAlignment="1">
      <alignment horizontal="center"/>
    </xf>
    <xf numFmtId="164" fontId="4" fillId="3" borderId="9" xfId="2" applyNumberFormat="1" applyFont="1" applyFill="1" applyBorder="1" applyAlignment="1">
      <alignment horizontal="center" vertical="center" wrapText="1"/>
    </xf>
  </cellXfs>
  <cellStyles count="51">
    <cellStyle name="20% - Énfasis1 2" xfId="5" xr:uid="{49ED2F4F-7851-4F76-A719-D4E4EE76D9CC}"/>
    <cellStyle name="20% - Énfasis2 2" xfId="6" xr:uid="{D32619FD-76E7-49AC-A26B-25EC4075C36B}"/>
    <cellStyle name="20% - Énfasis3 2" xfId="7" xr:uid="{056CE170-3C8E-415E-86B5-6C11AB4E2EA6}"/>
    <cellStyle name="20% - Énfasis4 2" xfId="8" xr:uid="{42B1BF4E-D940-4FA2-8D70-23AB4A3BE2FE}"/>
    <cellStyle name="20% - Énfasis5 2" xfId="9" xr:uid="{883A22CE-7972-4A84-8FCD-9D9208DEF491}"/>
    <cellStyle name="20% - Énfasis6 2" xfId="10" xr:uid="{52E95DCF-E158-42E5-A9F6-DE89870BF6A0}"/>
    <cellStyle name="40% - Énfasis1 2" xfId="11" xr:uid="{E5805281-14F8-4B0C-8B15-2192DEAACA56}"/>
    <cellStyle name="40% - Énfasis2 2" xfId="12" xr:uid="{1EAF282D-B415-4AED-AF9D-FFF48B67038F}"/>
    <cellStyle name="40% - Énfasis3 2" xfId="13" xr:uid="{AEA06238-4828-4B69-8F24-A4B525A0501E}"/>
    <cellStyle name="40% - Énfasis4 2" xfId="14" xr:uid="{6A1C4086-710A-4D13-BE09-D10B539CC125}"/>
    <cellStyle name="40% - Énfasis5 2" xfId="15" xr:uid="{E470951A-5ED3-4A82-91CA-76CBA6C48573}"/>
    <cellStyle name="40% - Énfasis6 2" xfId="16" xr:uid="{E0F0B417-3493-45BF-BD73-B706E1DA0282}"/>
    <cellStyle name="60% - Énfasis1 2" xfId="17" xr:uid="{522AB0C8-729C-4371-B7A4-1920B8CE306D}"/>
    <cellStyle name="60% - Énfasis2 2" xfId="18" xr:uid="{81FAA617-581E-4432-90A6-D1115FB9866D}"/>
    <cellStyle name="60% - Énfasis3 2" xfId="19" xr:uid="{E77C91B4-3C03-4AC4-86C1-AC3843002397}"/>
    <cellStyle name="60% - Énfasis4 2" xfId="20" xr:uid="{202347C9-EA66-4566-8980-46357DEA6371}"/>
    <cellStyle name="60% - Énfasis5 2" xfId="21" xr:uid="{AEBDC5C5-4B02-449A-985D-67AA0219F909}"/>
    <cellStyle name="60% - Énfasis6 2" xfId="22" xr:uid="{4F082C97-765B-4240-A404-7431B8C70405}"/>
    <cellStyle name="Cálculo 2" xfId="23" xr:uid="{AD5C4B53-7E92-43A5-A875-E3E90CA34557}"/>
    <cellStyle name="Celda de comprobación 2" xfId="24" xr:uid="{4C977561-FA3B-451C-8F40-C0C9030C4417}"/>
    <cellStyle name="Celda vinculada 2" xfId="25" xr:uid="{FB62A5FC-0A3F-4917-9884-533118E9EC0A}"/>
    <cellStyle name="Encabezado 4 2" xfId="26" xr:uid="{21D99F2E-9B9F-4122-8A7C-CD3AA7D6C76C}"/>
    <cellStyle name="Énfasis1 2" xfId="27" xr:uid="{99EF8282-0FCF-42F2-8999-789405C88C74}"/>
    <cellStyle name="Énfasis2 2" xfId="28" xr:uid="{4168509C-DF65-4B3A-88A7-52DE4A24D4BD}"/>
    <cellStyle name="Énfasis3 2" xfId="29" xr:uid="{8D7FB401-2BEB-4A5D-9D52-663C4288F50E}"/>
    <cellStyle name="Énfasis4 2" xfId="30" xr:uid="{A090DFC4-0A17-4D35-B4EA-74676365F5A5}"/>
    <cellStyle name="Énfasis5 2" xfId="31" xr:uid="{F5DB9309-0A1B-41FD-A393-DD9E5617AD48}"/>
    <cellStyle name="Énfasis6 2" xfId="32" xr:uid="{AE124998-1DD2-44A7-B649-E8FCAF62D86D}"/>
    <cellStyle name="Entrada 2" xfId="33" xr:uid="{B2F0231C-1669-4843-A994-EBE7AAFEC5C2}"/>
    <cellStyle name="Euro" xfId="34" xr:uid="{BDF17DB9-1E19-4AA3-A982-0381886E4D38}"/>
    <cellStyle name="Euro 2" xfId="49" xr:uid="{4D4FEEC4-B6CB-4B8A-8ABD-2A00AFC92704}"/>
    <cellStyle name="Incorrecto 2" xfId="35" xr:uid="{7CDAA424-7357-4FF7-AE47-859E1F38DBBE}"/>
    <cellStyle name="Neutral 2" xfId="36" xr:uid="{A2C41EE5-11E8-491E-9E7B-BD8AD990C1F2}"/>
    <cellStyle name="Normal" xfId="0" builtinId="0"/>
    <cellStyle name="Normal 2" xfId="3" xr:uid="{16FF7ED8-45EA-41CC-9446-8B0EA039FDDA}"/>
    <cellStyle name="Normal 2 2" xfId="2" xr:uid="{00000000-0005-0000-0000-000001000000}"/>
    <cellStyle name="Normal 2 2 2" xfId="37" xr:uid="{DE0039F6-3684-49CA-A6B7-1BAC6DEDC153}"/>
    <cellStyle name="Normal 2_F_2014_00_0000_CV_PMP_plantilla" xfId="47" xr:uid="{8E3649D1-146E-4C26-AABD-621CC4509E72}"/>
    <cellStyle name="Normal 3" xfId="4" xr:uid="{FC48B654-7A67-4534-B0AE-8174EC26FCE1}"/>
    <cellStyle name="Normal 3 2" xfId="48" xr:uid="{E1E4C9F2-E3D5-4D14-B640-1E67A18361F0}"/>
    <cellStyle name="Normal 4" xfId="46" xr:uid="{CEC55A6E-6DFC-4CA8-A1BB-DB0296E10AF4}"/>
    <cellStyle name="Normal 5" xfId="50" xr:uid="{905908FA-7591-45EA-81A6-0578B16D806E}"/>
    <cellStyle name="Notas 2" xfId="38" xr:uid="{A6B27763-4DD2-41F9-A203-032EFD309CCE}"/>
    <cellStyle name="Porcentaje" xfId="1" builtinId="5"/>
    <cellStyle name="Salida 2" xfId="39" xr:uid="{40EDEC73-5CE9-455E-8AB6-DC0D0DB1AE72}"/>
    <cellStyle name="Texto de advertencia 2" xfId="40" xr:uid="{7692E99C-7970-4EED-A554-5CB93FFC25B9}"/>
    <cellStyle name="Texto explicativo 2" xfId="41" xr:uid="{851D4BF7-3C40-4FA6-88B5-67D066EC091E}"/>
    <cellStyle name="Título 2 2" xfId="43" xr:uid="{6A654AF5-63CA-4327-9066-EC25FC216A16}"/>
    <cellStyle name="Título 3 2" xfId="44" xr:uid="{4DBDB9A3-8A2A-4431-A749-99303BB14640}"/>
    <cellStyle name="Título 4" xfId="42" xr:uid="{C2433698-DB62-4E30-A0E8-7A1FEB1B3E5C}"/>
    <cellStyle name="Total 2" xfId="45" xr:uid="{97A543AA-AE5B-4E3C-8187-41E465BD65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8263129393914423"/>
          <c:y val="3.38451504869342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s-ES"/>
        </a:p>
      </c:txPr>
    </c:title>
    <c:autoTitleDeleted val="0"/>
    <c:view3D>
      <c:rotX val="30"/>
      <c:rotY val="0"/>
      <c:depthPercent val="100"/>
      <c:rAngAx val="0"/>
      <c:perspective val="5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2709204392541329"/>
          <c:y val="0.27064909884105232"/>
          <c:w val="0.81701556283762888"/>
          <c:h val="0.64924129647329687"/>
        </c:manualLayout>
      </c:layout>
      <c:pie3DChart>
        <c:varyColors val="1"/>
        <c:ser>
          <c:idx val="0"/>
          <c:order val="0"/>
          <c:tx>
            <c:strRef>
              <c:f>INGRESOS!$C$54</c:f>
              <c:strCache>
                <c:ptCount val="1"/>
                <c:pt idx="0">
                  <c:v>PRESSUPOST 
FINAL</c:v>
                </c:pt>
              </c:strCache>
            </c:strRef>
          </c:tx>
          <c:dPt>
            <c:idx val="0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6E9-495D-A6AB-C69A151C3B0C}"/>
              </c:ext>
            </c:extLst>
          </c:dPt>
          <c:dPt>
            <c:idx val="1"/>
            <c:bubble3D val="0"/>
            <c:explosion val="1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6E9-495D-A6AB-C69A151C3B0C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6E9-495D-A6AB-C69A151C3B0C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2">
                      <a:lumMod val="60000"/>
                      <a:lumMod val="60000"/>
                      <a:lumOff val="40000"/>
                    </a:schemeClr>
                  </a:gs>
                  <a:gs pos="0">
                    <a:schemeClr val="accent2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86E9-495D-A6AB-C69A151C3B0C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4">
                      <a:lumMod val="60000"/>
                      <a:lumMod val="60000"/>
                      <a:lumOff val="40000"/>
                    </a:schemeClr>
                  </a:gs>
                  <a:gs pos="0">
                    <a:schemeClr val="accent4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86E9-495D-A6AB-C69A151C3B0C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Mod val="60000"/>
                      <a:lumOff val="40000"/>
                    </a:schemeClr>
                  </a:gs>
                  <a:gs pos="0">
                    <a:schemeClr val="accent6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86E9-495D-A6AB-C69A151C3B0C}"/>
              </c:ext>
            </c:extLst>
          </c:dPt>
          <c:dPt>
            <c:idx val="6"/>
            <c:bubble3D val="0"/>
            <c:spPr>
              <a:gradFill>
                <a:gsLst>
                  <a:gs pos="100000">
                    <a:schemeClr val="accent2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2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86E9-495D-A6AB-C69A151C3B0C}"/>
              </c:ext>
            </c:extLst>
          </c:dPt>
          <c:dLbls>
            <c:dLbl>
              <c:idx val="1"/>
              <c:layout>
                <c:manualLayout>
                  <c:x val="-1.6790789903999404E-2"/>
                  <c:y val="0.103932063301497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6E9-495D-A6AB-C69A151C3B0C}"/>
                </c:ext>
              </c:extLst>
            </c:dLbl>
            <c:dLbl>
              <c:idx val="3"/>
              <c:layout>
                <c:manualLayout>
                  <c:x val="-0.1332655598576008"/>
                  <c:y val="-0.2495842085982724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6E9-495D-A6AB-C69A151C3B0C}"/>
                </c:ext>
              </c:extLst>
            </c:dLbl>
            <c:dLbl>
              <c:idx val="4"/>
              <c:layout>
                <c:manualLayout>
                  <c:x val="-7.3401158063003305E-2"/>
                  <c:y val="-0.4202262740524574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6E9-495D-A6AB-C69A151C3B0C}"/>
                </c:ext>
              </c:extLst>
            </c:dLbl>
            <c:dLbl>
              <c:idx val="5"/>
              <c:layout>
                <c:manualLayout>
                  <c:x val="-4.0378640434112975E-2"/>
                  <c:y val="-0.1881539711220085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6E9-495D-A6AB-C69A151C3B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INGRESOS!$B$55:$B$61</c:f>
              <c:strCache>
                <c:ptCount val="7"/>
                <c:pt idx="0">
                  <c:v>TOTAL CAP. 3  TAXES I ALTRES INGRESSOS</c:v>
                </c:pt>
                <c:pt idx="1">
                  <c:v>TOTAL CAP. 4  TRANSFERÈNCIES CORRENTS</c:v>
                </c:pt>
                <c:pt idx="2">
                  <c:v>TOTAL CAP. 5  INGRESSOS PATRIMONIALS</c:v>
                </c:pt>
                <c:pt idx="3">
                  <c:v>TOTAL CAP.6  ALIENACIÓ D'INVERSIONS</c:v>
                </c:pt>
                <c:pt idx="4">
                  <c:v>TOTAL CAP. 7  TRANSFERÈNCIES DE CAPITAL</c:v>
                </c:pt>
                <c:pt idx="5">
                  <c:v>TOTAL CAP. 8  ACTIUS FINANCERS</c:v>
                </c:pt>
                <c:pt idx="6">
                  <c:v>TOTAL CAP. 9  PASSIUS FINANCERS</c:v>
                </c:pt>
              </c:strCache>
            </c:strRef>
          </c:cat>
          <c:val>
            <c:numRef>
              <c:f>INGRESOS!$C$55:$C$61</c:f>
              <c:numCache>
                <c:formatCode>#,##0.00_ ;[Red]\-#,##0.00\ </c:formatCode>
                <c:ptCount val="7"/>
                <c:pt idx="0">
                  <c:v>84757227.649999991</c:v>
                </c:pt>
                <c:pt idx="1">
                  <c:v>399831796.45999998</c:v>
                </c:pt>
                <c:pt idx="2">
                  <c:v>3134655.5</c:v>
                </c:pt>
                <c:pt idx="3">
                  <c:v>0</c:v>
                </c:pt>
                <c:pt idx="4">
                  <c:v>62379505.920000002</c:v>
                </c:pt>
                <c:pt idx="5">
                  <c:v>269816112.29000002</c:v>
                </c:pt>
                <c:pt idx="6">
                  <c:v>-10735.09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6E9-495D-A6AB-C69A151C3B0C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ES" sz="1800" b="1" i="0" baseline="0">
                <a:effectLst/>
              </a:rPr>
              <a:t>Execució i compliment</a:t>
            </a:r>
            <a:endParaRPr lang="es-E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INGRESOS!$C$73</c:f>
              <c:strCache>
                <c:ptCount val="1"/>
                <c:pt idx="0">
                  <c:v>a. PRESSUPOST 
FINAL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INGRESOS!$B$74:$B$80</c:f>
              <c:strCache>
                <c:ptCount val="7"/>
                <c:pt idx="0">
                  <c:v>Total Cap. 3</c:v>
                </c:pt>
                <c:pt idx="1">
                  <c:v>Total Cap. 4 </c:v>
                </c:pt>
                <c:pt idx="2">
                  <c:v>Total Cap. 5</c:v>
                </c:pt>
                <c:pt idx="3">
                  <c:v>Total Cap. 6 </c:v>
                </c:pt>
                <c:pt idx="4">
                  <c:v>Total Cap. 7</c:v>
                </c:pt>
                <c:pt idx="5">
                  <c:v>Total Cap. 8</c:v>
                </c:pt>
                <c:pt idx="6">
                  <c:v>Total Cap. 9</c:v>
                </c:pt>
              </c:strCache>
            </c:strRef>
          </c:cat>
          <c:val>
            <c:numRef>
              <c:f>INGRESOS!$C$74:$C$80</c:f>
              <c:numCache>
                <c:formatCode>#,##0.00_ ;[Red]\-#,##0.00\ </c:formatCode>
                <c:ptCount val="7"/>
                <c:pt idx="0">
                  <c:v>84757227.649999991</c:v>
                </c:pt>
                <c:pt idx="1">
                  <c:v>399831796.45999998</c:v>
                </c:pt>
                <c:pt idx="2">
                  <c:v>3134655.5</c:v>
                </c:pt>
                <c:pt idx="3">
                  <c:v>0</c:v>
                </c:pt>
                <c:pt idx="4">
                  <c:v>62379505.920000002</c:v>
                </c:pt>
                <c:pt idx="5">
                  <c:v>269816112.29000002</c:v>
                </c:pt>
                <c:pt idx="6">
                  <c:v>-10735.09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2C-4F65-A00B-CB75E61C00A7}"/>
            </c:ext>
          </c:extLst>
        </c:ser>
        <c:ser>
          <c:idx val="1"/>
          <c:order val="1"/>
          <c:tx>
            <c:strRef>
              <c:f>INGRESOS!$D$73</c:f>
              <c:strCache>
                <c:ptCount val="1"/>
                <c:pt idx="0">
                  <c:v>b. DRETS RECONEGUTS NETS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INGRESOS!$B$74:$B$80</c:f>
              <c:strCache>
                <c:ptCount val="7"/>
                <c:pt idx="0">
                  <c:v>Total Cap. 3</c:v>
                </c:pt>
                <c:pt idx="1">
                  <c:v>Total Cap. 4 </c:v>
                </c:pt>
                <c:pt idx="2">
                  <c:v>Total Cap. 5</c:v>
                </c:pt>
                <c:pt idx="3">
                  <c:v>Total Cap. 6 </c:v>
                </c:pt>
                <c:pt idx="4">
                  <c:v>Total Cap. 7</c:v>
                </c:pt>
                <c:pt idx="5">
                  <c:v>Total Cap. 8</c:v>
                </c:pt>
                <c:pt idx="6">
                  <c:v>Total Cap. 9</c:v>
                </c:pt>
              </c:strCache>
            </c:strRef>
          </c:cat>
          <c:val>
            <c:numRef>
              <c:f>INGRESOS!$D$74:$D$80</c:f>
              <c:numCache>
                <c:formatCode>#,##0.00_ ;[Red]\-#,##0.00\ </c:formatCode>
                <c:ptCount val="7"/>
                <c:pt idx="0">
                  <c:v>33519866.509999998</c:v>
                </c:pt>
                <c:pt idx="1">
                  <c:v>249659751.78</c:v>
                </c:pt>
                <c:pt idx="2">
                  <c:v>1777765.6999999997</c:v>
                </c:pt>
                <c:pt idx="3">
                  <c:v>2892.5600000000004</c:v>
                </c:pt>
                <c:pt idx="4">
                  <c:v>37369362.419999987</c:v>
                </c:pt>
                <c:pt idx="5">
                  <c:v>0</c:v>
                </c:pt>
                <c:pt idx="6">
                  <c:v>-10735.09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2C-4F65-A00B-CB75E61C00A7}"/>
            </c:ext>
          </c:extLst>
        </c:ser>
        <c:ser>
          <c:idx val="2"/>
          <c:order val="2"/>
          <c:tx>
            <c:strRef>
              <c:f>INGRESOS!$E$73</c:f>
              <c:strCache>
                <c:ptCount val="1"/>
                <c:pt idx="0">
                  <c:v>c. RECAPTACIÓ NETA
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INGRESOS!$B$74:$B$80</c:f>
              <c:strCache>
                <c:ptCount val="7"/>
                <c:pt idx="0">
                  <c:v>Total Cap. 3</c:v>
                </c:pt>
                <c:pt idx="1">
                  <c:v>Total Cap. 4 </c:v>
                </c:pt>
                <c:pt idx="2">
                  <c:v>Total Cap. 5</c:v>
                </c:pt>
                <c:pt idx="3">
                  <c:v>Total Cap. 6 </c:v>
                </c:pt>
                <c:pt idx="4">
                  <c:v>Total Cap. 7</c:v>
                </c:pt>
                <c:pt idx="5">
                  <c:v>Total Cap. 8</c:v>
                </c:pt>
                <c:pt idx="6">
                  <c:v>Total Cap. 9</c:v>
                </c:pt>
              </c:strCache>
            </c:strRef>
          </c:cat>
          <c:val>
            <c:numRef>
              <c:f>INGRESOS!$E$74:$E$80</c:f>
              <c:numCache>
                <c:formatCode>#,##0.00_ ;[Red]\-#,##0.00\ </c:formatCode>
                <c:ptCount val="7"/>
                <c:pt idx="0">
                  <c:v>28176672.549999986</c:v>
                </c:pt>
                <c:pt idx="1">
                  <c:v>137170900.18000001</c:v>
                </c:pt>
                <c:pt idx="2">
                  <c:v>1519836.0499999998</c:v>
                </c:pt>
                <c:pt idx="3">
                  <c:v>2066.11</c:v>
                </c:pt>
                <c:pt idx="4">
                  <c:v>19512056.460000001</c:v>
                </c:pt>
                <c:pt idx="5">
                  <c:v>0</c:v>
                </c:pt>
                <c:pt idx="6">
                  <c:v>-10735.090000000002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2C-4F65-A00B-CB75E61C00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524270248"/>
        <c:axId val="524280744"/>
      </c:barChart>
      <c:catAx>
        <c:axId val="5242702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24280744"/>
        <c:crosses val="autoZero"/>
        <c:auto val="1"/>
        <c:lblAlgn val="ctr"/>
        <c:lblOffset val="100"/>
        <c:noMultiLvlLbl val="0"/>
      </c:catAx>
      <c:valAx>
        <c:axId val="524280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;[Red]\-#,##0.0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24270248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1513722498017917"/>
          <c:y val="0.15833857148112429"/>
          <c:w val="0.75569538260192959"/>
          <c:h val="0.112737096162796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7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152400</xdr:colOff>
      <xdr:row>2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638478-2004-4888-99F3-97C74A726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1925"/>
          <a:ext cx="9144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199396</xdr:colOff>
      <xdr:row>52</xdr:row>
      <xdr:rowOff>122401</xdr:rowOff>
    </xdr:from>
    <xdr:to>
      <xdr:col>12</xdr:col>
      <xdr:colOff>269045</xdr:colOff>
      <xdr:row>69</xdr:row>
      <xdr:rowOff>100263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91AC6FA-562E-49B5-A57C-79643318CC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160175</xdr:colOff>
      <xdr:row>72</xdr:row>
      <xdr:rowOff>133350</xdr:rowOff>
    </xdr:from>
    <xdr:to>
      <xdr:col>12</xdr:col>
      <xdr:colOff>491216</xdr:colOff>
      <xdr:row>91</xdr:row>
      <xdr:rowOff>10692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54D8DFC-FA1F-4E3B-994E-01D03BF838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K84"/>
  <sheetViews>
    <sheetView tabSelected="1" zoomScale="95" zoomScaleNormal="95" workbookViewId="0">
      <selection activeCell="P15" sqref="P15"/>
    </sheetView>
  </sheetViews>
  <sheetFormatPr baseColWidth="10" defaultColWidth="11.42578125" defaultRowHeight="12" x14ac:dyDescent="0.2"/>
  <cols>
    <col min="1" max="1" width="3.7109375" style="1" customWidth="1"/>
    <col min="2" max="2" width="38.28515625" style="2" customWidth="1"/>
    <col min="3" max="3" width="15.85546875" style="1" customWidth="1"/>
    <col min="4" max="4" width="16.5703125" style="1" customWidth="1"/>
    <col min="5" max="5" width="15.85546875" style="1" customWidth="1"/>
    <col min="6" max="6" width="7.5703125" style="1" customWidth="1"/>
    <col min="7" max="7" width="14.85546875" style="1" customWidth="1"/>
    <col min="8" max="8" width="9" style="1" customWidth="1"/>
    <col min="9" max="9" width="14.85546875" style="1" customWidth="1"/>
    <col min="10" max="10" width="9.28515625" style="2" customWidth="1"/>
    <col min="11" max="11" width="15.42578125" style="1" customWidth="1"/>
    <col min="12" max="12" width="11.42578125" style="1" customWidth="1"/>
    <col min="13" max="16384" width="11.42578125" style="1"/>
  </cols>
  <sheetData>
    <row r="1" spans="1:11" s="21" customFormat="1" x14ac:dyDescent="0.2">
      <c r="B1" s="22"/>
      <c r="F1" s="23"/>
      <c r="J1" s="22"/>
    </row>
    <row r="2" spans="1:11" s="21" customFormat="1" x14ac:dyDescent="0.2">
      <c r="B2" s="22"/>
      <c r="F2" s="23"/>
      <c r="J2" s="22"/>
    </row>
    <row r="3" spans="1:11" s="21" customFormat="1" x14ac:dyDescent="0.2">
      <c r="B3" s="22"/>
      <c r="F3" s="23"/>
      <c r="J3" s="22"/>
    </row>
    <row r="4" spans="1:11" s="21" customFormat="1" ht="24" customHeight="1" x14ac:dyDescent="0.2">
      <c r="B4" s="22"/>
      <c r="F4" s="23"/>
      <c r="J4" s="22"/>
    </row>
    <row r="5" spans="1:11" s="24" customFormat="1" ht="21" x14ac:dyDescent="0.35">
      <c r="B5" s="29" t="s">
        <v>62</v>
      </c>
      <c r="C5" s="29"/>
      <c r="D5" s="28"/>
      <c r="E5" s="29"/>
      <c r="F5" s="26"/>
      <c r="J5" s="25"/>
    </row>
    <row r="6" spans="1:11" s="24" customFormat="1" ht="21" x14ac:dyDescent="0.35">
      <c r="B6" s="25"/>
      <c r="C6" s="28"/>
      <c r="D6" s="28"/>
      <c r="E6" s="27" t="s">
        <v>63</v>
      </c>
      <c r="F6" s="26"/>
      <c r="J6" s="25"/>
    </row>
    <row r="7" spans="1:11" s="24" customFormat="1" ht="21" x14ac:dyDescent="0.35">
      <c r="B7" s="25"/>
      <c r="C7" s="28"/>
      <c r="D7" s="28"/>
      <c r="E7" s="27"/>
      <c r="F7" s="26"/>
      <c r="J7" s="25"/>
    </row>
    <row r="8" spans="1:11" ht="47.25" customHeight="1" x14ac:dyDescent="0.2">
      <c r="A8" s="48" t="s">
        <v>44</v>
      </c>
      <c r="B8" s="49" t="s">
        <v>43</v>
      </c>
      <c r="C8" s="50" t="s">
        <v>42</v>
      </c>
      <c r="D8" s="20" t="s">
        <v>41</v>
      </c>
      <c r="E8" s="50" t="s">
        <v>40</v>
      </c>
      <c r="F8" s="51"/>
      <c r="G8" s="50" t="s">
        <v>39</v>
      </c>
      <c r="H8" s="52" t="s">
        <v>38</v>
      </c>
      <c r="I8" s="50" t="s">
        <v>37</v>
      </c>
      <c r="J8" s="50" t="s">
        <v>36</v>
      </c>
      <c r="K8" s="89" t="s">
        <v>64</v>
      </c>
    </row>
    <row r="9" spans="1:11" x14ac:dyDescent="0.2">
      <c r="A9" s="53" t="s">
        <v>35</v>
      </c>
      <c r="B9" s="54" t="s">
        <v>34</v>
      </c>
      <c r="C9" s="55">
        <v>450000</v>
      </c>
      <c r="D9" s="56">
        <v>150.78</v>
      </c>
      <c r="E9" s="19">
        <v>450150.78</v>
      </c>
      <c r="F9" s="57"/>
      <c r="G9" s="56">
        <v>221111.52999999997</v>
      </c>
      <c r="H9" s="55"/>
      <c r="I9" s="56">
        <v>221068.25999999998</v>
      </c>
      <c r="J9" s="58"/>
      <c r="K9" s="56">
        <v>43.27</v>
      </c>
    </row>
    <row r="10" spans="1:11" x14ac:dyDescent="0.2">
      <c r="A10" s="59"/>
      <c r="B10" s="60" t="s">
        <v>33</v>
      </c>
      <c r="C10" s="56">
        <v>14851971</v>
      </c>
      <c r="D10" s="56">
        <v>2545165.5000000014</v>
      </c>
      <c r="E10" s="18">
        <v>17397136.499999985</v>
      </c>
      <c r="F10" s="61"/>
      <c r="G10" s="56">
        <v>16268794.499999998</v>
      </c>
      <c r="H10" s="56"/>
      <c r="I10" s="56">
        <v>12070038.839999989</v>
      </c>
      <c r="J10" s="62"/>
      <c r="K10" s="56">
        <v>4198755.66</v>
      </c>
    </row>
    <row r="11" spans="1:11" x14ac:dyDescent="0.2">
      <c r="A11" s="59"/>
      <c r="B11" s="60" t="s">
        <v>32</v>
      </c>
      <c r="C11" s="56">
        <v>61478242</v>
      </c>
      <c r="D11" s="56">
        <v>941670.61</v>
      </c>
      <c r="E11" s="18">
        <v>62419912.610000007</v>
      </c>
      <c r="F11" s="61"/>
      <c r="G11" s="56">
        <v>15068515.619999999</v>
      </c>
      <c r="H11" s="56"/>
      <c r="I11" s="56">
        <v>13924120.589999998</v>
      </c>
      <c r="J11" s="62"/>
      <c r="K11" s="56">
        <v>1144395.03</v>
      </c>
    </row>
    <row r="12" spans="1:11" x14ac:dyDescent="0.2">
      <c r="A12" s="59"/>
      <c r="B12" s="60" t="s">
        <v>31</v>
      </c>
      <c r="C12" s="56">
        <v>3965000</v>
      </c>
      <c r="D12" s="56">
        <v>525027.76000000013</v>
      </c>
      <c r="E12" s="17">
        <v>4490027.76</v>
      </c>
      <c r="F12" s="61"/>
      <c r="G12" s="56">
        <v>1961444.8599999999</v>
      </c>
      <c r="H12" s="56"/>
      <c r="I12" s="56">
        <v>1961444.8599999999</v>
      </c>
      <c r="J12" s="62"/>
      <c r="K12" s="56">
        <v>0</v>
      </c>
    </row>
    <row r="13" spans="1:11" x14ac:dyDescent="0.2">
      <c r="A13" s="63" t="s">
        <v>30</v>
      </c>
      <c r="B13" s="64"/>
      <c r="C13" s="65">
        <v>80745213</v>
      </c>
      <c r="D13" s="65">
        <v>4012014.6500000013</v>
      </c>
      <c r="E13" s="16">
        <v>84757227.649999991</v>
      </c>
      <c r="F13" s="66">
        <v>0.1020494880568205</v>
      </c>
      <c r="G13" s="65">
        <v>33519866.509999998</v>
      </c>
      <c r="H13" s="67">
        <v>0.40061391312505551</v>
      </c>
      <c r="I13" s="65">
        <v>28176672.549999986</v>
      </c>
      <c r="J13" s="67">
        <v>0.84059620409269908</v>
      </c>
      <c r="K13" s="65">
        <v>5343193.96</v>
      </c>
    </row>
    <row r="14" spans="1:11" x14ac:dyDescent="0.2">
      <c r="A14" s="68" t="s">
        <v>29</v>
      </c>
      <c r="B14" s="69" t="s">
        <v>28</v>
      </c>
      <c r="C14" s="55">
        <v>0</v>
      </c>
      <c r="D14" s="56">
        <v>517418.41000000003</v>
      </c>
      <c r="E14" s="19">
        <v>323249.56</v>
      </c>
      <c r="F14" s="70"/>
      <c r="G14" s="55">
        <v>523898.41000000003</v>
      </c>
      <c r="H14" s="71"/>
      <c r="I14" s="56">
        <v>523898.41000000003</v>
      </c>
      <c r="J14" s="62"/>
      <c r="K14" s="56">
        <v>0</v>
      </c>
    </row>
    <row r="15" spans="1:11" x14ac:dyDescent="0.2">
      <c r="A15" s="72"/>
      <c r="B15" s="73" t="s">
        <v>27</v>
      </c>
      <c r="C15" s="56">
        <v>0</v>
      </c>
      <c r="D15" s="56">
        <v>0</v>
      </c>
      <c r="E15" s="18">
        <v>0</v>
      </c>
      <c r="F15" s="70"/>
      <c r="G15" s="56">
        <v>0</v>
      </c>
      <c r="H15" s="71"/>
      <c r="I15" s="56">
        <v>0</v>
      </c>
      <c r="J15" s="62"/>
      <c r="K15" s="56">
        <v>0</v>
      </c>
    </row>
    <row r="16" spans="1:11" x14ac:dyDescent="0.2">
      <c r="A16" s="72"/>
      <c r="B16" s="69" t="s">
        <v>26</v>
      </c>
      <c r="C16" s="56">
        <v>386992201</v>
      </c>
      <c r="D16" s="56">
        <v>11826392.859999999</v>
      </c>
      <c r="E16" s="18">
        <v>398818593.86000001</v>
      </c>
      <c r="F16" s="70"/>
      <c r="G16" s="56">
        <v>248639420.79999998</v>
      </c>
      <c r="H16" s="71"/>
      <c r="I16" s="74">
        <v>136202508.03</v>
      </c>
      <c r="J16" s="62"/>
      <c r="K16" s="56">
        <v>112436912.77</v>
      </c>
    </row>
    <row r="17" spans="1:11" x14ac:dyDescent="0.2">
      <c r="A17" s="72"/>
      <c r="B17" s="69" t="s">
        <v>25</v>
      </c>
      <c r="C17" s="56">
        <v>0</v>
      </c>
      <c r="D17" s="56">
        <v>371516.18999999994</v>
      </c>
      <c r="E17" s="18">
        <v>371516.18999999994</v>
      </c>
      <c r="F17" s="70"/>
      <c r="G17" s="56">
        <v>362239.86</v>
      </c>
      <c r="H17" s="71"/>
      <c r="I17" s="74">
        <v>310301.02999999997</v>
      </c>
      <c r="J17" s="62"/>
      <c r="K17" s="56">
        <v>51938.83</v>
      </c>
    </row>
    <row r="18" spans="1:11" x14ac:dyDescent="0.2">
      <c r="A18" s="72"/>
      <c r="B18" s="69" t="s">
        <v>24</v>
      </c>
      <c r="C18" s="56">
        <v>0</v>
      </c>
      <c r="D18" s="56">
        <v>124268</v>
      </c>
      <c r="E18" s="18">
        <v>124268</v>
      </c>
      <c r="F18" s="70"/>
      <c r="G18" s="56">
        <v>134192.71</v>
      </c>
      <c r="H18" s="71"/>
      <c r="I18" s="56">
        <v>134192.71</v>
      </c>
      <c r="J18" s="62"/>
      <c r="K18" s="56">
        <v>0</v>
      </c>
    </row>
    <row r="19" spans="1:11" x14ac:dyDescent="0.2">
      <c r="A19" s="59"/>
      <c r="B19" s="73" t="s">
        <v>23</v>
      </c>
      <c r="C19" s="56">
        <v>0</v>
      </c>
      <c r="D19" s="56">
        <v>0</v>
      </c>
      <c r="E19" s="17">
        <v>0</v>
      </c>
      <c r="F19" s="70"/>
      <c r="G19" s="56"/>
      <c r="H19" s="71"/>
      <c r="I19" s="56"/>
      <c r="J19" s="62"/>
      <c r="K19" s="56">
        <v>0</v>
      </c>
    </row>
    <row r="20" spans="1:11" x14ac:dyDescent="0.2">
      <c r="A20" s="63" t="s">
        <v>22</v>
      </c>
      <c r="B20" s="75"/>
      <c r="C20" s="65">
        <v>386992201</v>
      </c>
      <c r="D20" s="65">
        <v>12839595.459999999</v>
      </c>
      <c r="E20" s="16">
        <v>399831796.45999998</v>
      </c>
      <c r="F20" s="66">
        <v>0.48765412953940157</v>
      </c>
      <c r="G20" s="65">
        <v>249659751.78</v>
      </c>
      <c r="H20" s="67">
        <v>0.6244119502011054</v>
      </c>
      <c r="I20" s="65">
        <v>137170900.18000001</v>
      </c>
      <c r="J20" s="67">
        <v>0.54943137290657451</v>
      </c>
      <c r="K20" s="65">
        <v>112488851.59999999</v>
      </c>
    </row>
    <row r="21" spans="1:11" x14ac:dyDescent="0.2">
      <c r="A21" s="85" t="s">
        <v>45</v>
      </c>
      <c r="B21" s="76" t="s">
        <v>21</v>
      </c>
      <c r="C21" s="56">
        <v>1900000</v>
      </c>
      <c r="D21" s="56">
        <v>0</v>
      </c>
      <c r="E21" s="19">
        <v>1900000</v>
      </c>
      <c r="F21" s="70"/>
      <c r="G21" s="56">
        <v>935304.37</v>
      </c>
      <c r="H21" s="71"/>
      <c r="I21" s="56">
        <v>935304.37</v>
      </c>
      <c r="J21" s="62"/>
      <c r="K21" s="56">
        <v>0</v>
      </c>
    </row>
    <row r="22" spans="1:11" x14ac:dyDescent="0.2">
      <c r="A22" s="68"/>
      <c r="B22" s="60" t="s">
        <v>20</v>
      </c>
      <c r="C22" s="56">
        <v>509349</v>
      </c>
      <c r="D22" s="56">
        <v>0</v>
      </c>
      <c r="E22" s="18">
        <v>509349</v>
      </c>
      <c r="F22" s="70"/>
      <c r="G22" s="56">
        <v>263426.76</v>
      </c>
      <c r="H22" s="71"/>
      <c r="I22" s="56">
        <v>204684.53999999998</v>
      </c>
      <c r="J22" s="62"/>
      <c r="K22" s="56">
        <v>58742.22</v>
      </c>
    </row>
    <row r="23" spans="1:11" x14ac:dyDescent="0.2">
      <c r="A23" s="68"/>
      <c r="B23" s="60" t="s">
        <v>59</v>
      </c>
      <c r="C23" s="56">
        <v>0</v>
      </c>
      <c r="D23" s="56"/>
      <c r="E23" s="18">
        <v>0</v>
      </c>
      <c r="F23" s="70"/>
      <c r="G23" s="56"/>
      <c r="H23" s="71"/>
      <c r="I23" s="56"/>
      <c r="J23" s="62"/>
      <c r="K23" s="56"/>
    </row>
    <row r="24" spans="1:11" x14ac:dyDescent="0.2">
      <c r="A24" s="59"/>
      <c r="B24" s="77" t="s">
        <v>19</v>
      </c>
      <c r="C24" s="56">
        <v>508500</v>
      </c>
      <c r="D24" s="56">
        <v>216806.5</v>
      </c>
      <c r="E24" s="17">
        <v>725306.5</v>
      </c>
      <c r="F24" s="70"/>
      <c r="G24" s="56">
        <v>579034.56999999995</v>
      </c>
      <c r="H24" s="71"/>
      <c r="I24" s="56">
        <v>379847.14</v>
      </c>
      <c r="J24" s="62"/>
      <c r="K24" s="56">
        <v>199187.43</v>
      </c>
    </row>
    <row r="25" spans="1:11" x14ac:dyDescent="0.2">
      <c r="A25" s="63" t="s">
        <v>18</v>
      </c>
      <c r="B25" s="64"/>
      <c r="C25" s="65">
        <v>2917849</v>
      </c>
      <c r="D25" s="65">
        <v>216806.5</v>
      </c>
      <c r="E25" s="16">
        <v>3134655.5</v>
      </c>
      <c r="F25" s="66">
        <v>3.8231769278792831E-3</v>
      </c>
      <c r="G25" s="65">
        <v>1777765.6999999997</v>
      </c>
      <c r="H25" s="67">
        <v>0.56713272000703097</v>
      </c>
      <c r="I25" s="65">
        <v>1519836.0499999998</v>
      </c>
      <c r="J25" s="67">
        <v>0.85491358619417623</v>
      </c>
      <c r="K25" s="65">
        <v>257929.65</v>
      </c>
    </row>
    <row r="26" spans="1:11" x14ac:dyDescent="0.2">
      <c r="A26" s="68" t="s">
        <v>17</v>
      </c>
      <c r="B26" s="77" t="s">
        <v>16</v>
      </c>
      <c r="C26" s="56">
        <v>0</v>
      </c>
      <c r="D26" s="56">
        <v>0</v>
      </c>
      <c r="E26" s="30">
        <v>0</v>
      </c>
      <c r="F26" s="78"/>
      <c r="G26" s="56">
        <v>2892.5600000000004</v>
      </c>
      <c r="H26" s="71"/>
      <c r="I26" s="56">
        <v>2066.11</v>
      </c>
      <c r="J26" s="62"/>
      <c r="K26" s="56">
        <v>826.45</v>
      </c>
    </row>
    <row r="27" spans="1:11" x14ac:dyDescent="0.2">
      <c r="A27" s="79" t="s">
        <v>46</v>
      </c>
      <c r="B27" s="75"/>
      <c r="C27" s="65">
        <v>0</v>
      </c>
      <c r="D27" s="65">
        <v>0</v>
      </c>
      <c r="E27" s="16">
        <v>0</v>
      </c>
      <c r="F27" s="66">
        <v>0</v>
      </c>
      <c r="G27" s="65">
        <v>2892.5600000000004</v>
      </c>
      <c r="H27" s="87" t="s">
        <v>61</v>
      </c>
      <c r="I27" s="65">
        <v>2066.11</v>
      </c>
      <c r="J27" s="87">
        <v>0.71428423265204521</v>
      </c>
      <c r="K27" s="65">
        <v>826.45</v>
      </c>
    </row>
    <row r="28" spans="1:11" x14ac:dyDescent="0.2">
      <c r="A28" s="68" t="s">
        <v>15</v>
      </c>
      <c r="B28" s="60" t="s">
        <v>14</v>
      </c>
      <c r="C28" s="56">
        <v>15000000</v>
      </c>
      <c r="D28" s="56">
        <v>6341813.2300000014</v>
      </c>
      <c r="E28" s="19">
        <v>21341813.23</v>
      </c>
      <c r="F28" s="70"/>
      <c r="G28" s="56">
        <v>10726784.399999999</v>
      </c>
      <c r="H28" s="71"/>
      <c r="I28" s="56">
        <v>10726784.399999999</v>
      </c>
      <c r="J28" s="62"/>
      <c r="K28" s="56">
        <v>0</v>
      </c>
    </row>
    <row r="29" spans="1:11" x14ac:dyDescent="0.2">
      <c r="A29" s="59"/>
      <c r="B29" s="60" t="s">
        <v>13</v>
      </c>
      <c r="C29" s="56">
        <v>21000000</v>
      </c>
      <c r="D29" s="56">
        <v>9020643.7199999988</v>
      </c>
      <c r="E29" s="18">
        <v>30020643.719999999</v>
      </c>
      <c r="F29" s="70"/>
      <c r="G29" s="56">
        <v>21063885.68999999</v>
      </c>
      <c r="H29" s="71"/>
      <c r="I29" s="56">
        <v>3206579.7299999986</v>
      </c>
      <c r="J29" s="62"/>
      <c r="K29" s="56">
        <v>17857305.960000001</v>
      </c>
    </row>
    <row r="30" spans="1:11" x14ac:dyDescent="0.2">
      <c r="A30" s="59"/>
      <c r="B30" s="77" t="s">
        <v>12</v>
      </c>
      <c r="C30" s="56">
        <v>0</v>
      </c>
      <c r="D30" s="56">
        <v>21777.57</v>
      </c>
      <c r="E30" s="18">
        <v>21777.57</v>
      </c>
      <c r="F30" s="70"/>
      <c r="G30" s="56">
        <v>41130.5</v>
      </c>
      <c r="H30" s="71"/>
      <c r="I30" s="56">
        <v>41130.5</v>
      </c>
      <c r="J30" s="62"/>
      <c r="K30" s="56">
        <v>0</v>
      </c>
    </row>
    <row r="31" spans="1:11" x14ac:dyDescent="0.2">
      <c r="A31" s="59"/>
      <c r="B31" s="60" t="s">
        <v>11</v>
      </c>
      <c r="C31" s="56">
        <v>0</v>
      </c>
      <c r="D31" s="56">
        <v>326503.05</v>
      </c>
      <c r="E31" s="18">
        <v>326503.05</v>
      </c>
      <c r="F31" s="70"/>
      <c r="G31" s="56">
        <v>209503.05</v>
      </c>
      <c r="H31" s="71"/>
      <c r="I31" s="56">
        <v>209503.05</v>
      </c>
      <c r="J31" s="62"/>
      <c r="K31" s="56">
        <v>0</v>
      </c>
    </row>
    <row r="32" spans="1:11" x14ac:dyDescent="0.2">
      <c r="A32" s="59"/>
      <c r="B32" s="60" t="s">
        <v>47</v>
      </c>
      <c r="C32" s="56">
        <v>0</v>
      </c>
      <c r="D32" s="56">
        <v>0</v>
      </c>
      <c r="E32" s="18">
        <v>0</v>
      </c>
      <c r="F32" s="70"/>
      <c r="G32" s="56">
        <v>30000</v>
      </c>
      <c r="H32" s="71"/>
      <c r="I32" s="56">
        <v>30000</v>
      </c>
      <c r="J32" s="62"/>
      <c r="K32" s="56">
        <v>0</v>
      </c>
    </row>
    <row r="33" spans="1:11" x14ac:dyDescent="0.2">
      <c r="A33" s="59"/>
      <c r="B33" s="60" t="s">
        <v>10</v>
      </c>
      <c r="C33" s="56">
        <v>0</v>
      </c>
      <c r="D33" s="56">
        <v>330267.16000000003</v>
      </c>
      <c r="E33" s="18">
        <v>330267.16000000003</v>
      </c>
      <c r="F33" s="70"/>
      <c r="G33" s="56">
        <v>393972.79000000004</v>
      </c>
      <c r="H33" s="71"/>
      <c r="I33" s="56">
        <v>393972.79000000004</v>
      </c>
      <c r="J33" s="62"/>
      <c r="K33" s="56">
        <v>0</v>
      </c>
    </row>
    <row r="34" spans="1:11" x14ac:dyDescent="0.2">
      <c r="A34" s="59"/>
      <c r="B34" s="60" t="s">
        <v>9</v>
      </c>
      <c r="C34" s="56">
        <v>6000000</v>
      </c>
      <c r="D34" s="56">
        <v>4338501.1899999995</v>
      </c>
      <c r="E34" s="17">
        <v>10338501.189999999</v>
      </c>
      <c r="F34" s="70"/>
      <c r="G34" s="56">
        <v>4904085.9900000012</v>
      </c>
      <c r="H34" s="71"/>
      <c r="I34" s="56">
        <v>4904085.9900000012</v>
      </c>
      <c r="J34" s="62"/>
      <c r="K34" s="56">
        <v>0</v>
      </c>
    </row>
    <row r="35" spans="1:11" x14ac:dyDescent="0.2">
      <c r="A35" s="63" t="s">
        <v>8</v>
      </c>
      <c r="B35" s="64"/>
      <c r="C35" s="65">
        <v>42000000</v>
      </c>
      <c r="D35" s="65">
        <v>20379505.920000002</v>
      </c>
      <c r="E35" s="16">
        <v>62379505.920000002</v>
      </c>
      <c r="F35" s="66">
        <v>7.6081051906933053E-2</v>
      </c>
      <c r="G35" s="65">
        <v>37369362.419999987</v>
      </c>
      <c r="H35" s="67">
        <v>0.59906473879298061</v>
      </c>
      <c r="I35" s="65">
        <v>19512056.460000001</v>
      </c>
      <c r="J35" s="67">
        <v>0.52214047006478226</v>
      </c>
      <c r="K35" s="65">
        <v>17857305.960000001</v>
      </c>
    </row>
    <row r="36" spans="1:11" x14ac:dyDescent="0.2">
      <c r="A36" s="46" t="s">
        <v>7</v>
      </c>
      <c r="B36" s="60" t="s">
        <v>6</v>
      </c>
      <c r="C36" s="56">
        <v>0</v>
      </c>
      <c r="D36" s="56">
        <v>269816112.29000002</v>
      </c>
      <c r="E36" s="19">
        <v>269816112.29000002</v>
      </c>
      <c r="F36" s="80"/>
      <c r="G36" s="56">
        <v>0</v>
      </c>
      <c r="H36" s="71"/>
      <c r="I36" s="56">
        <v>0</v>
      </c>
      <c r="J36" s="62"/>
      <c r="K36" s="56">
        <v>0</v>
      </c>
    </row>
    <row r="37" spans="1:11" x14ac:dyDescent="0.2">
      <c r="A37" s="47"/>
      <c r="B37" s="60" t="s">
        <v>60</v>
      </c>
      <c r="C37" s="56">
        <v>0</v>
      </c>
      <c r="D37" s="56">
        <v>0</v>
      </c>
      <c r="E37" s="17">
        <v>0</v>
      </c>
      <c r="F37" s="80"/>
      <c r="G37" s="56">
        <v>0</v>
      </c>
      <c r="H37" s="71"/>
      <c r="I37" s="56">
        <v>0</v>
      </c>
      <c r="J37" s="62"/>
      <c r="K37" s="56">
        <v>0</v>
      </c>
    </row>
    <row r="38" spans="1:11" x14ac:dyDescent="0.2">
      <c r="A38" s="86" t="s">
        <v>5</v>
      </c>
      <c r="B38" s="63"/>
      <c r="C38" s="65">
        <v>0</v>
      </c>
      <c r="D38" s="65">
        <v>269816112.29000002</v>
      </c>
      <c r="E38" s="16">
        <v>269816112.29000002</v>
      </c>
      <c r="F38" s="66">
        <v>0.32908073479756034</v>
      </c>
      <c r="G38" s="65">
        <v>0</v>
      </c>
      <c r="H38" s="67">
        <v>0</v>
      </c>
      <c r="I38" s="65">
        <v>0</v>
      </c>
      <c r="J38" s="87" t="s">
        <v>61</v>
      </c>
      <c r="K38" s="65">
        <v>0</v>
      </c>
    </row>
    <row r="39" spans="1:11" x14ac:dyDescent="0.2">
      <c r="A39" s="82" t="s">
        <v>4</v>
      </c>
      <c r="B39" s="60" t="s">
        <v>3</v>
      </c>
      <c r="C39" s="56">
        <v>0</v>
      </c>
      <c r="D39" s="56">
        <v>-10735.09</v>
      </c>
      <c r="E39" s="15">
        <v>-10735.09</v>
      </c>
      <c r="F39" s="80"/>
      <c r="G39" s="56">
        <v>-10735.09</v>
      </c>
      <c r="H39" s="71"/>
      <c r="I39" s="56">
        <v>-10735.090000000002</v>
      </c>
      <c r="J39" s="62"/>
      <c r="K39" s="56">
        <v>0</v>
      </c>
    </row>
    <row r="40" spans="1:11" x14ac:dyDescent="0.2">
      <c r="A40" s="81" t="s">
        <v>2</v>
      </c>
      <c r="B40" s="63"/>
      <c r="C40" s="65">
        <v>0</v>
      </c>
      <c r="D40" s="65">
        <v>-10735.09</v>
      </c>
      <c r="E40" s="14">
        <v>-10735.09</v>
      </c>
      <c r="F40" s="66">
        <v>-1.3093033160009963E-5</v>
      </c>
      <c r="G40" s="65">
        <v>-10735.09</v>
      </c>
      <c r="H40" s="87">
        <v>1</v>
      </c>
      <c r="I40" s="65">
        <v>-10735.090000000002</v>
      </c>
      <c r="J40" s="87">
        <v>1.0000000000000002</v>
      </c>
      <c r="K40" s="65">
        <v>0</v>
      </c>
    </row>
    <row r="41" spans="1:11" x14ac:dyDescent="0.2">
      <c r="A41" s="79" t="s">
        <v>1</v>
      </c>
      <c r="B41" s="83"/>
      <c r="C41" s="84">
        <v>512655263</v>
      </c>
      <c r="D41" s="13">
        <v>307253299.73000002</v>
      </c>
      <c r="E41" s="12">
        <v>819908562.73000002</v>
      </c>
      <c r="F41" s="66">
        <v>0.99867548819543461</v>
      </c>
      <c r="G41" s="10">
        <v>322318903.88000005</v>
      </c>
      <c r="H41" s="88">
        <v>0.58593587972746808</v>
      </c>
      <c r="I41" s="10">
        <v>186370796.26000002</v>
      </c>
      <c r="J41" s="67">
        <v>0.57821863383286454</v>
      </c>
      <c r="K41" s="9">
        <v>135948107.62</v>
      </c>
    </row>
    <row r="42" spans="1:11" s="21" customFormat="1" x14ac:dyDescent="0.2">
      <c r="B42" s="22"/>
      <c r="F42" s="23"/>
      <c r="J42" s="22"/>
    </row>
    <row r="44" spans="1:11" x14ac:dyDescent="0.2">
      <c r="A44" s="8" t="s">
        <v>0</v>
      </c>
      <c r="B44" s="7"/>
      <c r="C44" s="6"/>
      <c r="D44" s="6"/>
      <c r="E44" s="6"/>
      <c r="F44" s="6"/>
      <c r="G44" s="5"/>
      <c r="H44" s="3"/>
      <c r="I44" s="3"/>
      <c r="J44" s="4"/>
      <c r="K44" s="3"/>
    </row>
    <row r="50" spans="2:10" s="21" customFormat="1" ht="24" customHeight="1" x14ac:dyDescent="0.2">
      <c r="B50" s="22"/>
      <c r="F50" s="23"/>
      <c r="J50" s="22"/>
    </row>
    <row r="51" spans="2:10" ht="29.45" customHeight="1" x14ac:dyDescent="0.2"/>
    <row r="54" spans="2:10" ht="22.5" x14ac:dyDescent="0.2">
      <c r="B54" s="31" t="s">
        <v>44</v>
      </c>
      <c r="C54" s="32" t="s">
        <v>48</v>
      </c>
      <c r="D54" s="33"/>
      <c r="E54" s="34"/>
      <c r="F54" s="34"/>
      <c r="G54" s="34"/>
      <c r="H54" s="34"/>
    </row>
    <row r="55" spans="2:10" ht="12.75" x14ac:dyDescent="0.2">
      <c r="B55" s="35" t="s">
        <v>30</v>
      </c>
      <c r="C55" s="37">
        <f>E13</f>
        <v>84757227.649999991</v>
      </c>
      <c r="D55" s="11">
        <f>C55/C62</f>
        <v>0.10337399986138573</v>
      </c>
      <c r="E55" s="34"/>
      <c r="F55" s="34"/>
      <c r="G55" s="34"/>
      <c r="H55" s="34"/>
    </row>
    <row r="56" spans="2:10" ht="12.75" x14ac:dyDescent="0.2">
      <c r="B56" s="35" t="s">
        <v>22</v>
      </c>
      <c r="C56" s="37">
        <f>E20</f>
        <v>399831796.45999998</v>
      </c>
      <c r="D56" s="11">
        <f>C56/C$62</f>
        <v>0.48765412953940163</v>
      </c>
      <c r="E56" s="34"/>
      <c r="F56" s="34"/>
      <c r="G56" s="34"/>
      <c r="H56" s="34"/>
    </row>
    <row r="57" spans="2:10" ht="12.75" x14ac:dyDescent="0.2">
      <c r="B57" s="35" t="s">
        <v>18</v>
      </c>
      <c r="C57" s="37">
        <f>E25</f>
        <v>3134655.5</v>
      </c>
      <c r="D57" s="11">
        <f t="shared" ref="D57:D62" si="0">C57/C$62</f>
        <v>3.8231769278792836E-3</v>
      </c>
      <c r="E57" s="34"/>
      <c r="F57" s="34"/>
      <c r="G57" s="34"/>
      <c r="H57" s="34"/>
    </row>
    <row r="58" spans="2:10" ht="12.75" x14ac:dyDescent="0.2">
      <c r="B58" s="35" t="s">
        <v>46</v>
      </c>
      <c r="C58" s="37">
        <f>E27</f>
        <v>0</v>
      </c>
      <c r="D58" s="11">
        <f t="shared" si="0"/>
        <v>0</v>
      </c>
      <c r="E58" s="34"/>
      <c r="F58" s="34"/>
      <c r="G58" s="34"/>
      <c r="H58" s="34"/>
    </row>
    <row r="59" spans="2:10" ht="12.75" x14ac:dyDescent="0.2">
      <c r="B59" s="35" t="s">
        <v>8</v>
      </c>
      <c r="C59" s="37">
        <f>E35</f>
        <v>62379505.920000002</v>
      </c>
      <c r="D59" s="11">
        <f t="shared" si="0"/>
        <v>7.6081051906933053E-2</v>
      </c>
      <c r="E59" s="34"/>
      <c r="F59" s="34"/>
      <c r="G59" s="34"/>
      <c r="H59" s="34"/>
    </row>
    <row r="60" spans="2:10" ht="12.75" x14ac:dyDescent="0.2">
      <c r="B60" s="35" t="s">
        <v>5</v>
      </c>
      <c r="C60" s="37">
        <f>E38</f>
        <v>269816112.29000002</v>
      </c>
      <c r="D60" s="11">
        <f t="shared" si="0"/>
        <v>0.32908073479756039</v>
      </c>
      <c r="E60" s="34"/>
      <c r="F60" s="34"/>
      <c r="G60" s="34"/>
      <c r="H60" s="34"/>
    </row>
    <row r="61" spans="2:10" ht="12.75" x14ac:dyDescent="0.2">
      <c r="B61" s="35" t="s">
        <v>2</v>
      </c>
      <c r="C61" s="37">
        <f>E40</f>
        <v>-10735.09</v>
      </c>
      <c r="D61" s="11">
        <f t="shared" si="0"/>
        <v>-1.3093033160009967E-5</v>
      </c>
      <c r="E61" s="34"/>
      <c r="F61" s="34"/>
      <c r="G61" s="34"/>
      <c r="H61" s="34"/>
    </row>
    <row r="62" spans="2:10" ht="12.75" x14ac:dyDescent="0.2">
      <c r="B62" s="38" t="s">
        <v>1</v>
      </c>
      <c r="C62" s="39">
        <f>SUM(C55:C61)</f>
        <v>819908562.7299999</v>
      </c>
      <c r="D62" s="11">
        <f t="shared" si="0"/>
        <v>1</v>
      </c>
      <c r="E62" s="34"/>
      <c r="F62" s="34"/>
      <c r="G62" s="34"/>
      <c r="H62" s="34"/>
    </row>
    <row r="63" spans="2:10" ht="12.75" x14ac:dyDescent="0.2">
      <c r="B63" s="40"/>
      <c r="C63" s="34"/>
      <c r="D63" s="34"/>
      <c r="E63" s="34"/>
      <c r="F63" s="34"/>
      <c r="G63" s="34"/>
      <c r="H63" s="34"/>
    </row>
    <row r="64" spans="2:10" ht="12.75" x14ac:dyDescent="0.2">
      <c r="B64" s="40"/>
      <c r="C64" s="34"/>
      <c r="D64" s="34"/>
      <c r="E64" s="34"/>
      <c r="F64" s="34"/>
      <c r="G64" s="34"/>
      <c r="H64" s="34"/>
    </row>
    <row r="65" spans="2:8" ht="12.75" x14ac:dyDescent="0.2">
      <c r="B65" s="40"/>
      <c r="C65" s="34"/>
      <c r="D65" s="34"/>
      <c r="E65" s="34"/>
      <c r="F65" s="34"/>
      <c r="G65" s="34"/>
      <c r="H65" s="34"/>
    </row>
    <row r="66" spans="2:8" ht="12.75" x14ac:dyDescent="0.2">
      <c r="C66" s="34"/>
      <c r="D66" s="34"/>
      <c r="E66" s="34"/>
      <c r="F66" s="34"/>
      <c r="G66" s="34"/>
      <c r="H66" s="34"/>
    </row>
    <row r="67" spans="2:8" ht="12.75" x14ac:dyDescent="0.2">
      <c r="B67" s="40"/>
      <c r="C67" s="34"/>
      <c r="D67" s="34"/>
      <c r="E67" s="34"/>
      <c r="F67" s="34"/>
      <c r="G67" s="34"/>
      <c r="H67" s="34"/>
    </row>
    <row r="68" spans="2:8" ht="12.75" x14ac:dyDescent="0.2">
      <c r="B68" s="40"/>
      <c r="C68" s="34"/>
      <c r="D68" s="34"/>
      <c r="E68" s="34"/>
      <c r="F68" s="34"/>
      <c r="G68" s="34"/>
      <c r="H68" s="34"/>
    </row>
    <row r="69" spans="2:8" ht="12.75" x14ac:dyDescent="0.2">
      <c r="B69" s="40"/>
      <c r="C69" s="34"/>
      <c r="D69" s="34"/>
      <c r="E69" s="34"/>
      <c r="F69" s="34"/>
      <c r="G69" s="34"/>
      <c r="H69" s="34"/>
    </row>
    <row r="70" spans="2:8" ht="12.75" x14ac:dyDescent="0.2">
      <c r="B70" s="40"/>
      <c r="C70" s="40"/>
      <c r="D70" s="34"/>
      <c r="E70" s="34"/>
      <c r="F70" s="34"/>
      <c r="G70" s="34"/>
      <c r="H70" s="34"/>
    </row>
    <row r="71" spans="2:8" ht="12.75" x14ac:dyDescent="0.2">
      <c r="B71" s="40"/>
      <c r="C71" s="34"/>
      <c r="D71" s="34"/>
      <c r="E71" s="34"/>
      <c r="F71" s="34"/>
      <c r="G71" s="34"/>
      <c r="H71" s="34"/>
    </row>
    <row r="72" spans="2:8" ht="12.75" x14ac:dyDescent="0.2">
      <c r="B72" s="40"/>
      <c r="C72" s="34"/>
      <c r="D72" s="34"/>
      <c r="E72" s="34"/>
      <c r="F72" s="34"/>
      <c r="G72" s="34"/>
      <c r="H72" s="34"/>
    </row>
    <row r="73" spans="2:8" ht="40.5" customHeight="1" x14ac:dyDescent="0.2">
      <c r="B73" s="41" t="s">
        <v>44</v>
      </c>
      <c r="C73" s="32" t="s">
        <v>49</v>
      </c>
      <c r="D73" s="32" t="s">
        <v>50</v>
      </c>
      <c r="E73" s="32" t="s">
        <v>51</v>
      </c>
      <c r="F73" s="34"/>
      <c r="G73"/>
      <c r="H73" s="34"/>
    </row>
    <row r="74" spans="2:8" ht="12.75" x14ac:dyDescent="0.2">
      <c r="B74" s="42" t="s">
        <v>52</v>
      </c>
      <c r="C74" s="36">
        <f>C55</f>
        <v>84757227.649999991</v>
      </c>
      <c r="D74" s="37">
        <f>G13</f>
        <v>33519866.509999998</v>
      </c>
      <c r="E74" s="37">
        <f>I13</f>
        <v>28176672.549999986</v>
      </c>
      <c r="F74" s="34"/>
      <c r="G74"/>
      <c r="H74" s="34"/>
    </row>
    <row r="75" spans="2:8" ht="12.75" x14ac:dyDescent="0.2">
      <c r="B75" s="42" t="s">
        <v>53</v>
      </c>
      <c r="C75" s="36">
        <f t="shared" ref="C75:C80" si="1">C56</f>
        <v>399831796.45999998</v>
      </c>
      <c r="D75" s="37">
        <f>G20</f>
        <v>249659751.78</v>
      </c>
      <c r="E75" s="37">
        <f>I20</f>
        <v>137170900.18000001</v>
      </c>
      <c r="F75" s="34"/>
      <c r="G75"/>
      <c r="H75" s="34"/>
    </row>
    <row r="76" spans="2:8" ht="12.75" x14ac:dyDescent="0.2">
      <c r="B76" s="42" t="s">
        <v>54</v>
      </c>
      <c r="C76" s="36">
        <f t="shared" si="1"/>
        <v>3134655.5</v>
      </c>
      <c r="D76" s="37">
        <f>G25</f>
        <v>1777765.6999999997</v>
      </c>
      <c r="E76" s="37">
        <f>I25</f>
        <v>1519836.0499999998</v>
      </c>
      <c r="F76" s="34"/>
      <c r="G76"/>
      <c r="H76" s="34"/>
    </row>
    <row r="77" spans="2:8" ht="12.75" x14ac:dyDescent="0.2">
      <c r="B77" s="42" t="s">
        <v>55</v>
      </c>
      <c r="C77" s="36">
        <f t="shared" si="1"/>
        <v>0</v>
      </c>
      <c r="D77" s="37">
        <f>G27</f>
        <v>2892.5600000000004</v>
      </c>
      <c r="E77" s="37">
        <f>I27</f>
        <v>2066.11</v>
      </c>
      <c r="F77" s="34"/>
      <c r="G77"/>
      <c r="H77" s="34"/>
    </row>
    <row r="78" spans="2:8" ht="12.75" x14ac:dyDescent="0.2">
      <c r="B78" s="42" t="s">
        <v>56</v>
      </c>
      <c r="C78" s="36">
        <f t="shared" si="1"/>
        <v>62379505.920000002</v>
      </c>
      <c r="D78" s="37">
        <f>G35</f>
        <v>37369362.419999987</v>
      </c>
      <c r="E78" s="37">
        <f>I35</f>
        <v>19512056.460000001</v>
      </c>
      <c r="F78" s="34"/>
      <c r="G78"/>
      <c r="H78" s="34"/>
    </row>
    <row r="79" spans="2:8" x14ac:dyDescent="0.2">
      <c r="B79" s="43" t="s">
        <v>57</v>
      </c>
      <c r="C79" s="36">
        <f t="shared" si="1"/>
        <v>269816112.29000002</v>
      </c>
      <c r="D79" s="37">
        <f>G38</f>
        <v>0</v>
      </c>
      <c r="E79" s="37">
        <f>I38</f>
        <v>0</v>
      </c>
    </row>
    <row r="80" spans="2:8" x14ac:dyDescent="0.2">
      <c r="B80" s="42" t="s">
        <v>58</v>
      </c>
      <c r="C80" s="36">
        <f t="shared" si="1"/>
        <v>-10735.09</v>
      </c>
      <c r="D80" s="37">
        <f>G40</f>
        <v>-10735.09</v>
      </c>
      <c r="E80" s="37">
        <f>I40</f>
        <v>-10735.090000000002</v>
      </c>
    </row>
    <row r="81" spans="2:5" x14ac:dyDescent="0.2">
      <c r="B81" s="38" t="s">
        <v>1</v>
      </c>
      <c r="C81" s="44">
        <f>SUM(C74:C80)</f>
        <v>819908562.7299999</v>
      </c>
      <c r="D81" s="44">
        <f>SUM(D74:D80)</f>
        <v>322318903.88000005</v>
      </c>
      <c r="E81" s="44">
        <f>SUM(E74:E80)</f>
        <v>186370796.26000002</v>
      </c>
    </row>
    <row r="82" spans="2:5" x14ac:dyDescent="0.2">
      <c r="E82" s="45"/>
    </row>
    <row r="84" spans="2:5" x14ac:dyDescent="0.2">
      <c r="D84" s="45"/>
    </row>
  </sheetData>
  <mergeCells count="1">
    <mergeCell ref="A36:A37"/>
  </mergeCells>
  <pageMargins left="0.27559055118110237" right="0.15748031496062992" top="0.31496062992125984" bottom="0.27559055118110237" header="0.15748031496062992" footer="0.15748031496062992"/>
  <pageSetup paperSize="9" scale="8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Maria Encarnacion Alborch Peiro</cp:lastModifiedBy>
  <cp:lastPrinted>2026-10-08T07:43:26Z</cp:lastPrinted>
  <dcterms:created xsi:type="dcterms:W3CDTF">2020-06-12T09:16:43Z</dcterms:created>
  <dcterms:modified xsi:type="dcterms:W3CDTF">2026-10-08T10:50:07Z</dcterms:modified>
</cp:coreProperties>
</file>