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24226"/>
  <xr:revisionPtr revIDLastSave="0" documentId="13_ncr:1_{85426960-5C75-4416-9EA3-601B4A407D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  <sheet name="Hoja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Area" localSheetId="0">Hoja1!$A$3:$F$18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0" i="1"/>
  <c r="F15" i="1"/>
  <c r="F14" i="1"/>
  <c r="F13" i="1"/>
  <c r="F12" i="1"/>
  <c r="F11" i="1"/>
  <c r="F9" i="1"/>
  <c r="F8" i="1"/>
  <c r="F6" i="1"/>
</calcChain>
</file>

<file path=xl/sharedStrings.xml><?xml version="1.0" encoding="utf-8"?>
<sst xmlns="http://schemas.openxmlformats.org/spreadsheetml/2006/main" count="49" uniqueCount="30">
  <si>
    <t>Fundació General de la Universitat de València</t>
  </si>
  <si>
    <t xml:space="preserve">Entitat </t>
  </si>
  <si>
    <t>Tipus de compte</t>
  </si>
  <si>
    <t>Nre. compte</t>
  </si>
  <si>
    <t>Sucursal</t>
  </si>
  <si>
    <t>Saldo</t>
  </si>
  <si>
    <t>Codi</t>
  </si>
  <si>
    <t>Corrent</t>
  </si>
  <si>
    <t>BANCO SANTANDER S.A.</t>
  </si>
  <si>
    <t>ES79 …. …. …. …. 7482</t>
  </si>
  <si>
    <t>ES61 …. …. …. …. 7988</t>
  </si>
  <si>
    <t>ES32 …. …. …. …. 0054</t>
  </si>
  <si>
    <t>ES84 …. …. …. …. 9650</t>
  </si>
  <si>
    <t>BANCO SABADELL S.A.</t>
  </si>
  <si>
    <t>ES46  …. …. …. …. 8601</t>
  </si>
  <si>
    <t>IBERCAJA S.A.</t>
  </si>
  <si>
    <t>ES36 …. …. …. ….  2875</t>
  </si>
  <si>
    <t>CAIXABANK S.A.</t>
  </si>
  <si>
    <t>CAIXA POPULAR - CAIXA RURAL, COOP. CTO. V</t>
  </si>
  <si>
    <t>1827 - Carrer Barcas, 8  - VALÈNCIA</t>
  </si>
  <si>
    <t>1518 - Carrer Roger de Lauria, 5  - VALÈNCIA</t>
  </si>
  <si>
    <t>9354 - Carrer Roger de Lauria, 6  - VALÈNCIA</t>
  </si>
  <si>
    <t>0078 -   Amadeo de Saboya, 1- VALÈNCIA</t>
  </si>
  <si>
    <t>ES15 …. …. …. ….  3420</t>
  </si>
  <si>
    <t>ES21 …. …. …. ….  0320</t>
  </si>
  <si>
    <t>ES21 …. …. …. …. 2273</t>
  </si>
  <si>
    <t xml:space="preserve">Informació corresponent al mes </t>
  </si>
  <si>
    <t>ES20 …. …. …. …. 7348</t>
  </si>
  <si>
    <t>8681 - Pintor Sorolla, 4-pl 4ª, VALÈNCIA</t>
  </si>
  <si>
    <t>MAIG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</si>
</sst>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b/>
      <sz val="12"/>
      <color rgb="FFC00000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18">
    <xf numFmtId="0" fontId="0" fillId="0" borderId="0" xfId="0"/>
    <xf numFmtId="165" fontId="0" fillId="0" borderId="0" xfId="0" applyNumberFormat="1"/>
    <xf numFmtId="14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 wrapText="1"/>
    </xf>
    <xf numFmtId="165" fontId="0" fillId="2" borderId="0" xfId="0" applyNumberFormat="1" applyFill="1"/>
    <xf numFmtId="165" fontId="6" fillId="0" borderId="0" xfId="0" applyNumberFormat="1" applyFont="1" applyAlignment="1">
      <alignment horizontal="right" vertical="top" wrapText="1"/>
    </xf>
    <xf numFmtId="165" fontId="7" fillId="0" borderId="0" xfId="0" applyNumberFormat="1" applyFont="1" applyAlignment="1">
      <alignment horizontal="right" wrapText="1"/>
    </xf>
    <xf numFmtId="165" fontId="0" fillId="0" borderId="0" xfId="0" applyNumberFormat="1" applyAlignment="1">
      <alignment horizontal="right" vertical="center" wrapText="1"/>
    </xf>
    <xf numFmtId="165" fontId="0" fillId="0" borderId="0" xfId="0" applyNumberFormat="1" applyAlignment="1">
      <alignment wrapText="1"/>
    </xf>
    <xf numFmtId="165" fontId="7" fillId="0" borderId="0" xfId="4" applyNumberFormat="1" applyFont="1" applyAlignment="1">
      <alignment horizontal="right"/>
    </xf>
  </cellXfs>
  <cellStyles count="5">
    <cellStyle name="Euro" xfId="2" xr:uid="{00000000-0005-0000-0000-000000000000}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4" xr:uid="{00000000-0005-0000-0000-000004000000}"/>
  </cellStyles>
  <dxfs count="0"/>
  <tableStyles count="0" defaultTableStyle="TableStyleMedium2" defaultPivotStyle="PivotStyleMedium9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1.%20MAYO%2023%20CAIXABANK%207348.xlsx" TargetMode="External"/><Relationship Id="rId1" Type="http://schemas.openxmlformats.org/officeDocument/2006/relationships/externalLinkPath" Target="1.%20MAYO%2023%20CAIXABANK%207348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10.%20MAYO%20%2023%20%20CAIXAPOPULAR%203420.xlsx" TargetMode="External"/><Relationship Id="rId1" Type="http://schemas.openxmlformats.org/officeDocument/2006/relationships/externalLinkPath" Target="10.%20MAYO%20%2023%20%20CAIXAPOPULAR%20342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2.%20MAYO%2023%20%20BSANTANDER%207482.xlsx" TargetMode="External"/><Relationship Id="rId1" Type="http://schemas.openxmlformats.org/officeDocument/2006/relationships/externalLinkPath" Target="2.%20MAYO%2023%20%20BSANTANDER%20748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3.%20MAYO%2023%20%20BSANTANDER%207988.xlsx" TargetMode="External"/><Relationship Id="rId1" Type="http://schemas.openxmlformats.org/officeDocument/2006/relationships/externalLinkPath" Target="3.%20MAYO%2023%20%20BSANTANDER%207988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4.%20MAYO%2023%20%20BSANTANDER%200054.xlsx" TargetMode="External"/><Relationship Id="rId1" Type="http://schemas.openxmlformats.org/officeDocument/2006/relationships/externalLinkPath" Target="4.%20MAYO%2023%20%20BSANTANDER%200054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5.%20MAYO%2023%20%20%20BSANTANDER%209650.xlsx" TargetMode="External"/><Relationship Id="rId1" Type="http://schemas.openxmlformats.org/officeDocument/2006/relationships/externalLinkPath" Target="5.%20MAYO%2023%20%20%20BSANTANDER%209650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6.%20MAYO%2023%20%20%20BSANTANDER%202273.xlsx" TargetMode="External"/><Relationship Id="rId1" Type="http://schemas.openxmlformats.org/officeDocument/2006/relationships/externalLinkPath" Target="6.%20MAYO%2023%20%20%20BSANTANDER%202273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7.%20MAYO%2023%20%20BSABADELL%208601.xlsx" TargetMode="External"/><Relationship Id="rId1" Type="http://schemas.openxmlformats.org/officeDocument/2006/relationships/externalLinkPath" Target="7.%20MAYO%2023%20%20BSABADELL%208601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8.%20MAYO%20%2023%20%20%20IBERCAJA%202875.xlsx" TargetMode="External"/><Relationship Id="rId1" Type="http://schemas.openxmlformats.org/officeDocument/2006/relationships/externalLinkPath" Target="8.%20MAYO%20%2023%20%20%20IBERCAJA%202875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admin5fg\disco\COMPTES%20OBERTS\2023\EXCEL%20MAYO%2023\9.%20MAYO%20%2023%20%20CAIXAPOPULAR%200320.xlsx" TargetMode="External"/><Relationship Id="rId1" Type="http://schemas.openxmlformats.org/officeDocument/2006/relationships/externalLinkPath" Target="9.%20MAYO%20%2023%20%20CAIXAPOPULAR%2003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7037.35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17759.82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1765.02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2792.9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969269.5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1176.6400000000001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17614.87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18509.36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84844.08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vimientos01093009"/>
    </sheetNames>
    <sheetDataSet>
      <sheetData sheetId="0">
        <row r="9">
          <cell r="D9">
            <v>26538.53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F20"/>
  <sheetViews>
    <sheetView tabSelected="1" view="pageLayout" zoomScaleNormal="100" workbookViewId="0">
      <selection activeCell="G10" sqref="G10"/>
    </sheetView>
  </sheetViews>
  <sheetFormatPr baseColWidth="10" defaultRowHeight="15" x14ac:dyDescent="0.25"/>
  <cols>
    <col min="1" max="1" width="36.140625" customWidth="1"/>
    <col min="2" max="2" width="17.140625" customWidth="1"/>
    <col min="3" max="3" width="28.42578125" customWidth="1"/>
    <col min="4" max="4" width="32.85546875" customWidth="1"/>
    <col min="5" max="5" width="9.7109375" customWidth="1"/>
    <col min="6" max="6" width="15" customWidth="1"/>
    <col min="7" max="7" width="13" customWidth="1"/>
  </cols>
  <sheetData>
    <row r="3" spans="1:6" ht="20.100000000000001" customHeight="1" x14ac:dyDescent="0.25">
      <c r="A3" s="7" t="s">
        <v>0</v>
      </c>
      <c r="B3" s="6"/>
      <c r="C3" s="6"/>
      <c r="D3" s="7" t="s">
        <v>26</v>
      </c>
      <c r="E3" s="6"/>
      <c r="F3" s="11" t="s">
        <v>29</v>
      </c>
    </row>
    <row r="4" spans="1:6" ht="20.100000000000001" customHeight="1" x14ac:dyDescent="0.25"/>
    <row r="5" spans="1:6" ht="20.100000000000001" customHeight="1" x14ac:dyDescent="0.25">
      <c r="A5" s="2" t="s">
        <v>1</v>
      </c>
      <c r="B5" s="3" t="s">
        <v>2</v>
      </c>
      <c r="C5" s="4" t="s">
        <v>3</v>
      </c>
      <c r="D5" s="5" t="s">
        <v>4</v>
      </c>
      <c r="E5" s="2" t="s">
        <v>6</v>
      </c>
      <c r="F5" s="3" t="s">
        <v>5</v>
      </c>
    </row>
    <row r="6" spans="1:6" ht="20.100000000000001" customHeight="1" x14ac:dyDescent="0.25">
      <c r="A6" s="8" t="s">
        <v>17</v>
      </c>
      <c r="B6" s="9" t="s">
        <v>7</v>
      </c>
      <c r="C6" s="8" t="s">
        <v>27</v>
      </c>
      <c r="D6" s="8" t="s">
        <v>28</v>
      </c>
      <c r="E6" s="8"/>
      <c r="F6" s="12">
        <f>[1]movimientos01093009!$D$9</f>
        <v>7037.35</v>
      </c>
    </row>
    <row r="7" spans="1:6" ht="20.100000000000001" customHeight="1" x14ac:dyDescent="0.25">
      <c r="A7" s="8" t="s">
        <v>8</v>
      </c>
      <c r="B7" s="9" t="s">
        <v>7</v>
      </c>
      <c r="C7" s="8" t="s">
        <v>9</v>
      </c>
      <c r="D7" s="8" t="s">
        <v>19</v>
      </c>
      <c r="E7" s="8"/>
      <c r="F7" s="13">
        <f>[2]movimientos01093009!$D$9</f>
        <v>1765.02</v>
      </c>
    </row>
    <row r="8" spans="1:6" ht="20.100000000000001" customHeight="1" x14ac:dyDescent="0.25">
      <c r="A8" s="8" t="s">
        <v>8</v>
      </c>
      <c r="B8" s="9" t="s">
        <v>7</v>
      </c>
      <c r="C8" s="8" t="s">
        <v>10</v>
      </c>
      <c r="D8" s="8" t="s">
        <v>19</v>
      </c>
      <c r="E8" s="8"/>
      <c r="F8" s="13">
        <f>[3]movimientos01093009!$D$9</f>
        <v>2792.9</v>
      </c>
    </row>
    <row r="9" spans="1:6" ht="20.100000000000001" customHeight="1" x14ac:dyDescent="0.25">
      <c r="A9" s="8" t="s">
        <v>8</v>
      </c>
      <c r="B9" s="9" t="s">
        <v>7</v>
      </c>
      <c r="C9" s="8" t="s">
        <v>11</v>
      </c>
      <c r="D9" s="8" t="s">
        <v>19</v>
      </c>
      <c r="E9" s="8"/>
      <c r="F9" s="13">
        <f>[4]movimientos01093009!$D$9</f>
        <v>969269.5</v>
      </c>
    </row>
    <row r="10" spans="1:6" ht="20.100000000000001" customHeight="1" x14ac:dyDescent="0.25">
      <c r="A10" s="8" t="s">
        <v>8</v>
      </c>
      <c r="B10" s="9" t="s">
        <v>7</v>
      </c>
      <c r="C10" s="8" t="s">
        <v>12</v>
      </c>
      <c r="D10" s="8" t="s">
        <v>19</v>
      </c>
      <c r="E10" s="8"/>
      <c r="F10" s="14">
        <f>[5]movimientos01093009!$D$9</f>
        <v>1176.6400000000001</v>
      </c>
    </row>
    <row r="11" spans="1:6" ht="20.100000000000001" customHeight="1" x14ac:dyDescent="0.25">
      <c r="A11" s="8" t="s">
        <v>8</v>
      </c>
      <c r="B11" s="9" t="s">
        <v>7</v>
      </c>
      <c r="C11" s="8" t="s">
        <v>25</v>
      </c>
      <c r="D11" s="8" t="s">
        <v>19</v>
      </c>
      <c r="E11" s="8"/>
      <c r="F11" s="14">
        <f>[6]movimientos01093009!$D$9</f>
        <v>17614.87</v>
      </c>
    </row>
    <row r="12" spans="1:6" ht="20.100000000000001" customHeight="1" x14ac:dyDescent="0.25">
      <c r="A12" s="8" t="s">
        <v>13</v>
      </c>
      <c r="B12" s="9" t="s">
        <v>7</v>
      </c>
      <c r="C12" s="8" t="s">
        <v>14</v>
      </c>
      <c r="D12" s="8" t="s">
        <v>20</v>
      </c>
      <c r="E12" s="8"/>
      <c r="F12" s="17">
        <f>[7]movimientos01093009!$D$9</f>
        <v>18509.36</v>
      </c>
    </row>
    <row r="13" spans="1:6" ht="20.100000000000001" customHeight="1" x14ac:dyDescent="0.25">
      <c r="A13" s="8" t="s">
        <v>15</v>
      </c>
      <c r="B13" s="9" t="s">
        <v>7</v>
      </c>
      <c r="C13" s="8" t="s">
        <v>16</v>
      </c>
      <c r="D13" s="8" t="s">
        <v>21</v>
      </c>
      <c r="E13" s="8"/>
      <c r="F13" s="15">
        <f>[8]movimientos01093009!$D$9</f>
        <v>84844.08</v>
      </c>
    </row>
    <row r="14" spans="1:6" ht="20.100000000000001" customHeight="1" x14ac:dyDescent="0.25">
      <c r="A14" t="s">
        <v>18</v>
      </c>
      <c r="B14" s="10" t="s">
        <v>7</v>
      </c>
      <c r="C14" t="s">
        <v>24</v>
      </c>
      <c r="D14" t="s">
        <v>22</v>
      </c>
      <c r="F14" s="1">
        <f>[9]movimientos01093009!$D$9</f>
        <v>26538.53</v>
      </c>
    </row>
    <row r="15" spans="1:6" ht="20.100000000000001" customHeight="1" x14ac:dyDescent="0.25">
      <c r="A15" t="s">
        <v>18</v>
      </c>
      <c r="B15" s="10" t="s">
        <v>7</v>
      </c>
      <c r="C15" t="s">
        <v>23</v>
      </c>
      <c r="D15" t="s">
        <v>22</v>
      </c>
      <c r="F15" s="16">
        <f>[10]movimientos01093009!$D$9</f>
        <v>17759.82</v>
      </c>
    </row>
    <row r="16" spans="1:6" ht="20.100000000000001" customHeight="1" x14ac:dyDescent="0.25">
      <c r="F16" s="12"/>
    </row>
    <row r="17" spans="6:6" ht="20.100000000000001" customHeight="1" x14ac:dyDescent="0.25">
      <c r="F17" s="1"/>
    </row>
    <row r="18" spans="6:6" ht="20.100000000000001" customHeight="1" x14ac:dyDescent="0.25">
      <c r="F18" s="1"/>
    </row>
    <row r="19" spans="6:6" ht="20.100000000000001" customHeight="1" x14ac:dyDescent="0.25"/>
    <row r="20" spans="6:6" ht="20.100000000000001" customHeight="1" x14ac:dyDescent="0.25"/>
  </sheetData>
  <printOptions horizontalCentered="1"/>
  <pageMargins left="0.70866141732283472" right="0.70866141732283472" top="1.3779527559055118" bottom="0.74803149606299213" header="0.31496062992125984" footer="0.31496062992125984"/>
  <pageSetup paperSize="9" scale="94" orientation="landscape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&amp;L&amp;G&amp;R&amp;N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2023-06-27T11:06:01Z</dcterms:modified>
</cp:coreProperties>
</file>