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firstSheet="2" activeTab="2"/>
  </bookViews>
  <sheets>
    <sheet name="HASTA 3T" sheetId="1" state="hidden" r:id="rId1"/>
    <sheet name="HASTA 3T FORMATO PUBLI" sheetId="2" state="hidden" r:id="rId2"/>
    <sheet name="CM 2020 " sheetId="3" r:id="rId3"/>
    <sheet name="4t HASTA LA MARCA" sheetId="4" state="hidden" r:id="rId4"/>
    <sheet name="4T DSP MARCA" sheetId="5" state="hidden" r:id="rId5"/>
  </sheets>
  <definedNames>
    <definedName name="_xlnm._FilterDatabase" localSheetId="4" hidden="1">'4T DSP MARCA'!$A$3:$T$64</definedName>
    <definedName name="_xlnm._FilterDatabase" localSheetId="3" hidden="1">'4t HASTA LA MARCA'!$A$3:$V$150</definedName>
    <definedName name="_xlnm._FilterDatabase" localSheetId="0" hidden="1">'HASTA 3T'!$A$2:$X$558</definedName>
    <definedName name="_xlnm._FilterDatabase" localSheetId="1" hidden="1">'HASTA 3T FORMATO PUBLI'!$A$5:$H$534</definedName>
    <definedName name="_xlfn.SINGLE" hidden="1">#NAME?</definedName>
    <definedName name="_xlnm.Print_Area" localSheetId="2">'CM 2020 '!$A$3:$H$768</definedName>
  </definedNames>
  <calcPr fullCalcOnLoad="1"/>
</workbook>
</file>

<file path=xl/comments1.xml><?xml version="1.0" encoding="utf-8"?>
<comments xmlns="http://schemas.openxmlformats.org/spreadsheetml/2006/main">
  <authors>
    <author>Autor</author>
    <author>Gema Rebollar G?mez-Calcerrada</author>
  </authors>
  <commentList>
    <comment ref="E2" authorId="0">
      <text>
        <r>
          <rPr>
            <b/>
            <sz val="10"/>
            <rFont val="Tahoma"/>
            <family val="2"/>
          </rPr>
          <t>Autor:</t>
        </r>
        <r>
          <rPr>
            <sz val="10"/>
            <rFont val="Tahoma"/>
            <family val="2"/>
          </rPr>
          <t xml:space="preserve">
Detallar si faltan por llegar más facturas para tenerlo en cuenta en las fechas de adjudicación.</t>
        </r>
      </text>
    </comment>
    <comment ref="N2" authorId="0">
      <text>
        <r>
          <rPr>
            <b/>
            <sz val="9"/>
            <rFont val="Tahoma"/>
            <family val="2"/>
          </rPr>
          <t>Autor:</t>
        </r>
        <r>
          <rPr>
            <sz val="9"/>
            <rFont val="Tahoma"/>
            <family val="2"/>
          </rPr>
          <t xml:space="preserve">
Codigos de los cursos provisionados (T)
</t>
        </r>
      </text>
    </comment>
    <comment ref="O2" authorId="0">
      <text>
        <r>
          <rPr>
            <b/>
            <sz val="8"/>
            <rFont val="Tahoma"/>
            <family val="2"/>
          </rPr>
          <t>Autor:</t>
        </r>
        <r>
          <rPr>
            <sz val="8"/>
            <rFont val="Tahoma"/>
            <family val="2"/>
          </rPr>
          <t xml:space="preserve">
G = GASTO
I =INMOBILIZADO &gt; 150€</t>
        </r>
      </text>
    </comment>
    <comment ref="I4" authorId="0">
      <text>
        <r>
          <rPr>
            <b/>
            <sz val="10"/>
            <rFont val="Tahoma"/>
            <family val="2"/>
          </rPr>
          <t>Autor:</t>
        </r>
        <r>
          <rPr>
            <sz val="10"/>
            <rFont val="Tahoma"/>
            <family val="2"/>
          </rPr>
          <t xml:space="preserve">
Operación intracomunitaria</t>
        </r>
      </text>
    </comment>
    <comment ref="E7" authorId="0">
      <text>
        <r>
          <rPr>
            <b/>
            <sz val="9"/>
            <rFont val="Tahoma"/>
            <family val="2"/>
          </rPr>
          <t>Autor:</t>
        </r>
        <r>
          <rPr>
            <sz val="9"/>
            <rFont val="Tahoma"/>
            <family val="2"/>
          </rPr>
          <t xml:space="preserve">
Adjudicado en la G000997.</t>
        </r>
      </text>
    </comment>
    <comment ref="I9" authorId="0">
      <text>
        <r>
          <rPr>
            <b/>
            <sz val="9"/>
            <rFont val="Tahoma"/>
            <family val="2"/>
          </rPr>
          <t>Autor:</t>
        </r>
        <r>
          <rPr>
            <sz val="9"/>
            <rFont val="Tahoma"/>
            <family val="2"/>
          </rPr>
          <t xml:space="preserve">
Operación intracomunitaria</t>
        </r>
      </text>
    </comment>
    <comment ref="I10" authorId="0">
      <text>
        <r>
          <rPr>
            <b/>
            <sz val="9"/>
            <rFont val="Tahoma"/>
            <family val="2"/>
          </rPr>
          <t>Autor:</t>
        </r>
        <r>
          <rPr>
            <sz val="9"/>
            <rFont val="Tahoma"/>
            <family val="2"/>
          </rPr>
          <t xml:space="preserve">
Operación intracomunitaria</t>
        </r>
      </text>
    </comment>
    <comment ref="F11" authorId="1">
      <text>
        <r>
          <rPr>
            <b/>
            <sz val="9"/>
            <rFont val="Tahoma"/>
            <family val="2"/>
          </rPr>
          <t>Gema Rebollar Gómez-Calcerrada:</t>
        </r>
        <r>
          <rPr>
            <sz val="9"/>
            <rFont val="Tahoma"/>
            <family val="2"/>
          </rPr>
          <t xml:space="preserve">
adjudicacion total 43,95€</t>
        </r>
      </text>
    </comment>
    <comment ref="I11" authorId="0">
      <text>
        <r>
          <rPr>
            <b/>
            <sz val="9"/>
            <rFont val="Tahoma"/>
            <family val="2"/>
          </rPr>
          <t>Autor:</t>
        </r>
        <r>
          <rPr>
            <sz val="9"/>
            <rFont val="Tahoma"/>
            <family val="2"/>
          </rPr>
          <t xml:space="preserve">
Operación intracomunitaria</t>
        </r>
      </text>
    </comment>
    <comment ref="E12" authorId="0">
      <text>
        <r>
          <rPr>
            <b/>
            <sz val="9"/>
            <rFont val="Tahoma"/>
            <family val="2"/>
          </rPr>
          <t>Autor:</t>
        </r>
        <r>
          <rPr>
            <sz val="9"/>
            <rFont val="Tahoma"/>
            <family val="2"/>
          </rPr>
          <t xml:space="preserve">
Adjudicado en la G000566</t>
        </r>
      </text>
    </comment>
    <comment ref="F12" authorId="1">
      <text>
        <r>
          <rPr>
            <b/>
            <sz val="9"/>
            <rFont val="Tahoma"/>
            <family val="2"/>
          </rPr>
          <t>Gema Rebollar Gómez-Calcerrada:</t>
        </r>
        <r>
          <rPr>
            <sz val="9"/>
            <rFont val="Tahoma"/>
            <family val="2"/>
          </rPr>
          <t xml:space="preserve">
adjudicacion total 43,95€</t>
        </r>
      </text>
    </comment>
    <comment ref="I12" authorId="0">
      <text>
        <r>
          <rPr>
            <b/>
            <sz val="9"/>
            <rFont val="Tahoma"/>
            <family val="2"/>
          </rPr>
          <t>Autor:</t>
        </r>
        <r>
          <rPr>
            <sz val="9"/>
            <rFont val="Tahoma"/>
            <family val="2"/>
          </rPr>
          <t xml:space="preserve">
Operación intracomunitaria</t>
        </r>
      </text>
    </comment>
    <comment ref="F15" authorId="1">
      <text>
        <r>
          <rPr>
            <b/>
            <sz val="9"/>
            <rFont val="Tahoma"/>
            <family val="2"/>
          </rPr>
          <t>Gema Rebollar Gómez-Calcerrada:</t>
        </r>
        <r>
          <rPr>
            <sz val="9"/>
            <rFont val="Tahoma"/>
            <family val="2"/>
          </rPr>
          <t xml:space="preserve">
adjudicacion total 1.088,32€</t>
        </r>
      </text>
    </comment>
    <comment ref="O27" authorId="0">
      <text>
        <r>
          <rPr>
            <b/>
            <sz val="9"/>
            <rFont val="Tahoma"/>
            <family val="2"/>
          </rPr>
          <t>Autor:</t>
        </r>
        <r>
          <rPr>
            <sz val="9"/>
            <rFont val="Tahoma"/>
            <family val="2"/>
          </rPr>
          <t xml:space="preserve">
Incluye la autorización de varios expedientes.</t>
        </r>
      </text>
    </comment>
    <comment ref="O33" authorId="0">
      <text>
        <r>
          <rPr>
            <b/>
            <sz val="10"/>
            <rFont val="Tahoma"/>
            <family val="2"/>
          </rPr>
          <t>Autor:</t>
        </r>
        <r>
          <rPr>
            <sz val="10"/>
            <rFont val="Tahoma"/>
            <family val="2"/>
          </rPr>
          <t xml:space="preserve">
Incluye el certificado de estar al corriente con la Seguridad Social y la Agencia Tributaria.</t>
        </r>
      </text>
    </comment>
    <comment ref="I61" authorId="0">
      <text>
        <r>
          <rPr>
            <b/>
            <sz val="10"/>
            <rFont val="Tahoma"/>
            <family val="2"/>
          </rPr>
          <t>Autor:</t>
        </r>
        <r>
          <rPr>
            <sz val="10"/>
            <rFont val="Tahoma"/>
            <family val="2"/>
          </rPr>
          <t xml:space="preserve">
Inversión del sujeto pasivo</t>
        </r>
      </text>
    </comment>
    <comment ref="S61" authorId="0">
      <text>
        <r>
          <rPr>
            <b/>
            <sz val="9"/>
            <rFont val="Tahoma"/>
            <family val="2"/>
          </rPr>
          <t>Autor:</t>
        </r>
        <r>
          <rPr>
            <sz val="9"/>
            <rFont val="Tahoma"/>
            <family val="2"/>
          </rPr>
          <t xml:space="preserve">
OJO! Es cuenta extranjera</t>
        </r>
      </text>
    </comment>
    <comment ref="F63" authorId="1">
      <text>
        <r>
          <rPr>
            <b/>
            <sz val="9"/>
            <rFont val="Tahoma"/>
            <family val="2"/>
          </rPr>
          <t>Gema Rebollar Gómez-Calcerrada:</t>
        </r>
        <r>
          <rPr>
            <sz val="9"/>
            <rFont val="Tahoma"/>
            <family val="2"/>
          </rPr>
          <t xml:space="preserve">
adjudicacion 533,12€
</t>
        </r>
      </text>
    </comment>
    <comment ref="F64" authorId="1">
      <text>
        <r>
          <rPr>
            <b/>
            <sz val="9"/>
            <rFont val="Tahoma"/>
            <family val="2"/>
          </rPr>
          <t>Gema Rebollar Gómez-Calcerrada:</t>
        </r>
        <r>
          <rPr>
            <sz val="9"/>
            <rFont val="Tahoma"/>
            <family val="2"/>
          </rPr>
          <t xml:space="preserve">
adjudicacion 533,12€
</t>
        </r>
      </text>
    </comment>
    <comment ref="O153" authorId="0">
      <text>
        <r>
          <rPr>
            <b/>
            <sz val="10"/>
            <rFont val="Tahoma"/>
            <family val="2"/>
          </rPr>
          <t>Autor:</t>
        </r>
        <r>
          <rPr>
            <sz val="10"/>
            <rFont val="Tahoma"/>
            <family val="2"/>
          </rPr>
          <t xml:space="preserve">
Incluye certificado de la Seguridad Social y Hacienda Tributaria.</t>
        </r>
      </text>
    </comment>
    <comment ref="I156" authorId="0">
      <text>
        <r>
          <rPr>
            <b/>
            <sz val="9"/>
            <rFont val="Tahoma"/>
            <family val="2"/>
          </rPr>
          <t>Autor:</t>
        </r>
        <r>
          <rPr>
            <sz val="9"/>
            <rFont val="Tahoma"/>
            <family val="2"/>
          </rPr>
          <t xml:space="preserve">
Operación intracomunitaria</t>
        </r>
      </text>
    </comment>
    <comment ref="I157" authorId="0">
      <text>
        <r>
          <rPr>
            <b/>
            <sz val="9"/>
            <rFont val="Tahoma"/>
            <family val="2"/>
          </rPr>
          <t>Autor:</t>
        </r>
        <r>
          <rPr>
            <sz val="9"/>
            <rFont val="Tahoma"/>
            <family val="2"/>
          </rPr>
          <t xml:space="preserve">
Operación intracomunitaria</t>
        </r>
      </text>
    </comment>
    <comment ref="I158" authorId="0">
      <text>
        <r>
          <rPr>
            <b/>
            <sz val="9"/>
            <rFont val="Tahoma"/>
            <family val="2"/>
          </rPr>
          <t>Autor:</t>
        </r>
        <r>
          <rPr>
            <sz val="9"/>
            <rFont val="Tahoma"/>
            <family val="2"/>
          </rPr>
          <t xml:space="preserve">
Operación intracomunitaria</t>
        </r>
      </text>
    </comment>
    <comment ref="I159" authorId="0">
      <text>
        <r>
          <rPr>
            <b/>
            <sz val="9"/>
            <rFont val="Tahoma"/>
            <family val="2"/>
          </rPr>
          <t>Autor:</t>
        </r>
        <r>
          <rPr>
            <sz val="9"/>
            <rFont val="Tahoma"/>
            <family val="2"/>
          </rPr>
          <t xml:space="preserve">
Operación intracomunitaria</t>
        </r>
      </text>
    </comment>
    <comment ref="I160" authorId="0">
      <text>
        <r>
          <rPr>
            <b/>
            <sz val="9"/>
            <rFont val="Tahoma"/>
            <family val="2"/>
          </rPr>
          <t>Autor:</t>
        </r>
        <r>
          <rPr>
            <sz val="9"/>
            <rFont val="Tahoma"/>
            <family val="2"/>
          </rPr>
          <t xml:space="preserve">
Operación intracomunitaria</t>
        </r>
      </text>
    </comment>
    <comment ref="I161" authorId="0">
      <text>
        <r>
          <rPr>
            <b/>
            <sz val="9"/>
            <rFont val="Tahoma"/>
            <family val="2"/>
          </rPr>
          <t>Autor:</t>
        </r>
        <r>
          <rPr>
            <sz val="9"/>
            <rFont val="Tahoma"/>
            <family val="2"/>
          </rPr>
          <t xml:space="preserve">
Operación intracomunitaria</t>
        </r>
      </text>
    </comment>
    <comment ref="I162" authorId="0">
      <text>
        <r>
          <rPr>
            <b/>
            <sz val="9"/>
            <rFont val="Tahoma"/>
            <family val="2"/>
          </rPr>
          <t>Autor:</t>
        </r>
        <r>
          <rPr>
            <sz val="9"/>
            <rFont val="Tahoma"/>
            <family val="2"/>
          </rPr>
          <t xml:space="preserve">
Operación intracomunitaria</t>
        </r>
      </text>
    </comment>
    <comment ref="I163" authorId="0">
      <text>
        <r>
          <rPr>
            <b/>
            <sz val="9"/>
            <rFont val="Tahoma"/>
            <family val="2"/>
          </rPr>
          <t>Autor:</t>
        </r>
        <r>
          <rPr>
            <sz val="9"/>
            <rFont val="Tahoma"/>
            <family val="2"/>
          </rPr>
          <t xml:space="preserve">
Operación intracomunitaria</t>
        </r>
      </text>
    </comment>
    <comment ref="I164" authorId="0">
      <text>
        <r>
          <rPr>
            <b/>
            <sz val="9"/>
            <rFont val="Tahoma"/>
            <family val="2"/>
          </rPr>
          <t>Autor:</t>
        </r>
        <r>
          <rPr>
            <sz val="9"/>
            <rFont val="Tahoma"/>
            <family val="2"/>
          </rPr>
          <t xml:space="preserve">
Operación intracomunitaria</t>
        </r>
      </text>
    </comment>
    <comment ref="E177" authorId="0">
      <text>
        <r>
          <rPr>
            <b/>
            <sz val="9"/>
            <rFont val="Tahoma"/>
            <family val="2"/>
          </rPr>
          <t>Autor:</t>
        </r>
        <r>
          <rPr>
            <sz val="9"/>
            <rFont val="Tahoma"/>
            <family val="2"/>
          </rPr>
          <t xml:space="preserve">
Ya adjudicado en la G607</t>
        </r>
      </text>
    </comment>
    <comment ref="E178" authorId="0">
      <text>
        <r>
          <rPr>
            <b/>
            <sz val="9"/>
            <rFont val="Tahoma"/>
            <family val="2"/>
          </rPr>
          <t>Autor:</t>
        </r>
        <r>
          <rPr>
            <sz val="9"/>
            <rFont val="Tahoma"/>
            <family val="2"/>
          </rPr>
          <t xml:space="preserve">
Ya adjudicado en la G607</t>
        </r>
      </text>
    </comment>
    <comment ref="E179" authorId="0">
      <text>
        <r>
          <rPr>
            <b/>
            <sz val="9"/>
            <rFont val="Tahoma"/>
            <family val="2"/>
          </rPr>
          <t>Autor:</t>
        </r>
        <r>
          <rPr>
            <sz val="9"/>
            <rFont val="Tahoma"/>
            <family val="2"/>
          </rPr>
          <t xml:space="preserve">
Ya adjudicado en la G607</t>
        </r>
      </text>
    </comment>
    <comment ref="I180" authorId="0">
      <text>
        <r>
          <rPr>
            <b/>
            <sz val="9"/>
            <rFont val="Tahoma"/>
            <family val="2"/>
          </rPr>
          <t>Autor:</t>
        </r>
        <r>
          <rPr>
            <sz val="9"/>
            <rFont val="Tahoma"/>
            <family val="2"/>
          </rPr>
          <t xml:space="preserve">
Operación intracomunitaria.</t>
        </r>
      </text>
    </comment>
    <comment ref="I181" authorId="0">
      <text>
        <r>
          <rPr>
            <b/>
            <sz val="9"/>
            <rFont val="Tahoma"/>
            <family val="2"/>
          </rPr>
          <t>Autor:</t>
        </r>
        <r>
          <rPr>
            <sz val="9"/>
            <rFont val="Tahoma"/>
            <family val="2"/>
          </rPr>
          <t xml:space="preserve">
Operación intracomunitaria.</t>
        </r>
      </text>
    </comment>
    <comment ref="O182" authorId="0">
      <text>
        <r>
          <rPr>
            <b/>
            <sz val="10"/>
            <rFont val="Tahoma"/>
            <family val="2"/>
          </rPr>
          <t>Autor:</t>
        </r>
        <r>
          <rPr>
            <sz val="10"/>
            <rFont val="Tahoma"/>
            <family val="2"/>
          </rPr>
          <t xml:space="preserve">
Incluye certificado de la Seguridad Social y Hacienda Tributaria.</t>
        </r>
      </text>
    </comment>
    <comment ref="O183" authorId="0">
      <text>
        <r>
          <rPr>
            <b/>
            <sz val="10"/>
            <rFont val="Tahoma"/>
            <family val="2"/>
          </rPr>
          <t>Autor:</t>
        </r>
        <r>
          <rPr>
            <sz val="10"/>
            <rFont val="Tahoma"/>
            <family val="2"/>
          </rPr>
          <t xml:space="preserve">
Incluye certificado de la Seguridad Social y Hacienda Tributaria.</t>
        </r>
      </text>
    </comment>
    <comment ref="O184" authorId="0">
      <text>
        <r>
          <rPr>
            <b/>
            <sz val="10"/>
            <rFont val="Tahoma"/>
            <family val="2"/>
          </rPr>
          <t>Autor:</t>
        </r>
        <r>
          <rPr>
            <sz val="10"/>
            <rFont val="Tahoma"/>
            <family val="2"/>
          </rPr>
          <t xml:space="preserve">
Incluye certificado de la Seguridad Social y Hacienda Tributaria.</t>
        </r>
      </text>
    </comment>
    <comment ref="E186" authorId="1">
      <text>
        <r>
          <rPr>
            <b/>
            <sz val="9"/>
            <rFont val="Tahoma"/>
            <family val="2"/>
          </rPr>
          <t>Gema Rebollar Gómez-Calcerrada:</t>
        </r>
        <r>
          <rPr>
            <sz val="9"/>
            <rFont val="Tahoma"/>
            <family val="2"/>
          </rPr>
          <t xml:space="preserve">
le pongo la fecha del anexo1</t>
        </r>
      </text>
    </comment>
    <comment ref="F206" authorId="1">
      <text>
        <r>
          <rPr>
            <b/>
            <sz val="9"/>
            <rFont val="Tahoma"/>
            <family val="2"/>
          </rPr>
          <t>Gema Rebollar Gómez-Calcerrada:</t>
        </r>
        <r>
          <rPr>
            <sz val="9"/>
            <rFont val="Tahoma"/>
            <family val="2"/>
          </rPr>
          <t xml:space="preserve">
adjudicado por 2.940,06€
</t>
        </r>
      </text>
    </comment>
    <comment ref="E208" authorId="0">
      <text>
        <r>
          <rPr>
            <b/>
            <sz val="9"/>
            <rFont val="Tahoma"/>
            <family val="2"/>
          </rPr>
          <t>Autor:</t>
        </r>
        <r>
          <rPr>
            <sz val="9"/>
            <rFont val="Tahoma"/>
            <family val="2"/>
          </rPr>
          <t xml:space="preserve">
Ya adjudicado en la G000496</t>
        </r>
      </text>
    </comment>
    <comment ref="F208" authorId="1">
      <text>
        <r>
          <rPr>
            <b/>
            <sz val="9"/>
            <rFont val="Tahoma"/>
            <family val="2"/>
          </rPr>
          <t>Gema Rebollar Gómez-Calcerrada:</t>
        </r>
        <r>
          <rPr>
            <sz val="9"/>
            <rFont val="Tahoma"/>
            <family val="2"/>
          </rPr>
          <t xml:space="preserve">
adjudicado por 2.940,06€
</t>
        </r>
      </text>
    </comment>
    <comment ref="F219" authorId="1">
      <text>
        <r>
          <rPr>
            <b/>
            <sz val="9"/>
            <rFont val="Tahoma"/>
            <family val="2"/>
          </rPr>
          <t>Gema Rebollar Gómez-Calcerrada:</t>
        </r>
        <r>
          <rPr>
            <sz val="9"/>
            <rFont val="Tahoma"/>
            <family val="2"/>
          </rPr>
          <t xml:space="preserve">
adjudicacion 966,35
</t>
        </r>
      </text>
    </comment>
    <comment ref="E224" authorId="0">
      <text>
        <r>
          <rPr>
            <b/>
            <sz val="9"/>
            <rFont val="Tahoma"/>
            <family val="2"/>
          </rPr>
          <t>Autor:</t>
        </r>
        <r>
          <rPr>
            <sz val="9"/>
            <rFont val="Tahoma"/>
            <family val="2"/>
          </rPr>
          <t xml:space="preserve">
Adjudicado en la G000807</t>
        </r>
      </text>
    </comment>
    <comment ref="F224" authorId="1">
      <text>
        <r>
          <rPr>
            <b/>
            <sz val="9"/>
            <rFont val="Tahoma"/>
            <family val="2"/>
          </rPr>
          <t>Gema Rebollar Gómez-Calcerrada:</t>
        </r>
        <r>
          <rPr>
            <sz val="9"/>
            <rFont val="Tahoma"/>
            <family val="2"/>
          </rPr>
          <t xml:space="preserve">
adjudicacion 966,35€</t>
        </r>
      </text>
    </comment>
    <comment ref="I233" authorId="0">
      <text>
        <r>
          <rPr>
            <b/>
            <sz val="9"/>
            <rFont val="Tahoma"/>
            <family val="2"/>
          </rPr>
          <t>Autor:</t>
        </r>
        <r>
          <rPr>
            <sz val="9"/>
            <rFont val="Tahoma"/>
            <family val="2"/>
          </rPr>
          <t xml:space="preserve">
Operación intracomunitaria</t>
        </r>
      </text>
    </comment>
    <comment ref="O262" authorId="0">
      <text>
        <r>
          <rPr>
            <b/>
            <sz val="9"/>
            <rFont val="Tahoma"/>
            <family val="2"/>
          </rPr>
          <t>Autor:</t>
        </r>
        <r>
          <rPr>
            <sz val="9"/>
            <rFont val="Tahoma"/>
            <family val="2"/>
          </rPr>
          <t xml:space="preserve">
Incluye certif. seg. Social y Agencia Tributaria.</t>
        </r>
      </text>
    </comment>
    <comment ref="E271" authorId="0">
      <text>
        <r>
          <rPr>
            <b/>
            <sz val="9"/>
            <rFont val="Tahoma"/>
            <family val="2"/>
          </rPr>
          <t>Autor:</t>
        </r>
        <r>
          <rPr>
            <sz val="9"/>
            <rFont val="Tahoma"/>
            <family val="2"/>
          </rPr>
          <t xml:space="preserve">
Ya adjudicado en la G601</t>
        </r>
      </text>
    </comment>
    <comment ref="E276" authorId="1">
      <text>
        <r>
          <rPr>
            <b/>
            <sz val="9"/>
            <rFont val="Tahoma"/>
            <family val="2"/>
          </rPr>
          <t>Gema Rebollar Gómez-Calcerrada:</t>
        </r>
        <r>
          <rPr>
            <sz val="9"/>
            <rFont val="Tahoma"/>
            <family val="2"/>
          </rPr>
          <t xml:space="preserve">
Adjudicada en G171</t>
        </r>
      </text>
    </comment>
    <comment ref="I277" authorId="0">
      <text>
        <r>
          <rPr>
            <b/>
            <sz val="10"/>
            <rFont val="Tahoma"/>
            <family val="2"/>
          </rPr>
          <t>Autor:</t>
        </r>
        <r>
          <rPr>
            <sz val="10"/>
            <rFont val="Tahoma"/>
            <family val="2"/>
          </rPr>
          <t xml:space="preserve">
Operación intracomunitaria</t>
        </r>
      </text>
    </comment>
    <comment ref="E286" authorId="0">
      <text>
        <r>
          <rPr>
            <b/>
            <sz val="9"/>
            <rFont val="Tahoma"/>
            <family val="2"/>
          </rPr>
          <t>Autor:</t>
        </r>
        <r>
          <rPr>
            <sz val="9"/>
            <rFont val="Tahoma"/>
            <family val="2"/>
          </rPr>
          <t xml:space="preserve">
Adjudicado en la G548</t>
        </r>
      </text>
    </comment>
    <comment ref="F301" authorId="1">
      <text>
        <r>
          <rPr>
            <b/>
            <sz val="9"/>
            <rFont val="Tahoma"/>
            <family val="2"/>
          </rPr>
          <t>Gema Rebollar Gómez-Calcerrada:</t>
        </r>
        <r>
          <rPr>
            <sz val="9"/>
            <rFont val="Tahoma"/>
            <family val="2"/>
          </rPr>
          <t xml:space="preserve">
adjudicacion total 304,40€</t>
        </r>
      </text>
    </comment>
    <comment ref="V302" authorId="0">
      <text>
        <r>
          <rPr>
            <b/>
            <sz val="9"/>
            <rFont val="Tahoma"/>
            <family val="2"/>
          </rPr>
          <t>Autor:</t>
        </r>
        <r>
          <rPr>
            <sz val="9"/>
            <rFont val="Tahoma"/>
            <family val="2"/>
          </rPr>
          <t xml:space="preserve">
No han querido hacer el CM y finalmente lo he hecho yo.</t>
        </r>
      </text>
    </comment>
    <comment ref="V304" authorId="0">
      <text>
        <r>
          <rPr>
            <b/>
            <sz val="9"/>
            <rFont val="Tahoma"/>
            <family val="2"/>
          </rPr>
          <t>Autor:</t>
        </r>
        <r>
          <rPr>
            <sz val="9"/>
            <rFont val="Tahoma"/>
            <family val="2"/>
          </rPr>
          <t xml:space="preserve">
No han querido hacer el CM y finalmente lo he hecho yo.</t>
        </r>
      </text>
    </comment>
    <comment ref="E305" authorId="0">
      <text>
        <r>
          <rPr>
            <b/>
            <sz val="10"/>
            <rFont val="Tahoma"/>
            <family val="2"/>
          </rPr>
          <t>Autor:</t>
        </r>
        <r>
          <rPr>
            <sz val="10"/>
            <rFont val="Tahoma"/>
            <family val="2"/>
          </rPr>
          <t xml:space="preserve">
Adjudicado en la G000785</t>
        </r>
      </text>
    </comment>
    <comment ref="F305" authorId="1">
      <text>
        <r>
          <rPr>
            <b/>
            <sz val="9"/>
            <rFont val="Tahoma"/>
            <family val="2"/>
          </rPr>
          <t>Gema Rebollar Gómez-Calcerrada:</t>
        </r>
        <r>
          <rPr>
            <sz val="9"/>
            <rFont val="Tahoma"/>
            <family val="2"/>
          </rPr>
          <t xml:space="preserve">
adjudicacion total 304,40€</t>
        </r>
      </text>
    </comment>
    <comment ref="E306" authorId="0">
      <text>
        <r>
          <rPr>
            <b/>
            <sz val="9"/>
            <rFont val="Tahoma"/>
            <family val="2"/>
          </rPr>
          <t>Autor:</t>
        </r>
        <r>
          <rPr>
            <sz val="9"/>
            <rFont val="Tahoma"/>
            <family val="2"/>
          </rPr>
          <t xml:space="preserve">
Adjudicado en la I000557</t>
        </r>
      </text>
    </comment>
    <comment ref="O321" authorId="0">
      <text>
        <r>
          <rPr>
            <b/>
            <sz val="10"/>
            <rFont val="Tahoma"/>
            <family val="2"/>
          </rPr>
          <t>Autor:</t>
        </r>
        <r>
          <rPr>
            <sz val="10"/>
            <rFont val="Tahoma"/>
            <family val="2"/>
          </rPr>
          <t xml:space="preserve">
Incluye certificado de la Seguridad Social y Hacienda Tributaria.</t>
        </r>
      </text>
    </comment>
    <comment ref="S322" authorId="0">
      <text>
        <r>
          <rPr>
            <b/>
            <sz val="9"/>
            <rFont val="Tahoma"/>
            <family val="2"/>
          </rPr>
          <t>Autor:</t>
        </r>
        <r>
          <rPr>
            <sz val="9"/>
            <rFont val="Tahoma"/>
            <family val="2"/>
          </rPr>
          <t xml:space="preserve">
OJO! PAGAR A PALOMA PASTOR DE JUANES</t>
        </r>
      </text>
    </comment>
    <comment ref="E331" authorId="0">
      <text>
        <r>
          <rPr>
            <b/>
            <sz val="9"/>
            <rFont val="Tahoma"/>
            <family val="2"/>
          </rPr>
          <t>Autor:</t>
        </r>
        <r>
          <rPr>
            <sz val="9"/>
            <rFont val="Tahoma"/>
            <family val="2"/>
          </rPr>
          <t xml:space="preserve">
Adjudicado en la G000170</t>
        </r>
      </text>
    </comment>
    <comment ref="E348" authorId="0">
      <text>
        <r>
          <rPr>
            <b/>
            <sz val="9"/>
            <rFont val="Tahoma"/>
            <family val="2"/>
          </rPr>
          <t>Autor:</t>
        </r>
        <r>
          <rPr>
            <sz val="9"/>
            <rFont val="Tahoma"/>
            <family val="2"/>
          </rPr>
          <t xml:space="preserve">
Adjudicado en la G167</t>
        </r>
      </text>
    </comment>
    <comment ref="E349" authorId="0">
      <text>
        <r>
          <rPr>
            <b/>
            <sz val="9"/>
            <rFont val="Tahoma"/>
            <family val="2"/>
          </rPr>
          <t>Autor:</t>
        </r>
        <r>
          <rPr>
            <sz val="9"/>
            <rFont val="Tahoma"/>
            <family val="2"/>
          </rPr>
          <t xml:space="preserve">
Adjudicado en la G167</t>
        </r>
      </text>
    </comment>
    <comment ref="F352" authorId="1">
      <text>
        <r>
          <rPr>
            <b/>
            <sz val="9"/>
            <rFont val="Tahoma"/>
            <family val="2"/>
          </rPr>
          <t>Gema Rebollar Gómez-Calcerrada:</t>
        </r>
        <r>
          <rPr>
            <sz val="9"/>
            <rFont val="Tahoma"/>
            <family val="2"/>
          </rPr>
          <t xml:space="preserve">
adjudicado por 2.515€ por estimación</t>
        </r>
      </text>
    </comment>
    <comment ref="E353" authorId="0">
      <text>
        <r>
          <rPr>
            <b/>
            <sz val="9"/>
            <rFont val="Tahoma"/>
            <family val="2"/>
          </rPr>
          <t>Autor:</t>
        </r>
        <r>
          <rPr>
            <sz val="9"/>
            <rFont val="Tahoma"/>
            <family val="2"/>
          </rPr>
          <t xml:space="preserve">
Adjudicado en G000104</t>
        </r>
      </text>
    </comment>
    <comment ref="F353" authorId="1">
      <text>
        <r>
          <rPr>
            <b/>
            <sz val="9"/>
            <rFont val="Tahoma"/>
            <family val="2"/>
          </rPr>
          <t>Gema Rebollar Gómez-Calcerrada:</t>
        </r>
        <r>
          <rPr>
            <sz val="9"/>
            <rFont val="Tahoma"/>
            <family val="2"/>
          </rPr>
          <t xml:space="preserve">
adjudicado por 2.515€ por estimación</t>
        </r>
      </text>
    </comment>
    <comment ref="E354" authorId="0">
      <text>
        <r>
          <rPr>
            <b/>
            <sz val="9"/>
            <rFont val="Tahoma"/>
            <family val="2"/>
          </rPr>
          <t>Autor:</t>
        </r>
        <r>
          <rPr>
            <sz val="9"/>
            <rFont val="Tahoma"/>
            <family val="2"/>
          </rPr>
          <t xml:space="preserve">
Adjudicado en G000104</t>
        </r>
      </text>
    </comment>
    <comment ref="F354" authorId="1">
      <text>
        <r>
          <rPr>
            <b/>
            <sz val="9"/>
            <rFont val="Tahoma"/>
            <family val="2"/>
          </rPr>
          <t>Gema Rebollar Gómez-Calcerrada:</t>
        </r>
        <r>
          <rPr>
            <sz val="9"/>
            <rFont val="Tahoma"/>
            <family val="2"/>
          </rPr>
          <t xml:space="preserve">
adjudicado por 2.515€ por estimación</t>
        </r>
      </text>
    </comment>
    <comment ref="F362" authorId="1">
      <text>
        <r>
          <rPr>
            <b/>
            <sz val="9"/>
            <rFont val="Tahoma"/>
            <family val="2"/>
          </rPr>
          <t>Gema Rebollar Gómez-Calcerrada:</t>
        </r>
        <r>
          <rPr>
            <sz val="9"/>
            <rFont val="Tahoma"/>
            <family val="2"/>
          </rPr>
          <t xml:space="preserve">
adjudicacion 888€
</t>
        </r>
      </text>
    </comment>
    <comment ref="E363" authorId="1">
      <text>
        <r>
          <rPr>
            <b/>
            <sz val="9"/>
            <rFont val="Tahoma"/>
            <family val="2"/>
          </rPr>
          <t>Gema Rebollar Gómez-Calcerrada:</t>
        </r>
        <r>
          <rPr>
            <sz val="9"/>
            <rFont val="Tahoma"/>
            <family val="2"/>
          </rPr>
          <t xml:space="preserve">
ya adjudicado en G677</t>
        </r>
      </text>
    </comment>
    <comment ref="F363" authorId="1">
      <text>
        <r>
          <rPr>
            <b/>
            <sz val="9"/>
            <rFont val="Tahoma"/>
            <family val="2"/>
          </rPr>
          <t>Gema Rebollar Gómez-Calcerrada:</t>
        </r>
        <r>
          <rPr>
            <sz val="9"/>
            <rFont val="Tahoma"/>
            <family val="2"/>
          </rPr>
          <t xml:space="preserve">
adjudicacion 888€
</t>
        </r>
      </text>
    </comment>
    <comment ref="I384" authorId="0">
      <text>
        <r>
          <rPr>
            <b/>
            <sz val="10"/>
            <rFont val="Tahoma"/>
            <family val="2"/>
          </rPr>
          <t>Autor:</t>
        </r>
        <r>
          <rPr>
            <sz val="10"/>
            <rFont val="Tahoma"/>
            <family val="2"/>
          </rPr>
          <t xml:space="preserve">
Operación intracomunitaria</t>
        </r>
      </text>
    </comment>
    <comment ref="S384" authorId="0">
      <text>
        <r>
          <rPr>
            <b/>
            <sz val="9"/>
            <rFont val="Tahoma"/>
            <family val="2"/>
          </rPr>
          <t>Autor:</t>
        </r>
        <r>
          <rPr>
            <sz val="9"/>
            <rFont val="Tahoma"/>
            <family val="2"/>
          </rPr>
          <t xml:space="preserve">
OJO! Es cuenta extranjera</t>
        </r>
      </text>
    </comment>
    <comment ref="I385" authorId="0">
      <text>
        <r>
          <rPr>
            <b/>
            <sz val="10"/>
            <rFont val="Tahoma"/>
            <family val="2"/>
          </rPr>
          <t>Autor:</t>
        </r>
        <r>
          <rPr>
            <sz val="10"/>
            <rFont val="Tahoma"/>
            <family val="2"/>
          </rPr>
          <t xml:space="preserve">
Operación intracomunitaria</t>
        </r>
      </text>
    </comment>
    <comment ref="S385" authorId="0">
      <text>
        <r>
          <rPr>
            <b/>
            <sz val="9"/>
            <rFont val="Tahoma"/>
            <family val="2"/>
          </rPr>
          <t>Autor:</t>
        </r>
        <r>
          <rPr>
            <sz val="9"/>
            <rFont val="Tahoma"/>
            <family val="2"/>
          </rPr>
          <t xml:space="preserve">
OJO! Es cuenta extranjera</t>
        </r>
      </text>
    </comment>
    <comment ref="O387" authorId="0">
      <text>
        <r>
          <rPr>
            <b/>
            <sz val="10"/>
            <rFont val="Tahoma"/>
            <family val="2"/>
          </rPr>
          <t>Autor:</t>
        </r>
        <r>
          <rPr>
            <sz val="10"/>
            <rFont val="Tahoma"/>
            <family val="2"/>
          </rPr>
          <t xml:space="preserve">
Incluye certificado de la Seguridad Social y Hacienda Tributaria.</t>
        </r>
      </text>
    </comment>
    <comment ref="O388" authorId="0">
      <text>
        <r>
          <rPr>
            <b/>
            <sz val="10"/>
            <rFont val="Tahoma"/>
            <family val="2"/>
          </rPr>
          <t>Autor:</t>
        </r>
        <r>
          <rPr>
            <sz val="10"/>
            <rFont val="Tahoma"/>
            <family val="2"/>
          </rPr>
          <t xml:space="preserve">
Incluye certificado de la Seguridad Social y Hacienda Tributaria.</t>
        </r>
      </text>
    </comment>
    <comment ref="O389" authorId="0">
      <text>
        <r>
          <rPr>
            <b/>
            <sz val="10"/>
            <rFont val="Tahoma"/>
            <family val="2"/>
          </rPr>
          <t>Autor:</t>
        </r>
        <r>
          <rPr>
            <sz val="10"/>
            <rFont val="Tahoma"/>
            <family val="2"/>
          </rPr>
          <t xml:space="preserve">
Incluye certificado de la Seguridad Social y Hacienda Tributaria.</t>
        </r>
      </text>
    </comment>
    <comment ref="E395" authorId="1">
      <text>
        <r>
          <rPr>
            <b/>
            <sz val="9"/>
            <rFont val="Tahoma"/>
            <family val="2"/>
          </rPr>
          <t>Gema Rebollar Gómez-Calcerrada:</t>
        </r>
        <r>
          <rPr>
            <sz val="9"/>
            <rFont val="Tahoma"/>
            <family val="2"/>
          </rPr>
          <t xml:space="preserve">
importe adjudicado en G322</t>
        </r>
      </text>
    </comment>
    <comment ref="E396" authorId="1">
      <text>
        <r>
          <rPr>
            <b/>
            <sz val="9"/>
            <rFont val="Tahoma"/>
            <family val="2"/>
          </rPr>
          <t>Gema Rebollar Gómez-Calcerrada:</t>
        </r>
        <r>
          <rPr>
            <sz val="9"/>
            <rFont val="Tahoma"/>
            <family val="2"/>
          </rPr>
          <t xml:space="preserve">
importe adjudicado en G322</t>
        </r>
      </text>
    </comment>
    <comment ref="E397" authorId="1">
      <text>
        <r>
          <rPr>
            <b/>
            <sz val="9"/>
            <rFont val="Tahoma"/>
            <family val="2"/>
          </rPr>
          <t>Gema Rebollar Gómez-Calcerrada:</t>
        </r>
        <r>
          <rPr>
            <sz val="9"/>
            <rFont val="Tahoma"/>
            <family val="2"/>
          </rPr>
          <t xml:space="preserve">
importe adjudicado en G321</t>
        </r>
      </text>
    </comment>
    <comment ref="E398" authorId="1">
      <text>
        <r>
          <rPr>
            <b/>
            <sz val="9"/>
            <rFont val="Tahoma"/>
            <family val="2"/>
          </rPr>
          <t>Gema Rebollar Gómez-Calcerrada:</t>
        </r>
        <r>
          <rPr>
            <sz val="9"/>
            <rFont val="Tahoma"/>
            <family val="2"/>
          </rPr>
          <t xml:space="preserve">
importe adjudicado en G321</t>
        </r>
      </text>
    </comment>
    <comment ref="E399" authorId="1">
      <text>
        <r>
          <rPr>
            <b/>
            <sz val="9"/>
            <rFont val="Tahoma"/>
            <family val="2"/>
          </rPr>
          <t>Gema Rebollar Gómez-Calcerrada:</t>
        </r>
        <r>
          <rPr>
            <sz val="9"/>
            <rFont val="Tahoma"/>
            <family val="2"/>
          </rPr>
          <t xml:space="preserve">
importe adjudicado en G727</t>
        </r>
      </text>
    </comment>
    <comment ref="E400" authorId="1">
      <text>
        <r>
          <rPr>
            <b/>
            <sz val="9"/>
            <rFont val="Tahoma"/>
            <family val="2"/>
          </rPr>
          <t>Gema Rebollar Gómez-Calcerrada:</t>
        </r>
        <r>
          <rPr>
            <sz val="9"/>
            <rFont val="Tahoma"/>
            <family val="2"/>
          </rPr>
          <t xml:space="preserve">
importe adjudicado en G727</t>
        </r>
      </text>
    </comment>
    <comment ref="F410" authorId="1">
      <text>
        <r>
          <rPr>
            <b/>
            <sz val="9"/>
            <rFont val="Tahoma"/>
            <family val="2"/>
          </rPr>
          <t>Gema Rebollar Gómez-Calcerrada:</t>
        </r>
        <r>
          <rPr>
            <sz val="9"/>
            <rFont val="Tahoma"/>
            <family val="2"/>
          </rPr>
          <t xml:space="preserve">
adjudicado por 536,43€</t>
        </r>
      </text>
    </comment>
    <comment ref="I410" authorId="0">
      <text>
        <r>
          <rPr>
            <b/>
            <sz val="9"/>
            <rFont val="Tahoma"/>
            <family val="2"/>
          </rPr>
          <t>Autor:</t>
        </r>
        <r>
          <rPr>
            <sz val="9"/>
            <rFont val="Tahoma"/>
            <family val="2"/>
          </rPr>
          <t xml:space="preserve">
Operación intracomunitaria.</t>
        </r>
      </text>
    </comment>
    <comment ref="E411" authorId="0">
      <text>
        <r>
          <rPr>
            <b/>
            <sz val="9"/>
            <rFont val="Tahoma"/>
            <family val="2"/>
          </rPr>
          <t>Autor:</t>
        </r>
        <r>
          <rPr>
            <sz val="9"/>
            <rFont val="Tahoma"/>
            <family val="2"/>
          </rPr>
          <t xml:space="preserve">
Adjudicado en la G657</t>
        </r>
      </text>
    </comment>
    <comment ref="F411" authorId="1">
      <text>
        <r>
          <rPr>
            <b/>
            <sz val="9"/>
            <rFont val="Tahoma"/>
            <family val="2"/>
          </rPr>
          <t>Gema Rebollar Gómez-Calcerrada:</t>
        </r>
        <r>
          <rPr>
            <sz val="9"/>
            <rFont val="Tahoma"/>
            <family val="2"/>
          </rPr>
          <t xml:space="preserve">
adjudicado por 536,43€</t>
        </r>
      </text>
    </comment>
    <comment ref="I411" authorId="0">
      <text>
        <r>
          <rPr>
            <b/>
            <sz val="9"/>
            <rFont val="Tahoma"/>
            <family val="2"/>
          </rPr>
          <t>Autor:</t>
        </r>
        <r>
          <rPr>
            <sz val="9"/>
            <rFont val="Tahoma"/>
            <family val="2"/>
          </rPr>
          <t xml:space="preserve">
Operación intracomunitaria.</t>
        </r>
      </text>
    </comment>
    <comment ref="E412" authorId="0">
      <text>
        <r>
          <rPr>
            <b/>
            <sz val="9"/>
            <rFont val="Tahoma"/>
            <family val="2"/>
          </rPr>
          <t>Autor:</t>
        </r>
        <r>
          <rPr>
            <sz val="9"/>
            <rFont val="Tahoma"/>
            <family val="2"/>
          </rPr>
          <t xml:space="preserve">
Adjudicado en la G657</t>
        </r>
      </text>
    </comment>
    <comment ref="F412" authorId="1">
      <text>
        <r>
          <rPr>
            <b/>
            <sz val="9"/>
            <rFont val="Tahoma"/>
            <family val="2"/>
          </rPr>
          <t>Gema Rebollar Gómez-Calcerrada:</t>
        </r>
        <r>
          <rPr>
            <sz val="9"/>
            <rFont val="Tahoma"/>
            <family val="2"/>
          </rPr>
          <t xml:space="preserve">
adjudicado por 536,43€</t>
        </r>
      </text>
    </comment>
    <comment ref="I412" authorId="0">
      <text>
        <r>
          <rPr>
            <b/>
            <sz val="9"/>
            <rFont val="Tahoma"/>
            <family val="2"/>
          </rPr>
          <t>Autor:</t>
        </r>
        <r>
          <rPr>
            <sz val="9"/>
            <rFont val="Tahoma"/>
            <family val="2"/>
          </rPr>
          <t xml:space="preserve">
Operación intracomunitaria.</t>
        </r>
      </text>
    </comment>
    <comment ref="E413" authorId="0">
      <text>
        <r>
          <rPr>
            <b/>
            <sz val="9"/>
            <rFont val="Tahoma"/>
            <family val="2"/>
          </rPr>
          <t>Autor:</t>
        </r>
        <r>
          <rPr>
            <sz val="9"/>
            <rFont val="Tahoma"/>
            <family val="2"/>
          </rPr>
          <t xml:space="preserve">
Adjudicado en la G657</t>
        </r>
      </text>
    </comment>
    <comment ref="F413" authorId="1">
      <text>
        <r>
          <rPr>
            <b/>
            <sz val="9"/>
            <rFont val="Tahoma"/>
            <family val="2"/>
          </rPr>
          <t>Gema Rebollar Gómez-Calcerrada:</t>
        </r>
        <r>
          <rPr>
            <sz val="9"/>
            <rFont val="Tahoma"/>
            <family val="2"/>
          </rPr>
          <t xml:space="preserve">
adjudicado por 536,43€</t>
        </r>
      </text>
    </comment>
    <comment ref="I413" authorId="0">
      <text>
        <r>
          <rPr>
            <b/>
            <sz val="9"/>
            <rFont val="Tahoma"/>
            <family val="2"/>
          </rPr>
          <t>Autor:</t>
        </r>
        <r>
          <rPr>
            <sz val="9"/>
            <rFont val="Tahoma"/>
            <family val="2"/>
          </rPr>
          <t xml:space="preserve">
Operación intracomunitaria.</t>
        </r>
      </text>
    </comment>
    <comment ref="F414" authorId="1">
      <text>
        <r>
          <rPr>
            <b/>
            <sz val="9"/>
            <rFont val="Tahoma"/>
            <family val="2"/>
          </rPr>
          <t>Gema Rebollar Gómez-Calcerrada:</t>
        </r>
        <r>
          <rPr>
            <sz val="9"/>
            <rFont val="Tahoma"/>
            <family val="2"/>
          </rPr>
          <t xml:space="preserve">
adjudicacion total 245,01€</t>
        </r>
      </text>
    </comment>
    <comment ref="I414" authorId="0">
      <text>
        <r>
          <rPr>
            <b/>
            <sz val="9"/>
            <rFont val="Tahoma"/>
            <family val="2"/>
          </rPr>
          <t>Autor:</t>
        </r>
        <r>
          <rPr>
            <sz val="9"/>
            <rFont val="Tahoma"/>
            <family val="2"/>
          </rPr>
          <t xml:space="preserve">
Operación intracomunitaria.</t>
        </r>
      </text>
    </comment>
    <comment ref="F415" authorId="1">
      <text>
        <r>
          <rPr>
            <b/>
            <sz val="9"/>
            <rFont val="Tahoma"/>
            <family val="2"/>
          </rPr>
          <t>Gema Rebollar Gómez-Calcerrada:</t>
        </r>
        <r>
          <rPr>
            <sz val="9"/>
            <rFont val="Tahoma"/>
            <family val="2"/>
          </rPr>
          <t xml:space="preserve">
adjudicacion total 245,01€</t>
        </r>
      </text>
    </comment>
    <comment ref="I415" authorId="0">
      <text>
        <r>
          <rPr>
            <b/>
            <sz val="9"/>
            <rFont val="Tahoma"/>
            <family val="2"/>
          </rPr>
          <t>Autor:</t>
        </r>
        <r>
          <rPr>
            <sz val="9"/>
            <rFont val="Tahoma"/>
            <family val="2"/>
          </rPr>
          <t xml:space="preserve">
Operación intracomunitaria.</t>
        </r>
      </text>
    </comment>
    <comment ref="V415" authorId="0">
      <text>
        <r>
          <rPr>
            <b/>
            <sz val="9"/>
            <rFont val="Tahoma"/>
            <family val="2"/>
          </rPr>
          <t>Autor:</t>
        </r>
        <r>
          <rPr>
            <sz val="9"/>
            <rFont val="Tahoma"/>
            <family val="2"/>
          </rPr>
          <t xml:space="preserve">
Me dice Mónica que no envíe el escrito a nadie.</t>
        </r>
      </text>
    </comment>
    <comment ref="F416" authorId="1">
      <text>
        <r>
          <rPr>
            <b/>
            <sz val="9"/>
            <rFont val="Tahoma"/>
            <family val="2"/>
          </rPr>
          <t>Gema Rebollar Gómez-Calcerrada:</t>
        </r>
        <r>
          <rPr>
            <sz val="9"/>
            <rFont val="Tahoma"/>
            <family val="2"/>
          </rPr>
          <t xml:space="preserve">
adjudicacion total 245,01€</t>
        </r>
      </text>
    </comment>
    <comment ref="I416" authorId="0">
      <text>
        <r>
          <rPr>
            <b/>
            <sz val="9"/>
            <rFont val="Tahoma"/>
            <family val="2"/>
          </rPr>
          <t>Autor:</t>
        </r>
        <r>
          <rPr>
            <sz val="9"/>
            <rFont val="Tahoma"/>
            <family val="2"/>
          </rPr>
          <t xml:space="preserve">
Operación intracomunitaria.</t>
        </r>
      </text>
    </comment>
    <comment ref="F417" authorId="1">
      <text>
        <r>
          <rPr>
            <b/>
            <sz val="9"/>
            <rFont val="Tahoma"/>
            <family val="2"/>
          </rPr>
          <t>Gema Rebollar Gómez-Calcerrada:</t>
        </r>
        <r>
          <rPr>
            <sz val="9"/>
            <rFont val="Tahoma"/>
            <family val="2"/>
          </rPr>
          <t xml:space="preserve">
adjudicacion total 245,01€</t>
        </r>
      </text>
    </comment>
    <comment ref="I417" authorId="0">
      <text>
        <r>
          <rPr>
            <b/>
            <sz val="9"/>
            <rFont val="Tahoma"/>
            <family val="2"/>
          </rPr>
          <t>Autor:</t>
        </r>
        <r>
          <rPr>
            <sz val="9"/>
            <rFont val="Tahoma"/>
            <family val="2"/>
          </rPr>
          <t xml:space="preserve">
Operación intracomunitaria.</t>
        </r>
      </text>
    </comment>
    <comment ref="I418" authorId="0">
      <text>
        <r>
          <rPr>
            <b/>
            <sz val="9"/>
            <rFont val="Tahoma"/>
            <family val="2"/>
          </rPr>
          <t>Autor:</t>
        </r>
        <r>
          <rPr>
            <sz val="9"/>
            <rFont val="Tahoma"/>
            <family val="2"/>
          </rPr>
          <t xml:space="preserve">
Adquisición intracomunitaria de bienes</t>
        </r>
      </text>
    </comment>
    <comment ref="I419" authorId="0">
      <text>
        <r>
          <rPr>
            <b/>
            <sz val="9"/>
            <rFont val="Tahoma"/>
            <family val="2"/>
          </rPr>
          <t>Autor:</t>
        </r>
        <r>
          <rPr>
            <sz val="9"/>
            <rFont val="Tahoma"/>
            <family val="2"/>
          </rPr>
          <t xml:space="preserve">
Operación intracomunitaria</t>
        </r>
      </text>
    </comment>
    <comment ref="F420" authorId="1">
      <text>
        <r>
          <rPr>
            <b/>
            <sz val="9"/>
            <rFont val="Tahoma"/>
            <family val="2"/>
          </rPr>
          <t>Gema Rebollar Gómez-Calcerrada:</t>
        </r>
        <r>
          <rPr>
            <sz val="9"/>
            <rFont val="Tahoma"/>
            <family val="2"/>
          </rPr>
          <t xml:space="preserve">
Adjudicacion total 732,87€</t>
        </r>
      </text>
    </comment>
    <comment ref="I420" authorId="0">
      <text>
        <r>
          <rPr>
            <b/>
            <sz val="9"/>
            <rFont val="Tahoma"/>
            <family val="2"/>
          </rPr>
          <t>Autor:</t>
        </r>
        <r>
          <rPr>
            <sz val="9"/>
            <rFont val="Tahoma"/>
            <family val="2"/>
          </rPr>
          <t xml:space="preserve">
Inversión del sujeto pasivo.</t>
        </r>
      </text>
    </comment>
    <comment ref="E421" authorId="0">
      <text>
        <r>
          <rPr>
            <b/>
            <sz val="9"/>
            <rFont val="Tahoma"/>
            <family val="2"/>
          </rPr>
          <t>Autor:</t>
        </r>
        <r>
          <rPr>
            <sz val="9"/>
            <rFont val="Tahoma"/>
            <family val="2"/>
          </rPr>
          <t xml:space="preserve">
Adjudicado en la G654</t>
        </r>
      </text>
    </comment>
    <comment ref="F421" authorId="1">
      <text>
        <r>
          <rPr>
            <b/>
            <sz val="9"/>
            <rFont val="Tahoma"/>
            <family val="2"/>
          </rPr>
          <t>Gema Rebollar Gómez-Calcerrada:</t>
        </r>
        <r>
          <rPr>
            <sz val="9"/>
            <rFont val="Tahoma"/>
            <family val="2"/>
          </rPr>
          <t xml:space="preserve">
Adjudicacion total 732,87€</t>
        </r>
      </text>
    </comment>
    <comment ref="I421" authorId="0">
      <text>
        <r>
          <rPr>
            <b/>
            <sz val="9"/>
            <rFont val="Tahoma"/>
            <family val="2"/>
          </rPr>
          <t>Autor:</t>
        </r>
        <r>
          <rPr>
            <sz val="9"/>
            <rFont val="Tahoma"/>
            <family val="2"/>
          </rPr>
          <t xml:space="preserve">
Inversión del sujeto pasivo.</t>
        </r>
      </text>
    </comment>
    <comment ref="E422" authorId="0">
      <text>
        <r>
          <rPr>
            <b/>
            <sz val="9"/>
            <rFont val="Tahoma"/>
            <family val="2"/>
          </rPr>
          <t>Autor:</t>
        </r>
        <r>
          <rPr>
            <sz val="9"/>
            <rFont val="Tahoma"/>
            <family val="2"/>
          </rPr>
          <t xml:space="preserve">
Adjudicado en la G654</t>
        </r>
      </text>
    </comment>
    <comment ref="F422" authorId="1">
      <text>
        <r>
          <rPr>
            <b/>
            <sz val="9"/>
            <rFont val="Tahoma"/>
            <family val="2"/>
          </rPr>
          <t>Gema Rebollar Gómez-Calcerrada:</t>
        </r>
        <r>
          <rPr>
            <sz val="9"/>
            <rFont val="Tahoma"/>
            <family val="2"/>
          </rPr>
          <t xml:space="preserve">
Adjudicacion total 732,87€</t>
        </r>
      </text>
    </comment>
    <comment ref="I422" authorId="0">
      <text>
        <r>
          <rPr>
            <b/>
            <sz val="9"/>
            <rFont val="Tahoma"/>
            <family val="2"/>
          </rPr>
          <t>Autor:</t>
        </r>
        <r>
          <rPr>
            <sz val="9"/>
            <rFont val="Tahoma"/>
            <family val="2"/>
          </rPr>
          <t xml:space="preserve">
Inversión del sujeto pasivo.</t>
        </r>
      </text>
    </comment>
    <comment ref="I423" authorId="0">
      <text>
        <r>
          <rPr>
            <b/>
            <sz val="9"/>
            <rFont val="Tahoma"/>
            <family val="2"/>
          </rPr>
          <t>Autor:</t>
        </r>
        <r>
          <rPr>
            <sz val="9"/>
            <rFont val="Tahoma"/>
            <family val="2"/>
          </rPr>
          <t xml:space="preserve">
Inversión del sujeto pasivo</t>
        </r>
      </text>
    </comment>
    <comment ref="F426" authorId="0">
      <text>
        <r>
          <rPr>
            <b/>
            <sz val="9"/>
            <rFont val="Tahoma"/>
            <family val="2"/>
          </rPr>
          <t>Autor:</t>
        </r>
        <r>
          <rPr>
            <sz val="9"/>
            <rFont val="Tahoma"/>
            <family val="2"/>
          </rPr>
          <t xml:space="preserve">
Adjudicado por el total del servicio (170 cartas)</t>
        </r>
      </text>
    </comment>
    <comment ref="S426" authorId="0">
      <text>
        <r>
          <rPr>
            <b/>
            <sz val="9"/>
            <rFont val="Tahoma"/>
            <family val="2"/>
          </rPr>
          <t>Autor:</t>
        </r>
        <r>
          <rPr>
            <sz val="9"/>
            <rFont val="Tahoma"/>
            <family val="2"/>
          </rPr>
          <t xml:space="preserve">
OJO! Pagar a Rafa Cebriá</t>
        </r>
      </text>
    </comment>
    <comment ref="E427" authorId="0">
      <text>
        <r>
          <rPr>
            <b/>
            <sz val="9"/>
            <rFont val="Tahoma"/>
            <family val="2"/>
          </rPr>
          <t>Autor:</t>
        </r>
        <r>
          <rPr>
            <sz val="9"/>
            <rFont val="Tahoma"/>
            <family val="2"/>
          </rPr>
          <t xml:space="preserve">
Ya adjudicado en la G480</t>
        </r>
      </text>
    </comment>
    <comment ref="S427" authorId="0">
      <text>
        <r>
          <rPr>
            <b/>
            <sz val="9"/>
            <rFont val="Tahoma"/>
            <family val="2"/>
          </rPr>
          <t>Autor:</t>
        </r>
        <r>
          <rPr>
            <sz val="9"/>
            <rFont val="Tahoma"/>
            <family val="2"/>
          </rPr>
          <t xml:space="preserve">
OJO! Pagar a Rafa Cebriá</t>
        </r>
      </text>
    </comment>
    <comment ref="F431" authorId="1">
      <text>
        <r>
          <rPr>
            <b/>
            <sz val="9"/>
            <rFont val="Tahoma"/>
            <family val="2"/>
          </rPr>
          <t>Gema Rebollar Gómez-Calcerrada:</t>
        </r>
        <r>
          <rPr>
            <sz val="9"/>
            <rFont val="Tahoma"/>
            <family val="2"/>
          </rPr>
          <t xml:space="preserve">
adjudicacion total 290,70€</t>
        </r>
      </text>
    </comment>
    <comment ref="E432" authorId="0">
      <text>
        <r>
          <rPr>
            <b/>
            <sz val="10"/>
            <rFont val="Tahoma"/>
            <family val="2"/>
          </rPr>
          <t>Autor:</t>
        </r>
        <r>
          <rPr>
            <sz val="10"/>
            <rFont val="Tahoma"/>
            <family val="2"/>
          </rPr>
          <t xml:space="preserve">
Adjudicado en la G826</t>
        </r>
      </text>
    </comment>
    <comment ref="F432" authorId="1">
      <text>
        <r>
          <rPr>
            <b/>
            <sz val="9"/>
            <rFont val="Tahoma"/>
            <family val="2"/>
          </rPr>
          <t>Gema Rebollar Gómez-Calcerrada:</t>
        </r>
        <r>
          <rPr>
            <sz val="9"/>
            <rFont val="Tahoma"/>
            <family val="2"/>
          </rPr>
          <t xml:space="preserve">
adjudicacion total 290,70€</t>
        </r>
      </text>
    </comment>
    <comment ref="I434" authorId="0">
      <text>
        <r>
          <rPr>
            <b/>
            <sz val="10"/>
            <rFont val="Tahoma"/>
            <family val="2"/>
          </rPr>
          <t>Autor:</t>
        </r>
        <r>
          <rPr>
            <sz val="10"/>
            <rFont val="Tahoma"/>
            <family val="2"/>
          </rPr>
          <t xml:space="preserve">
Operación intracomunitaria</t>
        </r>
      </text>
    </comment>
    <comment ref="S434" authorId="0">
      <text>
        <r>
          <rPr>
            <b/>
            <sz val="9"/>
            <rFont val="Tahoma"/>
            <family val="2"/>
          </rPr>
          <t>Autor:</t>
        </r>
        <r>
          <rPr>
            <sz val="9"/>
            <rFont val="Tahoma"/>
            <family val="2"/>
          </rPr>
          <t xml:space="preserve">
OJO! Es cuenta extranjera</t>
        </r>
      </text>
    </comment>
    <comment ref="I435" authorId="0">
      <text>
        <r>
          <rPr>
            <b/>
            <sz val="10"/>
            <rFont val="Tahoma"/>
            <family val="2"/>
          </rPr>
          <t>Autor:</t>
        </r>
        <r>
          <rPr>
            <sz val="10"/>
            <rFont val="Tahoma"/>
            <family val="2"/>
          </rPr>
          <t xml:space="preserve">
Operación intracomunitaria</t>
        </r>
      </text>
    </comment>
    <comment ref="S435" authorId="0">
      <text>
        <r>
          <rPr>
            <b/>
            <sz val="9"/>
            <rFont val="Tahoma"/>
            <family val="2"/>
          </rPr>
          <t>Autor:</t>
        </r>
        <r>
          <rPr>
            <sz val="9"/>
            <rFont val="Tahoma"/>
            <family val="2"/>
          </rPr>
          <t xml:space="preserve">
OJO! Es cuenta extranjera</t>
        </r>
      </text>
    </comment>
    <comment ref="F442" authorId="1">
      <text>
        <r>
          <rPr>
            <b/>
            <sz val="9"/>
            <rFont val="Tahoma"/>
            <family val="2"/>
          </rPr>
          <t>Gema Rebollar Gómez-Calcerrada:</t>
        </r>
        <r>
          <rPr>
            <sz val="9"/>
            <rFont val="Tahoma"/>
            <family val="2"/>
          </rPr>
          <t xml:space="preserve">
adjudicacion 6.849,90€</t>
        </r>
      </text>
    </comment>
    <comment ref="E454" authorId="0">
      <text>
        <r>
          <rPr>
            <b/>
            <sz val="9"/>
            <rFont val="Tahoma"/>
            <family val="2"/>
          </rPr>
          <t>Autor:</t>
        </r>
        <r>
          <rPr>
            <sz val="9"/>
            <rFont val="Tahoma"/>
            <family val="2"/>
          </rPr>
          <t xml:space="preserve">
Adjudicado en la G364</t>
        </r>
      </text>
    </comment>
    <comment ref="F454" authorId="1">
      <text>
        <r>
          <rPr>
            <b/>
            <sz val="9"/>
            <rFont val="Tahoma"/>
            <family val="2"/>
          </rPr>
          <t>Gema Rebollar Gómez-Calcerrada:</t>
        </r>
        <r>
          <rPr>
            <sz val="9"/>
            <rFont val="Tahoma"/>
            <family val="2"/>
          </rPr>
          <t xml:space="preserve">
adjudicacion 6.849,90€</t>
        </r>
      </text>
    </comment>
    <comment ref="S476" authorId="0">
      <text>
        <r>
          <rPr>
            <b/>
            <sz val="9"/>
            <rFont val="Tahoma"/>
            <family val="2"/>
          </rPr>
          <t>Autor:</t>
        </r>
        <r>
          <rPr>
            <sz val="9"/>
            <rFont val="Tahoma"/>
            <family val="2"/>
          </rPr>
          <t xml:space="preserve">
OJO! Hay que pagárselo a Paco Burguera porque lo ha adelantado él.</t>
        </r>
      </text>
    </comment>
    <comment ref="E505" authorId="1">
      <text>
        <r>
          <rPr>
            <b/>
            <sz val="9"/>
            <rFont val="Tahoma"/>
            <family val="2"/>
          </rPr>
          <t>Gema Rebollar Gómez-Calcerrada:</t>
        </r>
        <r>
          <rPr>
            <sz val="9"/>
            <rFont val="Tahoma"/>
            <family val="2"/>
          </rPr>
          <t xml:space="preserve">
adjudicado G172</t>
        </r>
      </text>
    </comment>
    <comment ref="E507" authorId="1">
      <text>
        <r>
          <rPr>
            <b/>
            <sz val="9"/>
            <rFont val="Tahoma"/>
            <family val="2"/>
          </rPr>
          <t>Gema Rebollar Gómez-Calcerrada:</t>
        </r>
        <r>
          <rPr>
            <sz val="9"/>
            <rFont val="Tahoma"/>
            <family val="2"/>
          </rPr>
          <t xml:space="preserve">
Importe adjudicado en la G323</t>
        </r>
      </text>
    </comment>
    <comment ref="E508" authorId="1">
      <text>
        <r>
          <rPr>
            <b/>
            <sz val="9"/>
            <rFont val="Tahoma"/>
            <family val="2"/>
          </rPr>
          <t>Gema Rebollar Gómez-Calcerrada:</t>
        </r>
        <r>
          <rPr>
            <sz val="9"/>
            <rFont val="Tahoma"/>
            <family val="2"/>
          </rPr>
          <t xml:space="preserve">
Importe adjudicado en la G323</t>
        </r>
      </text>
    </comment>
    <comment ref="S548" authorId="0">
      <text>
        <r>
          <rPr>
            <b/>
            <sz val="9"/>
            <rFont val="Tahoma"/>
            <family val="2"/>
          </rPr>
          <t>Autor:</t>
        </r>
        <r>
          <rPr>
            <sz val="9"/>
            <rFont val="Tahoma"/>
            <family val="2"/>
          </rPr>
          <t xml:space="preserve">
OJO! Pagar a Alfonso Moreira</t>
        </r>
      </text>
    </comment>
    <comment ref="S549" authorId="0">
      <text>
        <r>
          <rPr>
            <b/>
            <sz val="9"/>
            <rFont val="Tahoma"/>
            <family val="2"/>
          </rPr>
          <t>Autor:</t>
        </r>
        <r>
          <rPr>
            <sz val="9"/>
            <rFont val="Tahoma"/>
            <family val="2"/>
          </rPr>
          <t xml:space="preserve">
OJO! Pagar a Alfonso Moreira</t>
        </r>
      </text>
    </comment>
    <comment ref="S550" authorId="0">
      <text>
        <r>
          <rPr>
            <b/>
            <sz val="9"/>
            <rFont val="Tahoma"/>
            <family val="2"/>
          </rPr>
          <t>Autor:</t>
        </r>
        <r>
          <rPr>
            <sz val="9"/>
            <rFont val="Tahoma"/>
            <family val="2"/>
          </rPr>
          <t xml:space="preserve">
OJO! Pagar a Alfonso Moreira</t>
        </r>
      </text>
    </comment>
    <comment ref="S551" authorId="0">
      <text>
        <r>
          <rPr>
            <b/>
            <sz val="9"/>
            <rFont val="Tahoma"/>
            <family val="2"/>
          </rPr>
          <t>Autor:</t>
        </r>
        <r>
          <rPr>
            <sz val="9"/>
            <rFont val="Tahoma"/>
            <family val="2"/>
          </rPr>
          <t xml:space="preserve">
OJO! Pagar a Alfonso Moreira</t>
        </r>
      </text>
    </comment>
    <comment ref="B316" authorId="1">
      <text>
        <r>
          <rPr>
            <b/>
            <sz val="9"/>
            <rFont val="Tahoma"/>
            <family val="2"/>
          </rPr>
          <t>Gema Rebollar Gómez-Calcerrada:</t>
        </r>
        <r>
          <rPr>
            <sz val="9"/>
            <rFont val="Tahoma"/>
            <family val="2"/>
          </rPr>
          <t xml:space="preserve">
Le voy a quitar la cantidad para que no sume, pero lo dejo por si los auditores al comparar el 2T y el 3T lo ven y lo piden.
De la hoja de publicación si que lo quito</t>
        </r>
      </text>
    </comment>
  </commentList>
</comments>
</file>

<file path=xl/comments2.xml><?xml version="1.0" encoding="utf-8"?>
<comments xmlns="http://schemas.openxmlformats.org/spreadsheetml/2006/main">
  <authors>
    <author>Gema Rebollar G?mez-Calcerrada</author>
  </authors>
  <commentList>
    <comment ref="B180" authorId="0">
      <text>
        <r>
          <rPr>
            <b/>
            <sz val="9"/>
            <rFont val="Tahoma"/>
            <family val="2"/>
          </rPr>
          <t>Gema Rebollar Gómez-Calcerrada:</t>
        </r>
        <r>
          <rPr>
            <sz val="9"/>
            <rFont val="Tahoma"/>
            <family val="2"/>
          </rPr>
          <t xml:space="preserve">
le pongo la fecha del anexo1</t>
        </r>
      </text>
    </comment>
  </commentList>
</comments>
</file>

<file path=xl/comments4.xml><?xml version="1.0" encoding="utf-8"?>
<comments xmlns="http://schemas.openxmlformats.org/spreadsheetml/2006/main">
  <authors>
    <author>Autor</author>
    <author>Gema Rebollar G?mez-Calcerrada</author>
  </authors>
  <commentList>
    <comment ref="D3" authorId="0">
      <text>
        <r>
          <rPr>
            <b/>
            <sz val="10"/>
            <rFont val="Tahoma"/>
            <family val="2"/>
          </rPr>
          <t>Autor:</t>
        </r>
        <r>
          <rPr>
            <sz val="10"/>
            <rFont val="Tahoma"/>
            <family val="2"/>
          </rPr>
          <t xml:space="preserve">
Detallar si faltan por llegar más facturas para tenerlo en cuenta en las fechas de adjudicación.</t>
        </r>
      </text>
    </comment>
    <comment ref="M3" authorId="0">
      <text>
        <r>
          <rPr>
            <b/>
            <sz val="9"/>
            <rFont val="Tahoma"/>
            <family val="2"/>
          </rPr>
          <t>Autor:</t>
        </r>
        <r>
          <rPr>
            <sz val="9"/>
            <rFont val="Tahoma"/>
            <family val="2"/>
          </rPr>
          <t xml:space="preserve">
Codigos de los cursos provisionados (T)
</t>
        </r>
      </text>
    </comment>
    <comment ref="N3" authorId="0">
      <text>
        <r>
          <rPr>
            <b/>
            <sz val="8"/>
            <rFont val="Tahoma"/>
            <family val="2"/>
          </rPr>
          <t>Autor:</t>
        </r>
        <r>
          <rPr>
            <sz val="8"/>
            <rFont val="Tahoma"/>
            <family val="2"/>
          </rPr>
          <t xml:space="preserve">
G = GASTO
I =INMOBILIZADO &gt; 150€</t>
        </r>
      </text>
    </comment>
    <comment ref="H6" authorId="0">
      <text>
        <r>
          <rPr>
            <b/>
            <sz val="10"/>
            <rFont val="Tahoma"/>
            <family val="2"/>
          </rPr>
          <t>Autor:</t>
        </r>
        <r>
          <rPr>
            <sz val="10"/>
            <rFont val="Tahoma"/>
            <family val="2"/>
          </rPr>
          <t xml:space="preserve">
Operación intracomunitaria</t>
        </r>
      </text>
    </comment>
    <comment ref="H8" authorId="0">
      <text>
        <r>
          <rPr>
            <b/>
            <sz val="9"/>
            <rFont val="Tahoma"/>
            <family val="2"/>
          </rPr>
          <t>Autor:</t>
        </r>
        <r>
          <rPr>
            <sz val="9"/>
            <rFont val="Tahoma"/>
            <family val="2"/>
          </rPr>
          <t xml:space="preserve">
Operación intracomunitaria</t>
        </r>
      </text>
    </comment>
    <comment ref="N12" authorId="0">
      <text>
        <r>
          <rPr>
            <b/>
            <sz val="9"/>
            <rFont val="Tahoma"/>
            <family val="2"/>
          </rPr>
          <t>Autor:</t>
        </r>
        <r>
          <rPr>
            <sz val="9"/>
            <rFont val="Tahoma"/>
            <family val="2"/>
          </rPr>
          <t xml:space="preserve">
Incluye certificado de la Agencia Tributaria y la Seguridad Social.</t>
        </r>
      </text>
    </comment>
    <comment ref="N13" authorId="0">
      <text>
        <r>
          <rPr>
            <b/>
            <sz val="9"/>
            <rFont val="Tahoma"/>
            <family val="2"/>
          </rPr>
          <t>Autor:</t>
        </r>
        <r>
          <rPr>
            <sz val="9"/>
            <rFont val="Tahoma"/>
            <family val="2"/>
          </rPr>
          <t xml:space="preserve">
Incluye el certificado con la Agencia Tributaria</t>
        </r>
      </text>
    </comment>
    <comment ref="N42" authorId="0">
      <text>
        <r>
          <rPr>
            <b/>
            <sz val="9"/>
            <rFont val="Tahoma"/>
            <family val="2"/>
          </rPr>
          <t>Autor:</t>
        </r>
        <r>
          <rPr>
            <sz val="9"/>
            <rFont val="Tahoma"/>
            <family val="2"/>
          </rPr>
          <t xml:space="preserve">
Incluye certificado de la Seguridad Social y Agencia Tributaria.</t>
        </r>
      </text>
    </comment>
    <comment ref="H44" authorId="0">
      <text>
        <r>
          <rPr>
            <b/>
            <sz val="9"/>
            <rFont val="Tahoma"/>
            <family val="2"/>
          </rPr>
          <t>Autor:</t>
        </r>
        <r>
          <rPr>
            <sz val="9"/>
            <rFont val="Tahoma"/>
            <family val="2"/>
          </rPr>
          <t xml:space="preserve">
Operación intracomunitaria</t>
        </r>
      </text>
    </comment>
    <comment ref="H45" authorId="0">
      <text>
        <r>
          <rPr>
            <b/>
            <sz val="9"/>
            <rFont val="Tahoma"/>
            <family val="2"/>
          </rPr>
          <t>Autor:</t>
        </r>
        <r>
          <rPr>
            <sz val="9"/>
            <rFont val="Tahoma"/>
            <family val="2"/>
          </rPr>
          <t xml:space="preserve">
Operación intracomunitaria</t>
        </r>
      </text>
    </comment>
    <comment ref="H46" authorId="0">
      <text>
        <r>
          <rPr>
            <b/>
            <sz val="9"/>
            <rFont val="Tahoma"/>
            <family val="2"/>
          </rPr>
          <t>Autor:</t>
        </r>
        <r>
          <rPr>
            <sz val="9"/>
            <rFont val="Tahoma"/>
            <family val="2"/>
          </rPr>
          <t xml:space="preserve">
Operación intracomunitaria</t>
        </r>
      </text>
    </comment>
    <comment ref="H47" authorId="0">
      <text>
        <r>
          <rPr>
            <b/>
            <sz val="9"/>
            <rFont val="Tahoma"/>
            <family val="2"/>
          </rPr>
          <t>Autor:</t>
        </r>
        <r>
          <rPr>
            <sz val="9"/>
            <rFont val="Tahoma"/>
            <family val="2"/>
          </rPr>
          <t xml:space="preserve">
Operación intracomunitaria</t>
        </r>
      </text>
    </comment>
    <comment ref="E59" authorId="1">
      <text>
        <r>
          <rPr>
            <b/>
            <sz val="9"/>
            <rFont val="Tahoma"/>
            <family val="2"/>
          </rPr>
          <t>Gema Rebollar Gómez-Calcerrada:</t>
        </r>
        <r>
          <rPr>
            <sz val="9"/>
            <rFont val="Tahoma"/>
            <family val="2"/>
          </rPr>
          <t xml:space="preserve">
adjudicacion total 458,36€</t>
        </r>
      </text>
    </comment>
    <comment ref="D60" authorId="0">
      <text>
        <r>
          <rPr>
            <b/>
            <sz val="9"/>
            <rFont val="Tahoma"/>
            <family val="2"/>
          </rPr>
          <t>Autor:</t>
        </r>
        <r>
          <rPr>
            <sz val="9"/>
            <rFont val="Tahoma"/>
            <family val="2"/>
          </rPr>
          <t xml:space="preserve">
Adjudicado en la G001135</t>
        </r>
      </text>
    </comment>
    <comment ref="E60" authorId="1">
      <text>
        <r>
          <rPr>
            <b/>
            <sz val="9"/>
            <rFont val="Tahoma"/>
            <family val="2"/>
          </rPr>
          <t>Gema Rebollar Gómez-Calcerrada:</t>
        </r>
        <r>
          <rPr>
            <sz val="9"/>
            <rFont val="Tahoma"/>
            <family val="2"/>
          </rPr>
          <t xml:space="preserve">
adjudicacion total 458,36€</t>
        </r>
      </text>
    </comment>
    <comment ref="R118" authorId="0">
      <text>
        <r>
          <rPr>
            <b/>
            <sz val="9"/>
            <rFont val="Tahoma"/>
            <family val="2"/>
          </rPr>
          <t>Autor:</t>
        </r>
        <r>
          <rPr>
            <sz val="9"/>
            <rFont val="Tahoma"/>
            <family val="2"/>
          </rPr>
          <t xml:space="preserve">
OJO! No pagar. Tiene que enviar fra. Del 15% ret.
</t>
        </r>
      </text>
    </comment>
    <comment ref="N121" authorId="0">
      <text>
        <r>
          <rPr>
            <b/>
            <sz val="9"/>
            <rFont val="Tahoma"/>
            <family val="2"/>
          </rPr>
          <t>Autor:</t>
        </r>
        <r>
          <rPr>
            <sz val="9"/>
            <rFont val="Tahoma"/>
            <family val="2"/>
          </rPr>
          <t xml:space="preserve">
Incluye la aprobación de varios expedientes.</t>
        </r>
      </text>
    </comment>
    <comment ref="H124" authorId="0">
      <text>
        <r>
          <rPr>
            <b/>
            <sz val="10"/>
            <rFont val="Tahoma"/>
            <family val="2"/>
          </rPr>
          <t>Autor:</t>
        </r>
        <r>
          <rPr>
            <sz val="10"/>
            <rFont val="Tahoma"/>
            <family val="2"/>
          </rPr>
          <t xml:space="preserve">
Operación intracomunitaria</t>
        </r>
      </text>
    </comment>
    <comment ref="H125" authorId="0">
      <text>
        <r>
          <rPr>
            <b/>
            <sz val="10"/>
            <rFont val="Tahoma"/>
            <family val="2"/>
          </rPr>
          <t>Autor:</t>
        </r>
        <r>
          <rPr>
            <sz val="10"/>
            <rFont val="Tahoma"/>
            <family val="2"/>
          </rPr>
          <t xml:space="preserve">
Operación intracomunitaria</t>
        </r>
      </text>
    </comment>
    <comment ref="H126" authorId="0">
      <text>
        <r>
          <rPr>
            <b/>
            <sz val="10"/>
            <rFont val="Tahoma"/>
            <family val="2"/>
          </rPr>
          <t>Autor:</t>
        </r>
        <r>
          <rPr>
            <sz val="10"/>
            <rFont val="Tahoma"/>
            <family val="2"/>
          </rPr>
          <t xml:space="preserve">
Operación intracomunitaria</t>
        </r>
      </text>
    </comment>
    <comment ref="R148" authorId="0">
      <text>
        <r>
          <rPr>
            <b/>
            <sz val="9"/>
            <rFont val="Tahoma"/>
            <family val="2"/>
          </rPr>
          <t>Autor:</t>
        </r>
        <r>
          <rPr>
            <sz val="9"/>
            <rFont val="Tahoma"/>
            <family val="2"/>
          </rPr>
          <t xml:space="preserve">
OJO! Pagar a Alfonso Moreira</t>
        </r>
      </text>
    </comment>
    <comment ref="R149" authorId="0">
      <text>
        <r>
          <rPr>
            <b/>
            <sz val="9"/>
            <rFont val="Tahoma"/>
            <family val="2"/>
          </rPr>
          <t>Autor:</t>
        </r>
        <r>
          <rPr>
            <sz val="9"/>
            <rFont val="Tahoma"/>
            <family val="2"/>
          </rPr>
          <t xml:space="preserve">
OJO! Pagar a Alfonso Moreira</t>
        </r>
      </text>
    </comment>
    <comment ref="A43" authorId="1">
      <text>
        <r>
          <rPr>
            <b/>
            <sz val="9"/>
            <rFont val="Tahoma"/>
            <family val="2"/>
          </rPr>
          <t>Gema Rebollar Gómez-Calcerrada:</t>
        </r>
        <r>
          <rPr>
            <sz val="9"/>
            <rFont val="Tahoma"/>
            <family val="2"/>
          </rPr>
          <t xml:space="preserve">
añadida (es de despues de la marca, no sé xq la añadí, pero está bien)</t>
        </r>
      </text>
    </comment>
  </commentList>
</comments>
</file>

<file path=xl/comments5.xml><?xml version="1.0" encoding="utf-8"?>
<comments xmlns="http://schemas.openxmlformats.org/spreadsheetml/2006/main">
  <authors>
    <author>Autor</author>
    <author>Gema Rebollar G?mez-Calcerrada</author>
  </authors>
  <commentList>
    <comment ref="H17" authorId="0">
      <text>
        <r>
          <rPr>
            <b/>
            <sz val="9"/>
            <rFont val="Tahoma"/>
            <family val="2"/>
          </rPr>
          <t>Autor:</t>
        </r>
        <r>
          <rPr>
            <sz val="9"/>
            <rFont val="Tahoma"/>
            <family val="2"/>
          </rPr>
          <t xml:space="preserve">
Operación Intracomunitaria</t>
        </r>
      </text>
    </comment>
    <comment ref="Q39" authorId="0">
      <text>
        <r>
          <rPr>
            <b/>
            <sz val="9"/>
            <rFont val="Tahoma"/>
            <family val="2"/>
          </rPr>
          <t>Autor:</t>
        </r>
        <r>
          <rPr>
            <sz val="9"/>
            <rFont val="Tahoma"/>
            <family val="2"/>
          </rPr>
          <t xml:space="preserve">
OJO! Pagar a Pep Sanchis</t>
        </r>
      </text>
    </comment>
    <comment ref="N22" authorId="0">
      <text>
        <r>
          <rPr>
            <b/>
            <sz val="9"/>
            <rFont val="Tahoma"/>
            <family val="2"/>
          </rPr>
          <t>Autor:</t>
        </r>
        <r>
          <rPr>
            <sz val="9"/>
            <rFont val="Tahoma"/>
            <family val="2"/>
          </rPr>
          <t xml:space="preserve">
Incluye el certificado de la Seguridad Social y la Agencia Tributaria.</t>
        </r>
      </text>
    </comment>
    <comment ref="N8" authorId="0">
      <text>
        <r>
          <rPr>
            <b/>
            <sz val="9"/>
            <rFont val="Tahoma"/>
            <family val="2"/>
          </rPr>
          <t>Autor:</t>
        </r>
        <r>
          <rPr>
            <sz val="9"/>
            <rFont val="Tahoma"/>
            <family val="2"/>
          </rPr>
          <t xml:space="preserve">
Incluye anexo 2 del 2/12/2020 al 30/6/2021 (40 hores)</t>
        </r>
      </text>
    </comment>
    <comment ref="D3" authorId="0">
      <text>
        <r>
          <rPr>
            <b/>
            <sz val="10"/>
            <rFont val="Tahoma"/>
            <family val="2"/>
          </rPr>
          <t>Autor:</t>
        </r>
        <r>
          <rPr>
            <sz val="10"/>
            <rFont val="Tahoma"/>
            <family val="2"/>
          </rPr>
          <t xml:space="preserve">
Detallar si faltan por llegar más facturas para tenerlo en cuenta en las fechas de adjudicación.</t>
        </r>
      </text>
    </comment>
    <comment ref="M3" authorId="0">
      <text>
        <r>
          <rPr>
            <b/>
            <sz val="9"/>
            <rFont val="Tahoma"/>
            <family val="2"/>
          </rPr>
          <t>Autor:</t>
        </r>
        <r>
          <rPr>
            <sz val="9"/>
            <rFont val="Tahoma"/>
            <family val="2"/>
          </rPr>
          <t xml:space="preserve">
Codigos de los cursos provisionados (T)
</t>
        </r>
      </text>
    </comment>
    <comment ref="N3" authorId="0">
      <text>
        <r>
          <rPr>
            <b/>
            <sz val="8"/>
            <rFont val="Tahoma"/>
            <family val="2"/>
          </rPr>
          <t>Autor:</t>
        </r>
        <r>
          <rPr>
            <sz val="8"/>
            <rFont val="Tahoma"/>
            <family val="2"/>
          </rPr>
          <t xml:space="preserve">
G = GASTO
I =INMOBILIZADO &gt; 150€</t>
        </r>
      </text>
    </comment>
    <comment ref="E4" authorId="1">
      <text>
        <r>
          <rPr>
            <b/>
            <sz val="9"/>
            <rFont val="Tahoma"/>
            <family val="2"/>
          </rPr>
          <t>Gema Rebollar Gómez-Calcerrada:</t>
        </r>
        <r>
          <rPr>
            <sz val="9"/>
            <rFont val="Tahoma"/>
            <family val="2"/>
          </rPr>
          <t xml:space="preserve">
PONIA 1.000€ pero en el expediente pone 2.000€, lo cambio</t>
        </r>
      </text>
    </comment>
    <comment ref="A9" authorId="1">
      <text>
        <r>
          <rPr>
            <b/>
            <sz val="9"/>
            <rFont val="Tahoma"/>
            <family val="2"/>
          </rPr>
          <t>Gema Rebollar Gómez-Calcerrada:</t>
        </r>
        <r>
          <rPr>
            <sz val="9"/>
            <rFont val="Tahoma"/>
            <family val="2"/>
          </rPr>
          <t xml:space="preserve">
el CM está adjudicado por más importe, lo incluyo de momento.
Preguntar si la adjudicacion está correcta o hay alguna variacion por escrito</t>
        </r>
      </text>
    </comment>
  </commentList>
</comments>
</file>

<file path=xl/sharedStrings.xml><?xml version="1.0" encoding="utf-8"?>
<sst xmlns="http://schemas.openxmlformats.org/spreadsheetml/2006/main" count="13645" uniqueCount="3122">
  <si>
    <t>PROVEIDOR</t>
  </si>
  <si>
    <t>NIF</t>
  </si>
  <si>
    <t>DATA FACTURA</t>
  </si>
  <si>
    <t>DATA ADJUDICACIÓ</t>
  </si>
  <si>
    <t>IMPORTE ADJUDICADO</t>
  </si>
  <si>
    <t>Nº FRA</t>
  </si>
  <si>
    <t>B. IMP</t>
  </si>
  <si>
    <t>% IVA</t>
  </si>
  <si>
    <t>IVA</t>
  </si>
  <si>
    <t>BRUT</t>
  </si>
  <si>
    <t>DESCRIPCIÓ</t>
  </si>
  <si>
    <t>PROJECTE</t>
  </si>
  <si>
    <t>PROJECTE (T)</t>
  </si>
  <si>
    <t>DOC.</t>
  </si>
  <si>
    <t>Nº EXPDTE.</t>
  </si>
  <si>
    <t>ASTO</t>
  </si>
  <si>
    <t>DATA PAGAMENT</t>
  </si>
  <si>
    <t>BANC</t>
  </si>
  <si>
    <t>ESTAT</t>
  </si>
  <si>
    <t>COMENTARIS CONTRACTES MENORS</t>
  </si>
  <si>
    <t>COMENTARIS</t>
  </si>
  <si>
    <t>CRITERI DE CAIXA</t>
  </si>
  <si>
    <t>UNIVERSITAT DE VALENCIA</t>
  </si>
  <si>
    <t>ASOCIACION ESPAÑOLA DE FUNDACIONES</t>
  </si>
  <si>
    <t xml:space="preserve">G83534545      </t>
  </si>
  <si>
    <t>C20/00054</t>
  </si>
  <si>
    <t xml:space="preserve">Despeses Generals DAEF                                </t>
  </si>
  <si>
    <t xml:space="preserve">DAE.9.7   </t>
  </si>
  <si>
    <t>G000001</t>
  </si>
  <si>
    <t>CM2/2020</t>
  </si>
  <si>
    <t>DOMICILIAT</t>
  </si>
  <si>
    <t>PAGAT</t>
  </si>
  <si>
    <t>Matricules i quotes</t>
  </si>
  <si>
    <t>Quota anual d'associat 2020</t>
  </si>
  <si>
    <t>SEGURINTER SISTEMAS DE SEGURIDAD SL</t>
  </si>
  <si>
    <t>B46970653</t>
  </si>
  <si>
    <t>C000/478</t>
  </si>
  <si>
    <t xml:space="preserve">Manteniment, neteja i reparacions                 </t>
  </si>
  <si>
    <t>DAE.9.3</t>
  </si>
  <si>
    <t>G000002</t>
  </si>
  <si>
    <t>CM1/2020</t>
  </si>
  <si>
    <t>BSCH 54</t>
  </si>
  <si>
    <t>Servei de seguretat</t>
  </si>
  <si>
    <t>Servei anual de connexió del sistema d'alarma 2020 en el carrer Amadeu de Savoia 4 (Connexió dual Com i connexió industria)</t>
  </si>
  <si>
    <t>HEREDEROS ILUSTRADOR TOLOSA CB</t>
  </si>
  <si>
    <t xml:space="preserve">E97055198      </t>
  </si>
  <si>
    <t>s/n</t>
  </si>
  <si>
    <t>Contracte d'arrendament</t>
  </si>
  <si>
    <t>DAE.9.6</t>
  </si>
  <si>
    <t>G000003</t>
  </si>
  <si>
    <t>CM3/2020</t>
  </si>
  <si>
    <t>Lloguer de béns immobles</t>
  </si>
  <si>
    <t>Lloguer del magatzem situat en la C/ Rumbau 6 en el mes de Gener</t>
  </si>
  <si>
    <t>Projectes DAEF 2019</t>
  </si>
  <si>
    <t>DAE.T19</t>
  </si>
  <si>
    <t xml:space="preserve">DAE.9.3   </t>
  </si>
  <si>
    <t xml:space="preserve">DAE.6H    </t>
  </si>
  <si>
    <t>TARGETA FGUV</t>
  </si>
  <si>
    <t>18</t>
  </si>
  <si>
    <t>19</t>
  </si>
  <si>
    <t>1/2020</t>
  </si>
  <si>
    <t xml:space="preserve">Escola Coral                                      </t>
  </si>
  <si>
    <t>AAM.1.4100</t>
  </si>
  <si>
    <t>8</t>
  </si>
  <si>
    <t>01/2020</t>
  </si>
  <si>
    <t>7</t>
  </si>
  <si>
    <t>NEOBUNKER SL</t>
  </si>
  <si>
    <t>B98792542</t>
  </si>
  <si>
    <t>0798</t>
  </si>
  <si>
    <t>RED ESCENA ERASMUS</t>
  </si>
  <si>
    <t>DAE.8.6</t>
  </si>
  <si>
    <t>G000010</t>
  </si>
  <si>
    <t>CM7/2020</t>
  </si>
  <si>
    <t>Serveis web</t>
  </si>
  <si>
    <t>Manteniment i assistència de la web anual del domini www.escnetwork.eu del 1/1/2020 al 31/12/2020</t>
  </si>
  <si>
    <t>GESIS DIGITAL SL</t>
  </si>
  <si>
    <t>B96670500</t>
  </si>
  <si>
    <t xml:space="preserve">Centre Universitari d' Atenció Primerenca         </t>
  </si>
  <si>
    <t xml:space="preserve">DAE.5.2   </t>
  </si>
  <si>
    <t>G000011</t>
  </si>
  <si>
    <t>1</t>
  </si>
  <si>
    <t>Conservació i Manteniment Aplicacions i Equips Informàtics</t>
  </si>
  <si>
    <t>Manteniment bàsic de gener de 16 ordinadors (trimestral)</t>
  </si>
  <si>
    <t>SI</t>
  </si>
  <si>
    <t>SERVIFINCAS LASAFOR SL</t>
  </si>
  <si>
    <t>B98912348</t>
  </si>
  <si>
    <t>Projectes CIG 2019</t>
  </si>
  <si>
    <t>DAE.7T19</t>
  </si>
  <si>
    <t xml:space="preserve">DAE.7B    </t>
  </si>
  <si>
    <t>GESTIO DE PROJECTES UNIVERSITARIS FGUV SL</t>
  </si>
  <si>
    <t>B97739569</t>
  </si>
  <si>
    <t>F20000005</t>
  </si>
  <si>
    <t>G000013</t>
  </si>
  <si>
    <t>Despeses diverses</t>
  </si>
  <si>
    <t>Compra de 100 xaper a color per als membres de l'Escoral Coral La Nau</t>
  </si>
  <si>
    <t>Q4618001D</t>
  </si>
  <si>
    <t>Exposició "Rebeca Plana"</t>
  </si>
  <si>
    <t>CMG.2.1.13</t>
  </si>
  <si>
    <t>NO CONTA</t>
  </si>
  <si>
    <t>PROVISIONADA</t>
  </si>
  <si>
    <t>FEDERACION DE ASOCIACIONES DE ANTIGUOS ALUMNOS Y AMIGOS DE LAS UNIVERSIDADES ESPAÑOLAS</t>
  </si>
  <si>
    <t>G83795385</t>
  </si>
  <si>
    <t>13-20</t>
  </si>
  <si>
    <t xml:space="preserve">Despeses Generals Alumni                          </t>
  </si>
  <si>
    <t xml:space="preserve">DAE.8.1.5 </t>
  </si>
  <si>
    <t>G000015</t>
  </si>
  <si>
    <t>TRANSFERENCIA BSCH 54</t>
  </si>
  <si>
    <t>Quota social anual 2020 per pertànyer a la Federación Alumni España</t>
  </si>
  <si>
    <t>SALVADOR SEBASTIA GORRITA</t>
  </si>
  <si>
    <t>19987048W</t>
  </si>
  <si>
    <t>F-001/20</t>
  </si>
  <si>
    <t xml:space="preserve">DESPESES GENERALS UVGandia                                </t>
  </si>
  <si>
    <t>G000016</t>
  </si>
  <si>
    <t>CM-3</t>
  </si>
  <si>
    <t>CAIXA POPULAR</t>
  </si>
  <si>
    <t>Conservació i Manteniment</t>
  </si>
  <si>
    <t>Treballs de pintura interior a la sala d'exposicions de l'edifici Tossal</t>
  </si>
  <si>
    <t>RICOH ESPAÑA SLU</t>
  </si>
  <si>
    <t>B82080177</t>
  </si>
  <si>
    <t xml:space="preserve">COP.5.2   </t>
  </si>
  <si>
    <t xml:space="preserve">DAE.9.5   </t>
  </si>
  <si>
    <t xml:space="preserve">AAM.3.3   </t>
  </si>
  <si>
    <t xml:space="preserve">DAE.7B/2  </t>
  </si>
  <si>
    <t xml:space="preserve">Unitat Integració d'Estudiants Discapacitats      </t>
  </si>
  <si>
    <t xml:space="preserve">DAE.5.1   </t>
  </si>
  <si>
    <t>2/2020</t>
  </si>
  <si>
    <t>WEBEMPRESA EUROPA SL</t>
  </si>
  <si>
    <t>B65739856</t>
  </si>
  <si>
    <t>F410652</t>
  </si>
  <si>
    <t xml:space="preserve">Sistemes de gestió de la informació               </t>
  </si>
  <si>
    <t xml:space="preserve">CDE.1.1   </t>
  </si>
  <si>
    <t>G000028</t>
  </si>
  <si>
    <t>CDE-02/2020</t>
  </si>
  <si>
    <t>Hosting Joomla 2Gb - cdeuv.es (12/1/2020 al 11/1/2021)</t>
  </si>
  <si>
    <t>F410649</t>
  </si>
  <si>
    <t>G000029</t>
  </si>
  <si>
    <t>CDE-01/2020</t>
  </si>
  <si>
    <t>Renovació del domini cdeuv.es 1 any (11/1/2020 al 10/1/2021)</t>
  </si>
  <si>
    <t>VODAFONE ESPAÑA SAU</t>
  </si>
  <si>
    <t xml:space="preserve">A80907397      </t>
  </si>
  <si>
    <t>CM5/2020</t>
  </si>
  <si>
    <t>CURENERGIA COMERCIALIZADOR DE ULTIMO RECURSO SAU</t>
  </si>
  <si>
    <t>A95554630</t>
  </si>
  <si>
    <t>09200116010087823</t>
  </si>
  <si>
    <t>G000032</t>
  </si>
  <si>
    <t>CM8/2020</t>
  </si>
  <si>
    <t>Subministraments. Electricitat</t>
  </si>
  <si>
    <t>Suministre elèctric en C/ Rumbau,6 del 11/12/2019 al 14/1/2020</t>
  </si>
  <si>
    <t>3/2020</t>
  </si>
  <si>
    <t>CAIXA UVDISCAPACITAT</t>
  </si>
  <si>
    <t>FUNDACION UNED</t>
  </si>
  <si>
    <t>G82759044</t>
  </si>
  <si>
    <t>AF10131-2020</t>
  </si>
  <si>
    <t>G000034</t>
  </si>
  <si>
    <t>Quota d'inscripció de Raquel Borrell Puchades a les primeres jornades d'orientació per a la inclusió educativa JOIE2019 el 16/1/2020 a Madrid</t>
  </si>
  <si>
    <t>AF10132-2020</t>
  </si>
  <si>
    <t>G000035</t>
  </si>
  <si>
    <t>Quota d'inscripció de Maria Celeste Asensi Borrás a les primeres jornades d'orientació per a la inclusió educativa JOIE2019 el 16/1/2020 a Madrid</t>
  </si>
  <si>
    <t>F20000023</t>
  </si>
  <si>
    <t xml:space="preserve">Material Informatic                               </t>
  </si>
  <si>
    <t xml:space="preserve">DAE.9.4   </t>
  </si>
  <si>
    <t>G000036</t>
  </si>
  <si>
    <t>CM12/2020</t>
  </si>
  <si>
    <t>Material Informàtic</t>
  </si>
  <si>
    <t>Compra de 10 memòries per al departament d'informàtica de la FGUV</t>
  </si>
  <si>
    <t>s/nif</t>
  </si>
  <si>
    <t xml:space="preserve">Viatges i desplaçaments                           </t>
  </si>
  <si>
    <t xml:space="preserve">DAE.9.2   </t>
  </si>
  <si>
    <t>COMPENSADA</t>
  </si>
  <si>
    <t>TAMPONS-BUREAU.FR SARL</t>
  </si>
  <si>
    <t>ESN2504113H</t>
  </si>
  <si>
    <t>20140525983</t>
  </si>
  <si>
    <t xml:space="preserve">Material d'oficina                                </t>
  </si>
  <si>
    <t>G000038</t>
  </si>
  <si>
    <t>CM9/2020</t>
  </si>
  <si>
    <t>Material d'oficina</t>
  </si>
  <si>
    <t>Compra d'un segell datador amb el logo de la FGUV</t>
  </si>
  <si>
    <t>ADOBE SYSTEMS SOFTWARE</t>
  </si>
  <si>
    <t>IE6364992H</t>
  </si>
  <si>
    <t xml:space="preserve">Activitats Orquestra                              </t>
  </si>
  <si>
    <t xml:space="preserve">AAM.1.3   </t>
  </si>
  <si>
    <t>6</t>
  </si>
  <si>
    <t>DESPESA ANTICIPADA</t>
  </si>
  <si>
    <t>HERTOCAR SL</t>
  </si>
  <si>
    <t>B96032370</t>
  </si>
  <si>
    <t>HER2020A01-0103</t>
  </si>
  <si>
    <t>G000041</t>
  </si>
  <si>
    <t>Desplaçaments</t>
  </si>
  <si>
    <t>Servei de trasllat del Cor Garbí a Moraira el 25 i 26/1/2020 a l'albert Juvenil de Moraira (Teulada)</t>
  </si>
  <si>
    <t>MEDITERRANEO HOLIDAYS SLU</t>
  </si>
  <si>
    <t>B12387452</t>
  </si>
  <si>
    <t>0000/G2000012</t>
  </si>
  <si>
    <t>G000042</t>
  </si>
  <si>
    <t>4/2020</t>
  </si>
  <si>
    <t>Assegurança</t>
  </si>
  <si>
    <t>Assegurança del viatge del Cor Garbí a Moraira que tindrà lloc del 25 al 26/1/2020</t>
  </si>
  <si>
    <t>DAE.7G9958</t>
  </si>
  <si>
    <t>Artmajors II (Curs 19/20)</t>
  </si>
  <si>
    <t>DAE.7G9959</t>
  </si>
  <si>
    <t>DAE.7G9960</t>
  </si>
  <si>
    <t>DAE.7G9961</t>
  </si>
  <si>
    <t>Curs repertori i tecnica interpretacio al piano VIII</t>
  </si>
  <si>
    <t>AAM.1.4211</t>
  </si>
  <si>
    <t>Aula de Cinema</t>
  </si>
  <si>
    <t>DAE.8.8</t>
  </si>
  <si>
    <t>F20000035</t>
  </si>
  <si>
    <t xml:space="preserve">Despeses generals de gestió CMG                     </t>
  </si>
  <si>
    <t xml:space="preserve">CMG.3.2   </t>
  </si>
  <si>
    <t>G000052</t>
  </si>
  <si>
    <t>CMG/2</t>
  </si>
  <si>
    <t>Compra de sobres per a l'enviament de catàlegs de la CMG (de les exposicions sobre Rebeca Plana i la 14ª Bienal) així com per a ús a l'oficina</t>
  </si>
  <si>
    <t>VODAFONE ONO SAU</t>
  </si>
  <si>
    <t>A62186556</t>
  </si>
  <si>
    <t>FERROVIAL SERVICIOS SA</t>
  </si>
  <si>
    <t>A80241789</t>
  </si>
  <si>
    <t>FISSA FINALIDAD SOCIAL SL VALENCIA</t>
  </si>
  <si>
    <t>B10219913</t>
  </si>
  <si>
    <t>Projectes DAEF 2020</t>
  </si>
  <si>
    <t>DAE.T20</t>
  </si>
  <si>
    <t>AUTOBUSES DENIA SL</t>
  </si>
  <si>
    <t>B03040599</t>
  </si>
  <si>
    <t>A-2000010</t>
  </si>
  <si>
    <t>Projectes CIG 2020</t>
  </si>
  <si>
    <t>DAE.7T20</t>
  </si>
  <si>
    <t>G000056</t>
  </si>
  <si>
    <t>Servei d'autobús de Gandia-Pobla del Duc-Ontinyent-Gandia el 17/1/2020 per a l'eixida del curs "Geografia de la memòria històrica"</t>
  </si>
  <si>
    <t>A-2000012</t>
  </si>
  <si>
    <t>G000057</t>
  </si>
  <si>
    <t>Servei d'autobús de Gandia-Alcoy-Gandia el 17/1/2020 per a l'eixida del curs "Artmajors II"</t>
  </si>
  <si>
    <t>A-2000011</t>
  </si>
  <si>
    <t>G000058</t>
  </si>
  <si>
    <t>Servei d'autobús de Gandia-València-Gandia el 17/1/2020 per a l'eixida del curs "Artmajors I"</t>
  </si>
  <si>
    <t>23/2020</t>
  </si>
  <si>
    <t>27/2020</t>
  </si>
  <si>
    <t>Activitats diverses 2020</t>
  </si>
  <si>
    <t>DAE.8T20</t>
  </si>
  <si>
    <t>G000071</t>
  </si>
  <si>
    <t>CM25/2020</t>
  </si>
  <si>
    <t>Lloguer del magatzem situat en la C/ Rumbau 6 en el mes de Febrer</t>
  </si>
  <si>
    <t>MEDIA SOLUTIONS PARTNERS SL</t>
  </si>
  <si>
    <t>B87348140</t>
  </si>
  <si>
    <t>F/001/2020</t>
  </si>
  <si>
    <t>G000072</t>
  </si>
  <si>
    <t>M01/20</t>
  </si>
  <si>
    <t>Drets de projecció</t>
  </si>
  <si>
    <t>Drets de projecció del llargmetratge "The Tower"</t>
  </si>
  <si>
    <t>SOME SHORTS</t>
  </si>
  <si>
    <t>NL160776004B01</t>
  </si>
  <si>
    <t>20014</t>
  </si>
  <si>
    <t>G000073</t>
  </si>
  <si>
    <t>M02/20</t>
  </si>
  <si>
    <t>Drets de projecció del curtmetratge "Trapped in the City of a Thousand Mountains"</t>
  </si>
  <si>
    <t>Part de l'IVA dels drets de projecció del curtmetratge "Trapped in the City of a Thousand Mountains"</t>
  </si>
  <si>
    <t>SALAUD MORISSET</t>
  </si>
  <si>
    <t>DE312553092</t>
  </si>
  <si>
    <t>2001003</t>
  </si>
  <si>
    <t>G000074</t>
  </si>
  <si>
    <t>M05/20</t>
  </si>
  <si>
    <t>Drets de projecció del curtmetratge "On the Border"</t>
  </si>
  <si>
    <t>Part de l'IVA dels drets de projecció del curtmetratge "On the Border"</t>
  </si>
  <si>
    <t>CINEMOVEMENT LIMITED</t>
  </si>
  <si>
    <t>201720776C</t>
  </si>
  <si>
    <t>20200001</t>
  </si>
  <si>
    <t>G000075</t>
  </si>
  <si>
    <t>M03/20</t>
  </si>
  <si>
    <t>Drets de projecció del curtmetratge "Dancing for Reng Hang"</t>
  </si>
  <si>
    <t>EDEN SPRINGS ESPAÑA SAU</t>
  </si>
  <si>
    <t>A62247879</t>
  </si>
  <si>
    <t>75/04015266</t>
  </si>
  <si>
    <t>G000077</t>
  </si>
  <si>
    <t>2</t>
  </si>
  <si>
    <t>Subministraments. Aigua</t>
  </si>
  <si>
    <t>Consum de 8 garrafes d'aigua en el mes de Gener per a CUDAP</t>
  </si>
  <si>
    <t>Consum de 2 paquets de gots de plàstic en el mes de Gener per a CUDAP</t>
  </si>
  <si>
    <t>4</t>
  </si>
  <si>
    <t>Consum de 5 garrafes d'aigua en el mes de Gener per a CUDAP</t>
  </si>
  <si>
    <t>75/04015245</t>
  </si>
  <si>
    <t>G000078</t>
  </si>
  <si>
    <t>CM4/2020</t>
  </si>
  <si>
    <t>Consum de 7 garrafes d'aigua el 7/1/2020 en les plantes 4ª, 5ª i 6ª d'Amadeu de Savoia 4</t>
  </si>
  <si>
    <t xml:space="preserve">Manteniment UVOcupació                                                   </t>
  </si>
  <si>
    <t xml:space="preserve">DAE.6L    </t>
  </si>
  <si>
    <t>Consum de 3 garrafes d'aigua el 7/1/2020 en la 1ª planta de l'edifici d'Amadeu de Savoia 4 per a UVOcupació</t>
  </si>
  <si>
    <t>CM11/2020</t>
  </si>
  <si>
    <t>Consum de 8 garrafes d'aigua el 21/1/2020 en les plantes 4ª, 5ª i 6ª d'Amadeu de Savoia 4</t>
  </si>
  <si>
    <t>Consum d'un paquet de gots de plàstic el 21/1/2020 en les plantes 4ª, 5ª i 6ª d'Amadeu de Savoia 4</t>
  </si>
  <si>
    <t>Consum de 5 garrafes d'aigua el 21/1/2020 en la 1ª planta de l'edifici d'Amadeu de Savoia 4 per a UVOcupació</t>
  </si>
  <si>
    <t>Consum d'un paquet de gots de plàstic el 21/1/2020 en la 1ª planta de l'edifici d'Amadeu de Savoia 4 per a UVOcupació</t>
  </si>
  <si>
    <t>DAE.9.7</t>
  </si>
  <si>
    <t>MIGUEL PULIDO NAVARRO</t>
  </si>
  <si>
    <t>33473098W</t>
  </si>
  <si>
    <t>54</t>
  </si>
  <si>
    <t>G000081</t>
  </si>
  <si>
    <t>CMG/3</t>
  </si>
  <si>
    <t>Difusió</t>
  </si>
  <si>
    <t>Repartiment de 350 cartells de l'exposició "Rebeca Plana" pel campus de Blasco Ibáñez, Tarongers, Burjassot, Politècnic i zones específiques el 26/1/2020</t>
  </si>
  <si>
    <t>60</t>
  </si>
  <si>
    <t>G000082</t>
  </si>
  <si>
    <t>3</t>
  </si>
  <si>
    <t>Compra d'un ratolí USB per al despatx de Direcció del CUDAP</t>
  </si>
  <si>
    <t>F20000053</t>
  </si>
  <si>
    <t>G000083</t>
  </si>
  <si>
    <t>CM29/2020</t>
  </si>
  <si>
    <t>Compra de material d'oficina per al departament d'administració d'Amadeu de Savoia 4 (Notes adhesives, corrector, grapes, retoladors, llapis, arxivadors, fundes, boligrafs…)</t>
  </si>
  <si>
    <t>VILLAROSCAR SL</t>
  </si>
  <si>
    <t>B96180658</t>
  </si>
  <si>
    <t>24089/04</t>
  </si>
  <si>
    <t>G000084</t>
  </si>
  <si>
    <t>CM6/2020</t>
  </si>
  <si>
    <t>Missatgeria</t>
  </si>
  <si>
    <t>Servei de missatgeria el 10/1/2020 des del carrer d'Amadeu de Savoia 4 a l'Institut Lluis Vives de València per lliurar el model 036 de la Fundació Josefa Romero</t>
  </si>
  <si>
    <t>ALCA TECNOLOGIA DE LA INFORMACION Y LAS COMUNICACIONES SL</t>
  </si>
  <si>
    <t>B24526733</t>
  </si>
  <si>
    <t>FA200185</t>
  </si>
  <si>
    <t>G000085</t>
  </si>
  <si>
    <t>CM31/2020</t>
  </si>
  <si>
    <t>Manteniment avançat contaplus elite 19/02/2020 a 31/12/2020</t>
  </si>
  <si>
    <t>Manteniment avançat contaplus elite 1/1/2021 a 19/2/2021</t>
  </si>
  <si>
    <t>17</t>
  </si>
  <si>
    <t>5</t>
  </si>
  <si>
    <t>20</t>
  </si>
  <si>
    <t>ESSENT CREATIVA SCOOPV</t>
  </si>
  <si>
    <t>F98766736</t>
  </si>
  <si>
    <t>24</t>
  </si>
  <si>
    <t>CREAMOS SINERGIAS SL</t>
  </si>
  <si>
    <t>B98308562</t>
  </si>
  <si>
    <t>20/055</t>
  </si>
  <si>
    <t xml:space="preserve">Foro de Empleo                                    </t>
  </si>
  <si>
    <t xml:space="preserve">DAE.6N    </t>
  </si>
  <si>
    <t>I000098</t>
  </si>
  <si>
    <t>739/3476</t>
  </si>
  <si>
    <t>Altre immobilitzat</t>
  </si>
  <si>
    <t>Compra d'una estructura Pop Up 4x3 cubs (297x224cm) per a subjectar la lona</t>
  </si>
  <si>
    <t>DAE.8.11</t>
  </si>
  <si>
    <t>CAIXA FGUV</t>
  </si>
  <si>
    <t>PUNTO Y APARTE PRODUCCIONES SL</t>
  </si>
  <si>
    <t>B54760459</t>
  </si>
  <si>
    <t>2020003</t>
  </si>
  <si>
    <t>G000104</t>
  </si>
  <si>
    <t>Muntadors</t>
  </si>
  <si>
    <t>Provisió de fons per al muntatge i coordinació dels stands a instal·lar en la Facultat de Ciències de l'activitat física i esport del Fòrum d'Ocupació de la Universitat de València el 5/2/2020</t>
  </si>
  <si>
    <t>2020005</t>
  </si>
  <si>
    <t>G000105</t>
  </si>
  <si>
    <t>Servei de muntatge i coordinació dels stands a instal·lar en la Facultat de Ciències de l'activitat física i esport del Fòrum d'Ocupació de la Universitat de València el 5/2/2020</t>
  </si>
  <si>
    <t>Lloguer de 2 mostradors amb els seus tamborets per als expositors</t>
  </si>
  <si>
    <t>AMAZON EU SARL</t>
  </si>
  <si>
    <t>ESW0184081H</t>
  </si>
  <si>
    <t>AEU-INV-ES-2020-395802</t>
  </si>
  <si>
    <t xml:space="preserve">Equipament Proces Informacio UVOcupació                      </t>
  </si>
  <si>
    <t xml:space="preserve">DAE.6C    </t>
  </si>
  <si>
    <t>G000108</t>
  </si>
  <si>
    <t>CM16/2020</t>
  </si>
  <si>
    <t>Altres despeses immobilitzat</t>
  </si>
  <si>
    <t>Compra d'un auricular Plantronics CS540/A inalàmbric per a Sonia Saras</t>
  </si>
  <si>
    <t>5/2020</t>
  </si>
  <si>
    <t>57</t>
  </si>
  <si>
    <t>CAIXA CUDAP</t>
  </si>
  <si>
    <t>HANNA INSTRUMENTS SL</t>
  </si>
  <si>
    <t>B20358768</t>
  </si>
  <si>
    <t>251047</t>
  </si>
  <si>
    <t>G000114</t>
  </si>
  <si>
    <t>CM28/2020</t>
  </si>
  <si>
    <t>Compra de 300 sobres de reactiu pols de clor lliure (HI93701-03) per fer les proves de l'aigua que fem sobre el control de clor en l'aigua potable</t>
  </si>
  <si>
    <t>CAIXAPOPULAR-CAIXARURAL COOP CTO V</t>
  </si>
  <si>
    <t>F46090650</t>
  </si>
  <si>
    <t>C-20-0000000001112</t>
  </si>
  <si>
    <t>G000115</t>
  </si>
  <si>
    <t>CM30/2020</t>
  </si>
  <si>
    <t>Serveis Professionals</t>
  </si>
  <si>
    <t>Comissió per la sol·licitud de l'informe amb els moviments bancaris de la FGUV al llarg de l'any 2019</t>
  </si>
  <si>
    <t>BANKIA SAU</t>
  </si>
  <si>
    <t>A14010342</t>
  </si>
  <si>
    <t>G000116</t>
  </si>
  <si>
    <t>CM32/2020</t>
  </si>
  <si>
    <t>BANCO DE SABADELL SA</t>
  </si>
  <si>
    <t>A08000143</t>
  </si>
  <si>
    <t>HA0I0200000004836</t>
  </si>
  <si>
    <t>G000117</t>
  </si>
  <si>
    <t>CM27/2020</t>
  </si>
  <si>
    <t>IBERCAJA BANCO SA</t>
  </si>
  <si>
    <t>A99319030</t>
  </si>
  <si>
    <t>120320028</t>
  </si>
  <si>
    <t>G000118</t>
  </si>
  <si>
    <t>CM24/2020</t>
  </si>
  <si>
    <t>CAIXABANK SA</t>
  </si>
  <si>
    <t>A08663619</t>
  </si>
  <si>
    <t>002533979</t>
  </si>
  <si>
    <t>G000119</t>
  </si>
  <si>
    <t>CM23/2020</t>
  </si>
  <si>
    <t>75/04015294</t>
  </si>
  <si>
    <t>G000120</t>
  </si>
  <si>
    <t>Consum de 1 garrafa d'aigua en el mes de Gener per a Tarongers</t>
  </si>
  <si>
    <t>75/04015293</t>
  </si>
  <si>
    <t>G000121</t>
  </si>
  <si>
    <t>Consum de 3 garrafes d'aigua en el mes de Gener a Burjassot</t>
  </si>
  <si>
    <t>F20000048</t>
  </si>
  <si>
    <t>Material Oficina UVOcupació</t>
  </si>
  <si>
    <t xml:space="preserve">DAE.6D    </t>
  </si>
  <si>
    <t>G000122</t>
  </si>
  <si>
    <t>CM10/2020</t>
  </si>
  <si>
    <t>Compra de mines i arxivadors per a l'oficina de Burjassot</t>
  </si>
  <si>
    <t>AA20000013</t>
  </si>
  <si>
    <t>G000123</t>
  </si>
  <si>
    <t>CM-9</t>
  </si>
  <si>
    <t>Servei de neteja en el CIG en el mes de gener</t>
  </si>
  <si>
    <t>BROLLADOR D'AIGUA SL</t>
  </si>
  <si>
    <t>B96804513</t>
  </si>
  <si>
    <t>VB98</t>
  </si>
  <si>
    <t>G000124</t>
  </si>
  <si>
    <t>CM-8</t>
  </si>
  <si>
    <t>Consum de 7 garrafes d'aigua de 18,9l en el mes de gener</t>
  </si>
  <si>
    <t>A-2000032</t>
  </si>
  <si>
    <t>G000125</t>
  </si>
  <si>
    <t>Servei d'autobús de Gandia-Barx-Gandia el 24/1/2020 per a l'eixida del curs "Història i Cultura de la Safor"</t>
  </si>
  <si>
    <t>TOLDITEC CB</t>
  </si>
  <si>
    <t>E98715568</t>
  </si>
  <si>
    <t>000002-20</t>
  </si>
  <si>
    <t>G000126</t>
  </si>
  <si>
    <t>CM-2</t>
  </si>
  <si>
    <t>Subministrament e instal·lació de perfil 40x40 lacat en blanc per reforçar cortina vertical per humitats</t>
  </si>
  <si>
    <t>GRUPO G SERVICIOS GENERALES SL</t>
  </si>
  <si>
    <t xml:space="preserve">B96264304      </t>
  </si>
  <si>
    <t>6/2020</t>
  </si>
  <si>
    <t>61/2020</t>
  </si>
  <si>
    <t>38</t>
  </si>
  <si>
    <t>Projectes AAM 2020</t>
  </si>
  <si>
    <t>AAM.T20</t>
  </si>
  <si>
    <t>23</t>
  </si>
  <si>
    <t>22</t>
  </si>
  <si>
    <t>8/2020</t>
  </si>
  <si>
    <t>24102/04</t>
  </si>
  <si>
    <t>G000139</t>
  </si>
  <si>
    <t>Servei de missatgeria el 28 i 31/1/2020 per traslladar material de UVOcupació al Fòrum d'Ocupació de la Facultat d'Economia de la UV</t>
  </si>
  <si>
    <t>24138/04</t>
  </si>
  <si>
    <t>G000140</t>
  </si>
  <si>
    <t>CM15/2020</t>
  </si>
  <si>
    <t>Servei de missatgeria el 6/2/2020 per traslladar material de UVOcupació amb motiu de la celebració del Fòrum d'Ocupació de la Facultat de Ciències de l'activitat física i esport</t>
  </si>
  <si>
    <t>QUIRON PREVENCION SLU</t>
  </si>
  <si>
    <t>B64076482</t>
  </si>
  <si>
    <t>0120046441</t>
  </si>
  <si>
    <t>G000141</t>
  </si>
  <si>
    <t>Servei de prevenció de riscos laborals</t>
  </si>
  <si>
    <t>Facturació de serveis i/o activitats de seguretat, higiene i ergonomia del 1/2/2020 al 30/4/2020 (Prevenció tècnica)</t>
  </si>
  <si>
    <t>RADIO TAXI METROPOLITANO DE VALENCIA SLU</t>
  </si>
  <si>
    <t>B98877806</t>
  </si>
  <si>
    <t>B-2000159</t>
  </si>
  <si>
    <t>G000142</t>
  </si>
  <si>
    <t>1 Servei de taxi realitzat en el mes de Gener en el CUDAP</t>
  </si>
  <si>
    <t>ART I CLAR SL</t>
  </si>
  <si>
    <t>B98198906</t>
  </si>
  <si>
    <t>CI0915778774</t>
  </si>
  <si>
    <t>G000148</t>
  </si>
  <si>
    <t>CM21/2020</t>
  </si>
  <si>
    <t>Subministraments. Telèfon</t>
  </si>
  <si>
    <t>Consum telefònic de Cristóbal, Rafa i el telèfon del Comité d'Empresa del 8/1/2020 al 7/2/2020</t>
  </si>
  <si>
    <t>EMPRESA MIXTA VALENCIANA DE AGUAS SA</t>
  </si>
  <si>
    <t xml:space="preserve">A97197511      </t>
  </si>
  <si>
    <t>GRUPO AMESPAR SL</t>
  </si>
  <si>
    <t>B85937712</t>
  </si>
  <si>
    <t>2347945</t>
  </si>
  <si>
    <t>G000150</t>
  </si>
  <si>
    <t>9</t>
  </si>
  <si>
    <t>Compra de 2 toners negres per a la impressora d'administració</t>
  </si>
  <si>
    <t>Mediació artística: acció social a través de l´art. 5a edició</t>
  </si>
  <si>
    <t>CMG.1.1988</t>
  </si>
  <si>
    <t>MERCADONA SA</t>
  </si>
  <si>
    <t>A46103834</t>
  </si>
  <si>
    <t xml:space="preserve">DAE.8.1.4 </t>
  </si>
  <si>
    <t>XAVIER GARCIA PUERTO</t>
  </si>
  <si>
    <t>39725369E</t>
  </si>
  <si>
    <t>13/1T</t>
  </si>
  <si>
    <t>G000160</t>
  </si>
  <si>
    <t>M04/20</t>
  </si>
  <si>
    <t>Drets de projecció del llargmetratge "The Breadwinner" el 11/2/2020</t>
  </si>
  <si>
    <t>PRIMOTI SL</t>
  </si>
  <si>
    <t>B03245735</t>
  </si>
  <si>
    <t>10/2020</t>
  </si>
  <si>
    <t>Lloguer de béns mobles</t>
  </si>
  <si>
    <t>Lloguer d'un camió per traslladar instruments de l'OFUV per als concerts que tindran lloc els dies 28/2/2020 a l'Auditori Lienzo Norte de Avila</t>
  </si>
  <si>
    <t>09200214010090504</t>
  </si>
  <si>
    <t>G000168</t>
  </si>
  <si>
    <t>CM20/2020</t>
  </si>
  <si>
    <t>Suministre elèctric en C/ Rumbau,6 del 14/1/2020 al 12/2/2020</t>
  </si>
  <si>
    <t>BOIX BROKERS CONSULTORES CORREDURIA DE SEGUROS SL</t>
  </si>
  <si>
    <t>B97905319</t>
  </si>
  <si>
    <t>0000123378</t>
  </si>
  <si>
    <t>G000169</t>
  </si>
  <si>
    <t>Assegurança anual dels instruments de l'OFUV del 1/2/2020 al 31/12/2020</t>
  </si>
  <si>
    <t>Assegurança anual dels instruments de l'OFUV del 1/1/2021 al 1/2/2021</t>
  </si>
  <si>
    <t>PALAU DE LES ARTS REINA SOFIA FCV</t>
  </si>
  <si>
    <t>G97544829</t>
  </si>
  <si>
    <t>AAM.1.4212</t>
  </si>
  <si>
    <t>14/2020</t>
  </si>
  <si>
    <t>Compra d'entrades per al grup 1 (menors de 28 anys) per a la sessió del 27/2/2020 "II viaggio a Reims" dins del "Les Arts a la Nau. Iniciació a l'Òpera. Liceu IV"</t>
  </si>
  <si>
    <t>IVAC INSTITUTO DE CERTIFICACION SL</t>
  </si>
  <si>
    <t>B97596746</t>
  </si>
  <si>
    <t>CM37/2020</t>
  </si>
  <si>
    <t>Quota d'inscripció per a Salva Garcia (informàtic) al curs de "Ciberseguridad" que se celebra el 25/2/2020</t>
  </si>
  <si>
    <t>VERTICE CINE SLU</t>
  </si>
  <si>
    <t>B60348331</t>
  </si>
  <si>
    <t xml:space="preserve">Activitats diverses Universitat d'Hivern          </t>
  </si>
  <si>
    <t xml:space="preserve">DAE.7I    </t>
  </si>
  <si>
    <t>CM-7</t>
  </si>
  <si>
    <t>Drets exhibició pel·lícula "La buena esposa" per a projectar durant la setmana de la Universitat d'Hivern</t>
  </si>
  <si>
    <t>CHUBB EUROPEAN GROUP LIMITED</t>
  </si>
  <si>
    <t>W0067389G</t>
  </si>
  <si>
    <t>ES/296390</t>
  </si>
  <si>
    <t>G000173</t>
  </si>
  <si>
    <t>CM40/2020</t>
  </si>
  <si>
    <t>Assegurança dels administradors de la FGUV del 24/2/2020 al 31/12/2020</t>
  </si>
  <si>
    <t>Assegurança dels administradors de la FGUV del 01/01/2021 al 23/2/2021</t>
  </si>
  <si>
    <t>SISTAC ILS SL</t>
  </si>
  <si>
    <t>B53166419</t>
  </si>
  <si>
    <t>CM18/2020</t>
  </si>
  <si>
    <t>A-2000058</t>
  </si>
  <si>
    <t>G000181</t>
  </si>
  <si>
    <t>Servei d'autobús de Gandia-Elche-Gandia el 7/2/2020 per a l'eixida d'Artmajors II</t>
  </si>
  <si>
    <t>CAIXA UVGANDIA</t>
  </si>
  <si>
    <t>TALLER ELS BORJA DE PROP</t>
  </si>
  <si>
    <t>DAE.7A0002</t>
  </si>
  <si>
    <t>CM-12</t>
  </si>
  <si>
    <t>24090/04</t>
  </si>
  <si>
    <t xml:space="preserve">Publicacions COOP.                                      </t>
  </si>
  <si>
    <t xml:space="preserve">COP.2.2   </t>
  </si>
  <si>
    <t>G000186</t>
  </si>
  <si>
    <t>Servei de missatgeria el 14/1/2020 per transportar un volum pesat del llibre "El activismo de las refugiadas políticas colombianas"</t>
  </si>
  <si>
    <t xml:space="preserve">Desplaçament                                      </t>
  </si>
  <si>
    <t xml:space="preserve">DAE.7B/3  </t>
  </si>
  <si>
    <t>55</t>
  </si>
  <si>
    <t xml:space="preserve">Biennal Martinez Guerricabeitia               </t>
  </si>
  <si>
    <t xml:space="preserve">CMG.2.3   </t>
  </si>
  <si>
    <t>G000188</t>
  </si>
  <si>
    <t>CMG/1</t>
  </si>
  <si>
    <t>Repartiment de 350 cartells de la Biennal pel campus de Blasco Ibáñez, Tarongers, Burjassot, Politècnic i zones específiques el 11/2/2020</t>
  </si>
  <si>
    <t>BENILIMP SL</t>
  </si>
  <si>
    <t>B46994737</t>
  </si>
  <si>
    <t>G/20-00274</t>
  </si>
  <si>
    <t xml:space="preserve">EXPOSICIONS                                       </t>
  </si>
  <si>
    <t xml:space="preserve">DAE.7E/1  </t>
  </si>
  <si>
    <t>G000189</t>
  </si>
  <si>
    <t>CM-6</t>
  </si>
  <si>
    <t>Trasllat</t>
  </si>
  <si>
    <t>Servei de trasllat de 3 caixes des del dpt. Historia de l'art fins la seu UV a Gandia</t>
  </si>
  <si>
    <t>31/2020</t>
  </si>
  <si>
    <t>A244</t>
  </si>
  <si>
    <t>Programa Internacional de Asesoramiento - International Mentor Program (IMP)</t>
  </si>
  <si>
    <t>DAE.8.14</t>
  </si>
  <si>
    <t>G000192</t>
  </si>
  <si>
    <t>CM41/2020</t>
  </si>
  <si>
    <t>Fotografia/Audiovisual</t>
  </si>
  <si>
    <t>Contractació d'un operador, un fotògraf, filmació a dues càmeres i mitja jornada d'edició i postproducció per a la gravació de la Jornada de Mentorització Internacional del 25/1/2019</t>
  </si>
  <si>
    <t>F20000120</t>
  </si>
  <si>
    <t>G000193</t>
  </si>
  <si>
    <t>CMG/4</t>
  </si>
  <si>
    <t>Compra de material variat (temperes, argila, cartolines, llapis, paper, cintes adhesives…) per al desenvolupament del curs d'Eli Català</t>
  </si>
  <si>
    <t xml:space="preserve">XXVI Jornades debat inmigració, diversitat i democràcia        </t>
  </si>
  <si>
    <t xml:space="preserve">COP.2.1.3 </t>
  </si>
  <si>
    <t>PILES EDITORIAL DE MUSICA SA</t>
  </si>
  <si>
    <t>A46288874</t>
  </si>
  <si>
    <t>2002186</t>
  </si>
  <si>
    <t xml:space="preserve">Serenates                                         </t>
  </si>
  <si>
    <t xml:space="preserve">AAM.2.2   </t>
  </si>
  <si>
    <t>G000196</t>
  </si>
  <si>
    <t>16/2020</t>
  </si>
  <si>
    <t>Lloguer de les partitures Concert Valencià d'Andrés Valero Castells per al concert del 26/6/2020 a Serenates</t>
  </si>
  <si>
    <t>ANVI LOGISTICA CULTURAL SL</t>
  </si>
  <si>
    <t>B40519548</t>
  </si>
  <si>
    <t>180178</t>
  </si>
  <si>
    <t>G000197</t>
  </si>
  <si>
    <t>Lliurament i recollida en Ontinyent i lliurament i recollida en Llíria els dies 20 i 22/2/2020</t>
  </si>
  <si>
    <t>HER2020A02-0431</t>
  </si>
  <si>
    <t>G000198</t>
  </si>
  <si>
    <t>Servei de trasllat als membres de l'OFUV a Llíria el 22/2/2020</t>
  </si>
  <si>
    <t>HER2020A03-0015</t>
  </si>
  <si>
    <t>G000199</t>
  </si>
  <si>
    <t>11/2020</t>
  </si>
  <si>
    <t>Servei de trasllat als membres de l'OFUV a la Gira d'Àvila i Zaragoza del 27/2/2020 al 1/3/2020</t>
  </si>
  <si>
    <t>MONGE Y BOCETA ASOCIADOS MUSICALES SL</t>
  </si>
  <si>
    <t>B80217508</t>
  </si>
  <si>
    <t>N-160/20</t>
  </si>
  <si>
    <t>G000200</t>
  </si>
  <si>
    <t>9/2020</t>
  </si>
  <si>
    <t>Lloguer de la simfonia nº12 Op.112 de Dmitri Schostakowitch per al concert de l'OFUV del 22/2/2020 al Teatre la Unió Musical de Llíria</t>
  </si>
  <si>
    <t>0000/G2000041</t>
  </si>
  <si>
    <t>G000201</t>
  </si>
  <si>
    <t>15/2020</t>
  </si>
  <si>
    <t>Assegurança de viatge de la gira de l'OFUV del 27/2/2020 al 1/3/2020</t>
  </si>
  <si>
    <t>21</t>
  </si>
  <si>
    <t>75/04033792</t>
  </si>
  <si>
    <t>G000209</t>
  </si>
  <si>
    <t>CM14/2020</t>
  </si>
  <si>
    <t>Consum de 2 garrafes d'aigua en el mes de Febrer per a Tarongers</t>
  </si>
  <si>
    <t>75/04033791</t>
  </si>
  <si>
    <t>G000210</t>
  </si>
  <si>
    <t>Consum de 2 garrafes d'aigua en el mes de Febrer a Burjassot</t>
  </si>
  <si>
    <t>REPRESENTACIONES COGRAF SL</t>
  </si>
  <si>
    <t>B98630544</t>
  </si>
  <si>
    <t>070</t>
  </si>
  <si>
    <t>G000212</t>
  </si>
  <si>
    <t>Impressió de 200 passaports 180x130m/m impresos a dos cares en cartolina offset de 300g, hendits i doblats per a la Facultat de Ciències de l'Activitat Física i l'Esport</t>
  </si>
  <si>
    <t>Impressió de 250 passaports 180x130m/m impresos a dos cares en cartolina offset de 300g, hendits i doblats per a la Facultat de Geografia i Història i 9000 adhesius circulars de 14m/m troquelats a 1/2 tall</t>
  </si>
  <si>
    <t>Programa Capacitas</t>
  </si>
  <si>
    <t>DAE.6A1</t>
  </si>
  <si>
    <t>Impressió de 1000 postals publicitàries del programa Capacitas</t>
  </si>
  <si>
    <t>233</t>
  </si>
  <si>
    <t xml:space="preserve">Adquisicio d'immobilitzat UVOcupació                        </t>
  </si>
  <si>
    <t>I000213</t>
  </si>
  <si>
    <t>Equipaments informàtics, aplicacions i software</t>
  </si>
  <si>
    <t>Compra de 3 ordinadors per a UVOcupació</t>
  </si>
  <si>
    <t>G000213</t>
  </si>
  <si>
    <t>Compra de 3 teclats amb ratolí òptic i 3 monitors 23.8" LG per a UVOcupació</t>
  </si>
  <si>
    <t>PHOTOTYPE SL</t>
  </si>
  <si>
    <t>B96326798</t>
  </si>
  <si>
    <t>A99</t>
  </si>
  <si>
    <t>G000214</t>
  </si>
  <si>
    <t>CM22/2020</t>
  </si>
  <si>
    <t>Impressió d'una lona per a estructura de roll up per a publicitar la marca de UVOcupació i/o les seues activitats</t>
  </si>
  <si>
    <t xml:space="preserve">Despeses de Gestió AAM                                </t>
  </si>
  <si>
    <t>G000229</t>
  </si>
  <si>
    <t>CM45/2020</t>
  </si>
  <si>
    <t>Lloguer del magatzem situat en la C/ Rumbau 6 en el mes de Març</t>
  </si>
  <si>
    <t>FUNDACION UNIVERSIDAD-EMPRESA DE VALENCIA</t>
  </si>
  <si>
    <t>G46470738</t>
  </si>
  <si>
    <t>sac-4000455</t>
  </si>
  <si>
    <t>G000230</t>
  </si>
  <si>
    <t>CM33/2020</t>
  </si>
  <si>
    <t>Quota d'inscripció d'Elena Vila Brull per assistir al curs "Contratación y Compliance: Hacia una Contratación de Calidad, innovadora e íntegra) el 9 i 10/3/2020</t>
  </si>
  <si>
    <t>VALENCIANA DE COPIAS SL</t>
  </si>
  <si>
    <t>B97494538</t>
  </si>
  <si>
    <t>20000421</t>
  </si>
  <si>
    <t>DAE.9.5</t>
  </si>
  <si>
    <t>G000232</t>
  </si>
  <si>
    <t>CM13/2020</t>
  </si>
  <si>
    <t>Despeses Diverses - Fotocòpies i Enquadernacions</t>
  </si>
  <si>
    <t>Fotocòpies realitzades del 1/1/2020 al 4/3/2020 en la impressora de la 6ª planta que corresponen a DAEF</t>
  </si>
  <si>
    <t>VICENTE MARTINEZ FERRER</t>
  </si>
  <si>
    <t>19844503B</t>
  </si>
  <si>
    <t>4/2</t>
  </si>
  <si>
    <t>G000233</t>
  </si>
  <si>
    <t>CMG/6</t>
  </si>
  <si>
    <t>CAIXA CMG</t>
  </si>
  <si>
    <t>Despeses diverses - Correus</t>
  </si>
  <si>
    <t>Compra de 100 segells per als tràmits necessaris del CMG</t>
  </si>
  <si>
    <t>CAIXA AAM</t>
  </si>
  <si>
    <t>365</t>
  </si>
  <si>
    <t>Restauració</t>
  </si>
  <si>
    <t>ISABEL ALCUDIA AYLLON</t>
  </si>
  <si>
    <t>19992682R</t>
  </si>
  <si>
    <t>Despeses Diverses - Premsa</t>
  </si>
  <si>
    <t xml:space="preserve">UNIVERSITAT D'ESTIU DE GANDIA                     </t>
  </si>
  <si>
    <t xml:space="preserve">DAE.7D    </t>
  </si>
  <si>
    <t>57/2020</t>
  </si>
  <si>
    <t>0220000475</t>
  </si>
  <si>
    <t>G000251</t>
  </si>
  <si>
    <t>75/04033766</t>
  </si>
  <si>
    <t>G000252</t>
  </si>
  <si>
    <t>Consum de 4 garrafes d'aigua en el mes de Febrer per a CUDAP</t>
  </si>
  <si>
    <t>12</t>
  </si>
  <si>
    <t>Consum de 8 garrafes d'aigua en el mes de Febrer per a CUDAP</t>
  </si>
  <si>
    <t>Consum de 2 paquets de gots de plàstic en el mes de Febrer per a CUDAP</t>
  </si>
  <si>
    <t>75/04033746</t>
  </si>
  <si>
    <t>G000253</t>
  </si>
  <si>
    <t>CM26/2020</t>
  </si>
  <si>
    <t>Consum de 12 garrafes d'aigua el 4/2/2020 en les plantes 4ª, 5ª i 6ª d'Amadeu de Savoia 4</t>
  </si>
  <si>
    <t>Consum de 4 garrafes d'aigua el 4/2/2020 en la 1ª planta de l'edifici d'Amadeu de Savoia 4 per a UVOcupació</t>
  </si>
  <si>
    <t>CM34/2020</t>
  </si>
  <si>
    <t>Consum de 12 garrafes d'aigua el 18/2/2020 en les plantes 4ª, 5ª i 6ª d'Amadeu de Savoia 4</t>
  </si>
  <si>
    <t>Consum de 2 paquets de gots de plàstic el 18/2/2020 en les plantes 4ª, 5ª i 6ª d'Amadeu de Savoia 4</t>
  </si>
  <si>
    <t>CM17/2020</t>
  </si>
  <si>
    <t>Consum de 11 garrafes d'aigua el 18/2/2020 en la 1ª planta de l'edifici d'Amadeu de Savoia 4 per a UVOcupació</t>
  </si>
  <si>
    <t>Consum de 2 paquets de gots de plàstic el 18/2/2020 en la 1ª planta de l'edifici d'Amadeu de Savoia 4 per a UVOcupació</t>
  </si>
  <si>
    <t>VIVA AQUA SERVICE SPAIN SA</t>
  </si>
  <si>
    <t>A41810920</t>
  </si>
  <si>
    <t>V201013101</t>
  </si>
  <si>
    <t>G000254</t>
  </si>
  <si>
    <t>Consum de 4 garrafes d'aigua de 11l el 10/1/2020 per a UVDiscapacitat</t>
  </si>
  <si>
    <t>Consum de 1 paquet de gots de plàstic el 24/1/2020 per a UVDiscapacitat</t>
  </si>
  <si>
    <t>Consum de 3 garrafes d'aigua de 11l el 24/1/2020 per a UVDiscapacitat</t>
  </si>
  <si>
    <t>11</t>
  </si>
  <si>
    <t>A78</t>
  </si>
  <si>
    <t>Activitats i cursos CDE</t>
  </si>
  <si>
    <t xml:space="preserve">CDE.3.1   </t>
  </si>
  <si>
    <t>G000260</t>
  </si>
  <si>
    <t>CDE-2020/003</t>
  </si>
  <si>
    <t>Impressió d'un roll up 85x210cm complet del Centre Europeu d'Excelència de la Universitat de València</t>
  </si>
  <si>
    <t>0120036952</t>
  </si>
  <si>
    <t>20027</t>
  </si>
  <si>
    <t>G000272</t>
  </si>
  <si>
    <t>Consergeria</t>
  </si>
  <si>
    <t>Servei de consergeria del mes de febrer</t>
  </si>
  <si>
    <t>0000123989</t>
  </si>
  <si>
    <t>G000273</t>
  </si>
  <si>
    <t>13/2020</t>
  </si>
  <si>
    <t>Assegurança d'un contrafagot de l'OFUV del 17/2/2020 al 31/12/2020</t>
  </si>
  <si>
    <t>Assegurança d'un contrafagot de l'OFUV del 1/1/2021 al 1/3/2021</t>
  </si>
  <si>
    <t>GRAFIQUES FERRI SL</t>
  </si>
  <si>
    <t>B97036248</t>
  </si>
  <si>
    <t>000054 20</t>
  </si>
  <si>
    <t>G000277</t>
  </si>
  <si>
    <t>Impressió i muntatge de lona per a roller 225x120cm i impressió i col·locació vinil paret 158x200cm per a l'exposició de l'Arqueologia Maia</t>
  </si>
  <si>
    <t>000068 20</t>
  </si>
  <si>
    <t>G000278</t>
  </si>
  <si>
    <t>CM-11</t>
  </si>
  <si>
    <t>Preparació i col·locació vinils de tall 6x158cm sobre paret (titols i cartellets pvc 15x4cm)</t>
  </si>
  <si>
    <t>SOLUCIONS BASIQUES PER ENTITATS I CIUTADANS SL</t>
  </si>
  <si>
    <t>B98640113</t>
  </si>
  <si>
    <t xml:space="preserve">Concert de nadal                                  </t>
  </si>
  <si>
    <t>DAE.7E/3.3</t>
  </si>
  <si>
    <t>Assistència Tècnica</t>
  </si>
  <si>
    <t>X-201700698</t>
  </si>
  <si>
    <t>G000280</t>
  </si>
  <si>
    <t>CM-14</t>
  </si>
  <si>
    <t>Premsa mes de Gener</t>
  </si>
  <si>
    <t>35/2020</t>
  </si>
  <si>
    <t>24/2020</t>
  </si>
  <si>
    <t>A-2000075</t>
  </si>
  <si>
    <t>G000283</t>
  </si>
  <si>
    <t>Servei d'autobús de Gandia-Almenara-Nules-Vall d'uixo-Gandia el 14/2/2020 per a l'eixida del curs "Geografia de la memòria històrica"</t>
  </si>
  <si>
    <t>A-2000076</t>
  </si>
  <si>
    <t>G000284</t>
  </si>
  <si>
    <t>Servei d'autobús de Gandia-Llutxent-Gandia el 14/2/2020 per a l'eixida del curs "Artmajors I"</t>
  </si>
  <si>
    <t>45/2020</t>
  </si>
  <si>
    <t>54/2020</t>
  </si>
  <si>
    <t>A-2000093</t>
  </si>
  <si>
    <t>G000289</t>
  </si>
  <si>
    <t>Servei d'autobús de Gandia-Simat-Gandia el 21/2/2020 per a l'eixida del curs "Història i Cultura de la Safor"</t>
  </si>
  <si>
    <t>PABLO SERNA TORRES</t>
  </si>
  <si>
    <t>19991249V</t>
  </si>
  <si>
    <t>20/0000079</t>
  </si>
  <si>
    <t xml:space="preserve">Material Oficina                                  </t>
  </si>
  <si>
    <t>G000291</t>
  </si>
  <si>
    <t>CM-16</t>
  </si>
  <si>
    <t>Tòner de 36000 còpies realitzades a la impressora Sharp d'Administració al CIG</t>
  </si>
  <si>
    <t>FERROCARRILS DE LA GENERALITAT VALENCIANA</t>
  </si>
  <si>
    <t>Q9650001B</t>
  </si>
  <si>
    <t>0067030034134</t>
  </si>
  <si>
    <t>G000293</t>
  </si>
  <si>
    <t>13</t>
  </si>
  <si>
    <t>Compra d'un bitllet d'anada i tornada per assistir a la reunió de coordinació amb professionals de l'expedient 1299 el 26/2/2020</t>
  </si>
  <si>
    <t>A-V2020-00000878471</t>
  </si>
  <si>
    <t>G000294</t>
  </si>
  <si>
    <t>CF3/2020</t>
  </si>
  <si>
    <t>Compra d'articles d'alimentació per a la reunió/berenar associació ESN amb estudiants "incoming i outgoing" a la seu de UVDiscapacitat.</t>
  </si>
  <si>
    <t>SOCIEDAD ESTATAL DE CORREOS Y TELEGRAFOS SA</t>
  </si>
  <si>
    <t>A83052407</t>
  </si>
  <si>
    <t>CFD20/00033</t>
  </si>
  <si>
    <t>G000299</t>
  </si>
  <si>
    <t>21/2020</t>
  </si>
  <si>
    <t>20000420</t>
  </si>
  <si>
    <t>G000302</t>
  </si>
  <si>
    <t>Fotocòpies realitzades del 1/1/2020 al 4/3/2020 en la impressora de la 5ª planta que corresponen al CMG</t>
  </si>
  <si>
    <t>Fotocòpies realitzades del 1/1/20203 al 4/3/2020 en la impressora de la 5ª planta que corresponen a Alumni</t>
  </si>
  <si>
    <t>Fotocòpies realitzades del 1/1/2020 al 4/3/2020 en la impressora de la 5ª planta que corresponen a Màrqueting i comunicació, dpto. Informática i diverses persones de la UVEG</t>
  </si>
  <si>
    <t>DAE.2.2</t>
  </si>
  <si>
    <t>Despeses Generals La Nau dels Xiquets/es i Nau Jove</t>
  </si>
  <si>
    <t>Fotocòpies realitzades del 1/1/2020 al 4/3/2020 en la impressora de la 5ª planta que corresponen a La Nau dels xiquets/tes</t>
  </si>
  <si>
    <t>29</t>
  </si>
  <si>
    <t>30</t>
  </si>
  <si>
    <t>31</t>
  </si>
  <si>
    <t>20028</t>
  </si>
  <si>
    <t>G000306</t>
  </si>
  <si>
    <t>Servei de consergeria del mes de febrer al CIG</t>
  </si>
  <si>
    <t xml:space="preserve">Winter School 2020               </t>
  </si>
  <si>
    <t xml:space="preserve">DAE.7H/1  </t>
  </si>
  <si>
    <t>39/2020</t>
  </si>
  <si>
    <t>52/2020</t>
  </si>
  <si>
    <t>46/2020</t>
  </si>
  <si>
    <t>53/2020</t>
  </si>
  <si>
    <t>C0000/1817</t>
  </si>
  <si>
    <t>G000312</t>
  </si>
  <si>
    <t>CM51/2020</t>
  </si>
  <si>
    <t>Assistència per saltar l'alarma el 11/2/2020 al carrer d'Amadeu de Savoia 4</t>
  </si>
  <si>
    <t>JAN NASZEWSKI PULAWSKA</t>
  </si>
  <si>
    <t>PL9521983091</t>
  </si>
  <si>
    <t>2/03/2020</t>
  </si>
  <si>
    <t>G000314</t>
  </si>
  <si>
    <t>M08/20</t>
  </si>
  <si>
    <t>Drets de projecció "Ce magnifique gâteau!"</t>
  </si>
  <si>
    <t>Part d'IVA dels drets de projecció "Ce magnifique gâteau!"</t>
  </si>
  <si>
    <t>06/2020</t>
  </si>
  <si>
    <t>04/2020</t>
  </si>
  <si>
    <t>B-2000511</t>
  </si>
  <si>
    <t>G000318</t>
  </si>
  <si>
    <t>2 Serveis de taxi realitzats en el mes de Febrer en el CUDAP</t>
  </si>
  <si>
    <t>10</t>
  </si>
  <si>
    <t>14</t>
  </si>
  <si>
    <t>1 Servei de taxi realitzat en el mes de Febrer en el CUDAP</t>
  </si>
  <si>
    <t>F20000155</t>
  </si>
  <si>
    <t>G000319</t>
  </si>
  <si>
    <t>Compra de material d'oficina i articles necessaris per a les intervencions individuals i grupals</t>
  </si>
  <si>
    <t>SGS INTERNATIONAL CERTIFICATION SERVICES IBERICA SAU</t>
  </si>
  <si>
    <t>A80773534</t>
  </si>
  <si>
    <t>2020001505</t>
  </si>
  <si>
    <t>G000320</t>
  </si>
  <si>
    <t>15</t>
  </si>
  <si>
    <t>Auditoria</t>
  </si>
  <si>
    <t>Auditoria de seguiment per a control del sistema de gestió de qualitat ISO 9001:2015</t>
  </si>
  <si>
    <t>SEGUROS CATALANA OCCIDENTE SA DE SEGUROS Y REASEGUROS</t>
  </si>
  <si>
    <t>A28119220</t>
  </si>
  <si>
    <t>CM52/2020</t>
  </si>
  <si>
    <t>CM53/2020</t>
  </si>
  <si>
    <t>VIDACAIXA SAU DE SEGUROS Y REASEGUROS</t>
  </si>
  <si>
    <t>A58333261</t>
  </si>
  <si>
    <t xml:space="preserve">UNIVERSITAT DELS MAJORS 2019/2020                 </t>
  </si>
  <si>
    <t>DAE.7G</t>
  </si>
  <si>
    <t>CM-25</t>
  </si>
  <si>
    <t>LOGINLE SL</t>
  </si>
  <si>
    <t>B97006258</t>
  </si>
  <si>
    <t>D/20/180</t>
  </si>
  <si>
    <t xml:space="preserve">Enviaments Alumni                                 </t>
  </si>
  <si>
    <t xml:space="preserve">DAE.8.1.2 </t>
  </si>
  <si>
    <t>G000324</t>
  </si>
  <si>
    <t>Manipulació documents</t>
  </si>
  <si>
    <t>Manipulat i tractament de la Revista Mètode nº 104</t>
  </si>
  <si>
    <t>Q200016913</t>
  </si>
  <si>
    <t>G000325</t>
  </si>
  <si>
    <t>Manipulat i tractament de la Revista Mètode nº 104 per al col.lectiu alumni</t>
  </si>
  <si>
    <t>ASSOCIACIO ORQUESTRA UNIVERSITARIA DE VALENCIA</t>
  </si>
  <si>
    <t>G96490586</t>
  </si>
  <si>
    <t>G000327</t>
  </si>
  <si>
    <t>12/2020</t>
  </si>
  <si>
    <t>Activitats Musicals</t>
  </si>
  <si>
    <t>Honoraris pel concert de l'OFUV al Teatre Unió Musical de Llíria el 22/2/2020</t>
  </si>
  <si>
    <t>CI0915916049</t>
  </si>
  <si>
    <t>G000328</t>
  </si>
  <si>
    <t>Consum telefònic de Cristóbal, Rafa i el telèfon del Comité d'Empresa del 8/2/2020 al 7/3/2020</t>
  </si>
  <si>
    <t>MS20-000000190</t>
  </si>
  <si>
    <t>G000329</t>
  </si>
  <si>
    <t>CM-24</t>
  </si>
  <si>
    <t>Consum telefònic a Gandia del 15/2/2020 al 14/3/2020</t>
  </si>
  <si>
    <t>NURIA MARTIN TORRE</t>
  </si>
  <si>
    <t>53099298A</t>
  </si>
  <si>
    <t>0001/20</t>
  </si>
  <si>
    <t>La Benvinguda. Això és el que hi ha</t>
  </si>
  <si>
    <t>DAE.8.2C1</t>
  </si>
  <si>
    <t>G000331</t>
  </si>
  <si>
    <t>02</t>
  </si>
  <si>
    <t>Honoraris per la coautoria dramatúrgica de l'espectacle per a Assaig, grup de teatre de la Universitat de València</t>
  </si>
  <si>
    <t>SARA ACAMER MATEU</t>
  </si>
  <si>
    <t>48412921Z</t>
  </si>
  <si>
    <t>G000333</t>
  </si>
  <si>
    <t>01</t>
  </si>
  <si>
    <t>PC COMPONENTES Y MULTIMEDIA SLU</t>
  </si>
  <si>
    <t>B73347494</t>
  </si>
  <si>
    <t>12020/114382</t>
  </si>
  <si>
    <t xml:space="preserve">Equipaments Informatics i sistemes de gestio      </t>
  </si>
  <si>
    <t xml:space="preserve">DAE.9.9   </t>
  </si>
  <si>
    <t>I000334</t>
  </si>
  <si>
    <t>CM55/2020</t>
  </si>
  <si>
    <t>Compra de 3 portàtils Lenovo IdeaPad Intel Core i5 8GB/512GB SSD 15.6" per a lliurar al personal de la FGUV que no tinguen</t>
  </si>
  <si>
    <t>CLEMENTE PIANOS SL</t>
  </si>
  <si>
    <t>B96439765</t>
  </si>
  <si>
    <t>FAC-2020-00128</t>
  </si>
  <si>
    <t>G000335</t>
  </si>
  <si>
    <t>Afinació del piano de cola Steinway de la Sala Charles Darwin del Campus de Burjassot</t>
  </si>
  <si>
    <t>MS20-000000120</t>
  </si>
  <si>
    <t>G000336</t>
  </si>
  <si>
    <t>Consum telefònic a Gandia del 15/1/2020 al 14/2/2020</t>
  </si>
  <si>
    <t>09200324010090214</t>
  </si>
  <si>
    <t>G000337</t>
  </si>
  <si>
    <t>CM36/2020</t>
  </si>
  <si>
    <t>Suministre elèctric en C/ Rumbau,6 del 12/2/2020 al 16/3/2020</t>
  </si>
  <si>
    <t>GRANDE VALENCIA SL</t>
  </si>
  <si>
    <t>B97897417</t>
  </si>
  <si>
    <t>2020_0000133</t>
  </si>
  <si>
    <t xml:space="preserve">Conservació de la col·lecció                      </t>
  </si>
  <si>
    <t>CMG.2.2.1</t>
  </si>
  <si>
    <t>G000343</t>
  </si>
  <si>
    <t>CMG/5</t>
  </si>
  <si>
    <t>Trasllat de 29 obres d’art des del domicili de Jesús Martínez Guerricabeitia al dipòsit d’obres de La Nau, per a una futura donació.</t>
  </si>
  <si>
    <t>ASOCIACION PROFESIONAL ESPAÑOLA DE PRIVACIDAD</t>
  </si>
  <si>
    <t>G73637209</t>
  </si>
  <si>
    <t>W2020-3-015</t>
  </si>
  <si>
    <t>G000344</t>
  </si>
  <si>
    <t>Quota d'inscripció de Paula Iranzo Calpe al curs "Auditoria de Protección de datos" del 17/2/2020 al 17/5/2020</t>
  </si>
  <si>
    <t>E FAYOS SL</t>
  </si>
  <si>
    <t>B46333472</t>
  </si>
  <si>
    <t>0/237</t>
  </si>
  <si>
    <t>G000345</t>
  </si>
  <si>
    <t>Compra d'un tambor per a la impressora Brother que està ubicada en 
administració del primer pis</t>
  </si>
  <si>
    <t>PALAU DUCAL DELS BORJA</t>
  </si>
  <si>
    <t>G98029663</t>
  </si>
  <si>
    <t>17/20</t>
  </si>
  <si>
    <t>G000346</t>
  </si>
  <si>
    <t>CM-20</t>
  </si>
  <si>
    <t>Visita teatralitzada al Palau Ducal el 26/2/2020</t>
  </si>
  <si>
    <t>26</t>
  </si>
  <si>
    <t>20041</t>
  </si>
  <si>
    <t>G000351</t>
  </si>
  <si>
    <t>CM44/2020</t>
  </si>
  <si>
    <t>Servei de consergeria del mes de març</t>
  </si>
  <si>
    <t>20042</t>
  </si>
  <si>
    <t>G000352</t>
  </si>
  <si>
    <t>Servei de consergeria del mes de març al CIG</t>
  </si>
  <si>
    <t>FEREGAMA SL</t>
  </si>
  <si>
    <t>B46973202</t>
  </si>
  <si>
    <t>II002932</t>
  </si>
  <si>
    <t>G000353</t>
  </si>
  <si>
    <t>19/2020</t>
  </si>
  <si>
    <t>Enviament de partitures de Schostakowitsch i de Prokofieff a "Monge y Asociados Musicales" de Madrid el 13/3/2020</t>
  </si>
  <si>
    <t>X-201700721</t>
  </si>
  <si>
    <t>G000354</t>
  </si>
  <si>
    <t>CM-22</t>
  </si>
  <si>
    <t>Premsa mes de Febrer</t>
  </si>
  <si>
    <t>VALCAR FORMACION INTERNACIONAL SL</t>
  </si>
  <si>
    <t>B93735249</t>
  </si>
  <si>
    <t>000645</t>
  </si>
  <si>
    <t>G000355</t>
  </si>
  <si>
    <t>CM60/2020</t>
  </si>
  <si>
    <t>Quota d'inscripció al curs "Iluminación en artes escénicas" que se celebra del 1/4/2020 al 30/6/2020 online per a Paco Burguera, treballador de la FGUV.</t>
  </si>
  <si>
    <t>12020/118197</t>
  </si>
  <si>
    <t>G000356</t>
  </si>
  <si>
    <t>CM56/2020</t>
  </si>
  <si>
    <t>Compra de 10 Unotec Adaptadors Mini USB WiFi 150 Mbps</t>
  </si>
  <si>
    <t>25/2020</t>
  </si>
  <si>
    <t>AA20000024</t>
  </si>
  <si>
    <t>G000359</t>
  </si>
  <si>
    <t>CM-13</t>
  </si>
  <si>
    <t>Servei de neteja en el CIG en el mes de febrer</t>
  </si>
  <si>
    <t>VALENCIA NO DORM SCV</t>
  </si>
  <si>
    <t>F98147341</t>
  </si>
  <si>
    <t>M/02/2020</t>
  </si>
  <si>
    <t>G000360</t>
  </si>
  <si>
    <t>Servei de vi d'honor per a 60 persones el 28/2/2020 a la Casa de la Marquesa per a la Winter School</t>
  </si>
  <si>
    <t>A-2000134</t>
  </si>
  <si>
    <t>G000363</t>
  </si>
  <si>
    <t>Servei d'autobús de Gandia-Vall d'Uixó-Vilafamés-Gandia el 6/3/2020 per a l'eixida d'Artmajors II</t>
  </si>
  <si>
    <t>A426</t>
  </si>
  <si>
    <t xml:space="preserve">Estudis de Mercat                                 </t>
  </si>
  <si>
    <t xml:space="preserve">DAE.6I    </t>
  </si>
  <si>
    <t>G000364</t>
  </si>
  <si>
    <t>CM26-2020</t>
  </si>
  <si>
    <t>Estudis de mercat</t>
  </si>
  <si>
    <t>Realització d'enquestes telefòniques als estudiants per obtindre una taxa de resposta mínima per a l'elaboració de l'estudi d'inserció d'egressats de màster de la UV (75% del pressupost núm. 1/2020 (SOCIAL·LAB))</t>
  </si>
  <si>
    <t>55/2020</t>
  </si>
  <si>
    <t>51/2020</t>
  </si>
  <si>
    <t>G000369</t>
  </si>
  <si>
    <t>CM61/2020</t>
  </si>
  <si>
    <t>Lloguer del magatzem situat en la C/ Rumbau 6 en el mes d'Abril</t>
  </si>
  <si>
    <t>59/2020</t>
  </si>
  <si>
    <t>LIBRERIA INTERTECNICA</t>
  </si>
  <si>
    <t>B97069082</t>
  </si>
  <si>
    <t>28781</t>
  </si>
  <si>
    <t xml:space="preserve">Centre de Documentació Cooperació                 </t>
  </si>
  <si>
    <t xml:space="preserve">COP.4.1   </t>
  </si>
  <si>
    <t>G000371</t>
  </si>
  <si>
    <t>Documentació llibres</t>
  </si>
  <si>
    <t>Actualitzar el fons documental de cooperació amb noves incorporacions per encomana de la Universitat de València.</t>
  </si>
  <si>
    <t>IGNACIO FRANCES BLESA</t>
  </si>
  <si>
    <t>20000648D</t>
  </si>
  <si>
    <t>34/2020</t>
  </si>
  <si>
    <t>29/2020</t>
  </si>
  <si>
    <t>30/2020</t>
  </si>
  <si>
    <t>AA20000035</t>
  </si>
  <si>
    <t>G000376</t>
  </si>
  <si>
    <t>CM-26</t>
  </si>
  <si>
    <t>Servei de neteja en el CIG en el mes de març</t>
  </si>
  <si>
    <t>32/2020</t>
  </si>
  <si>
    <t>33/2020</t>
  </si>
  <si>
    <t>INFORMATICA ORDENATA SL</t>
  </si>
  <si>
    <t>B97333868</t>
  </si>
  <si>
    <t>2020/458</t>
  </si>
  <si>
    <t>I000380</t>
  </si>
  <si>
    <t>11P/2020</t>
  </si>
  <si>
    <t>Compra d'un ordinador portàtil Lenovo L380 I3-8130U/4GB/256M2/FHD per a treballar des de casa</t>
  </si>
  <si>
    <t>20/2020</t>
  </si>
  <si>
    <t>S/039/20</t>
  </si>
  <si>
    <t>G000382</t>
  </si>
  <si>
    <t>Servei tècnic realitzat al Teatre Serrano de muntatge, il·luminació i sonorització, tramoia, sala, taquilla i tasques auxiliars durant les activitats dels dies 20 i 27/2/2020</t>
  </si>
  <si>
    <t>VB1836</t>
  </si>
  <si>
    <t>G000383</t>
  </si>
  <si>
    <t>CM-21</t>
  </si>
  <si>
    <t>Consum de 6 garrafes d'aigua de 18,9l en el mes de març</t>
  </si>
  <si>
    <t>V201044828</t>
  </si>
  <si>
    <t>G000384</t>
  </si>
  <si>
    <t>10P/2020</t>
  </si>
  <si>
    <t>Consum de 5 garrafes d'aigua de 11l el 6/3/2020 per a UVDiscapacitat</t>
  </si>
  <si>
    <t>87004119</t>
  </si>
  <si>
    <t>G000385</t>
  </si>
  <si>
    <t>Programa Inserta</t>
  </si>
  <si>
    <t>DAE.6A2</t>
  </si>
  <si>
    <t>842920876</t>
  </si>
  <si>
    <t xml:space="preserve">Despeses Generals de Gestió COOP                       </t>
  </si>
  <si>
    <t>G000390</t>
  </si>
  <si>
    <t>Fotocòpies realitzades del 1/1/2020 al 31/3/2020 en la impressora de la 4ª planta que corresponen a l'Àrea de Cooperació</t>
  </si>
  <si>
    <t>Fotocòpies realitzades del 1/1/2020 al 31/3/2020 en la impressora de la 4ª planta que corresponen a DAEF</t>
  </si>
  <si>
    <t>Fotocòpies realitzades del 1/1/2020 al 31/3/2020 en la impressora de la 4ª planta que corresponen a l'Àrea d'Activitats Musicals</t>
  </si>
  <si>
    <t>Fotocòpies realitzades del 1/1/2020 al 31/3/2020 en la impressora de la 4ª planta que corresponen al CIG</t>
  </si>
  <si>
    <t>Fotocòpies realitzades del 1/1/2020 al 31/3/2020 en la impressora de la 4ª planta que corresponen a UVOcupació</t>
  </si>
  <si>
    <t>75/04050799</t>
  </si>
  <si>
    <t>G000391</t>
  </si>
  <si>
    <t>Consum de 3 garrafes d'aigua en el mes de Març per a Tarongers</t>
  </si>
  <si>
    <t>75/04050754</t>
  </si>
  <si>
    <t>G000392</t>
  </si>
  <si>
    <t>CM46/2020</t>
  </si>
  <si>
    <t>Consum de 2 garrafes d'aigua el 3/3/2020 en les plantes 4ª, 5ª i 6ª d'Amadeu de Savoia 4</t>
  </si>
  <si>
    <t>Consum de 6 garrafes d'aigua el 3/3/2020 en la 1ª planta de l'edifici d'Amadeu de Savoia 4 per a UVOcupació</t>
  </si>
  <si>
    <t>CM49/2020</t>
  </si>
  <si>
    <t>Consum de 14 garrafes d'aigua el 10/3/2020 en les plantes 4ª, 5ª i 6ª d'Amadeu de Savoia 4</t>
  </si>
  <si>
    <t>Consum d'un paquet de gots de plàstic el 10/3/2020 en les plantes 4ª, 5ª i 6ª d'Amadeu de Savoia 4</t>
  </si>
  <si>
    <t>Consum de 4 garrafes d'aigua el 10/3/2020 en la 1ª planta de l'edifici d'Amadeu de Savoia 4 per a UVOcupació</t>
  </si>
  <si>
    <t>A2020FC0590432</t>
  </si>
  <si>
    <t>G000393</t>
  </si>
  <si>
    <t>CM19/2020</t>
  </si>
  <si>
    <t>Consum d'aigua C/ San Vicent Màrtir del 22/1/2020 al 22/3/2020 (2020/02 Bimestral)</t>
  </si>
  <si>
    <t>A2020FC0643009</t>
  </si>
  <si>
    <t>G000394</t>
  </si>
  <si>
    <t>CM39/2020</t>
  </si>
  <si>
    <t>Consum d'aigua C/ Amadeu de Savoia del 29/1/2020 al 28/3/2020 (2020/02 Bimestral)</t>
  </si>
  <si>
    <t>ZURICH INSURANCE PLC</t>
  </si>
  <si>
    <t>W0072130H</t>
  </si>
  <si>
    <t>004642001040</t>
  </si>
  <si>
    <t>G000397</t>
  </si>
  <si>
    <t>CM62/2020</t>
  </si>
  <si>
    <t>Assegurança del magatzem de la C/ Rumbau, 6 del 2/4/2020 al 31/12/2020</t>
  </si>
  <si>
    <t>Assegurança del magatzem de la C/ Rumbau, 6 del 1/1/2021 al 1/4/2021</t>
  </si>
  <si>
    <t>69652031V</t>
  </si>
  <si>
    <t>G000398</t>
  </si>
  <si>
    <t>Assegurança de la pòlissa dels treballadors de la FGUV del 23/3/2020 al 31/12/2020</t>
  </si>
  <si>
    <t>Assegurança de la pòlissa dels treballadors de la FGUV del 1/1/2021 al 23/3/2021</t>
  </si>
  <si>
    <t>69641129V</t>
  </si>
  <si>
    <t>G000399</t>
  </si>
  <si>
    <t>Assegurança de l'edifici de la FGUV en el carrer Amadeu de Savoia 4 del 23/3/2020 al 31/12/2020</t>
  </si>
  <si>
    <t>Assegurança de l'edifici de la FGUV en el carrer Amadeu de Savoia 4 del 1/1/2021 al 22/3/2021</t>
  </si>
  <si>
    <t>EVOLIUM TECHNOLOGIES SLU</t>
  </si>
  <si>
    <t>B66168543</t>
  </si>
  <si>
    <t>ET2020-170</t>
  </si>
  <si>
    <t>G000402</t>
  </si>
  <si>
    <t>CM58/2020</t>
  </si>
  <si>
    <t>Contractació de llicències per a 3 usuaris i 5 certificats. Inclou suport anual (8x5) i manteniment més Release del 1/4/2020 al 31/12/2020</t>
  </si>
  <si>
    <t>Contractació de llicències per a 3 usuaris i 5 certificats. Inclou suport anual (8x5) i manteniment més Release del 1/1/2021 al 1/4/2021</t>
  </si>
  <si>
    <t>09200415010089243</t>
  </si>
  <si>
    <t>G000403</t>
  </si>
  <si>
    <t>CM50/2020</t>
  </si>
  <si>
    <t>Suministre elèctric en C/ Rumbau,6 del 16/3/2020 al 13/4/2020</t>
  </si>
  <si>
    <t>CI0916052397</t>
  </si>
  <si>
    <t>G000405</t>
  </si>
  <si>
    <t>CM47/2020</t>
  </si>
  <si>
    <t>Consum telefònic de Cristóbal, Rafa i el telèfon del Comité d'Empresa del 8/3/2020 al 7/4/2020</t>
  </si>
  <si>
    <t>75/04050774</t>
  </si>
  <si>
    <t>G000406</t>
  </si>
  <si>
    <t>16</t>
  </si>
  <si>
    <t>Consum de 6 garrafes d'aigua de 10l en el mes de Març per a CUDAP</t>
  </si>
  <si>
    <t>10DENCEHISPAHARD SL</t>
  </si>
  <si>
    <t>B62844725</t>
  </si>
  <si>
    <t>57619/20</t>
  </si>
  <si>
    <t xml:space="preserve">SIN PROJECTO                                      </t>
  </si>
  <si>
    <t xml:space="preserve">DAE.*     </t>
  </si>
  <si>
    <t>G000409</t>
  </si>
  <si>
    <t>CM66/2020</t>
  </si>
  <si>
    <t>Renovació del domini de gestiodeprojectes.es del 25/04/2020 al 25/04/2021</t>
  </si>
  <si>
    <t>24214/04</t>
  </si>
  <si>
    <t>G000410</t>
  </si>
  <si>
    <t>Servei de missatgeria el 17/2/2020 per enviar documentació a Maria Romero</t>
  </si>
  <si>
    <t>ISMAEL SANCHIS SORIANO</t>
  </si>
  <si>
    <t>85301596R</t>
  </si>
  <si>
    <t>121</t>
  </si>
  <si>
    <t>G000413</t>
  </si>
  <si>
    <t>7/2020</t>
  </si>
  <si>
    <t>Assistència tècnica al concert de l'OFUV d4el 20/02/20 al Teatre Echegaray d'Ontinyent</t>
  </si>
  <si>
    <t>32</t>
  </si>
  <si>
    <t>33</t>
  </si>
  <si>
    <t>A/022</t>
  </si>
  <si>
    <t>G000417</t>
  </si>
  <si>
    <t>27</t>
  </si>
  <si>
    <t>RAUL SEGURA DELGADO</t>
  </si>
  <si>
    <t>20017177R</t>
  </si>
  <si>
    <t>G000421</t>
  </si>
  <si>
    <t>Servei de pausa-café per a 60 persones al llarg dels 10 dies de la Winter School (Del 17 al 21/2/2020 i del 24 al 28/2/2020)</t>
  </si>
  <si>
    <t>5584362</t>
  </si>
  <si>
    <t>G000423</t>
  </si>
  <si>
    <t>Assegurança dels alumnes del programa de la Universitat dels Majors del 9/2/2020 al 31/12/2020</t>
  </si>
  <si>
    <t>Assegurança dels alumnes del programa de la Universitat dels Majors del 1/1/2021 al 8/2/2021</t>
  </si>
  <si>
    <t>INFRAESTRUCTURES I SERVEIS DE TELECOMUNICACIONS I CERTIFICACIO SA</t>
  </si>
  <si>
    <t>A40573396</t>
  </si>
  <si>
    <t>00130K000376</t>
  </si>
  <si>
    <t>G000424</t>
  </si>
  <si>
    <t>CM68/2020</t>
  </si>
  <si>
    <t xml:space="preserve">Renovació del certificat digital de representant de la Fundació General en format software      </t>
  </si>
  <si>
    <t>MS20-000000247</t>
  </si>
  <si>
    <t>G000425</t>
  </si>
  <si>
    <t>CM-27</t>
  </si>
  <si>
    <t>Consum telefònic a Gandia del 15/3/2020 al 14/4/2020</t>
  </si>
  <si>
    <t>17/2020</t>
  </si>
  <si>
    <t>28</t>
  </si>
  <si>
    <t>ASETEC GROUP INGENIERIA DE SISTEMAS SL</t>
  </si>
  <si>
    <t>B82149139</t>
  </si>
  <si>
    <t>0002001645</t>
  </si>
  <si>
    <t>G000436</t>
  </si>
  <si>
    <t>Abonament de 2.558 crèdits per a recordar data de pagament i notificar les baixes a les persones que formen part del col·lectiu Alumni</t>
  </si>
  <si>
    <t>37/2020</t>
  </si>
  <si>
    <t>G000454</t>
  </si>
  <si>
    <t>CM73/2020</t>
  </si>
  <si>
    <t>Lloguer del magatzem situat en la C/ Rumbau 6 en el mes de Maig</t>
  </si>
  <si>
    <t>CI0916187741</t>
  </si>
  <si>
    <t>G000455</t>
  </si>
  <si>
    <t>CM65/2020</t>
  </si>
  <si>
    <t>Consum telefònic de Cristóbal, Rafa i el telèfon del Comité d'Empresa del 8/4/2020 al 7/5/2020</t>
  </si>
  <si>
    <t>09200515010087145</t>
  </si>
  <si>
    <t>G000460</t>
  </si>
  <si>
    <t>CM67/2020</t>
  </si>
  <si>
    <t>Suministre elèctric en C/ Rumbau,6 del 13/4/2020 al 15/5/2020</t>
  </si>
  <si>
    <t>35</t>
  </si>
  <si>
    <t>SCREENCASTIFY LLC</t>
  </si>
  <si>
    <t>611799961</t>
  </si>
  <si>
    <t>SC-186908</t>
  </si>
  <si>
    <t>G000468</t>
  </si>
  <si>
    <t>Compra del Plugin del programa Screencastify del 3/4/2020 al 31/12/2020</t>
  </si>
  <si>
    <t>Compra del Plugin del programa Screencastify del 1/1/2021 al 3/4/2021</t>
  </si>
  <si>
    <t>MS20-000000313</t>
  </si>
  <si>
    <t>G000472</t>
  </si>
  <si>
    <t>CM-28</t>
  </si>
  <si>
    <t>Consum telefònic a Gandia del 15/4/2020 al 14/5/2020</t>
  </si>
  <si>
    <t>0120155967</t>
  </si>
  <si>
    <t>G000473</t>
  </si>
  <si>
    <t>CM70/2020</t>
  </si>
  <si>
    <t>Facturació de serveis i/o activitats de seguretat, higiene i ergonomia del 1/5/2020 al 31/7/2020 (Prevenció tècnica)</t>
  </si>
  <si>
    <t>FRO20201186118</t>
  </si>
  <si>
    <t>G000480</t>
  </si>
  <si>
    <t>CM81/2020</t>
  </si>
  <si>
    <t>Enviament de 159 cartes ordinaries amb els certificats dels professionals i becaris de la FGUV de 2019</t>
  </si>
  <si>
    <t>FRO20201194899</t>
  </si>
  <si>
    <t>G000482</t>
  </si>
  <si>
    <t>Enviament de 11 cartes ordinaries amb els certificats dels professionals i becaris de la FGUV de 2019</t>
  </si>
  <si>
    <t>MIGUEL LORENZO SANCHEZ</t>
  </si>
  <si>
    <t>42810980E</t>
  </si>
  <si>
    <t>2196/2019</t>
  </si>
  <si>
    <t xml:space="preserve">Despeses de Gestió CDE                                </t>
  </si>
  <si>
    <t xml:space="preserve">CDE.4.2   </t>
  </si>
  <si>
    <t>G000485</t>
  </si>
  <si>
    <t>CM82/2020</t>
  </si>
  <si>
    <t>Cobertura gràfica de la jornada “Los Estados Generales de Europa” La crisis climàtica celebrada el 13/12/2019 a la Sala de la Muralla del C.M.Rector Peset. Cobertura per a mitjans de comunicació, webs institucionals i reds. Toma d'imatges, edició i enviament de fotografies en alta resolució i en qualitat web.</t>
  </si>
  <si>
    <t>Projectes CUDAP 2020</t>
  </si>
  <si>
    <t>0120155966</t>
  </si>
  <si>
    <t>G000492</t>
  </si>
  <si>
    <t xml:space="preserve">Facturació de serveis i/o activitats de medicina en el treball del 1/5/2020 al 31/10/2020 (Vigilància de salut) </t>
  </si>
  <si>
    <t>F20000179</t>
  </si>
  <si>
    <t>G000496</t>
  </si>
  <si>
    <t>CM77/2020</t>
  </si>
  <si>
    <t>Despeses diverses - Prevenció i Salut</t>
  </si>
  <si>
    <t>Compra de material de protecció contra el COVID-19 (3 limpiadors higienizants de 5l, 400 màscares higièniques,400 màscares de protección KN95 FFP2 (pack de 5 unitats), 50 gels de mà hidroalcohòlic, 40 caixes de mocadors,20 gafes de protección, 20 pantalles protectores facials transparents i 2 termòmetres)</t>
  </si>
  <si>
    <t>37</t>
  </si>
  <si>
    <t>39</t>
  </si>
  <si>
    <t>40</t>
  </si>
  <si>
    <t>41</t>
  </si>
  <si>
    <t>47</t>
  </si>
  <si>
    <t>51</t>
  </si>
  <si>
    <t>A576</t>
  </si>
  <si>
    <t>G000528</t>
  </si>
  <si>
    <t>CM38/2020</t>
  </si>
  <si>
    <t>Consum telefònic del 1/1/2020 al 29/2/2020 a l'Àrea de Cooperació</t>
  </si>
  <si>
    <t>A2020FC0964029</t>
  </si>
  <si>
    <t>G000529</t>
  </si>
  <si>
    <t>CM54/2020</t>
  </si>
  <si>
    <t>Consum d'aigua C/ San Vicent Màrtir del 22/3/2020 al 23/5/2020 (2020/03 Bimestral)</t>
  </si>
  <si>
    <t>SHENZHENSHI</t>
  </si>
  <si>
    <t>DE318333144</t>
  </si>
  <si>
    <t>INV-DE-389981875-20207743</t>
  </si>
  <si>
    <t>G000530</t>
  </si>
  <si>
    <t>CM85/2020</t>
  </si>
  <si>
    <t>Compra d'una càmera web amb micròfon per a Pilar Elena del departament d'administració</t>
  </si>
  <si>
    <t>G000531</t>
  </si>
  <si>
    <t>CM84/2020</t>
  </si>
  <si>
    <t>Lloguer del magatzem situat en la C/ Rumbau 6 en el mes de Juny</t>
  </si>
  <si>
    <t>PATRICIA BOLINCHES VIDAL</t>
  </si>
  <si>
    <t>20438326C</t>
  </si>
  <si>
    <t>G000537</t>
  </si>
  <si>
    <t>M09_20</t>
  </si>
  <si>
    <t>Disseny i Material Gràfic</t>
  </si>
  <si>
    <t>Disseny i adaptacions a RR.SS imagen Certamen de curtmetratges online DocuVir.20</t>
  </si>
  <si>
    <t>INSTITUTO PARA LA INVESTIGACION Y DESARROLLO DE LOS PROCESOS DE CREACION Y ARTETERAPIA</t>
  </si>
  <si>
    <t>G98699093</t>
  </si>
  <si>
    <t>36/2020</t>
  </si>
  <si>
    <t>A571</t>
  </si>
  <si>
    <t>G000540</t>
  </si>
  <si>
    <t>Consum telefònic del 1/1/2020 al 29/2/2020 del CDE</t>
  </si>
  <si>
    <t>Consum telefònic del 1/1/2020 al 29/2/2020 de DAEF</t>
  </si>
  <si>
    <t>Consum telefònic del 1/1/2020 al 29/2/2020 de la CMG</t>
  </si>
  <si>
    <t>Consum telefònic del 1/1/2020 al 29/2/2020 de l'AAM</t>
  </si>
  <si>
    <t>Consum telefònic del 1/1/2020 al 29/2/2020 d'Alumni</t>
  </si>
  <si>
    <t>Consum telefònic del 1/1/2020 al 29/2/2020 de l'àrea de Cooperació</t>
  </si>
  <si>
    <t>Arxiu Valencià de Disseny</t>
  </si>
  <si>
    <t>DAE.8.9</t>
  </si>
  <si>
    <t>Consum telefònic del 1/1/2020 al 29/2/2020 de l'arxiu valencià del disseny</t>
  </si>
  <si>
    <t>Consum telefònic del 1/1/2020 al 29/2/2020 de La Nau dels xiquets/tes</t>
  </si>
  <si>
    <t>A572</t>
  </si>
  <si>
    <t>G000541</t>
  </si>
  <si>
    <t>Consum telefònic del 1/1/2020 al 29/2/2020 a UVdiscapacitat</t>
  </si>
  <si>
    <t>A573</t>
  </si>
  <si>
    <t xml:space="preserve">Comunicacions UVOcupació                                </t>
  </si>
  <si>
    <t xml:space="preserve">DAE.6B    </t>
  </si>
  <si>
    <t>G000542</t>
  </si>
  <si>
    <t>Consum telefònic del 1/1/2020 al 29/2/2020 de UVOcupació</t>
  </si>
  <si>
    <t>F20000183</t>
  </si>
  <si>
    <t>G000544</t>
  </si>
  <si>
    <t>CM48/2020</t>
  </si>
  <si>
    <t>Compra de 25 auriculars bluetooth (blancs i negres) i 25 samarretes en diversos colors i talles per lliurar com obsequis als membres del Patronat de la FGUV a la reunió del Patronat</t>
  </si>
  <si>
    <t>F20000184</t>
  </si>
  <si>
    <t>G000545</t>
  </si>
  <si>
    <t>Compra de material de protecció contra el COVID-19 (3 catifes de propilé, 10 papereres de 35l i 10 cintes adhesives de senyalització "Mantenga distancia de seguridad" de 450x80mm)</t>
  </si>
  <si>
    <t>Q200035392</t>
  </si>
  <si>
    <t>G000547</t>
  </si>
  <si>
    <t>Manipulat i tractament de la revista Mètode nº 105 per al col·lectiu Alumni</t>
  </si>
  <si>
    <t>D/20/292</t>
  </si>
  <si>
    <t>G000548</t>
  </si>
  <si>
    <t>A641</t>
  </si>
  <si>
    <t>G000549</t>
  </si>
  <si>
    <t>Realització d'enquestes telefòniques als estudiants per obtindre una taxa de resposta mínima per a l'elaboració de l'estudi d'inserció d'egressats de màster de la UV (25% del pressupost núm. 1/2020 (SOCIAL·LAB)) i ús de la sala polivalent per a la gravació.</t>
  </si>
  <si>
    <t>K-TUIN SISTEMAS INFORMATICOS SAU</t>
  </si>
  <si>
    <t>A50578772</t>
  </si>
  <si>
    <t>VH20060223</t>
  </si>
  <si>
    <t>G000554</t>
  </si>
  <si>
    <t>CM88/2020</t>
  </si>
  <si>
    <t>Compra d'un protector de pantalla per al Iphone 11 de Cristóbal Suria</t>
  </si>
  <si>
    <t>A2020FC1015803</t>
  </si>
  <si>
    <t>G000555</t>
  </si>
  <si>
    <t>CM59/2020</t>
  </si>
  <si>
    <t>Consum d'aigua C/ Amadeu de Savoia del 28/3/2020 al 28/5/2020 (2020/03 Bimestral)</t>
  </si>
  <si>
    <t>ATEMPS MENSAJERIA Y SERVICIOS SL</t>
  </si>
  <si>
    <t>B98741580</t>
  </si>
  <si>
    <t>6960/20</t>
  </si>
  <si>
    <t>G000556</t>
  </si>
  <si>
    <t>Servei de missatgeria per al trasllat de material de UVOcupació per al Fòrum d'Ocupació de la Facultat de Ciències de l'Activitat Física i Esport el 5/2/2020</t>
  </si>
  <si>
    <t>MARVIPLAS SL</t>
  </si>
  <si>
    <t>B46836532</t>
  </si>
  <si>
    <t>82/20</t>
  </si>
  <si>
    <t xml:space="preserve">Altre immobilitzat                </t>
  </si>
  <si>
    <t xml:space="preserve">DAE.9.11  </t>
  </si>
  <si>
    <t>I000557</t>
  </si>
  <si>
    <t>CM79/2020</t>
  </si>
  <si>
    <t>Compra de dos mampares per a la centraleta de la seu de la Fundació situada en Amadeu de Savoia</t>
  </si>
  <si>
    <t>Compra d'una mampara (fix + cristall) per a la 1ª planta UVOcupació</t>
  </si>
  <si>
    <t>G000557</t>
  </si>
  <si>
    <t>Compra d'una mampara de protecció de metracrilat per a Mª Carmen de la 6ª planta d'Amadeu de Savoia</t>
  </si>
  <si>
    <t>000263 20</t>
  </si>
  <si>
    <t>UNIVERSITAT DELS MAJORS 2020/2021</t>
  </si>
  <si>
    <t>DAE.7J</t>
  </si>
  <si>
    <t>G000563</t>
  </si>
  <si>
    <t>CM-31</t>
  </si>
  <si>
    <t>Impressió de 300 fullets A4 a color i 100 cartells publicitaris de la Universitat dels Majors 20-21</t>
  </si>
  <si>
    <t>BCM GESTION DE SERVICIOS SL</t>
  </si>
  <si>
    <t>B29831112</t>
  </si>
  <si>
    <t>20/00903</t>
  </si>
  <si>
    <t>G000564</t>
  </si>
  <si>
    <t>CM-29</t>
  </si>
  <si>
    <t>Suport tècnic per a la utilització del saló d’actes de la Casa de la cultura (preparació sala, entrada/eixida, muntatge/desmuntatge de l’escenari adequat a l’event, acte de cloenda de la Winter School) el 28 de febrer.</t>
  </si>
  <si>
    <t>AMAZON EU SARL SUCCURSALE ITALIANA</t>
  </si>
  <si>
    <t>IT08973230967</t>
  </si>
  <si>
    <t>AEU-INV-IT-2020-424218</t>
  </si>
  <si>
    <t xml:space="preserve">ACTIVITATS EXPOSITIVES                            </t>
  </si>
  <si>
    <t xml:space="preserve">DAE.1     </t>
  </si>
  <si>
    <t>G000565</t>
  </si>
  <si>
    <t>CM87/2020</t>
  </si>
  <si>
    <t>Compra d'una càmera web amb micròfon per a Desirée Juliana d'Exposicions.</t>
  </si>
  <si>
    <t>AEU-INV-IT-2020-425450</t>
  </si>
  <si>
    <t>G000566</t>
  </si>
  <si>
    <t>Compra d'una càmera web amb micròfon per a Paula Iranzo del departament jurídic.</t>
  </si>
  <si>
    <t>AEU-INV-IT-2020-425446</t>
  </si>
  <si>
    <t>G000567</t>
  </si>
  <si>
    <t>Compra d'un adaptador wifi per a Paula Iranzo del departament jurídic.</t>
  </si>
  <si>
    <t>84/20</t>
  </si>
  <si>
    <t>I000568</t>
  </si>
  <si>
    <t>Compra d'una mampara fixa per al CUDAP</t>
  </si>
  <si>
    <t>G000568</t>
  </si>
  <si>
    <t>Compra d'una mampara de protecció de metacrilat per al CUDAP</t>
  </si>
  <si>
    <t>41/2020</t>
  </si>
  <si>
    <t>24248/04</t>
  </si>
  <si>
    <t>G000570</t>
  </si>
  <si>
    <t>Servei de missatgeria el 24 i 25/2/2020 per traslladar material de UVOcupació amb motiu del Fòrum d'Ocupació de la UV</t>
  </si>
  <si>
    <t>24321/04</t>
  </si>
  <si>
    <t xml:space="preserve">Diversos UVOcupació                  </t>
  </si>
  <si>
    <t xml:space="preserve">DAE.6G    </t>
  </si>
  <si>
    <t>G000571</t>
  </si>
  <si>
    <t>Servei de missatgeria el 5 i 9/3/2020 per traslladar material de Uvocupació amb motiu MOOC</t>
  </si>
  <si>
    <t>69</t>
  </si>
  <si>
    <t>INV-DE-389981875-20207695</t>
  </si>
  <si>
    <t>G000575</t>
  </si>
  <si>
    <t>Compra d'una càmera web amb micròfon per a Angeles Gilabert de UVOcupació</t>
  </si>
  <si>
    <t>AMAZON EU SARL NIEDERLASSUNG DEUTSCHLAND</t>
  </si>
  <si>
    <t>DE814584193</t>
  </si>
  <si>
    <t>AEU-INV-DE-2020153127057</t>
  </si>
  <si>
    <t>G000576</t>
  </si>
  <si>
    <t>Compra d'un ratolí per a Angeles Gilabert de UVOcupació</t>
  </si>
  <si>
    <t>CI0916322684</t>
  </si>
  <si>
    <t>G000580</t>
  </si>
  <si>
    <t>CM75/2020</t>
  </si>
  <si>
    <t>Consum telefònic de Cristóbal, Rafa i el telèfon del Comité d'Empresa del 8/5/2020 al 7/6/2020</t>
  </si>
  <si>
    <t>09200612010082213</t>
  </si>
  <si>
    <t>G000581</t>
  </si>
  <si>
    <t>CM76/2020</t>
  </si>
  <si>
    <t>Suministre elèctric en C/ Rumbau,6 del 12/5/2020 al 10/6/2020</t>
  </si>
  <si>
    <t>MS20-000000382</t>
  </si>
  <si>
    <t>G000583</t>
  </si>
  <si>
    <t>CM-30</t>
  </si>
  <si>
    <t>Consum telefònic a Gandia del 15/5/2020 al 14/6/2020</t>
  </si>
  <si>
    <t>G000584</t>
  </si>
  <si>
    <t>Manteniment bàsic d'abril de 16 ordinadors (trimestral)</t>
  </si>
  <si>
    <t>2020003674</t>
  </si>
  <si>
    <t>G000585</t>
  </si>
  <si>
    <t>Auditoria de renovació "ISO 9001:2015 - Sistemas de Gestión de la Calidad" en UVDiscapacitat</t>
  </si>
  <si>
    <t>2229/2020</t>
  </si>
  <si>
    <t>G000586</t>
  </si>
  <si>
    <t>Cobertura gràfica de “Fórums de Empleo y Emprendimiento “ Uvocupació de la Facultat de de Geografia i Història el 25/2/2020. Seguiment gràfic de totes les activitats del fòrum. Toma d'imatges, edició i lliurament de fotografies en alta resolució.</t>
  </si>
  <si>
    <t>09/2020</t>
  </si>
  <si>
    <t>67</t>
  </si>
  <si>
    <t>20000458</t>
  </si>
  <si>
    <t>G000594</t>
  </si>
  <si>
    <t>Fotocòpies realitzades del 1/1/2020 al 9/3/2020 en la impressora de UVDiscapacitat</t>
  </si>
  <si>
    <t>V201027935</t>
  </si>
  <si>
    <t>G000595</t>
  </si>
  <si>
    <t>Consum de 11 garrafes d'aigua de 11l i 2 paquets de gots de plàstic el 10 i 21/2/2020 per a UVDiscapacitat</t>
  </si>
  <si>
    <t>F20000194</t>
  </si>
  <si>
    <t>G000599</t>
  </si>
  <si>
    <t>Compra de material de protecció contra el COVID-19 (100 màscares higièniques i 10 papereres de 35l per a UVDiscpacitat)</t>
  </si>
  <si>
    <t>PANGRAM PANGRAM FOUNDRY</t>
  </si>
  <si>
    <t>G000604</t>
  </si>
  <si>
    <t>22/2020</t>
  </si>
  <si>
    <t>Compra de la tipografia necessària per a les aplicacions de la imatge de Serenates 2020</t>
  </si>
  <si>
    <t>FEDERACION DE GREMIOS DE EDITORES DE ESPAÑA</t>
  </si>
  <si>
    <t>V28572766</t>
  </si>
  <si>
    <t>IS92536</t>
  </si>
  <si>
    <t>G000605</t>
  </si>
  <si>
    <t>Sol·licitud del número ISBN pera a la publicació dels estudis d'inserció de Grau</t>
  </si>
  <si>
    <t>CM93/2020</t>
  </si>
  <si>
    <t>UNIVERSIDAD DE MURCIA</t>
  </si>
  <si>
    <t>Q3018001B</t>
  </si>
  <si>
    <t>CC0000940/20</t>
  </si>
  <si>
    <t>G000610</t>
  </si>
  <si>
    <t>Quota d'inscripció per a Yolanda Montoro García al curs "IV Curso de iniciación en prácticas de atención temprana centradas en la familia"</t>
  </si>
  <si>
    <t>Colla de Dolçaines</t>
  </si>
  <si>
    <t>AAM.1.5</t>
  </si>
  <si>
    <t>25</t>
  </si>
  <si>
    <t>EDICIONES PLAZA SL</t>
  </si>
  <si>
    <t>B98205099</t>
  </si>
  <si>
    <t>E200416</t>
  </si>
  <si>
    <t>G000613</t>
  </si>
  <si>
    <t>Publicitat</t>
  </si>
  <si>
    <t>Publicitat de Serenates en Valenciaplaza.com del 22/06/2020 al 03/07/2020</t>
  </si>
  <si>
    <t>FACEBOOK IRELAND LIMITED</t>
  </si>
  <si>
    <t>IE9692928F</t>
  </si>
  <si>
    <t>FBADS-161-100960564</t>
  </si>
  <si>
    <t>G000614</t>
  </si>
  <si>
    <t>Publicació a Facebook de Serenates del 19/06/2020 al 22/06/2020</t>
  </si>
  <si>
    <t>FBADS-161-100964124</t>
  </si>
  <si>
    <t>G000615</t>
  </si>
  <si>
    <t>Publicació a Facebook de Serenates del 22/06/2020 al 25/06/2020</t>
  </si>
  <si>
    <t>SAC-4000887</t>
  </si>
  <si>
    <t>G000617</t>
  </si>
  <si>
    <t>Quota d'inscripción d'Elena Vila als webinars "Ciberseguridad,Protección de datos y Transparencia" i "Subvenciones y ayudas en tiempos de COVID-19" que es realitzaran el 23 i 30/6/2020</t>
  </si>
  <si>
    <t>SAC-4000889</t>
  </si>
  <si>
    <t>G000618</t>
  </si>
  <si>
    <t>Quota d'inscripción de Paula Iranzo als webinars "Ciberseguridad,Protección de datos y Transparencia" i "Subvenciones y ayudas en tiempos de COVID-19" que es realitzaran el 23 i 30/6/2020</t>
  </si>
  <si>
    <t>SAC-4000888</t>
  </si>
  <si>
    <t>G000619</t>
  </si>
  <si>
    <t>Quota d'inscripció de Salva García al webinar "Ciberseguridad en tiempos de coronavirus" que se realizarán el 16/6/2020</t>
  </si>
  <si>
    <t>FBADS-161-100967744</t>
  </si>
  <si>
    <t>G000621</t>
  </si>
  <si>
    <t>26/2020</t>
  </si>
  <si>
    <t>Publicació a Facebook de Serenates del 25/06/2020 al 28/06/2020</t>
  </si>
  <si>
    <t>G000626</t>
  </si>
  <si>
    <t>CM102/2020</t>
  </si>
  <si>
    <t>Lloguer del magatzem situat en la C/ Rumbau 6 en el mes de Juliol</t>
  </si>
  <si>
    <t>20/0000220</t>
  </si>
  <si>
    <t>G000628</t>
  </si>
  <si>
    <t>CM-47</t>
  </si>
  <si>
    <t>Toner de 2000 còpies per a impressora Sharp d’Administració del Centre de Gandia</t>
  </si>
  <si>
    <t>G000630</t>
  </si>
  <si>
    <t>Honoraris per la direcció, coordinació i supervisió de treballs. Tancament del projecte Art i Ment. Recopilació i selecció de material i idees claus de l'experiència"</t>
  </si>
  <si>
    <t>F/015/2020</t>
  </si>
  <si>
    <t>G000631</t>
  </si>
  <si>
    <t>M10/20</t>
  </si>
  <si>
    <t>Drets de projecció de "Ruben Brandt (proyección 30/6/2020)"</t>
  </si>
  <si>
    <t>F/016/2020</t>
  </si>
  <si>
    <t>G000632</t>
  </si>
  <si>
    <t>M11/20</t>
  </si>
  <si>
    <t>Drets de projecció de "The Tower (proyección 01/07/2020)"</t>
  </si>
  <si>
    <t>1/3T</t>
  </si>
  <si>
    <t>G000633</t>
  </si>
  <si>
    <t>M12/20</t>
  </si>
  <si>
    <t>Drets de projecció de "THE BREADWINNER el 02/07/2020"</t>
  </si>
  <si>
    <t>WANDA VISION SA</t>
  </si>
  <si>
    <t>A81808651</t>
  </si>
  <si>
    <t>B20 151</t>
  </si>
  <si>
    <t>G000634</t>
  </si>
  <si>
    <t>M13/20</t>
  </si>
  <si>
    <t>Drets de projecció del llargmetratge "Buñuel en el laberinto de las tortugas".</t>
  </si>
  <si>
    <t>YEDRA FILMS SL</t>
  </si>
  <si>
    <t>B95158358</t>
  </si>
  <si>
    <t>59449</t>
  </si>
  <si>
    <t>G000635</t>
  </si>
  <si>
    <t>M14/20</t>
  </si>
  <si>
    <t>Drets de projecció del llargmetratge "Dilili en Paris".</t>
  </si>
  <si>
    <t>65/2020</t>
  </si>
  <si>
    <t>FBADS-161-100973552</t>
  </si>
  <si>
    <t>G000640</t>
  </si>
  <si>
    <t>28/2020</t>
  </si>
  <si>
    <t>Publicació a Facebook de Serenates del 28/6/2020 al 2/7/2020</t>
  </si>
  <si>
    <t>0083/060744</t>
  </si>
  <si>
    <t>G000641</t>
  </si>
  <si>
    <t>CM100/2020</t>
  </si>
  <si>
    <t>Compra de 20 auriculars per a lliurar al personal de la Fundació que no tinga als ordinadors</t>
  </si>
  <si>
    <t>FRO20201495688</t>
  </si>
  <si>
    <t>G000642</t>
  </si>
  <si>
    <t>CM105/2020</t>
  </si>
  <si>
    <t>Compra de 40 segells autoadhesius de la tarifa A per als enviaments ordinaris</t>
  </si>
  <si>
    <t>GOOGLE IRELAND LIMITED</t>
  </si>
  <si>
    <t>IE6388047V</t>
  </si>
  <si>
    <t>205672878109-1</t>
  </si>
  <si>
    <t>G000644</t>
  </si>
  <si>
    <t>Publicitat de Serenates Virtuals en Google el 30/6/2020</t>
  </si>
  <si>
    <t>12020/348918</t>
  </si>
  <si>
    <t>G000645</t>
  </si>
  <si>
    <t>CM97/2020</t>
  </si>
  <si>
    <t>Compra de 20 webcams NGS XpressCam-300 per a lliurar al personal que no tinga en els seus ordinadors</t>
  </si>
  <si>
    <t>20085</t>
  </si>
  <si>
    <t>G000646</t>
  </si>
  <si>
    <t>CM86/2020</t>
  </si>
  <si>
    <t>Servei de consergeria del mes de juny</t>
  </si>
  <si>
    <t>F20000201</t>
  </si>
  <si>
    <t>G000647</t>
  </si>
  <si>
    <t>CM104/2020</t>
  </si>
  <si>
    <t>Compra de 3 auriculars bluetooth (blancs i negres) i 5 samarretes en diversos colors i talles per lliurar com obsequis als membres del Patronat de la FGUV a la reunió del Patronat</t>
  </si>
  <si>
    <t>RAMON LLOSA SA</t>
  </si>
  <si>
    <t>A46661823</t>
  </si>
  <si>
    <t>001/44209</t>
  </si>
  <si>
    <t>G000651</t>
  </si>
  <si>
    <t>Compra de 3 cables per als estudiants (EBAU) als que transcrivim els exàmens. No poden estar a prop del personal i cal instal·lar-los pantalles HDMI perquè puguin llegir a distància el que ens dicten i revisar els textos.</t>
  </si>
  <si>
    <t>JOSE MANUEL CASTILLO SANTIAGO</t>
  </si>
  <si>
    <t>48856254E</t>
  </si>
  <si>
    <t>INV-ES-150634231-2020-1735</t>
  </si>
  <si>
    <t>G000653</t>
  </si>
  <si>
    <t>CM108/2020</t>
  </si>
  <si>
    <t>Compra de 13 adaptadors per als auriculars que necessita el personal de la Fundació per poder fer videoconferències</t>
  </si>
  <si>
    <t>SHENZHENSHI DONGLAN HAIGUANG</t>
  </si>
  <si>
    <t>ESN7206027J</t>
  </si>
  <si>
    <t>INV-ES-503852365-2020-19</t>
  </si>
  <si>
    <t>G000654</t>
  </si>
  <si>
    <t>CM109/2020</t>
  </si>
  <si>
    <t>Compra de 16 auriculars per al personal de la Fundació per poder fer videoconferències</t>
  </si>
  <si>
    <t>INV-ES-503852365-2020-20</t>
  </si>
  <si>
    <t>G000655</t>
  </si>
  <si>
    <t>INV-ES-503852365-2020-21</t>
  </si>
  <si>
    <t>G000656</t>
  </si>
  <si>
    <t>Compra de 12 auriculars per al personal de la Fundació per poder fer videoconferències</t>
  </si>
  <si>
    <t>SHENZHEN CHEN RI HE TECHNOLOGY CO ITD</t>
  </si>
  <si>
    <t>GB308045134</t>
  </si>
  <si>
    <t>INV-GB-154724711-2020-12487</t>
  </si>
  <si>
    <t>G000657</t>
  </si>
  <si>
    <t>CM106/2020</t>
  </si>
  <si>
    <t>Compra de 8 webcams per al personal de la Fundació que les necessita per fer videoconferències.</t>
  </si>
  <si>
    <t>INV-GB-154724711-2020-12555</t>
  </si>
  <si>
    <t>G000658</t>
  </si>
  <si>
    <t>Compra de 1 webcam per al personal de la Fundació que les necessita per fer videoconferències.</t>
  </si>
  <si>
    <t>INV-GB-154724711-2020-12597</t>
  </si>
  <si>
    <t>G000659</t>
  </si>
  <si>
    <t>Compra de 12 webcams per al personal de la Fundació que les necessita per fer videoconferències.</t>
  </si>
  <si>
    <t>INV-GB-154724711-2020-12421</t>
  </si>
  <si>
    <t>G000660</t>
  </si>
  <si>
    <t>Compra de 5 webcams per al personal de la Fundació que les necessita per fer videoconferències.</t>
  </si>
  <si>
    <t>D/20/333</t>
  </si>
  <si>
    <t>G000661</t>
  </si>
  <si>
    <t>ELODIE MELLADO DE LA CRUZ</t>
  </si>
  <si>
    <t>47763300M</t>
  </si>
  <si>
    <t>001</t>
  </si>
  <si>
    <t>ARTUR SOLER COLERA</t>
  </si>
  <si>
    <t>53727021X</t>
  </si>
  <si>
    <t>G000663</t>
  </si>
  <si>
    <t>M16_20</t>
  </si>
  <si>
    <t>Disseny, edició i animació de diversos elements per a Nits de Cinema 2020 (vídeo trailer promocional, entradeta i cua corporativa, adaptació del cartell animat per a xarxes socials, postproducció d'entrevistes)</t>
  </si>
  <si>
    <t>843041423</t>
  </si>
  <si>
    <t>G000665</t>
  </si>
  <si>
    <t>CM63/2020</t>
  </si>
  <si>
    <t>Fotocòpies realitzades del 1/4/2020 al 30/6/2020 en la impressora de la 4ª planta que corresponen a DAEF</t>
  </si>
  <si>
    <t>43/2020</t>
  </si>
  <si>
    <t>49/2020</t>
  </si>
  <si>
    <t>44/2020</t>
  </si>
  <si>
    <t>G/20-01580</t>
  </si>
  <si>
    <t>G000669</t>
  </si>
  <si>
    <t>Servei de trasllats de materials i instrumental necessaris per als concerts de Serenates 2020</t>
  </si>
  <si>
    <t>GERMAN MOLINA PARDO</t>
  </si>
  <si>
    <t>20010891V</t>
  </si>
  <si>
    <t>25/20</t>
  </si>
  <si>
    <t>G000670</t>
  </si>
  <si>
    <t>Edició de l'informe de Inserció Laboral dels graduats/des de la UVEG (Edició IV)</t>
  </si>
  <si>
    <t>A659</t>
  </si>
  <si>
    <t>G000671</t>
  </si>
  <si>
    <t>Consum telefònic del 1/3/2020 al 30/4/2020 del CDE</t>
  </si>
  <si>
    <t>Consum telefònic del 1/3/2020 al 30/4/2020 i regularització de novembre i desembre de 2019 de DAEF</t>
  </si>
  <si>
    <t>Consum telefònic del 1/3/2020 al 30/4/2020 de la CMG</t>
  </si>
  <si>
    <t>Consum telefònic del 1/3/2020 al 30/4/2020 de l'AAM</t>
  </si>
  <si>
    <t>Consum telefònic del 1/3/2020 al 30/4/2020 d'Alumni</t>
  </si>
  <si>
    <t>Consum telefònic del 1/3/2020 al 30/4/2020 de l'arxiu valencià del disseny</t>
  </si>
  <si>
    <t>Consum telefònic del 1/3/2020 al 30/4/2020 de La Nau dels xiquets/tes</t>
  </si>
  <si>
    <t>F20000199</t>
  </si>
  <si>
    <t>G000673</t>
  </si>
  <si>
    <t>Compra de material de protecció contra el COVID-19 (200 màscares, 15 gels hidroalcohòlics de 500ml, 10 sprays higienitzants, una caixa de guants mitjans i una petits).</t>
  </si>
  <si>
    <t>679</t>
  </si>
  <si>
    <t>G000675</t>
  </si>
  <si>
    <t>Manteniment bàsic de juliol de 16 ordinadors (trimestral)</t>
  </si>
  <si>
    <t>GENTE DE LA SAFOR EDITORIAL SL</t>
  </si>
  <si>
    <t>B96500475</t>
  </si>
  <si>
    <t>P20058</t>
  </si>
  <si>
    <t>G000676</t>
  </si>
  <si>
    <t>CM-37</t>
  </si>
  <si>
    <t>Contractació de banner publicitari de la Universitat dels Majors</t>
  </si>
  <si>
    <t>RADIO GANDIA SA</t>
  </si>
  <si>
    <t>A46095543</t>
  </si>
  <si>
    <t>A/120</t>
  </si>
  <si>
    <t>G000677</t>
  </si>
  <si>
    <t>CM-33</t>
  </si>
  <si>
    <t>Contractació cunyes publicitàries per donar difussió de la Universitat dels Majors, 2 diàries de dilluns a divendres al mes de juny</t>
  </si>
  <si>
    <t>72/2020</t>
  </si>
  <si>
    <t>GOLEM DISTRIBUCION SL</t>
  </si>
  <si>
    <t>B31179351</t>
  </si>
  <si>
    <t>20VE001850</t>
  </si>
  <si>
    <t>G000679</t>
  </si>
  <si>
    <t>M15/20</t>
  </si>
  <si>
    <t>Drets de projecció del llargmetratge "Un día más con vida".</t>
  </si>
  <si>
    <t>FBADS-161-100975504</t>
  </si>
  <si>
    <t>G000680</t>
  </si>
  <si>
    <t>Publicació a Facebook de Serenates del 2/7/2020 al 2/7/2020</t>
  </si>
  <si>
    <t>FBADS-161-100980614</t>
  </si>
  <si>
    <t>G000681</t>
  </si>
  <si>
    <t>Publicació a Facebook de Serenates del 2/7/2020 al 3/7/2020</t>
  </si>
  <si>
    <t>FBADS-161-100980620</t>
  </si>
  <si>
    <t>G000682</t>
  </si>
  <si>
    <t>Publicació a Facebook de Serenates del 3/7/2020 al 4/7/2020</t>
  </si>
  <si>
    <t>FBADS-161-100980628</t>
  </si>
  <si>
    <t>G000683</t>
  </si>
  <si>
    <t>Publicació a Facebook de Serenates del 3/7/2020 al 3/7/2020</t>
  </si>
  <si>
    <t>CI0916458037</t>
  </si>
  <si>
    <t>G000684</t>
  </si>
  <si>
    <t>CM91/2020</t>
  </si>
  <si>
    <t>Consum telefònic de Cristóbal, Rafa i el telèfon del Comité d'Empresa del 8/6/2020 al 7/7/2020</t>
  </si>
  <si>
    <t>Consum telefònic de Natalia Fernández de UVOcupació del 8/6/2020 al 7/7/2020</t>
  </si>
  <si>
    <t>2020/797</t>
  </si>
  <si>
    <t>G000686</t>
  </si>
  <si>
    <t>Compra d'un conversor USB, una base de discs durs i 3 HUB USB.</t>
  </si>
  <si>
    <t>2020/822</t>
  </si>
  <si>
    <t>G000687</t>
  </si>
  <si>
    <t>Compra d'un disc dur Western Digital 1TB SATA3 per a l'ordinador de Javier Francés</t>
  </si>
  <si>
    <t>FBADS-161-100991794</t>
  </si>
  <si>
    <t>G000688</t>
  </si>
  <si>
    <t>IS92908</t>
  </si>
  <si>
    <t>G000689</t>
  </si>
  <si>
    <t>Sol·licitud del número ISBN pera a la publicació dels estudis d'inserció de Màster</t>
  </si>
  <si>
    <t>PARAFARMACIA ALAMEDA-CIGÜEÑA SL</t>
  </si>
  <si>
    <t>B98736077</t>
  </si>
  <si>
    <t>COMUNIDAD FILMIN SL</t>
  </si>
  <si>
    <t>B64582471</t>
  </si>
  <si>
    <t>258/2020</t>
  </si>
  <si>
    <t>G000692</t>
  </si>
  <si>
    <t>M17_20</t>
  </si>
  <si>
    <t>Adquisició de 5 subscripcions anuals i 15 packs de 5 tickets de la plataforma FILMIN per tal de sortejar-los entre el públic de Nits de Cinema.</t>
  </si>
  <si>
    <t>12020/385031</t>
  </si>
  <si>
    <t>G000694</t>
  </si>
  <si>
    <t>CM112/2020</t>
  </si>
  <si>
    <t>Compra de 33 webcams Owlotech Start Webcam 720p per lliurar al personal que no disponga de webcam en els ordinadors</t>
  </si>
  <si>
    <t>769</t>
  </si>
  <si>
    <t>G000713</t>
  </si>
  <si>
    <t>CM113/2020</t>
  </si>
  <si>
    <t>Compra de 33 webcams amb micròfon HD1080P per al personal de la Fundació per poder fer videoconferències</t>
  </si>
  <si>
    <t>F20000210</t>
  </si>
  <si>
    <t>G000714</t>
  </si>
  <si>
    <t>CM116/2020</t>
  </si>
  <si>
    <t>Compra de 15 màscares higièniques blaus i 15 blanques "Universitat de València" per lliurar a la Rectora</t>
  </si>
  <si>
    <t>CM118/2020</t>
  </si>
  <si>
    <t>Compra de 5 màscares higièniques blaus i 5 blanques "Universitat de València" per lliurar al Vicerrector de Cultura</t>
  </si>
  <si>
    <t>F473009</t>
  </si>
  <si>
    <t>G000720</t>
  </si>
  <si>
    <t>CDE-2020/004</t>
  </si>
  <si>
    <t>Renovació del domini guiafc.es 1 any (28/7/2020 al 27/7/2021)</t>
  </si>
  <si>
    <t>F473011</t>
  </si>
  <si>
    <t>G000721</t>
  </si>
  <si>
    <t>CDE-2020/005</t>
  </si>
  <si>
    <t>Hosting Joomla 1Gb guiafc.es (28/7/2020 al 27/7/2021)</t>
  </si>
  <si>
    <t>09200714010078454</t>
  </si>
  <si>
    <t>G000723</t>
  </si>
  <si>
    <t>CM89/2020</t>
  </si>
  <si>
    <t>Suministre elèctric en C/ Rumbau,6 del 10/6/2020 al 12/7/2020</t>
  </si>
  <si>
    <t>MAPFRE VIDA SA</t>
  </si>
  <si>
    <t>A28229599</t>
  </si>
  <si>
    <t>G000726</t>
  </si>
  <si>
    <t>Provisió de l'assegurança d'accidents col·lectius del CUDAP del 18/7/2020 al 31/12/2020</t>
  </si>
  <si>
    <t>DAE.7D/13</t>
  </si>
  <si>
    <t>38/2020</t>
  </si>
  <si>
    <t>UNIVERSITAS TALLER DE ENCUADERNACION SL</t>
  </si>
  <si>
    <t>B97089676</t>
  </si>
  <si>
    <t>8906</t>
  </si>
  <si>
    <t>G000737</t>
  </si>
  <si>
    <t>CM119/2020</t>
  </si>
  <si>
    <t>Enquadernació de 5 llibres amb guaflex tapa dura amb les memòries i comptes anuals de 2019 de la FGUV</t>
  </si>
  <si>
    <t>20001288</t>
  </si>
  <si>
    <t>G000739</t>
  </si>
  <si>
    <t>Fotocòpies realitzades del 5/3/2020 al 22/7/2020 en la impressora de la 1ª planta de UVOcupació</t>
  </si>
  <si>
    <t>A661</t>
  </si>
  <si>
    <t>G000744</t>
  </si>
  <si>
    <t>Consum telefònic del 1/3/2020 al 30/4/2020 i regularització de novembre i desembre de 2019 de UVOcupació</t>
  </si>
  <si>
    <t>A660</t>
  </si>
  <si>
    <t>G000748</t>
  </si>
  <si>
    <t>Consum telefònic del 1/3/2020 al 30/4/2020 i regularització de novembre i desembre de 2019 de UVDiscapacitat</t>
  </si>
  <si>
    <t>F20000207</t>
  </si>
  <si>
    <t>G000749</t>
  </si>
  <si>
    <t>Compra de material de protecció contra el COVID-19 (1 spray per a netejar pantalles i teclats, 1 paper secamans i 1 netejador bactericida sense aclarat garrafa de 5l).</t>
  </si>
  <si>
    <t>F20000219</t>
  </si>
  <si>
    <t>G000750</t>
  </si>
  <si>
    <t>CM124/2020</t>
  </si>
  <si>
    <t>Compra de material de protecció contra el COVID-19 (50 màscares higièniques reutilitzables blaus i 50 blanques).</t>
  </si>
  <si>
    <t>GAMEFOX SL</t>
  </si>
  <si>
    <t>ESB54448196</t>
  </si>
  <si>
    <t>INV-ES-141668781-2020-3942</t>
  </si>
  <si>
    <t>G000756</t>
  </si>
  <si>
    <t>CM122/2020</t>
  </si>
  <si>
    <t>Compra de 7 adaptadors per als auriculars que necessita el personal de la Fundació per poder fer videoconferències</t>
  </si>
  <si>
    <t>F20000205</t>
  </si>
  <si>
    <t>G000757</t>
  </si>
  <si>
    <t>Compra d'una bata i 5 bruses per al CUDAP per a complir les mesures de protecció contra el COVID-19</t>
  </si>
  <si>
    <t>G000758</t>
  </si>
  <si>
    <t>CM-56</t>
  </si>
  <si>
    <t>Servei del tècnic de manteniment al llarg de 6 hores per a l'acte inaugural de l'UEG.</t>
  </si>
  <si>
    <t>HOTELES GANDIA SA</t>
  </si>
  <si>
    <t>A46422556</t>
  </si>
  <si>
    <t>2003285</t>
  </si>
  <si>
    <t>G000760</t>
  </si>
  <si>
    <t>CM-55</t>
  </si>
  <si>
    <t>Allotjament amb desdejuni per a Carmen Melo Escrihuela el 23/7/2020 per assistir al concert del 23/7/2020 de nit i moderar un curs del programa el 24/7/2020 a primera hora.</t>
  </si>
  <si>
    <t>268/2020</t>
  </si>
  <si>
    <t>G000762</t>
  </si>
  <si>
    <t>Plus per l'adquisició de les subscripcions anuals</t>
  </si>
  <si>
    <t>20000419</t>
  </si>
  <si>
    <t>G000763</t>
  </si>
  <si>
    <t>Fotocòpies realitzades del 1/1/2020 al 4/3/2020 en la impressora de la 1ª planta de UVOcupació</t>
  </si>
  <si>
    <t>CULTURA POPULAR CONTEMPORANIA SL</t>
  </si>
  <si>
    <t>ESB98628456</t>
  </si>
  <si>
    <t>GC-25-20</t>
  </si>
  <si>
    <t>G000764</t>
  </si>
  <si>
    <t>CM-51</t>
  </si>
  <si>
    <t>Honoraris per l'actuació de Pete Lala el 23/7/2020, a la Casa de Cultura Marqués de González de Quirós, dins de la Universitat d'Estiu de Gandia.</t>
  </si>
  <si>
    <t>31/20</t>
  </si>
  <si>
    <t>G000765</t>
  </si>
  <si>
    <t>Maquetació de l'informe de Inserció Laboral de màster de la Universitat de València (Edició II)</t>
  </si>
  <si>
    <t>125/20</t>
  </si>
  <si>
    <t xml:space="preserve">Adquisició d'immobilitzat                         </t>
  </si>
  <si>
    <t>DAE.7C</t>
  </si>
  <si>
    <t>I000767</t>
  </si>
  <si>
    <t>CM-45</t>
  </si>
  <si>
    <t>Compra d'una mampara de cristall laminat (80*239cm) per al personal d'administració de la 1ª i 2ª planta</t>
  </si>
  <si>
    <t>G000767</t>
  </si>
  <si>
    <t>Compra de 2 mampares metacrilat (100*75cm) per al personal d'administració de la 1ª i 2ª planta</t>
  </si>
  <si>
    <t>F20000218</t>
  </si>
  <si>
    <t>G000769</t>
  </si>
  <si>
    <t>CM117/2020</t>
  </si>
  <si>
    <t>Compra de material de protecció contra el COVID-19 (20 sprays desinfectants, 1000 màscares higièniques 3 capes i 20 gels de mà hidroalcohòlics).</t>
  </si>
  <si>
    <t>A664</t>
  </si>
  <si>
    <t>G000771</t>
  </si>
  <si>
    <t>Consum telefònic del 1/3/2020 al 30/4/2020 de DAEF</t>
  </si>
  <si>
    <t>Consum telefònic del 1/3/2020 al 30/4/2020 de l'Àrea de Cooperació</t>
  </si>
  <si>
    <t>Consum telefònic del 1/3/2020 al 30/4/2020 de UVOcupació</t>
  </si>
  <si>
    <t>ASSOCIACIO AMICS DEL JAZZ DE LA MARINA</t>
  </si>
  <si>
    <t>G54692819</t>
  </si>
  <si>
    <t>G000772</t>
  </si>
  <si>
    <t>CM-52</t>
  </si>
  <si>
    <t>Honoraris per la col.laboració musical del grup Jazzmatiks a les nits de la Universitat d'Estiu de Gandia</t>
  </si>
  <si>
    <t>85/2020</t>
  </si>
  <si>
    <t>GARUA INTERVENCION EDUCATIVA SCOOPMAD</t>
  </si>
  <si>
    <t>F85080679</t>
  </si>
  <si>
    <t>20-109</t>
  </si>
  <si>
    <t>G000774</t>
  </si>
  <si>
    <t>104/2020</t>
  </si>
  <si>
    <t>Honoraris per la participació de Yayo Herrero en la ponència "Una revisió crítica dels Objectius de Desenvolupament Sostenible en temps de pandèmia” al curs Els
ODS en perspectiva crítica. Nous pactes per assolir-los en la nova realitat post-covid" el 24/7/2020</t>
  </si>
  <si>
    <t>135/20</t>
  </si>
  <si>
    <t>G000775</t>
  </si>
  <si>
    <t>Compra de 6 mampares per a la 1ª planta de UVOcupació</t>
  </si>
  <si>
    <t>Compra de 10 mampares per a l'atenció del centre de UVDiscapacitat</t>
  </si>
  <si>
    <t>MULTI THERAPIES</t>
  </si>
  <si>
    <t>001011</t>
  </si>
  <si>
    <t>G000779</t>
  </si>
  <si>
    <t>Quota per assistir al curs online "Procesamiento oral del alimento: masticación" Parte I per a Paloma Pastor de Juanes</t>
  </si>
  <si>
    <t>ARSYS INTERNET SLU</t>
  </si>
  <si>
    <t>B85294916</t>
  </si>
  <si>
    <t>ES2020A286033</t>
  </si>
  <si>
    <t>G000780</t>
  </si>
  <si>
    <t>CM126/2020</t>
  </si>
  <si>
    <t>Contractació del servidor per a gestiodeprojectes.es del 29/07/2020 al 28/01/2021</t>
  </si>
  <si>
    <t>BERNARDO PELLICER ROSELL</t>
  </si>
  <si>
    <t>29163881L</t>
  </si>
  <si>
    <t>2006</t>
  </si>
  <si>
    <t>G000781</t>
  </si>
  <si>
    <t>CM-49</t>
  </si>
  <si>
    <t>Contractació de l'equip de so per a les dos actuacions de la UEG</t>
  </si>
  <si>
    <t>G000784</t>
  </si>
  <si>
    <t>CM-58</t>
  </si>
  <si>
    <t>Cobertura fotogràfica del concert de Pete Lala el 23/7/2020 i de Jazzmatiks el 24/7/2020</t>
  </si>
  <si>
    <t>124/20</t>
  </si>
  <si>
    <t>G000785</t>
  </si>
  <si>
    <t>CM95/2020</t>
  </si>
  <si>
    <t>Compra de 2 mampares per a Informática y Paula</t>
  </si>
  <si>
    <t>Compra de 1 mampara de metacrilat per a l'atenció al públic d'Alumni</t>
  </si>
  <si>
    <t>I000785</t>
  </si>
  <si>
    <t>Compra d'una mampara fixa placametacrilat de 4mm (300x102cm) per a UVOcupació</t>
  </si>
  <si>
    <t>Compra de 2 mampares de metacrilat per al CUDAP</t>
  </si>
  <si>
    <t>G000787</t>
  </si>
  <si>
    <t>CM129/2020</t>
  </si>
  <si>
    <t>Lloguer del magatzem situat en la C/ Rumbau en el mes d'agost</t>
  </si>
  <si>
    <t>CI0916593352</t>
  </si>
  <si>
    <t>G000788</t>
  </si>
  <si>
    <t>CM110/2020</t>
  </si>
  <si>
    <t>Consum telefònic de Cristóbal, Rafa i el telèfon del Comité d'Empresa del 8/7/2020 al 7/8/2020</t>
  </si>
  <si>
    <t>Consum telefònic de Natalia Fernández de UVOcupació del 8/7/2020 al 7/8/2020</t>
  </si>
  <si>
    <t>09200814010076226</t>
  </si>
  <si>
    <t>G000791</t>
  </si>
  <si>
    <t>CM111/2020</t>
  </si>
  <si>
    <t>Suministre elèctric en C/ Rumbau,6 del 12/7/2020 al 12/8/2020</t>
  </si>
  <si>
    <t>A2020FC1346033</t>
  </si>
  <si>
    <t>G000795</t>
  </si>
  <si>
    <t>CM78/2020</t>
  </si>
  <si>
    <t>Consum d'aigua C/ San Vicent Màrtir del 23/5/2020 al 21/7/2020 (2020/04 Bimestral)</t>
  </si>
  <si>
    <t>A2020FC1396868</t>
  </si>
  <si>
    <t>G000796</t>
  </si>
  <si>
    <t>CM83/2020</t>
  </si>
  <si>
    <t>Consum d'aigua C/ Amadeu de Savoia del 28/5/2020 al 28/7/2020 (2020/04 Bimestral)</t>
  </si>
  <si>
    <t>5600244909</t>
  </si>
  <si>
    <t>G000801</t>
  </si>
  <si>
    <t>CM121/2020</t>
  </si>
  <si>
    <t>Instal·lació de reixetes de ventilació en les dos sales dels racks de l'edifici Amadeu de Savoia</t>
  </si>
  <si>
    <t>5600244908</t>
  </si>
  <si>
    <t>G000802</t>
  </si>
  <si>
    <t>CM107/2020</t>
  </si>
  <si>
    <t xml:space="preserve">Subministrament e instal·lació d'enllumenat d'emergència a l'edifici d'Amadeu de Savoia </t>
  </si>
  <si>
    <t>F20000222</t>
  </si>
  <si>
    <t>G000803</t>
  </si>
  <si>
    <t>CM125/2020</t>
  </si>
  <si>
    <t>Compra de material de protecció contra el COVID-19 (15 rotllos de paper seca mans de 2 capes per a netejar juntament amb els sprays).</t>
  </si>
  <si>
    <t>20103</t>
  </si>
  <si>
    <t>G000804</t>
  </si>
  <si>
    <t>CM101/2020</t>
  </si>
  <si>
    <t>Servei de consergeria del mes de juliol</t>
  </si>
  <si>
    <t>AA20000107</t>
  </si>
  <si>
    <t>G000805</t>
  </si>
  <si>
    <t>CM-48</t>
  </si>
  <si>
    <t>Servei de neteja en el CIG en el mes de juliol</t>
  </si>
  <si>
    <t>2004796</t>
  </si>
  <si>
    <t>G000806</t>
  </si>
  <si>
    <t>Compra de les partitures de la 4ª Simfònia de Gustav Mahler, versió de cambra, per l'OFUV</t>
  </si>
  <si>
    <t>F20000223</t>
  </si>
  <si>
    <t>G000807</t>
  </si>
  <si>
    <t>Compra de material de protecció contra el COVID-19 (200 màscares higièniques, 15 gels de mans, 2 termòmetres, 15 caixes mocadors, 5 caixes guants i 100 bates sanitàries).</t>
  </si>
  <si>
    <t>MS20-000000507</t>
  </si>
  <si>
    <t>G000808</t>
  </si>
  <si>
    <t>CM-60</t>
  </si>
  <si>
    <t>Consum telefònic a Gandia del 15/7/2020 al 14/8/2020</t>
  </si>
  <si>
    <t>EDITA MAGERIT SL</t>
  </si>
  <si>
    <t>B87865952</t>
  </si>
  <si>
    <t>154/20</t>
  </si>
  <si>
    <t>G000809</t>
  </si>
  <si>
    <t>CM-35</t>
  </si>
  <si>
    <t>Contractació banner cartell en portada i noticies somgandia.com i somsafor.com del 15/6/2020 al 31/7/2020</t>
  </si>
  <si>
    <t>PUBLISAFOR SL</t>
  </si>
  <si>
    <t>B97187538</t>
  </si>
  <si>
    <t>P0-000183</t>
  </si>
  <si>
    <t>G000810</t>
  </si>
  <si>
    <t>CM-34</t>
  </si>
  <si>
    <t>Contractació de cunyes publicitàries de 20" de dilluns a divendres als mesos de juny i juliol per donar visibilitat al centre i accesibilitat al major nombre de públic possible.</t>
  </si>
  <si>
    <t>MS20-000000447</t>
  </si>
  <si>
    <t>G000816</t>
  </si>
  <si>
    <t>CM-39</t>
  </si>
  <si>
    <t>Consum telefònic a Gandia del 15/6/2020 al 14/7/2020</t>
  </si>
  <si>
    <t>A/160</t>
  </si>
  <si>
    <t>G000817</t>
  </si>
  <si>
    <t>4126/5950</t>
  </si>
  <si>
    <t>Contractació cunyes publicitàries per donar difussió de la Universitat d'Estiu, 2 diàries de dilluns a divendres al mes de juliol</t>
  </si>
  <si>
    <t>MEDIA SERVIOCIO SAFOR SL</t>
  </si>
  <si>
    <t>B97902563</t>
  </si>
  <si>
    <t>20/IN264</t>
  </si>
  <si>
    <t>G000818</t>
  </si>
  <si>
    <t>CM-40</t>
  </si>
  <si>
    <t>Contractació cunyes publicitàries per donar difussió de la Universitat dels Majors mitjançant banner-capçalera a la portada de la revista.</t>
  </si>
  <si>
    <t>G000820</t>
  </si>
  <si>
    <t>CM136/2020</t>
  </si>
  <si>
    <t>Lloguer del magatzem situat en la C/ Rumbau en el mes de setembre</t>
  </si>
  <si>
    <t>0120254452</t>
  </si>
  <si>
    <t>G000821</t>
  </si>
  <si>
    <t>CM94/2020</t>
  </si>
  <si>
    <t xml:space="preserve">Facturació de la realització del test ante COVID19 per al personal sensible de la FGUV (10 treballadors/es) del 1/7/2020 al 31/7/2020, (Vigilància de salut) </t>
  </si>
  <si>
    <t>0120218579</t>
  </si>
  <si>
    <t>G000822</t>
  </si>
  <si>
    <t>CM80/2020</t>
  </si>
  <si>
    <t xml:space="preserve">Facturació de la realització del test ante COVID19 per al personal sensible de la FGUV (3 treballadors/es) del 1/6/2020 al 30/6/2020, (Vigilància de salut) </t>
  </si>
  <si>
    <t>0120263141</t>
  </si>
  <si>
    <t>G000823</t>
  </si>
  <si>
    <t>CM128/2020</t>
  </si>
  <si>
    <t>Facturació de serveis i/o activitats de seguretat, higiene i ergonomia del 1/8/2020 al 31/10/2020 (Prevenció tècnica)</t>
  </si>
  <si>
    <t>75/04110598</t>
  </si>
  <si>
    <t>G000824</t>
  </si>
  <si>
    <t>CM114/2020</t>
  </si>
  <si>
    <t>Consum de 15 garrafes d'aigua el 14/7/2020 en les plantes de la 4ª, 5ª i 6ª planta d'Amadeu de Savoia 4</t>
  </si>
  <si>
    <t>CM127/2020</t>
  </si>
  <si>
    <t>Consum de 13 garrafes d'aigua el 30/7/2020 en les plantes de la 4ª, 5ª i 6ª planta d'Amadeu de Savoia 4</t>
  </si>
  <si>
    <t>Consum de 9 garrafes d'aigua el 30/7/2020 en la 1ª planta de l'edifici d'Amadeu de Savoia 4 per a UVOcupació</t>
  </si>
  <si>
    <t>951</t>
  </si>
  <si>
    <t>G000825</t>
  </si>
  <si>
    <t>CM144/2020</t>
  </si>
  <si>
    <t>Substitució de la font d'alimentació per reparar l'ordinador de Paula Iranzo</t>
  </si>
  <si>
    <t>SOCIEDAD GENERAL DE AUTORES Y EDITORES</t>
  </si>
  <si>
    <t>G28029643</t>
  </si>
  <si>
    <t>1200282768</t>
  </si>
  <si>
    <t>G000826</t>
  </si>
  <si>
    <t>CM-54</t>
  </si>
  <si>
    <t>Drets d'autor corresponent a les actuacions de la UEG del 24/7/2020</t>
  </si>
  <si>
    <t>1200302566</t>
  </si>
  <si>
    <t>G000827</t>
  </si>
  <si>
    <t>Drets d'autor corresponent a les actuacions de la UEG del 23/7/2020</t>
  </si>
  <si>
    <t>20124</t>
  </si>
  <si>
    <t>G000828</t>
  </si>
  <si>
    <t>CM130/2020</t>
  </si>
  <si>
    <t>Servei de consergeria del mes d'agost</t>
  </si>
  <si>
    <t>POLYHYMNIA</t>
  </si>
  <si>
    <t>E96946132</t>
  </si>
  <si>
    <t>2-9/2020</t>
  </si>
  <si>
    <t>G000829</t>
  </si>
  <si>
    <t>Compra de les partitures de l'obra "Ámbito del metal" del compositor César Cano per a preparar els concerts d'obertura de curs 2020-21 que tindran lloc el 22/10/2020 a Gandia i el 24/10/2020 a València.</t>
  </si>
  <si>
    <t>Despeses de l'enviament de les partitures de l'obra "Ámbito del metal" del compositor César Cano per a preparar els concerts d'obertura de curs 2020-21 que tindran lloc el 22/10/2020 a Gandia i el 24/10/2020 a València.</t>
  </si>
  <si>
    <t>7209/20</t>
  </si>
  <si>
    <t>G000832</t>
  </si>
  <si>
    <t>CM92/2020</t>
  </si>
  <si>
    <t>Servei de missatgeria per arreplegar unes obres en un domicili i lliurar a la Facultat de Geografia e Historia.</t>
  </si>
  <si>
    <t>20001287</t>
  </si>
  <si>
    <t>G000833</t>
  </si>
  <si>
    <t>CM42/2020, CM72/2020 i CM99/2020</t>
  </si>
  <si>
    <t>Fotocòpies realitzades del 5/3/2020 al 22/7/2020 en la impressora de la 5ª planta que corresponen al CMG</t>
  </si>
  <si>
    <t>Fotocòpies realitzades del 5/3/2020 al 22/7/2020 en la impressora de la 5ª planta que corresponen a Alumni</t>
  </si>
  <si>
    <t>Fotocòpies realitzades del 5/3/2020 al 22/7/2020 en la impressora de la 5ª planta que corresponen a Màrqueting i comunicació, dpto. Informática i diverses persones de la UVEG</t>
  </si>
  <si>
    <t>20001289</t>
  </si>
  <si>
    <t>G000834</t>
  </si>
  <si>
    <t>CM43/2020, CM71/2020 i CM98/2020</t>
  </si>
  <si>
    <t>Fotocòpies realitzades del 5/3/2020 al 22/7/2020 en la impressora de la 6ª planta que corresponen a DAEF</t>
  </si>
  <si>
    <t>20001286</t>
  </si>
  <si>
    <t>G000835</t>
  </si>
  <si>
    <t>Fotocòpies realitzades del 5/3/2020 al 22/7/2020 en la impressora de UVDiscapacitat</t>
  </si>
  <si>
    <t>IEE2020005736269</t>
  </si>
  <si>
    <t>G000838</t>
  </si>
  <si>
    <t>CM147/2020</t>
  </si>
  <si>
    <t>Serveis Web</t>
  </si>
  <si>
    <t>Compra d'una aplicació creativa que dóna accés als software de disseny gràfic, edició de video, disseny web i serveis en el núvol</t>
  </si>
  <si>
    <t>CI0916728348</t>
  </si>
  <si>
    <t>G000839</t>
  </si>
  <si>
    <t>CM131/2020</t>
  </si>
  <si>
    <t>Consum telefònic de Cristóbal, Rafa i el telèfon del Comité d'Empresa del 8/8/2020 al 7/9/2020</t>
  </si>
  <si>
    <t>Consum telefònic de Natalia Fernández de UVOcupació del 8/8/2020 al 7/9/2020</t>
  </si>
  <si>
    <t>166/20</t>
  </si>
  <si>
    <t>G000840</t>
  </si>
  <si>
    <t>CM120/2020</t>
  </si>
  <si>
    <t>Compra d'una mampara de protecció metacrilat per a Infosud</t>
  </si>
  <si>
    <t>Compra de dos mampares de protecció metacrilat per a UVOcupació</t>
  </si>
  <si>
    <t>Compra d'una mampara de protecció metacrilat per a l'àrea d'exposicions</t>
  </si>
  <si>
    <t>Compra d'una mampara de protecció metacrilat per a CUDAP</t>
  </si>
  <si>
    <t>F20000239</t>
  </si>
  <si>
    <t>G000843</t>
  </si>
  <si>
    <t>CM143/2020</t>
  </si>
  <si>
    <t>Compra de tinta negra, grapadora, piles de botó i piles recarregables AAA 4 unitats per a l'àrea d'administració d'Amadeu de Savoia.</t>
  </si>
  <si>
    <t>73/2020</t>
  </si>
  <si>
    <t>75/04110616</t>
  </si>
  <si>
    <t>G000846</t>
  </si>
  <si>
    <t>Consum de 3 paquets de gots BIO Eden (50 unitats) al mes de juliol per a CUDAP</t>
  </si>
  <si>
    <t>Consum de 8 garrafes d'aigua de 10l al mes de juliol per a CUDAP</t>
  </si>
  <si>
    <t>JOSE ANTONIO VARVARO ESTEVE</t>
  </si>
  <si>
    <t>24371170W</t>
  </si>
  <si>
    <t>2681</t>
  </si>
  <si>
    <t>G000847</t>
  </si>
  <si>
    <t>Manteniment de 10 aparells d'aire acondicionat i substitució d'una bomba d'aigua.</t>
  </si>
  <si>
    <t>F20000238</t>
  </si>
  <si>
    <t>G000851</t>
  </si>
  <si>
    <t>Compra de material d'oficina per a l'AAM</t>
  </si>
  <si>
    <t>Compra de 30 mascaretes i 4 bosses de fem per als assaigs de l'OFUV</t>
  </si>
  <si>
    <t>INV-GB-154724711-2020-18643</t>
  </si>
  <si>
    <t>G000855</t>
  </si>
  <si>
    <t>CM148/2020</t>
  </si>
  <si>
    <t>4294/4760</t>
  </si>
  <si>
    <t>Compra de 1 webcam amb micròfon per al personal del CDE per poder fer videoconferències</t>
  </si>
  <si>
    <t xml:space="preserve">Patrimoni                                         </t>
  </si>
  <si>
    <t xml:space="preserve">DAE.8.4   </t>
  </si>
  <si>
    <t>Compra de 1 webcam amb micròfon per al personal de Patrimoni per poder fer videoconferències</t>
  </si>
  <si>
    <t>Compra de 8 webcams amb micròfon per al personal de UVGandia per poder fer videoconferències</t>
  </si>
  <si>
    <t>Compra de 1 webcam amb micròfon per al personal de DAEF per poder fer videoconferències</t>
  </si>
  <si>
    <t>INV-ES-503852365-2020-44</t>
  </si>
  <si>
    <t>G000856</t>
  </si>
  <si>
    <t>CM149/2020</t>
  </si>
  <si>
    <t>4295/4761</t>
  </si>
  <si>
    <t>Compra de 5 auriculars per al personal de la Fundació per poder fer videoconferències</t>
  </si>
  <si>
    <t>FUZHOUSHIGULOU QUGUIJUDIANZICHANPINJINGYUNGBU</t>
  </si>
  <si>
    <t>GB316937385</t>
  </si>
  <si>
    <t>INV-GB-903788015-2020-40521</t>
  </si>
  <si>
    <t>G000857</t>
  </si>
  <si>
    <t>CM150/2020</t>
  </si>
  <si>
    <t>4296/4762</t>
  </si>
  <si>
    <t>Compra de 3 micròfons USB per al personal de la Fundació per poder fer videoconferències</t>
  </si>
  <si>
    <t>Compra de 7 micròfons USB per al personal de la Fundació per poder fer videoconferències</t>
  </si>
  <si>
    <t>ASOCIACION PARA LA COOPERACION ENTRE COMUNIDADES</t>
  </si>
  <si>
    <t>G96805312</t>
  </si>
  <si>
    <t>G000858</t>
  </si>
  <si>
    <t>Despeses organitzatives ocasionades al 50% per la celebració i posterior desconvocatòria per l'estat d'alarma de les XXVI Jornades d'lmmigració (programes de mà, bitllets…)</t>
  </si>
  <si>
    <t>F20/00351</t>
  </si>
  <si>
    <t>G000860</t>
  </si>
  <si>
    <t>CM141/2020</t>
  </si>
  <si>
    <t>Quota d'nscripció de Paula Iranzo al Webinar "Acceso a financiación a través de programas y proyectos UE" que se celebra el 22 i 29/9/2020.</t>
  </si>
  <si>
    <t>F20/00352</t>
  </si>
  <si>
    <t>G000861</t>
  </si>
  <si>
    <t>CM142/2020</t>
  </si>
  <si>
    <t>Quota d'nscripció de Elena Vila al Webinar "Acceso a financiación a través de programas y proyectos UE" que se celebra el 22 i 29/9/2020.</t>
  </si>
  <si>
    <t>F20000250</t>
  </si>
  <si>
    <t>G000862</t>
  </si>
  <si>
    <t>Compra d'un tòner negre per a la impressora de UVOcupació a Burjassot</t>
  </si>
  <si>
    <t>D/20/448</t>
  </si>
  <si>
    <t>G000863</t>
  </si>
  <si>
    <t>Manipulat i tractament de la revista Mètode nº 106 per al col·lectiu Alumni</t>
  </si>
  <si>
    <t>Q200055781</t>
  </si>
  <si>
    <t>G000864</t>
  </si>
  <si>
    <t>F20000251</t>
  </si>
  <si>
    <t>G000865</t>
  </si>
  <si>
    <t>Compra de material de protecció contra el COVID-19 (100 màscares de protecció respiratòria homologada KN95 FFP2)</t>
  </si>
  <si>
    <t>F20000268</t>
  </si>
  <si>
    <t>G000866</t>
  </si>
  <si>
    <t>Compra de material de protecció contra el COVID-19 (200 màscares de protecció respiratòria homologada KN95 FFP2)</t>
  </si>
  <si>
    <t>ATQ QUIMYSER SL</t>
  </si>
  <si>
    <t>B96594114</t>
  </si>
  <si>
    <t>T202031</t>
  </si>
  <si>
    <t>G000870</t>
  </si>
  <si>
    <t>Compra de 15 packs de màscares instrumentistes de vent adult (5 unitats), 5 pantalles protectores i un paquet de guants.</t>
  </si>
  <si>
    <t>F20000269</t>
  </si>
  <si>
    <t>G000872</t>
  </si>
  <si>
    <t>Compra d'un contenidor per a tirar les deixalles derivades de les mesures sanitàries emprades contra el Covid-19 pels membres de l'OFUV</t>
  </si>
  <si>
    <t>MS20-000000572</t>
  </si>
  <si>
    <t>G000874</t>
  </si>
  <si>
    <t>CM-66</t>
  </si>
  <si>
    <t>Consum telefònic a Gandia del 15/8/2020 al 14/9/2020</t>
  </si>
  <si>
    <t>09200914010116100</t>
  </si>
  <si>
    <t>G000875</t>
  </si>
  <si>
    <t>CM132/2020</t>
  </si>
  <si>
    <t>Suministre elèctric en C/ Rumbau,6 del 12/8/2020 al 10/9/2020</t>
  </si>
  <si>
    <t>IRMALYMPE COMERCIO ELECTRONICO SL</t>
  </si>
  <si>
    <t>B02534386</t>
  </si>
  <si>
    <t>2000480</t>
  </si>
  <si>
    <t>G000881</t>
  </si>
  <si>
    <t>CM140/2020</t>
  </si>
  <si>
    <t>Subministre e instal·lació de dispensadors de tovalloletes en la 1ª, 2ª, 4ª, 5ª i 6ª planta.</t>
  </si>
  <si>
    <t>120/182</t>
  </si>
  <si>
    <t>G000883</t>
  </si>
  <si>
    <t>Compra de 24 mampares rollup 85x200, estructura, làmina i bossa de transport</t>
  </si>
  <si>
    <t>5600248460</t>
  </si>
  <si>
    <t>G000884</t>
  </si>
  <si>
    <t>CM134/2020</t>
  </si>
  <si>
    <t>Instal·lació d'un lloc de treball al segon pis de l'edifici Amadeu de Savoia (Instal·lació elèctrica i de red informàtica)</t>
  </si>
  <si>
    <t>20001882</t>
  </si>
  <si>
    <t>G000886</t>
  </si>
  <si>
    <t>CM135/2020</t>
  </si>
  <si>
    <t>Fotocòpies realitzades del 23/7/2020 al 30/9/2020 en la impressora de la 6ª planta que corresponen a DAEF</t>
  </si>
  <si>
    <t>20001881</t>
  </si>
  <si>
    <t>G000887</t>
  </si>
  <si>
    <t>CM133/2020</t>
  </si>
  <si>
    <t>Fotocòpies realitzades del 23/7/2020 al 30/9/2020 en la impressora de la 5ª planta que corresponen al CMG</t>
  </si>
  <si>
    <t>Fotocòpies realitzades del 23/7/2020 al 30/9/2020 en la impressora de la 5ª planta que corresponen a Alumni</t>
  </si>
  <si>
    <t>Fotocòpies realitzades del 23/7/2020 al 30/9/2020 en la impressora de la 5ª planta que corresponen a Màrqueting i comunicació, dpto. Informática i diverses persones de la UVEG</t>
  </si>
  <si>
    <t>G000892</t>
  </si>
  <si>
    <t>CM154/2020</t>
  </si>
  <si>
    <t>Lloguer del magatzem situat en la C/ Rumbau en el mes d'octubre</t>
  </si>
  <si>
    <t>2481618</t>
  </si>
  <si>
    <t>G000893</t>
  </si>
  <si>
    <t>Compra de 5 toners (2 negres, 1 cian, 1 grox i 1 magenta) per a la impressora de color d'administració</t>
  </si>
  <si>
    <t>20/01370</t>
  </si>
  <si>
    <t>G000895</t>
  </si>
  <si>
    <t>CM-53</t>
  </si>
  <si>
    <t>Suport tècnic per a la gestió dels concerts de la UEG al jardí de la Casa de cultura (preparació sala, entrada/eixida, muntatge/desmuntatge escenari de 2 tècnics en jornada completa per als dies 23 i 24 de juliol als concerts de la UEG 2020)</t>
  </si>
  <si>
    <t>VB7093</t>
  </si>
  <si>
    <t>G000897</t>
  </si>
  <si>
    <t>CM-65</t>
  </si>
  <si>
    <t>Consum de 6 garrafes d'aigua de 18,9l en el mes de setembre</t>
  </si>
  <si>
    <t>F20000311</t>
  </si>
  <si>
    <t>G000899</t>
  </si>
  <si>
    <t>CM157/2020</t>
  </si>
  <si>
    <t>Compra d'una agenda acadèmica "Universitat de València" curs 20/21 de 21x15cm per a Cristóbal Suria</t>
  </si>
  <si>
    <t>A2020FC1728055</t>
  </si>
  <si>
    <t>G000900</t>
  </si>
  <si>
    <t>CM115/2020</t>
  </si>
  <si>
    <t>Consum d'aigua C/ San Vicent Màrtir del 21/7/2020 al 20/9/2020 (2020/05 Bimestral)</t>
  </si>
  <si>
    <t>F20000303</t>
  </si>
  <si>
    <t>G000902</t>
  </si>
  <si>
    <t>Compra de 5 paquets de folis, etiquetes autoadhesives, maquineta de traure punta i 2 llibretes per a UVOcupació</t>
  </si>
  <si>
    <t>20001880</t>
  </si>
  <si>
    <t>G000903</t>
  </si>
  <si>
    <t>Fotocòpies realitzades del 23/7/2020 al 30/9/2020 en la impressora de la 1ª planta de UVOcupació</t>
  </si>
  <si>
    <t>EBO GESTION DE FORMACION BONIFICADA SL</t>
  </si>
  <si>
    <t>B86920709</t>
  </si>
  <si>
    <t>2499/2020</t>
  </si>
  <si>
    <t>G000907</t>
  </si>
  <si>
    <t>CM159/2020</t>
  </si>
  <si>
    <t>Curs de tributació pràctica per a Gema Rebollar del 5/10/2020 al 31/12/2020</t>
  </si>
  <si>
    <t>Costos d'organització per la gestió de la bonificació del curs de tributació pràctica per a Gema Rebollar del 5/10/2020 al 31/12/2020</t>
  </si>
  <si>
    <t>75/04141736</t>
  </si>
  <si>
    <t>G000908</t>
  </si>
  <si>
    <t>CM137/2020</t>
  </si>
  <si>
    <t>Consum de 2 paquets de gots de plàstic el 1/9/2020 en la 4ª i 5ª planta d'Amadeu de Savoia 4</t>
  </si>
  <si>
    <t>Consum de 2 garrafes d'aigua el 1/9/2020 en la 1ª planta de l'edifici d'Amadeu de Savoia 4 per a UVOcupació</t>
  </si>
  <si>
    <t>F20000313</t>
  </si>
  <si>
    <t>G000909</t>
  </si>
  <si>
    <t>Compra de material d'oficina per a l'Àrea de Cooperació (cinta adhesiva, piles, fundes, llibretes…)</t>
  </si>
  <si>
    <t>M/04/2020</t>
  </si>
  <si>
    <t>G000910</t>
  </si>
  <si>
    <t>Servei de sopars per als tècnics i musics durant els concerts de la Universitat d'Estiu</t>
  </si>
  <si>
    <t>Concert d'Obertura</t>
  </si>
  <si>
    <t>AAM.2.1.2</t>
  </si>
  <si>
    <t>20147</t>
  </si>
  <si>
    <t>G000912</t>
  </si>
  <si>
    <t>CM138/2020</t>
  </si>
  <si>
    <t>Servei de consergeria del mes de setembre</t>
  </si>
  <si>
    <t>A-V2020-00002667002</t>
  </si>
  <si>
    <t>G000913</t>
  </si>
  <si>
    <t>Compra de 5 botelles d'alcohol per a la neteja dels membres de l'OFUV</t>
  </si>
  <si>
    <t>1/000199</t>
  </si>
  <si>
    <t>Exposició "Dones del Congo"</t>
  </si>
  <si>
    <t>CMG.2.1.14</t>
  </si>
  <si>
    <t>G000914</t>
  </si>
  <si>
    <t>CMG/7</t>
  </si>
  <si>
    <t>Muntatge de 33 obres amb dos tècnics especialitzats al llarg d'una jornada. Inclou muntatge de pantalla de TV (instal·lació elèctrica a càrrec del personal de manteniment de la UV) e il·luminació de sala.</t>
  </si>
  <si>
    <t>G000915</t>
  </si>
  <si>
    <t>Compra de 3 viseres/pantalles de protecció per a la directora i els arxivers de l'OFUV</t>
  </si>
  <si>
    <t>CONSUM S.COOP.V</t>
  </si>
  <si>
    <t>F46078986</t>
  </si>
  <si>
    <t>TOYS2HELP SL</t>
  </si>
  <si>
    <t>B55195770</t>
  </si>
  <si>
    <t>7708</t>
  </si>
  <si>
    <t>G000917</t>
  </si>
  <si>
    <t>CM156/2020</t>
  </si>
  <si>
    <t>Compra d'una impressora multifunció Laser Brother per a l'Arxiu Valencià del Disseny</t>
  </si>
  <si>
    <t>SOTOM CONSULTING SL</t>
  </si>
  <si>
    <t>B86021896</t>
  </si>
  <si>
    <t>930/2020</t>
  </si>
  <si>
    <t>G000918</t>
  </si>
  <si>
    <t>CM158/2020</t>
  </si>
  <si>
    <t>Curs Tècnic de Community Manager del 7/10/2020 al 21/12/2020 (60 hores) per a 8 treballadors/res de la FGUV</t>
  </si>
  <si>
    <t>Costos d'organització per la gestió de la bonificació del curs Tècnic de Community Manager del 7/10/2020 al 21/12/2020 (60 hores) per a 8 treballadors/res de la FGUV</t>
  </si>
  <si>
    <t>0083/061269</t>
  </si>
  <si>
    <t>G000919</t>
  </si>
  <si>
    <t>CM160/2020</t>
  </si>
  <si>
    <t>Compra de 3 ratolins òptics per a Cristóbal Suria y 2 treballadors més de la FGUV que no disposen de material.</t>
  </si>
  <si>
    <t>JOSE ALICARTE DOMINGO</t>
  </si>
  <si>
    <t>24309788F</t>
  </si>
  <si>
    <t>C000853</t>
  </si>
  <si>
    <t>G000920</t>
  </si>
  <si>
    <t>CM161/2020</t>
  </si>
  <si>
    <t>Notaria</t>
  </si>
  <si>
    <t>Honoraris per la legitimació notarial de la signatura per la renúncia del càrrec com a Patró de Mercedes Elizalde.</t>
  </si>
  <si>
    <t>20148</t>
  </si>
  <si>
    <t>G000923</t>
  </si>
  <si>
    <t>CM-70</t>
  </si>
  <si>
    <t>Servei de consergeria del mes de setembre al CIG</t>
  </si>
  <si>
    <t>000478 20</t>
  </si>
  <si>
    <t>G000924</t>
  </si>
  <si>
    <t>CM-63</t>
  </si>
  <si>
    <t>Impressió i col·locació de senyalització de vinils de sòl: escales, 3 plantes i entrada planta baixa, per reorganització del centre segons normativa.</t>
  </si>
  <si>
    <t>75/04142654</t>
  </si>
  <si>
    <t>G000926</t>
  </si>
  <si>
    <t>18/2020</t>
  </si>
  <si>
    <t>Consum de 2 paquets de gots de plàstic el 4/9/2020 en UVDiscapacitat</t>
  </si>
  <si>
    <t>Consum de 6 garrafes d'aigua de 20l el 4/9/2020 en UVDiscapacitat</t>
  </si>
  <si>
    <t>AA20000137</t>
  </si>
  <si>
    <t>G000928</t>
  </si>
  <si>
    <t>CM-62</t>
  </si>
  <si>
    <t>Servei de neteja en el CIG en el mes de setembre</t>
  </si>
  <si>
    <t>A2020FC1787326</t>
  </si>
  <si>
    <t>G000929</t>
  </si>
  <si>
    <t>CM123/2020</t>
  </si>
  <si>
    <t>Consum d'aigua C/ Amadeu de Savoia del 28/7/2020 al 27/9/2020 (2020/05 Bimestral)</t>
  </si>
  <si>
    <t>843161957</t>
  </si>
  <si>
    <t>G000932</t>
  </si>
  <si>
    <t>CM103/2020</t>
  </si>
  <si>
    <t>Fotocòpies realitzades del 1/7/2020 al 30/9/2020 en la impressora de la 4ª planta que corresponen a l'Àrea de Cooperació</t>
  </si>
  <si>
    <t>Fotocòpies realitzades del 1/7/2020 al 30/9/2020 en la impressora de la 4ª planta que corresponen a DAEF</t>
  </si>
  <si>
    <t>Fotocòpies realitzades del 1/7/2020 al 30/9/2020 en la impressora de la 4ª planta que corresponen a l'Àrea d'Activitats Musicals</t>
  </si>
  <si>
    <t>Fotocòpies realitzades del 1/7/2020 al 30/9/2020 en la impressora de la 4ª planta que corresponen a UVOcupació</t>
  </si>
  <si>
    <t>GALLEN IBAÑEZ &amp; ASOCIADOS SL</t>
  </si>
  <si>
    <t>B01704071</t>
  </si>
  <si>
    <t>Exposició "Coronacrisis i cultura: propostes de creadors valencians"</t>
  </si>
  <si>
    <t>DAE.1.1.2</t>
  </si>
  <si>
    <t>G000933</t>
  </si>
  <si>
    <t>EXPO_01/2020</t>
  </si>
  <si>
    <t>Comissariat</t>
  </si>
  <si>
    <t>Honoraris pel comissariat i supervisió del projecte expositiu.</t>
  </si>
  <si>
    <t>Disseny i aplicació de la linia gràfica.</t>
  </si>
  <si>
    <t>Honoraris per la difusió de l'exposició en Instagram.</t>
  </si>
  <si>
    <t>MUFRI SL</t>
  </si>
  <si>
    <t>B46381026</t>
  </si>
  <si>
    <t>G000934</t>
  </si>
  <si>
    <t>EXPO_02/2020</t>
  </si>
  <si>
    <t>Honoraris per la fabricació d'una estructura realitzada amb distints materials segons disseny facilitat. Rectangular de 60x20 per a la posterior, marc de xapa per al frontal inferior i vareta redona de 8mm per als tirants (50 unitats).</t>
  </si>
  <si>
    <t>SANTIANDRES MONTAJE EXPOSITIVO SL</t>
  </si>
  <si>
    <t>B98960321</t>
  </si>
  <si>
    <t>G000935</t>
  </si>
  <si>
    <t>EXPO_03/2020</t>
  </si>
  <si>
    <t xml:space="preserve">Fabricació de 4 peanyes de 80x218x60cm, 8 plans inclinats per a TV segons plans proporcionats per la dissenyadora. Entregat sense pintar i pintura de 200 varetes amb esmalt a l'aigua acabat blanc. </t>
  </si>
  <si>
    <t>Muntatge d'exposició i gràfica.</t>
  </si>
  <si>
    <t>Producció de gràfica (50 cartelas, vinil glass vidriera, 50 textos sala vinil, introducció.</t>
  </si>
  <si>
    <t>CI0916863304</t>
  </si>
  <si>
    <t>G000936</t>
  </si>
  <si>
    <t>CM145/2020</t>
  </si>
  <si>
    <t>Consum telefònic de Cristóbal, Rafa i el telèfon del Comité d'Empresa del 8/9/2020 al 7/10/2020</t>
  </si>
  <si>
    <t>Consum telefònic de Natalia Fernández de UVOcupació del 8/9/2020 al 22/9/2020</t>
  </si>
  <si>
    <t>F9981020004107</t>
  </si>
  <si>
    <t xml:space="preserve">Escola Coral (2020-2021)                                     </t>
  </si>
  <si>
    <t>AAM.1.4101</t>
  </si>
  <si>
    <t>G000937</t>
  </si>
  <si>
    <t>Compra de 12 paquets de tovalloletes de Sanytol per a la neteja dels materials de l'Escola Coral la Nau</t>
  </si>
  <si>
    <t>F9981020004106</t>
  </si>
  <si>
    <t>G000938</t>
  </si>
  <si>
    <t>Compra de 11 paquets de tovalloletes de Sanytol per a la neteja dels materials de la Colla de Dolçaines</t>
  </si>
  <si>
    <t>G/20-02391</t>
  </si>
  <si>
    <t>G000939</t>
  </si>
  <si>
    <t>CM162/2020</t>
  </si>
  <si>
    <t>Servei de trasllat de 30 cadires de pala des de la Fundació en carrer Amadeu de Savoia fins al magatzem del carrer Rumbau 6.</t>
  </si>
  <si>
    <t>A-V2020-00002987723</t>
  </si>
  <si>
    <t>G000940</t>
  </si>
  <si>
    <t>Compra de material de protecció (mascaretes, guants i alcohol de neteja) per a l'Escola Coral la Nau per fer front a la Covid-19</t>
  </si>
  <si>
    <t>A-V2020-00002987699</t>
  </si>
  <si>
    <t>G000941</t>
  </si>
  <si>
    <t>Compra de material de protecció (guants, bosses de fem i alcohol de neteja) per a la Colla de Dolçaines de la UV</t>
  </si>
  <si>
    <t>DH MATERIAL MEDICO SL</t>
  </si>
  <si>
    <t>B61751475</t>
  </si>
  <si>
    <t>A12015843</t>
  </si>
  <si>
    <t>G000942</t>
  </si>
  <si>
    <t>Compra de material de protecció. 6 unitats de paper llitera polipropileno 58cmx80 per a posar damunt de les cadires dels membres de l'Escola Coral La Nau</t>
  </si>
  <si>
    <t>7391/20</t>
  </si>
  <si>
    <t>G000943</t>
  </si>
  <si>
    <t>Servei de missatgeria per a traslladar un ordinador i tablet de l'alumna de pràctiques a UVOcupació el 22/9/2020</t>
  </si>
  <si>
    <t>20002073</t>
  </si>
  <si>
    <t>G000944</t>
  </si>
  <si>
    <t>CM-76</t>
  </si>
  <si>
    <t>Fotocòpies realitzades del 25/5/2019 al 8/10/2020 en la impressora de UVGandia</t>
  </si>
  <si>
    <t>F20000329</t>
  </si>
  <si>
    <t>G000945</t>
  </si>
  <si>
    <t>Diferència de preu de 9 caixes d'arxivadors foli llom 85mm verd</t>
  </si>
  <si>
    <t>09201015010085605</t>
  </si>
  <si>
    <t>G000946</t>
  </si>
  <si>
    <t>CM146/2020</t>
  </si>
  <si>
    <t>Suministre elèctric en C/ Rumbau,6 del 10/9/2020 al 12/10/2020</t>
  </si>
  <si>
    <t>MATERIAL TECNICO Y DE OFICINAS SL</t>
  </si>
  <si>
    <t>B46671871</t>
  </si>
  <si>
    <t>FA-001091</t>
  </si>
  <si>
    <t>G000947</t>
  </si>
  <si>
    <t xml:space="preserve">Compra de cartutx toner negre i tricolor per a la impressora de UVGandia </t>
  </si>
  <si>
    <t>F20000314</t>
  </si>
  <si>
    <t>G000948</t>
  </si>
  <si>
    <t>Compra de material de protecció contra el COVID-19 (50 màscares higièniques i 6 gels hidroalcohòlics)</t>
  </si>
  <si>
    <t>Compra de material de protecció contra el COVID-19 (2 caixes de mocadors i una paperera)</t>
  </si>
  <si>
    <t>ESTUDIO PACO MORA SL</t>
  </si>
  <si>
    <t>B40642993</t>
  </si>
  <si>
    <t>20/002</t>
  </si>
  <si>
    <t>G000954</t>
  </si>
  <si>
    <t>EXPO_04/2020</t>
  </si>
  <si>
    <t>50 Còpies Ultrachrome en paper mat de 190g de 70x100cm i muntatge en forex de 3mm de 70x100cm</t>
  </si>
  <si>
    <t>1084</t>
  </si>
  <si>
    <t>G000955</t>
  </si>
  <si>
    <t>Manteniment bàsic d'octubre de 16 ordinadors (trimestral)</t>
  </si>
  <si>
    <t>7403/20</t>
  </si>
  <si>
    <t>G000956</t>
  </si>
  <si>
    <t>Servei de missatgeria per a l'enviament i presentació en el jutgat de Catarroja la documentació de l'expedient 1231 el 25/6/2020.</t>
  </si>
  <si>
    <t>F20000304</t>
  </si>
  <si>
    <t>G000957</t>
  </si>
  <si>
    <t>Compra de material d'oficina per al CUDAP (bolígrafs, carpetes, grapadores, grapes, gomes, retoladors, clips, fundes multitaladre…)</t>
  </si>
  <si>
    <t>75/04141753</t>
  </si>
  <si>
    <t>G000958</t>
  </si>
  <si>
    <t>Consum de 3 garrafes d'aigua de 10l al mes de setembre per a CUDAP</t>
  </si>
  <si>
    <t>A-V2020-00003048941</t>
  </si>
  <si>
    <t>G000959</t>
  </si>
  <si>
    <t>Compra de 17 caixes de mocadors, recanvis elèctrics, insecticides i tovalloletes bebé.</t>
  </si>
  <si>
    <t>SERVICIOS INFORMATICOS PAVON SL</t>
  </si>
  <si>
    <t>B91222851</t>
  </si>
  <si>
    <t>2020-VS15760</t>
  </si>
  <si>
    <t>G000960</t>
  </si>
  <si>
    <t>Compra de material de protecció contra el COVID-19 (2 caixes de 100 màscares FFP2 per a cobrir les necessitats de seguretat i protecció)</t>
  </si>
  <si>
    <t>1163</t>
  </si>
  <si>
    <t>G000965</t>
  </si>
  <si>
    <t>Compra d'un teclat logitech i ratolí inalàmbric MK235 gris</t>
  </si>
  <si>
    <t>2008043</t>
  </si>
  <si>
    <t>G000966</t>
  </si>
  <si>
    <t>Compra de les partitures de Giuseppe Verdi per a la realització dels concerts de Nadal que tindràn lloc el 21/12/2020 a Gandia i el 23/10/2020 a Burjassot.</t>
  </si>
  <si>
    <t>F20000341</t>
  </si>
  <si>
    <t>G000969</t>
  </si>
  <si>
    <t>Compra de material de protecció contra el COVID-19 (3 gels hidroalcohòlics i 15 màscares KN95/FFP2)</t>
  </si>
  <si>
    <t>T2001010653</t>
  </si>
  <si>
    <t>G000970</t>
  </si>
  <si>
    <t>60/2020</t>
  </si>
  <si>
    <t>Compra d'una visera/pantalla de protecció per a Juanra Martí, director de la Colla de Dolçaines i Percussió de la UV</t>
  </si>
  <si>
    <t>957</t>
  </si>
  <si>
    <t>G000971</t>
  </si>
  <si>
    <t>CM-59</t>
  </si>
  <si>
    <t>Servei d'actualització a Windows 10 de 21 ordinadors de la sala d'informàtica, despatxos i aules.  Instal·lació d'office per a possibilitar un complet funcionament de l'equipament informàtic que permetra emetre les sessions presencials de manera virtual per l'aula virtual, BBC i/o meet.</t>
  </si>
  <si>
    <t>CRISTALERIA GANDIA SL</t>
  </si>
  <si>
    <t>B16229266</t>
  </si>
  <si>
    <t>2200305</t>
  </si>
  <si>
    <t>G000972</t>
  </si>
  <si>
    <t>CM-74</t>
  </si>
  <si>
    <t>Reparació molls porta de vidre de la sala d'exposicions situada al hall de l'edifici Tossal.</t>
  </si>
  <si>
    <t>F20000342</t>
  </si>
  <si>
    <t>G000973</t>
  </si>
  <si>
    <t>AVD-1/2020</t>
  </si>
  <si>
    <t>Compra de material d'oficina per a l'Arxiu Valencià del Disseny (1 goma, 2 llapis, 1 bolígraf i 1 paquet de folis)</t>
  </si>
  <si>
    <t>INSERQUIM COSTABLANCA SL</t>
  </si>
  <si>
    <t>B97405450</t>
  </si>
  <si>
    <t>001/2376</t>
  </si>
  <si>
    <t>G000974</t>
  </si>
  <si>
    <t>CM-64</t>
  </si>
  <si>
    <t>Compra de material de protecció contra el COVID-19 (netejador 5l, mocadors, guants de nitril, catifes, màscares, gels hidroalcohòlics…)</t>
  </si>
  <si>
    <t>06</t>
  </si>
  <si>
    <t>SOCIEDAD ESPAÑOLA DE FISIOTERAPIA EN PEDIATRIA</t>
  </si>
  <si>
    <t>G63598189</t>
  </si>
  <si>
    <t>G000978</t>
  </si>
  <si>
    <t>Quota d'inscripció per a Esther Ronda Vallés a la jornada virtual SEFIP 2020 el 6 i 7/11/2020</t>
  </si>
  <si>
    <t>G000979</t>
  </si>
  <si>
    <t>Quota d'inscripció per a Leticia Ribelles Llobregat a la jornada virtual SEFIP 2020 el 6 i 7/11/2020</t>
  </si>
  <si>
    <t>PREMSA DIGITAL RIUS VALENCIANS SL</t>
  </si>
  <si>
    <t>B98592827</t>
  </si>
  <si>
    <t>99031/20</t>
  </si>
  <si>
    <t>G000981</t>
  </si>
  <si>
    <t>CM-41</t>
  </si>
  <si>
    <t>Publicitat campaya de la Universitat dels Majors 2020/2021</t>
  </si>
  <si>
    <t>JAVIER MARCO TRILLES</t>
  </si>
  <si>
    <t>29200849A</t>
  </si>
  <si>
    <t>2020/035</t>
  </si>
  <si>
    <t>G000983</t>
  </si>
  <si>
    <t>AVD-3/2020</t>
  </si>
  <si>
    <t>Dissey de la pàgina web Exposició Arxiu de la memòria del disseny</t>
  </si>
  <si>
    <t>G000984</t>
  </si>
  <si>
    <t>Honoraris pel concert d'Obertura de curs 20-21 de l'OFUV que tindrà lloc el 23/10/20 al Claustre del Centre Cultural la Nau</t>
  </si>
  <si>
    <t>ASSOCIACIO ORFEO UNIVERSITARI DE VALENCIA</t>
  </si>
  <si>
    <t>G96742788</t>
  </si>
  <si>
    <t>8/20</t>
  </si>
  <si>
    <t>G000985</t>
  </si>
  <si>
    <t>Caixet de l'Orfeó Universitari de València pel concert en el Cicle d'Obertura 2020 del 25/10/2020</t>
  </si>
  <si>
    <t>UNIDAD CONTEMPORANEA SLU</t>
  </si>
  <si>
    <t>B98395429</t>
  </si>
  <si>
    <t>00722020</t>
  </si>
  <si>
    <t>G000989</t>
  </si>
  <si>
    <t>AVD-6/2020</t>
  </si>
  <si>
    <t>Honoraris per la participació en la Jornada del disseny webinar de l'Arxiu Valencià del Disseny el 29/10/2020 (Pablo Gironés)</t>
  </si>
  <si>
    <t>MORI SISTEMAS INFORMATICOS SL</t>
  </si>
  <si>
    <t>B84919638</t>
  </si>
  <si>
    <t>TR-00125</t>
  </si>
  <si>
    <t>G000990</t>
  </si>
  <si>
    <t>CM167/2020</t>
  </si>
  <si>
    <t>Curs de "Symfony 5 Expero" en modalitat de teleformació per a Alfons Chiner del 2/11/2020 al 27/12/2020 al llarg de 60 hores</t>
  </si>
  <si>
    <t>Costos d'organització per la gestió del curs de "Symfony 5 Expero" en modalitat de teleformació per a Alfons Chiner del 2/11/2020 al 27/12/2020 al llarg de 60 hores</t>
  </si>
  <si>
    <t xml:space="preserve">DESPESES GENERALS                                 </t>
  </si>
  <si>
    <t>ALFA PICTURES SL</t>
  </si>
  <si>
    <t>B65651283</t>
  </si>
  <si>
    <t xml:space="preserve">DAE.7E/2  </t>
  </si>
  <si>
    <t>FIATC MUTUA DE SEGUROS Y REASEGUROS</t>
  </si>
  <si>
    <t>G08171407</t>
  </si>
  <si>
    <t>CATALINA CAPO MORENO</t>
  </si>
  <si>
    <t>24367449F</t>
  </si>
  <si>
    <t>G001001</t>
  </si>
  <si>
    <t>AVD-4/2020</t>
  </si>
  <si>
    <t>Memòria del disseny.Adaptació de guió literari a guió tècnic per a entrevista audiovisual, producció per a entrevista audiovisual, direcció d'art per a entrevista audiovisual i localització de material audiovisual, escanejat en baixa resolució, recuperació de dades, digitalització en alta resolució, análisi, descripció i conservació d'arxiu fotogràfici videogràfic.</t>
  </si>
  <si>
    <t>ELISABET R IMBERNON</t>
  </si>
  <si>
    <t>44790420J</t>
  </si>
  <si>
    <t>G001002</t>
  </si>
  <si>
    <t>AVD-5/2020</t>
  </si>
  <si>
    <t>Exposició digital de la memòria del disseny. Creació de peces audiovisuals per a 3 entrevistes a dissenyadors de la Comunitat Valenciana. Disseny gràfic i animació del projecte, edició de l'entrevista completa per a la base de dades de l'arxiu amb retolació, introducció... edició càpsula i edició 1 peça breu per a reds.</t>
  </si>
  <si>
    <t>LHR SC</t>
  </si>
  <si>
    <t>J98306426</t>
  </si>
  <si>
    <t>G001003</t>
  </si>
  <si>
    <t>AVD-7/2020</t>
  </si>
  <si>
    <t>Música i edició del so de les entrevistes de la memòria del disseny.</t>
  </si>
  <si>
    <t>MIGUEL ANGEL CALVO PAYA</t>
  </si>
  <si>
    <t>44874230B</t>
  </si>
  <si>
    <t>431</t>
  </si>
  <si>
    <t>G001004</t>
  </si>
  <si>
    <t>AVD-2/2020</t>
  </si>
  <si>
    <t>Honoraris per la gravació de l'entrevista de la memòria del disseny.</t>
  </si>
  <si>
    <t>F509220</t>
  </si>
  <si>
    <t>G001005</t>
  </si>
  <si>
    <t>CM170/2020</t>
  </si>
  <si>
    <t>Hosting WordPress 2GB (x2) - escnetwork.eu del 28/11/2020 al 27/11/2021</t>
  </si>
  <si>
    <t>75/04141780</t>
  </si>
  <si>
    <t>G001006</t>
  </si>
  <si>
    <t>CM57/2020</t>
  </si>
  <si>
    <t>Consum de 3 garrafes d'aigua de 12l en el mes de setembre per a UVOcupació (Burjassot)</t>
  </si>
  <si>
    <t>F20000368</t>
  </si>
  <si>
    <t>G001007</t>
  </si>
  <si>
    <t>CM169/2020</t>
  </si>
  <si>
    <t>Compra de material de protecció contra el COVID-19 (20 rotllos de paper seca mans, 15 sprays i 20 caixes de mocadors)</t>
  </si>
  <si>
    <t>Compra de material de protecció contra el COVID-19 (20 gels hidroalcohòlics)</t>
  </si>
  <si>
    <t>268/S2</t>
  </si>
  <si>
    <t>G001008</t>
  </si>
  <si>
    <t>Servei de missatgeria el 8/7/2020 per traslladar el material de protecció a l'oficina de UVOcupació de Burjassot</t>
  </si>
  <si>
    <t>Servei de missatgeria el 2/9/2020 per traslladar 2 roll-up a l'Oficina de UVOcupació del campus de Tarongers i un roll-up a l'oficina de UVOcupació en el Campus de Burjassot.</t>
  </si>
  <si>
    <t>Assegurança per els trasllats de UVOcupació</t>
  </si>
  <si>
    <t>AA20000161</t>
  </si>
  <si>
    <t>G001009</t>
  </si>
  <si>
    <t>CM-77</t>
  </si>
  <si>
    <t>Servei de neteja en el CIG en el mes d'octubre</t>
  </si>
  <si>
    <t>0/1122</t>
  </si>
  <si>
    <t>G001010</t>
  </si>
  <si>
    <t>Compra de fundes, folis, gomes, etiquetes… artícles de papereria.</t>
  </si>
  <si>
    <t>M/07/2020</t>
  </si>
  <si>
    <t xml:space="preserve">Concert d'obertura                                </t>
  </si>
  <si>
    <t>DAE.7E/3.1</t>
  </si>
  <si>
    <t>G001011</t>
  </si>
  <si>
    <t>81</t>
  </si>
  <si>
    <t>Servei de sopar per a 45 persones (técnics i musics) al Teatre Serrano per al concert d'obertura el 22/10/2020</t>
  </si>
  <si>
    <t>360/S2</t>
  </si>
  <si>
    <t>G001016</t>
  </si>
  <si>
    <t>56/2020</t>
  </si>
  <si>
    <t>Servei de missatgeria el 13/10/2020 per a enviar material per a l'Escola Coral La Nau</t>
  </si>
  <si>
    <t>180227</t>
  </si>
  <si>
    <t>G001018</t>
  </si>
  <si>
    <t>Servei de trasllat d'instrumental i materials de l'OFUV per al concerts d'Obertura que tindran lloc al Teatre Serrano de Gandia el 22/10/20 i al Claustre del Centre Cultural la Nau el 23/10/20</t>
  </si>
  <si>
    <t>FC20-0866</t>
  </si>
  <si>
    <t>G001020</t>
  </si>
  <si>
    <t>CM-71</t>
  </si>
  <si>
    <t>Drets d'exhibició de la pel·lícula "Els consells d'Alice" per a projectar durant el cicle de cinema en Valencià del 21/10/2020</t>
  </si>
  <si>
    <t>08736982</t>
  </si>
  <si>
    <t>G001021</t>
  </si>
  <si>
    <t>82</t>
  </si>
  <si>
    <t>Assegurança d'accidents de l'Escola Coral del 1/10/2020 al 31/12/2020</t>
  </si>
  <si>
    <t>Assegurança d'accidents de l'Escola Coral del 1/1/2021 al 1/10/2021</t>
  </si>
  <si>
    <t>F20000387</t>
  </si>
  <si>
    <t>G001022</t>
  </si>
  <si>
    <t>Compra de material de protecció contra el COVID-19 (500 màscares higièniques 3 capes)</t>
  </si>
  <si>
    <t>2020/1572</t>
  </si>
  <si>
    <t>I001025</t>
  </si>
  <si>
    <t>Compra d'un ordinador portàtil Lenovo ThinkPad E15 per a instalar jaws i zoomtext, per a prèstec d'exàmens.</t>
  </si>
  <si>
    <t>20175</t>
  </si>
  <si>
    <t>G001027</t>
  </si>
  <si>
    <t>CM155/2020</t>
  </si>
  <si>
    <t>Servei de consergeria del mes d'octubre</t>
  </si>
  <si>
    <t>G001028</t>
  </si>
  <si>
    <t>CM173/2020</t>
  </si>
  <si>
    <t>Lloguer del magatzem situat en la C/ Rumbau en el mes de novembre</t>
  </si>
  <si>
    <t>F20000364</t>
  </si>
  <si>
    <t>G001029</t>
  </si>
  <si>
    <t>Compra de 100 memòries touch 16GB i 25 carregadors per a les persones i empreses participants en el programa UVInserta</t>
  </si>
  <si>
    <t>1181</t>
  </si>
  <si>
    <t>I001030</t>
  </si>
  <si>
    <t>Compra d'un ordinador Intel Core i5-9400 8GB per al despatx de direcció</t>
  </si>
  <si>
    <t>1222</t>
  </si>
  <si>
    <t>G001031</t>
  </si>
  <si>
    <t>Compra d'auriculars amb tarjeta de so incorporada</t>
  </si>
  <si>
    <t>08737213</t>
  </si>
  <si>
    <t>G001032</t>
  </si>
  <si>
    <t>Assegurança d'accidents per al col·lectiu d'Alumni del 26/9/2020 al 27/9/2020</t>
  </si>
  <si>
    <t>401548870-B</t>
  </si>
  <si>
    <t>G001034</t>
  </si>
  <si>
    <t>Assegurança d'accidents dels treballadors del CUDAP del 11/7/2020 al 31/12/2020</t>
  </si>
  <si>
    <t>Assegurança d'accidents dels treballadors del CUDAP del 1/1/2021 al 11/7/2021</t>
  </si>
  <si>
    <t>G/20-02683</t>
  </si>
  <si>
    <t>G001035</t>
  </si>
  <si>
    <t>CM181/2020</t>
  </si>
  <si>
    <t>Servei de retirada d'uns taulers situats al magatzem del carrer Rumbau 6, trossejar-los i traslladar-los a l'Ecoparc.</t>
  </si>
  <si>
    <t>12020/579148</t>
  </si>
  <si>
    <t>G001036</t>
  </si>
  <si>
    <t>AVD-9</t>
  </si>
  <si>
    <t>Compra de material informàtic de magatzematge (7 unitats NAS 4TB SATA3)</t>
  </si>
  <si>
    <t>G/20-02691</t>
  </si>
  <si>
    <t>G001038</t>
  </si>
  <si>
    <t>CMG/9</t>
  </si>
  <si>
    <t>Servei de trasllat de 25 caixes de llibres des de la FGUV (Carrer Amadeu de Savoia 4) al magatzem del Carrer Rumbau 6 i col·locació a les prestatgeries.</t>
  </si>
  <si>
    <t>F20000356</t>
  </si>
  <si>
    <t>G001039</t>
  </si>
  <si>
    <t>Compra de material de protecció contra el COVID-19 (10 màscares de protecció per a Paco Burguera de La Nau)</t>
  </si>
  <si>
    <t>0083/061487</t>
  </si>
  <si>
    <t>G001040</t>
  </si>
  <si>
    <t>CM180/2020</t>
  </si>
  <si>
    <t>Compra de 10 discs durs 240GB 2'5" Kingston per als ordinadors de la Fundació que necessiten mès capacitat.</t>
  </si>
  <si>
    <t>G001042</t>
  </si>
  <si>
    <t>CM-83</t>
  </si>
  <si>
    <t>Honoraris pel concert d'Obertura de l'OFUV per al CIG-UV al Teatre Serrano de Gandia el 22/10/2020</t>
  </si>
  <si>
    <t>2020/1601</t>
  </si>
  <si>
    <t>I001043</t>
  </si>
  <si>
    <t>Compra de dos ordinadors portàtils Lenovo ThinkPad 15.6" 16GB per a instal·lar jaws i zoomtext per a prèstec en exàmens.</t>
  </si>
  <si>
    <t>20176</t>
  </si>
  <si>
    <t>G001044</t>
  </si>
  <si>
    <t>CM-78</t>
  </si>
  <si>
    <t>Servei de consergeria del mes d'octubre al CIG</t>
  </si>
  <si>
    <t>SHENZHENSHI GUANLIXIN KEJIYOUXIANZERENGONGSI</t>
  </si>
  <si>
    <t>ESN7205941C</t>
  </si>
  <si>
    <t>INV-ES-973325575-2020-94</t>
  </si>
  <si>
    <t>G001046</t>
  </si>
  <si>
    <t>Compra d'un telèfon mòbil per a poder instal·lar Whatsapp Business a l'AAM</t>
  </si>
  <si>
    <t>CM177/2020</t>
  </si>
  <si>
    <t>Compra d'un telèfon mòbil per a deixar en reserva per a quan se necessite instal·lar Whatsapp Business</t>
  </si>
  <si>
    <t>ESCOLAPIOS ESCUELAS PIAS PROVINCIA BETANIA</t>
  </si>
  <si>
    <t>R2800434I</t>
  </si>
  <si>
    <t>T2 190756</t>
  </si>
  <si>
    <t>G001048</t>
  </si>
  <si>
    <t>CM184/2020</t>
  </si>
  <si>
    <t>Compra de tres llibretes per a Mª Luz, Elena Vila i Paula Iranzo i tinta blau per als encunys</t>
  </si>
  <si>
    <t>TRISEMA INGENIEROS SL</t>
  </si>
  <si>
    <t>B97353254</t>
  </si>
  <si>
    <t>2050/031704</t>
  </si>
  <si>
    <t>G001049</t>
  </si>
  <si>
    <t>CM-32</t>
  </si>
  <si>
    <t>Compra d'un disc dur d'alta capacitat per a que la televisió local grave les imatges de passades edicions per enviar-les al Taller d'audiovisuals de la UV que les editarà per a la nova edició de la UEG</t>
  </si>
  <si>
    <t>EVOTIC SL</t>
  </si>
  <si>
    <t>B67130674</t>
  </si>
  <si>
    <t>20FA172</t>
  </si>
  <si>
    <t>G001050</t>
  </si>
  <si>
    <t>Desenvolupament d'informes gràfics en Powerbi per a dissenyar un informe digital dels resultats obtinguts en l'Estudi d'Inserció Laboral.</t>
  </si>
  <si>
    <t>DANIEL MARQUINA BERGAD</t>
  </si>
  <si>
    <t>53723980M</t>
  </si>
  <si>
    <t>F200024</t>
  </si>
  <si>
    <t>G001052</t>
  </si>
  <si>
    <t>CM186/2020</t>
  </si>
  <si>
    <t>Afegir selector de mapes de seients en Attendize (aplicació d'Events)</t>
  </si>
  <si>
    <t>DIPSICO SL</t>
  </si>
  <si>
    <t>B46481685</t>
  </si>
  <si>
    <t>400931</t>
  </si>
  <si>
    <t>G001053</t>
  </si>
  <si>
    <t>Despeses diverses - Material didàctic</t>
  </si>
  <si>
    <t>Compra del manual MEISR per a valorar als xiquets i xiquetes.</t>
  </si>
  <si>
    <t>F20000355</t>
  </si>
  <si>
    <t>G001055</t>
  </si>
  <si>
    <t>M18_20</t>
  </si>
  <si>
    <t>Compra de material de protecció contra el COVID-19 (2 caixes de mocadors)</t>
  </si>
  <si>
    <t>Compra de material de protecció contra el COVID-19 (2 gels hidroalcohòlics, 100 màscares facials higièniques i 50 màscares gacials KN95)</t>
  </si>
  <si>
    <t>F20000347</t>
  </si>
  <si>
    <t>G001059</t>
  </si>
  <si>
    <t>Actualitzar el fons documental de Infosud per encomana de la Universitat de València.</t>
  </si>
  <si>
    <t>401257</t>
  </si>
  <si>
    <t>G001060</t>
  </si>
  <si>
    <t>Tramitació i obtenció d'ISBN i Dipòsit Legal del Servei de Publicacions de la Universitat de València per a LNS26</t>
  </si>
  <si>
    <t>LA IMPRENTA COM GRAFICA SL</t>
  </si>
  <si>
    <t>B96734108</t>
  </si>
  <si>
    <t>596</t>
  </si>
  <si>
    <t>G001061</t>
  </si>
  <si>
    <t>Impressió i enquadernació de 150 llibres "¿Son coherentes las ONGD valencianas?" amb 290 pàgines i portades.</t>
  </si>
  <si>
    <t>437/2020</t>
  </si>
  <si>
    <t>G001062</t>
  </si>
  <si>
    <t>M19_20</t>
  </si>
  <si>
    <t>Adquisició de 3 subscripcions mensuals de la plataforma FILMIN per sortejar-los entre el públic de La Cabina 2020.</t>
  </si>
  <si>
    <t>09201113010083148</t>
  </si>
  <si>
    <t>G001063</t>
  </si>
  <si>
    <t>CM164/2020</t>
  </si>
  <si>
    <t>Suministre elèctric en C/ Rumbau,6 del 12/10/2020 al 11/11/2020</t>
  </si>
  <si>
    <t>7497/20</t>
  </si>
  <si>
    <t>G001064</t>
  </si>
  <si>
    <t>CM-85</t>
  </si>
  <si>
    <t>Servei de missatgeria des de la Fundació per enviar una tablet i un lector per a entrades electròniques tretes per l'aplicació "Events" que servirà per controlar l'aforament del Concert d'Obertura a celebrar al Teatre Serrano el 22/10/2020</t>
  </si>
  <si>
    <t>F516464</t>
  </si>
  <si>
    <t>G001067</t>
  </si>
  <si>
    <t>CM190/2020</t>
  </si>
  <si>
    <t xml:space="preserve">Renovació del domini - escnetwork.eu - 1 Any (18-12-2020 - 17-12-2021)  </t>
  </si>
  <si>
    <t>EURASIA INTER SL</t>
  </si>
  <si>
    <t>ESB88023759</t>
  </si>
  <si>
    <t>INV-ES-409946825-2020-907</t>
  </si>
  <si>
    <t>G001069</t>
  </si>
  <si>
    <t>CM-68</t>
  </si>
  <si>
    <t>Compra de material de protecció contra el COVID-19 (3 estores de desinfecció de calçat).</t>
  </si>
  <si>
    <t>CI0916998059</t>
  </si>
  <si>
    <t>G001070</t>
  </si>
  <si>
    <t>CM163/2020</t>
  </si>
  <si>
    <t>Consum telefònic de Cristóbal, Rafa i el telèfon del Comité d'Empresa del 8/10/2020 al 7/11/2020</t>
  </si>
  <si>
    <t>PL5262907815</t>
  </si>
  <si>
    <t>AEU-INV-PL-2020-5780075</t>
  </si>
  <si>
    <t>G001071</t>
  </si>
  <si>
    <t>CM188/2020</t>
  </si>
  <si>
    <t>Compra de 10 adaptadors wifi USB per connectar els equips que el personal de la FGUV necessite emportar-se a casa.</t>
  </si>
  <si>
    <t>HERYCOR REHABILITACION Y MEDICINA DEPORTIVA SL</t>
  </si>
  <si>
    <t>B54065123</t>
  </si>
  <si>
    <t>F-002016633</t>
  </si>
  <si>
    <t>G001074</t>
  </si>
  <si>
    <t>Compra de 24 embenatges per fer bipedestadores d'escaiola</t>
  </si>
  <si>
    <t>Planificació de projectes expositius. 7a edició (virtual)</t>
  </si>
  <si>
    <t>CMG.1.1027</t>
  </si>
  <si>
    <t>CERVANTES MULTIMEDIA SL</t>
  </si>
  <si>
    <t>B82069824</t>
  </si>
  <si>
    <t>CM168/2020</t>
  </si>
  <si>
    <t>Curs de "Experto en gestión de formación programada 2020" del 3/11/2020 al 26/11/2020 per a Amparo Saez i Rafael Cebria</t>
  </si>
  <si>
    <t>GUANGZHOUSHI BEIERKANG YILIAOQIXIE YOUXIANGONGSI</t>
  </si>
  <si>
    <t>DE321346784</t>
  </si>
  <si>
    <t>INV-DE-838655545-2020-1722</t>
  </si>
  <si>
    <t>G001078</t>
  </si>
  <si>
    <t>CM-88</t>
  </si>
  <si>
    <t>Compra de material de protecció contra el COVID-19 (1 termòmetre per a UVGandia)</t>
  </si>
  <si>
    <t>AON GIL Y CARVAJAL SAU</t>
  </si>
  <si>
    <t>A28109247</t>
  </si>
  <si>
    <t>4645556644</t>
  </si>
  <si>
    <t>G001082</t>
  </si>
  <si>
    <t>12EX-CMG/2020</t>
  </si>
  <si>
    <t>DIFARZA SL</t>
  </si>
  <si>
    <t>B96386875</t>
  </si>
  <si>
    <t>0-2000412/1</t>
  </si>
  <si>
    <t>G001084</t>
  </si>
  <si>
    <t>CM185/2020</t>
  </si>
  <si>
    <t>Compra de material de protecció contra el COVID-19 (10 paquets de màscares quirúrgiques tipus II (50 unitats cada paquet) i 12 paquets de màscares de protecció FFP2 (10 unitats cada paquet).</t>
  </si>
  <si>
    <t>MAPFRE ESPAÑA COMPAÑIA DE SEGUROS Y REASEGUROS SA</t>
  </si>
  <si>
    <t>A28141935</t>
  </si>
  <si>
    <t>8160176205/2</t>
  </si>
  <si>
    <t>G001088</t>
  </si>
  <si>
    <t>Assegurança de responsabilitat civil professional del 21/11/2020 al 31/12/2020 en UVDiscapacitat</t>
  </si>
  <si>
    <t>Assegurança de responsabilitat civil professional del 1/1/2021 al 20/11/2021 en UVDiscapacitat</t>
  </si>
  <si>
    <t>8160176205/1</t>
  </si>
  <si>
    <t>G001089</t>
  </si>
  <si>
    <t>A'assegurança de responsabilitat civil professional del 21/11/2020 al 31/12/2020 en CUDAP</t>
  </si>
  <si>
    <t>A'assegurança de responsabilitat civil professional del 1/1/2021 al 20/11/2021 en CUDAP</t>
  </si>
  <si>
    <t>MS20-000000636</t>
  </si>
  <si>
    <t>G001092</t>
  </si>
  <si>
    <t>CM-73</t>
  </si>
  <si>
    <t>Consum telefònic a Gandia del 15/9/2020 al 14/10/2020</t>
  </si>
  <si>
    <t>MS20-000000702</t>
  </si>
  <si>
    <t>G001093</t>
  </si>
  <si>
    <t>CM-82</t>
  </si>
  <si>
    <t>Consum telefònic a Gandia del 15/10/2020 al 14/11/2020</t>
  </si>
  <si>
    <t>770</t>
  </si>
  <si>
    <t>G001096</t>
  </si>
  <si>
    <t>Compra i canvi de discs durs i memòries dels ordinadors del centre per millorar el rendiment dels ordinadors.</t>
  </si>
  <si>
    <t>0083/061617</t>
  </si>
  <si>
    <t>G001104</t>
  </si>
  <si>
    <t>CM194/2020</t>
  </si>
  <si>
    <t>Compra de 3 regletes amb 5 tomes per organitzar el cablejat dels equips informàtics.</t>
  </si>
  <si>
    <t>LAURA GARCIA ANDREU</t>
  </si>
  <si>
    <t>53358680Z</t>
  </si>
  <si>
    <t>G001115</t>
  </si>
  <si>
    <t>C33_20</t>
  </si>
  <si>
    <t>Honoraris per la col·laboració com jurat Amalgama del Festival La Cabina 2020.</t>
  </si>
  <si>
    <t>ALBA CROS PELLISE</t>
  </si>
  <si>
    <t>47934389C</t>
  </si>
  <si>
    <t>E4</t>
  </si>
  <si>
    <t>G001116</t>
  </si>
  <si>
    <t>C35_20</t>
  </si>
  <si>
    <t>002</t>
  </si>
  <si>
    <t>G001117</t>
  </si>
  <si>
    <t>C36_20</t>
  </si>
  <si>
    <t>IGNACIO LOPEZ MURRIA</t>
  </si>
  <si>
    <t>22595644F</t>
  </si>
  <si>
    <t>1-20</t>
  </si>
  <si>
    <t>G001118</t>
  </si>
  <si>
    <t>C37_20</t>
  </si>
  <si>
    <t>JAUME MORA RODRIGUEZ</t>
  </si>
  <si>
    <t>53608569P</t>
  </si>
  <si>
    <t>2020_04</t>
  </si>
  <si>
    <t>G001119</t>
  </si>
  <si>
    <t>C38_20</t>
  </si>
  <si>
    <t>JULIA VALENCIA PEREZ</t>
  </si>
  <si>
    <t>31725231C</t>
  </si>
  <si>
    <t>07</t>
  </si>
  <si>
    <t>G001120</t>
  </si>
  <si>
    <t>C39_20</t>
  </si>
  <si>
    <t>G001121</t>
  </si>
  <si>
    <t>C40_20</t>
  </si>
  <si>
    <t>F200027</t>
  </si>
  <si>
    <t>G001122</t>
  </si>
  <si>
    <t>CM196/2020</t>
  </si>
  <si>
    <t>Realitzar modificaciones web en Attendize (aplicació d'Events)</t>
  </si>
  <si>
    <t>Jornada "Cap a un nou model agroalimentari"</t>
  </si>
  <si>
    <t>DAE.7H/2</t>
  </si>
  <si>
    <t>S/116/20</t>
  </si>
  <si>
    <t xml:space="preserve">CONCERTS                                          </t>
  </si>
  <si>
    <t xml:space="preserve">DAE.7E/3  </t>
  </si>
  <si>
    <t>G001130</t>
  </si>
  <si>
    <t>CM-72</t>
  </si>
  <si>
    <t>Servei tècnic realitzat al Teatre Serrano de muntatge, il·luminació i sonorització, tramoia, sala, taquilla i tasques auxiliars durant les activitats del dia 22/10/2020</t>
  </si>
  <si>
    <t>2020/1706</t>
  </si>
  <si>
    <t>G001133</t>
  </si>
  <si>
    <t>Compra d'un conversor HDMI</t>
  </si>
  <si>
    <t>1376</t>
  </si>
  <si>
    <t>I001135</t>
  </si>
  <si>
    <t>CM187/2020</t>
  </si>
  <si>
    <t>Compra d'una tablet Samsung Galaxy Tab S6 Lite 128GB 10.4"</t>
  </si>
  <si>
    <t>1398</t>
  </si>
  <si>
    <t>G001136</t>
  </si>
  <si>
    <t>Compra d'un lector de codi de barres</t>
  </si>
  <si>
    <t>FUNDACION NOVATERRA</t>
  </si>
  <si>
    <t>G97514699</t>
  </si>
  <si>
    <t>F21</t>
  </si>
  <si>
    <t>G001137</t>
  </si>
  <si>
    <t>CM197/2020</t>
  </si>
  <si>
    <t xml:space="preserve">Compra de 21 flors de pasqua campanya solidaria "Más que una flor" 
per a repartir-les per l'edifici d'Amadeu de Savoia, 4  </t>
  </si>
  <si>
    <t>F20000319</t>
  </si>
  <si>
    <t>G001138</t>
  </si>
  <si>
    <t>Compra de material d'oficina per a l'àrea de UVOcupació</t>
  </si>
  <si>
    <t>ANA PERICAS BERBEGALL</t>
  </si>
  <si>
    <t>20018860M</t>
  </si>
  <si>
    <t>14/20</t>
  </si>
  <si>
    <t>G001139</t>
  </si>
  <si>
    <t>95</t>
  </si>
  <si>
    <t>Servei de 4 menús de migdia per als ponents de la jornada "Cap a un nou model agroalimentari" el 27/11/2020</t>
  </si>
  <si>
    <t>214/20</t>
  </si>
  <si>
    <t>I001141</t>
  </si>
  <si>
    <t>Compra d'una mampara de metacrilat per a rectificar el taulell de la 1ª planta UVOcupació</t>
  </si>
  <si>
    <t>SHENZHENSHI XING ZHAN HAO TONG KEJI YOUXIAN GONGSI</t>
  </si>
  <si>
    <t>ESN7206494B</t>
  </si>
  <si>
    <t>INV-ES-1211945355-2020-1359</t>
  </si>
  <si>
    <t>G001142</t>
  </si>
  <si>
    <t>CM206/2020</t>
  </si>
  <si>
    <t>Compra de 2 fundes per a les dos tablets Samsung Galaxy Tab S6 Lite 10.4 que tenim</t>
  </si>
  <si>
    <t>12020/646992</t>
  </si>
  <si>
    <t>G001143</t>
  </si>
  <si>
    <t>CM193/2020</t>
  </si>
  <si>
    <t>A1323</t>
  </si>
  <si>
    <t>G001145</t>
  </si>
  <si>
    <t>Realització d'un video institucional UVDiscapacitat. Gravació, realització i muntatge HD video de 3 minuts</t>
  </si>
  <si>
    <t>CIBERTEC SA</t>
  </si>
  <si>
    <t>A28488377</t>
  </si>
  <si>
    <t>220495</t>
  </si>
  <si>
    <t>I001146</t>
  </si>
  <si>
    <t>Compra de 2 purificadors d'aire Taylor Swoden Fresh Air amb filtre HEPA H13</t>
  </si>
  <si>
    <t>G001146</t>
  </si>
  <si>
    <t>Compra de 2 filtres de recanvi per als despatxos de Raquel Rodrigo y Restituto Vañó</t>
  </si>
  <si>
    <t>F505/2020</t>
  </si>
  <si>
    <t>G001148</t>
  </si>
  <si>
    <t>20198</t>
  </si>
  <si>
    <t>G001149</t>
  </si>
  <si>
    <t>CM172/2020</t>
  </si>
  <si>
    <t>Servei de consergeria del mes de novembre</t>
  </si>
  <si>
    <t>5600259579</t>
  </si>
  <si>
    <t>G001150</t>
  </si>
  <si>
    <t>CM178/2020</t>
  </si>
  <si>
    <t>Manteniment modificatiu dels espais en la planta baixa de l'edifici d'Amadeu de Savoia.</t>
  </si>
  <si>
    <t>A2020FC2117524</t>
  </si>
  <si>
    <t>G001154</t>
  </si>
  <si>
    <t>CM151/2020</t>
  </si>
  <si>
    <t>Consum d'aigua C/ San Vicent Màrtir del 20/9/2020 al 21/11/2020 (2020/06 Bimestral)</t>
  </si>
  <si>
    <t>AA20000174</t>
  </si>
  <si>
    <t>G001155</t>
  </si>
  <si>
    <t>CM-89</t>
  </si>
  <si>
    <t>Servei de neteja en el CIG en el mes de novembre</t>
  </si>
  <si>
    <t>G001157</t>
  </si>
  <si>
    <t>CM205/2020</t>
  </si>
  <si>
    <t>Lloguer del magatzem situat en la C/ Rumbau en el mes de desembre</t>
  </si>
  <si>
    <t>A422</t>
  </si>
  <si>
    <t>G001160</t>
  </si>
  <si>
    <t>CM198/2020</t>
  </si>
  <si>
    <t>PENDENT</t>
  </si>
  <si>
    <t>Vinil tall negre lluentor per a canviar els directoris de la FGUV, inclou instal·lació i desplaçament.</t>
  </si>
  <si>
    <t>JUAN BAUTISTA MARTINEZ GARCIA</t>
  </si>
  <si>
    <t>20024035M</t>
  </si>
  <si>
    <t>20081</t>
  </si>
  <si>
    <t>G001161</t>
  </si>
  <si>
    <t>CM-96</t>
  </si>
  <si>
    <t>Servei de desplaçament de València-Gandia-Platja Tavernes per a la directora del Centre Carme Melo el 27/11/2020 per assistir a la Jornada "Cap a un nou model alimentari"</t>
  </si>
  <si>
    <t>5600259683</t>
  </si>
  <si>
    <t>G001165</t>
  </si>
  <si>
    <t>Suministre e instal·lació de finestres corredisses a mesura de 2 fulles de mesura 2390x600 per al despatx de direcció.</t>
  </si>
  <si>
    <t>A-V2020-00003601756</t>
  </si>
  <si>
    <t>G001167</t>
  </si>
  <si>
    <t>Compra de mocadors, tovalloletes de bebé, piles…</t>
  </si>
  <si>
    <t>CI0917132279</t>
  </si>
  <si>
    <t>G001173</t>
  </si>
  <si>
    <t>CM182/2020</t>
  </si>
  <si>
    <t>Consum telefònic de Cristóbal, Rafa i el telèfon del Comité d'Empresa del 8/11/2020 al 7/12/2020</t>
  </si>
  <si>
    <t>FRO20202792494</t>
  </si>
  <si>
    <t>G001175</t>
  </si>
  <si>
    <t>CM211/2020</t>
  </si>
  <si>
    <t>A2020FC2163475</t>
  </si>
  <si>
    <t>G001176</t>
  </si>
  <si>
    <t>CM152/2020</t>
  </si>
  <si>
    <t>Consum d'aigua C/ Amadeu de Savoia del 27/9/2020 al 27/11/2020 (2020/06 Bimestral)</t>
  </si>
  <si>
    <t>FBADS-161-101127366</t>
  </si>
  <si>
    <t>G001179</t>
  </si>
  <si>
    <t>CMG/8</t>
  </si>
  <si>
    <t>Publicació a Facebook del curs "Planificació de projectes expositius. 7a edició (virtual)" del 23 i 24/10/2020</t>
  </si>
  <si>
    <t>FBADS-161-101127071</t>
  </si>
  <si>
    <t>G001180</t>
  </si>
  <si>
    <t>Publicació a Facebook del curs "Planificació de projectes expositius. 7a edició (virtual)" el 23/10/2020</t>
  </si>
  <si>
    <t>FBADS-161-101126951</t>
  </si>
  <si>
    <t>G001181</t>
  </si>
  <si>
    <t>FBADS-161-101139320</t>
  </si>
  <si>
    <t>G001182</t>
  </si>
  <si>
    <t>IN/CD/2020/83814</t>
  </si>
  <si>
    <t>LA TENDA</t>
  </si>
  <si>
    <t>TEN.A</t>
  </si>
  <si>
    <t>G001183</t>
  </si>
  <si>
    <t>CM210/2020</t>
  </si>
  <si>
    <t>Renovació del domini de latenda.es del 23/1/2021 al 23/1/2022</t>
  </si>
  <si>
    <t>Renovació del domini fundacio.es del 14/2/2021 al 14/2/2022</t>
  </si>
  <si>
    <t>MIGUEL ANGEL CECILIA VILLEN</t>
  </si>
  <si>
    <t>33459335Q</t>
  </si>
  <si>
    <t>A/2108</t>
  </si>
  <si>
    <t>G001186</t>
  </si>
  <si>
    <t>CM207/2020</t>
  </si>
  <si>
    <t>Entapissar una butaca d'oficina amb suport en teixit negre de la Sindicatura de Greuges</t>
  </si>
  <si>
    <t>CM166/2020</t>
  </si>
  <si>
    <t>Entapissar 6 cadires d'oficina amb suport en teixit negre de la Sindicatura de Greuges</t>
  </si>
  <si>
    <t>09201215010101104</t>
  </si>
  <si>
    <t>G001187</t>
  </si>
  <si>
    <t>CM183/2020</t>
  </si>
  <si>
    <t>Suministre elèctric en C/ Rumbau,6 del 11/11/2020 al 12/12/2020</t>
  </si>
  <si>
    <t>ORGANIZACION NACIONAL DE CIEGOS ESPAÑOLES</t>
  </si>
  <si>
    <t>Q2866004A</t>
  </si>
  <si>
    <t>220008801</t>
  </si>
  <si>
    <t>G001198</t>
  </si>
  <si>
    <t>Compra de ZoomText, software magnificador de pantalla per a personas amb discapacitat visual per a la realització d'exàmens.</t>
  </si>
  <si>
    <t>A1479</t>
  </si>
  <si>
    <t>G001201</t>
  </si>
  <si>
    <t>6, 13 i 17/2020</t>
  </si>
  <si>
    <t>Consum telefònic del 1/5/2020 al 31/10/2020 a UVdiscapacitat</t>
  </si>
  <si>
    <t>IRENE RODRIGUEZ ABAD</t>
  </si>
  <si>
    <t>25415231R</t>
  </si>
  <si>
    <t>G001202</t>
  </si>
  <si>
    <t>CMG/11</t>
  </si>
  <si>
    <t>Condicionament de 19 obres de la Col·lecció Martinez Guerricabeitia que han patit infecció per fongs</t>
  </si>
  <si>
    <t>F525573</t>
  </si>
  <si>
    <t>G001203</t>
  </si>
  <si>
    <t>CDE-2020/007</t>
  </si>
  <si>
    <t>Renovació del domini cdeuv.es del 11/1/2021 al 10/1/2022</t>
  </si>
  <si>
    <t>F525572</t>
  </si>
  <si>
    <t>G001204</t>
  </si>
  <si>
    <t>CDE-2020/006</t>
  </si>
  <si>
    <t>Hosting Joomla 2Gb (x2) cdeuv.es del 12/1/2021 al 11/1/2022</t>
  </si>
  <si>
    <t>151/2020</t>
  </si>
  <si>
    <t>G001205</t>
  </si>
  <si>
    <t>Lloguer de sala d'assajos i material tècnic amb desinfecció diària de l'espai i els materials per al rodatge de la pel·lícula "La Benvinguda - Això és el que hi ha"</t>
  </si>
  <si>
    <t>ESPECTACULOS ARTI BILBAO SLU</t>
  </si>
  <si>
    <t>B95986600</t>
  </si>
  <si>
    <t>G001206</t>
  </si>
  <si>
    <t>Contractació de l'equip de so per a les actuacions artístiques de Teatre</t>
  </si>
  <si>
    <t>JAVIER VILALTA IBAÑEZ</t>
  </si>
  <si>
    <t>85090908Q</t>
  </si>
  <si>
    <t>G001207</t>
  </si>
  <si>
    <t>C34_20</t>
  </si>
  <si>
    <t>Honoraris per la col·laboració com a jurat Amalgama al Festival La Cabina 2020.</t>
  </si>
  <si>
    <t>A1483</t>
  </si>
  <si>
    <t>G001208</t>
  </si>
  <si>
    <t>Consum telefònic del 1/5/2020 al 31/10/2020 a l'àrea de Cooperació</t>
  </si>
  <si>
    <t>A1480</t>
  </si>
  <si>
    <t>G001209</t>
  </si>
  <si>
    <t>CM35, CM43 i CM54/2020</t>
  </si>
  <si>
    <t>Consum telefònic del 1/5/2020 al 31/10/2020 a UVOcupació</t>
  </si>
  <si>
    <t>ANGELES SANCHEZ ROBLEDO</t>
  </si>
  <si>
    <t>52704981K</t>
  </si>
  <si>
    <t xml:space="preserve">Imatge i publicitat UVOcupació                         </t>
  </si>
  <si>
    <t xml:space="preserve">DAE.6F    </t>
  </si>
  <si>
    <t>G001210</t>
  </si>
  <si>
    <t>Disseny i arts finals d'una guia d'ocupació UVOcupació de 60 pàgines aprox. Amb textos, gràfiques i il·lustracions, versió en valencià.</t>
  </si>
  <si>
    <t>PEDRO JAVIER CASTILLO FERNANDEZ</t>
  </si>
  <si>
    <t>03150584K</t>
  </si>
  <si>
    <t>2020-020</t>
  </si>
  <si>
    <t>G001211</t>
  </si>
  <si>
    <t>M22_20</t>
  </si>
  <si>
    <t>Reportatge fotogràfic del Festival La Cabina 2020</t>
  </si>
  <si>
    <t>IEN2020039740231</t>
  </si>
  <si>
    <t>G001224</t>
  </si>
  <si>
    <t>CM71/2020</t>
  </si>
  <si>
    <t>Renovació del software per a l'edició de videos de UVOcupació</t>
  </si>
  <si>
    <t>A446</t>
  </si>
  <si>
    <t>G001225</t>
  </si>
  <si>
    <t>AVD-11</t>
  </si>
  <si>
    <t>Instal·lació de 48 vinils de control solar per a l'AVD</t>
  </si>
  <si>
    <t>2020008826</t>
  </si>
  <si>
    <t>G001226</t>
  </si>
  <si>
    <t>Segona auditoria de seguiment de la ISO 9001:2015 dels sistemes de gestió de la qualitat</t>
  </si>
  <si>
    <t>G001227</t>
  </si>
  <si>
    <t>Honoraris pel concert de Nadal de l'OFUV a la Sala Charles Darwin de Burjassot el 23/12/2020</t>
  </si>
  <si>
    <t>D20/0027</t>
  </si>
  <si>
    <t>G001229</t>
  </si>
  <si>
    <t>CM179/2020</t>
  </si>
  <si>
    <t>Quota d'inscripció de Cristóbal Suria a la Jornada DEMOS "Foro de fundaciones y sociedad civil" que se celebra els dies 1, 2 i 3/12/2020 en format digital.</t>
  </si>
  <si>
    <t>MULTICONVERSION SL</t>
  </si>
  <si>
    <t>ESB98747629</t>
  </si>
  <si>
    <t>F200381</t>
  </si>
  <si>
    <t>G001230</t>
  </si>
  <si>
    <t>Generació i adaptació de NewsletterUV per a UVOcupació. Desenvolupament del formulari propi i configuració de segments i formació en línia en el centre de treball.</t>
  </si>
  <si>
    <t>12020/707215</t>
  </si>
  <si>
    <t>I001232</t>
  </si>
  <si>
    <t>CM-103/2020</t>
  </si>
  <si>
    <t>Compra d'un ordinador portàtil Lenovo IdeaPad 3 Intel Core i5 per a UVGandia</t>
  </si>
  <si>
    <t>A-V2020-00003731921</t>
  </si>
  <si>
    <t>G001233</t>
  </si>
  <si>
    <t>Compra de 8 botelles d'alcohol de neteja per als membres de l'OFUV</t>
  </si>
  <si>
    <t>Q200077753</t>
  </si>
  <si>
    <t>G001234</t>
  </si>
  <si>
    <t>Manipulat i tractament de la revista Mètode nº 107 per al col·lectiu Alumni</t>
  </si>
  <si>
    <t>D/20/647</t>
  </si>
  <si>
    <t>G001235</t>
  </si>
  <si>
    <t>G001236</t>
  </si>
  <si>
    <t>G001238</t>
  </si>
  <si>
    <t>Professors/Docents/Conferenciants…</t>
  </si>
  <si>
    <t>Honoraris per la col·laboració com jurat de secció oficial del Festival La Cabina 2020.</t>
  </si>
  <si>
    <t>Drets d'autor</t>
  </si>
  <si>
    <t>Assegurança anual de les obres d'art que pertanyen a la FGUV situades al dipòsit de la col·lecció Martínez Guerricabeitia del 11/6/2020 al 11/06/2021</t>
  </si>
  <si>
    <t>N-623/20</t>
  </si>
  <si>
    <t>76/2020</t>
  </si>
  <si>
    <t>Enviament de partitures d'Octandre des de Monge y Boceta de Madrid</t>
  </si>
  <si>
    <t>2011667</t>
  </si>
  <si>
    <t>71/2020</t>
  </si>
  <si>
    <t>Compra de 3 àries de Verdi per a la realització del concert de l'OFUV que tindrà lloc el 6/2/2021 al Palau de les Arts.</t>
  </si>
  <si>
    <t>ANA AÑON ROIG</t>
  </si>
  <si>
    <t>22549534N</t>
  </si>
  <si>
    <t>2020/F19</t>
  </si>
  <si>
    <t>G001240</t>
  </si>
  <si>
    <t>Compra del curs "Comunicación Efectiva" i del curs "LinkedIn: La red profesional para la búsqueda de empleo"</t>
  </si>
  <si>
    <t>20002941</t>
  </si>
  <si>
    <t>G001241</t>
  </si>
  <si>
    <t>CM64/2020</t>
  </si>
  <si>
    <t>Fotocòpies realitzades del 1/10/2020 al 22/12/2020 en la impressora de la 1ª planta de UVOcupació</t>
  </si>
  <si>
    <t>G001242</t>
  </si>
  <si>
    <t>Disseny i adaptació idiomes (castellà/valencià). Infografia resum activitat 2020 UVOcupació</t>
  </si>
  <si>
    <t>DOUGGUANSHI YICHANG DIANQIKEJI YOUXIANGONGSI</t>
  </si>
  <si>
    <t>GB316775973</t>
  </si>
  <si>
    <t>INV-GB-1174105785-2020-33130</t>
  </si>
  <si>
    <t>G001243</t>
  </si>
  <si>
    <t>67/2020</t>
  </si>
  <si>
    <t>Compra de 6 packs de contrapesos per a ficar als rollups de seguretat de l'OFUV.</t>
  </si>
  <si>
    <t>JOSE EDUARDO MEGIAS ROIG</t>
  </si>
  <si>
    <t>22568067F</t>
  </si>
  <si>
    <t>EMR11/20</t>
  </si>
  <si>
    <t>G001246</t>
  </si>
  <si>
    <t>Honoraris per la producció del "Curs de competències digitales"</t>
  </si>
  <si>
    <t>BACKGROUND PRODUCCIONES SL</t>
  </si>
  <si>
    <t>B98977465</t>
  </si>
  <si>
    <t>G001247</t>
  </si>
  <si>
    <t>05</t>
  </si>
  <si>
    <t>Materials i disseny d'escenografia "La Benvinguda"</t>
  </si>
  <si>
    <t>G/20-02971</t>
  </si>
  <si>
    <t xml:space="preserve">Arts Esceniques                                   </t>
  </si>
  <si>
    <t xml:space="preserve">DAE.8.2   </t>
  </si>
  <si>
    <t>G001248</t>
  </si>
  <si>
    <t>04</t>
  </si>
  <si>
    <t>Servei de trasllat de material des de La Nau a la sala de rodatge d'Assaig Grup de Teatre</t>
  </si>
  <si>
    <t>0002/20</t>
  </si>
  <si>
    <t>G001249</t>
  </si>
  <si>
    <t>Honoraris per la co-direcció de la pel·lícula "La Benvinguda" per a Assaig, grup de teatre de la Universitat de València</t>
  </si>
  <si>
    <t>JORGE BESTILLEIRO FERREIRO</t>
  </si>
  <si>
    <t>44811838H</t>
  </si>
  <si>
    <t>367</t>
  </si>
  <si>
    <t>G001250</t>
  </si>
  <si>
    <t>03</t>
  </si>
  <si>
    <t>Dinar de l'equip tècnic per falta de temps en el rodatge.</t>
  </si>
  <si>
    <t>6/2</t>
  </si>
  <si>
    <t>G001251</t>
  </si>
  <si>
    <t>CM215/2020</t>
  </si>
  <si>
    <t>Recàrrega de 1 bonobus per als desplaçaments del personal de la FGUV</t>
  </si>
  <si>
    <t>G/20-02991</t>
  </si>
  <si>
    <t>G001255</t>
  </si>
  <si>
    <t>CM212/2020</t>
  </si>
  <si>
    <t>Servei de retirada de diversos estris que estaven al soterrani.</t>
  </si>
  <si>
    <t>000637 20</t>
  </si>
  <si>
    <t>G001256</t>
  </si>
  <si>
    <t>CM-102</t>
  </si>
  <si>
    <t>Dos roll-up amb la imatge gràfica de 150x200 cm de UVGandia</t>
  </si>
  <si>
    <t>SIPA SAFOR</t>
  </si>
  <si>
    <t>J98955966</t>
  </si>
  <si>
    <t>A20 000024</t>
  </si>
  <si>
    <t>G001257</t>
  </si>
  <si>
    <t>CM-93</t>
  </si>
  <si>
    <t>Transport de taules llargues plegables per al taller de sembra "Jornada Cap a un nou model agroalimentari"</t>
  </si>
  <si>
    <t>BEGOÑA SOLER OCHANDO</t>
  </si>
  <si>
    <t>52682649E</t>
  </si>
  <si>
    <t>G001258</t>
  </si>
  <si>
    <t>M24_20</t>
  </si>
  <si>
    <t>Adaptació de guió tècnic, ajudant de direcció i script en la pre-producció i el rodatge de "La benvinguda"</t>
  </si>
  <si>
    <t>M/08/2020</t>
  </si>
  <si>
    <t>G001260</t>
  </si>
  <si>
    <t>103</t>
  </si>
  <si>
    <t>Servei de sopars per als músics del Concert de Nadal del 21/12/2020 (encara que s'ha anul·lat)</t>
  </si>
  <si>
    <t>20002944</t>
  </si>
  <si>
    <t>G001261</t>
  </si>
  <si>
    <t>CM-80</t>
  </si>
  <si>
    <t>Fotocòpies realitzades del 9/10/2020 al 22/12/2020 en la impressora de UVGandia</t>
  </si>
  <si>
    <t>20002942</t>
  </si>
  <si>
    <t>G001263</t>
  </si>
  <si>
    <t>CM133, CM175/2020</t>
  </si>
  <si>
    <t>Fotocòpies realitzades del 1/10/2020 al 22/12/2020 en la impressora de la 5ª planta que corresponen al CMG</t>
  </si>
  <si>
    <t>Fotocòpies realitzades del 1/10/2020 al 22/12/2020 en la impressora de la 5ª planta que corresponen a Alumni</t>
  </si>
  <si>
    <t>Fotocòpies realitzades del 1/10/2020 al 22/12/2020 en la impressora de la 5ª planta que corresponen a Màrqueting i comunicació, dpto. Informática i diverses persones de la UVEG</t>
  </si>
  <si>
    <t>Fotocòpies realitzades del 1/12/2020 al 22/12/2020 en la impressora de la 5ª planta que corresponen a La Nau dels xiquets/tes</t>
  </si>
  <si>
    <t>20002943</t>
  </si>
  <si>
    <t>G001264</t>
  </si>
  <si>
    <t>CM135, CM174/2020</t>
  </si>
  <si>
    <t>Fotocòpies realitzades del 1/10/2020 al 22/12/2020 en la impressora de la 6ª planta que corresponen a DAEF</t>
  </si>
  <si>
    <t>F9981220009542</t>
  </si>
  <si>
    <t>G001265</t>
  </si>
  <si>
    <t>74/2020</t>
  </si>
  <si>
    <t>Compra de 10 paquets de tovalloletes de Sanytol i 4 botelles d'alcohol de neteja per a l'OFUV</t>
  </si>
  <si>
    <t>C000/5445</t>
  </si>
  <si>
    <t>G001267</t>
  </si>
  <si>
    <t>CM212/2020bis</t>
  </si>
  <si>
    <t>Servei d'assistència per error de connexió en la detecció de l'alarma d'una planta de l'edificio en el carrer d'Amadeu de Savoia 4 el 15/12/2020</t>
  </si>
  <si>
    <t>EMURTEL SA</t>
  </si>
  <si>
    <t>A73012569</t>
  </si>
  <si>
    <t>4410-20</t>
  </si>
  <si>
    <t>G001268</t>
  </si>
  <si>
    <t>CM35/2020</t>
  </si>
  <si>
    <t>Instal·lació de toma simple Cat.6 per col·locar una roseta.</t>
  </si>
  <si>
    <t>IAP1014</t>
  </si>
  <si>
    <t>G001269</t>
  </si>
  <si>
    <t>Realització del servei d'assistència tècnica per al desenvolupament d'un sistema de gestió intel·ligent de l'AVD basat en grafs de coneixement i web semàntica</t>
  </si>
  <si>
    <t>1558</t>
  </si>
  <si>
    <t>G001272</t>
  </si>
  <si>
    <t>42</t>
  </si>
  <si>
    <t>Compra d'un toner HP color per a la impressora d'administració</t>
  </si>
  <si>
    <t>5600266647</t>
  </si>
  <si>
    <t>G001275</t>
  </si>
  <si>
    <t>CM201/2020</t>
  </si>
  <si>
    <t>Impermeabilització amb 3 capes de pintura en les diferents cobertes de l'edifici, posterior segellat i repàs de juntes de dilatació deteriorades i clivelles a l'edifici d'Amadeu de Savoia.</t>
  </si>
  <si>
    <t>5600267030</t>
  </si>
  <si>
    <t>G001276</t>
  </si>
  <si>
    <t>CM203/2020</t>
  </si>
  <si>
    <t>Reposició del llindar d'accés al magatzem de la FGUV al carrer Rumbau 6.</t>
  </si>
  <si>
    <t>5600267031</t>
  </si>
  <si>
    <t>G001277</t>
  </si>
  <si>
    <t>CM202/2020</t>
  </si>
  <si>
    <t>Servei de manteniment modificatiu: pintar la primera planta de l'edifici d'Amadeu de Savoia.</t>
  </si>
  <si>
    <t>5600267032</t>
  </si>
  <si>
    <t>G001278</t>
  </si>
  <si>
    <t>CM216/2020</t>
  </si>
  <si>
    <t>Resol·lució d'anomalies després de la OCA de baixa tensió a l'edifici d'Amadeu de Savoia</t>
  </si>
  <si>
    <t>MARIA DEL CARMEN MILLAN SOLA</t>
  </si>
  <si>
    <t>24369257K</t>
  </si>
  <si>
    <t>G001280</t>
  </si>
  <si>
    <t>09</t>
  </si>
  <si>
    <t>Honoraris per la prestació de serveis del procés de caracterització de 9 personatges per a l'obra de teatre la Benvinguda.</t>
  </si>
  <si>
    <t>A1579</t>
  </si>
  <si>
    <t>G001281</t>
  </si>
  <si>
    <t>Despeses de l'any 2020 de manteniment, subministraments i neteja del local que utilitza el CUDAP al carrer Guardia Civil, 22</t>
  </si>
  <si>
    <t xml:space="preserve">Subministraments. </t>
  </si>
  <si>
    <t>Subministraments. Neteja</t>
  </si>
  <si>
    <t>Manteniment</t>
  </si>
  <si>
    <t>20213</t>
  </si>
  <si>
    <t>G001283</t>
  </si>
  <si>
    <t>CM204/2020</t>
  </si>
  <si>
    <t>Servei de consergeria del mes de desembre</t>
  </si>
  <si>
    <t>G001285</t>
  </si>
  <si>
    <t>CM222/2020</t>
  </si>
  <si>
    <t>Disseny de la memòria d'activitats de la FGUV en castellà, valencià i anglès.</t>
  </si>
  <si>
    <t>F200388</t>
  </si>
  <si>
    <t>I001287</t>
  </si>
  <si>
    <t>Disseny i desenvolupament web de l'aplicació per a la definició de Competències Professionals.</t>
  </si>
  <si>
    <t>20FA202</t>
  </si>
  <si>
    <t>G001288</t>
  </si>
  <si>
    <t>2762</t>
  </si>
  <si>
    <t>G001290</t>
  </si>
  <si>
    <t>Reparació làmina d'aire acondicionat despatx de la directora.</t>
  </si>
  <si>
    <t>2020/1775</t>
  </si>
  <si>
    <t>G001291</t>
  </si>
  <si>
    <t>Compra de 2 auriculars inalàmbrics digitals de televisió, 2 auriculars plegables amb micròfon i 5 auriculars diadema.</t>
  </si>
  <si>
    <t>20214</t>
  </si>
  <si>
    <t>G001293</t>
  </si>
  <si>
    <t>CM-99</t>
  </si>
  <si>
    <t>Servei de consergeria del mes de desembre al CIG</t>
  </si>
  <si>
    <t>G001294</t>
  </si>
  <si>
    <t>CM-98</t>
  </si>
  <si>
    <t>Provisió del servei de neteja en el CIG en el mes de desembre</t>
  </si>
  <si>
    <t>250-2020</t>
  </si>
  <si>
    <t>G001295</t>
  </si>
  <si>
    <t>Impressió de 250 adhesius 10x15 glasofonat mate, 300 roll-ups 80x20 i 5000 separadors 4,5x21 impresos a 4+4 estucat 300g per donar difusió del servei.</t>
  </si>
  <si>
    <t>TALLER D'AUDIOVISUALS UNIVERSITAT DE VALENCIA</t>
  </si>
  <si>
    <t>A1585</t>
  </si>
  <si>
    <t>G001296</t>
  </si>
  <si>
    <t>Realització d'un video de presentació dels Fòrums d'Ocupació i Emprenedoria UV</t>
  </si>
  <si>
    <t>ASSOCIACIO ESCOLA DE MUSICA D.M.GRAU DE GANDIA</t>
  </si>
  <si>
    <t>G96343223</t>
  </si>
  <si>
    <t>20200010</t>
  </si>
  <si>
    <t>Curs teòric del conjunt Coral del Centre Internacional de Gandia</t>
  </si>
  <si>
    <t>DAE.7G0057</t>
  </si>
  <si>
    <t>G001297</t>
  </si>
  <si>
    <t>CM-92</t>
  </si>
  <si>
    <t>Honoraris per la participació en el programa de la Universitat dels Majors impartint l'assignatura optativa del "Curs teòric del conjunt Coral del Centre Internacional de Gandia" al mes de desembre</t>
  </si>
  <si>
    <t>0/1356</t>
  </si>
  <si>
    <t>G001298</t>
  </si>
  <si>
    <t>CM-100</t>
  </si>
  <si>
    <t>Compra de material d'oficina divers per al centre</t>
  </si>
  <si>
    <t>MS20-000000766</t>
  </si>
  <si>
    <t>G001299</t>
  </si>
  <si>
    <t>CM-91</t>
  </si>
  <si>
    <t>Consum telefònic a Gandia del 15/11/2020 al 14/12/2020</t>
  </si>
  <si>
    <t>1564</t>
  </si>
  <si>
    <t>I001301</t>
  </si>
  <si>
    <t>CM-101</t>
  </si>
  <si>
    <t>Compra d'un mesclador de so</t>
  </si>
  <si>
    <t>Compra d'una càmera de gravació per a sostre</t>
  </si>
  <si>
    <t>G001301</t>
  </si>
  <si>
    <t>Suports per a la instal·lació de la càmera al sostre</t>
  </si>
  <si>
    <t>Dietes i desplaçaments</t>
  </si>
  <si>
    <t>Serveis Professionals diversos</t>
  </si>
  <si>
    <t>Instal·lació i posada en marxa</t>
  </si>
  <si>
    <t>20199</t>
  </si>
  <si>
    <t>G001302</t>
  </si>
  <si>
    <t>CM-90</t>
  </si>
  <si>
    <t>Servei de consergeria del mes de novembre al CIG</t>
  </si>
  <si>
    <t>1566</t>
  </si>
  <si>
    <t>I001303</t>
  </si>
  <si>
    <t>CM-104</t>
  </si>
  <si>
    <t>Compra d'un projector 3500lum per a l'aula 1</t>
  </si>
  <si>
    <t>A1478</t>
  </si>
  <si>
    <t>G001306</t>
  </si>
  <si>
    <t>CM69/2020, CM96/2020 i CM139/2020</t>
  </si>
  <si>
    <t>Consum telefònic del 1/5/2020 al 31/10/2020 del CDE</t>
  </si>
  <si>
    <t>Consum telefònic del 1/5/2020 al 31/10/2020 de DAEF</t>
  </si>
  <si>
    <t>Consum telefònic del 1/5/2020 al 31/10/2020 de la CMG</t>
  </si>
  <si>
    <t>Consum telefònic del 1/5/2020 al 31/10/2020 de l'AAM</t>
  </si>
  <si>
    <t>Consum telefònic del 1/5/2020 al 31/10/2020 d'Alumni</t>
  </si>
  <si>
    <t>Consum telefònic del 1/5/2020 al 31/10/2020 de l'arxiu valencià del disseny</t>
  </si>
  <si>
    <t>HECTOR VANYO I MUÑOZ</t>
  </si>
  <si>
    <t>21697698G</t>
  </si>
  <si>
    <t>000183</t>
  </si>
  <si>
    <t>G001309</t>
  </si>
  <si>
    <t>Lloguer torre elevadora i tranport lliurament i recollida de material tècnic per poder executar l'activitat</t>
  </si>
  <si>
    <t>180241</t>
  </si>
  <si>
    <t>G001310</t>
  </si>
  <si>
    <t>63/2020</t>
  </si>
  <si>
    <t>Càrrega camió en la Universitat de Burjassot i descàrrega en la Universitat per anul·lació del lloguer camió plataforma. Anul·lació concert del 21/12/2020 a Gandia.</t>
  </si>
  <si>
    <t>7625/20</t>
  </si>
  <si>
    <t>G001312</t>
  </si>
  <si>
    <t>CM-94</t>
  </si>
  <si>
    <t>Servei de missatgeria per enviar des de FGUV a Gandia unes files de cadires per al CIG</t>
  </si>
  <si>
    <t>7620/20</t>
  </si>
  <si>
    <t>G001313</t>
  </si>
  <si>
    <t>CM189/2020</t>
  </si>
  <si>
    <t>Servei de missatgeria per enviar material informátic a personal de la Fundació</t>
  </si>
  <si>
    <t>AVD-11/2020</t>
  </si>
  <si>
    <t>Servei de missatgeria per fer la devol·lució de material informàtic al proveïdor Procom Team SL</t>
  </si>
  <si>
    <t>Falta el exp. Firmado por Manuel</t>
  </si>
  <si>
    <t xml:space="preserve">Falta el exp. </t>
  </si>
  <si>
    <t>Falta el exp.</t>
  </si>
  <si>
    <t>DAE.8.2056</t>
  </si>
  <si>
    <t>CM213/2020</t>
  </si>
  <si>
    <t xml:space="preserve"> 00491827755BBHDU</t>
  </si>
  <si>
    <t>G001327</t>
  </si>
  <si>
    <t>CM-87</t>
  </si>
  <si>
    <t>II003978</t>
  </si>
  <si>
    <t>G001328</t>
  </si>
  <si>
    <t>75/2020</t>
  </si>
  <si>
    <t>Enviament de partitures d'Octandre a Monge y Boceta Asociados Musicales de Madrid</t>
  </si>
  <si>
    <t>149/2020</t>
  </si>
  <si>
    <t>G001329</t>
  </si>
  <si>
    <t>Profesores/Docentes/Conferenciantes…</t>
  </si>
  <si>
    <t>Honoraris per impartir classes del taller permanent al mes de novembre</t>
  </si>
  <si>
    <t>LO TIENE QUE VOLVER A ENVIAR, ES UN CM 28/1/2021</t>
  </si>
  <si>
    <t>160/2020</t>
  </si>
  <si>
    <t>G001330</t>
  </si>
  <si>
    <t>Honoraris per impartir classes del taller permanent al mes de desembre</t>
  </si>
  <si>
    <t>20001883</t>
  </si>
  <si>
    <t>G001332</t>
  </si>
  <si>
    <t>Fotocòpies realitzades del 23/7/2020 al 30/9/2020 en la impressora de UVDiscapacitat</t>
  </si>
  <si>
    <t>262/20</t>
  </si>
  <si>
    <t>I001338</t>
  </si>
  <si>
    <t>Foscurit enrollable negre i altre verd per a la sala de Juntes de la 7ª planta</t>
  </si>
  <si>
    <t>CM</t>
  </si>
  <si>
    <t>FALTA UNA DE 2021</t>
  </si>
  <si>
    <t>DATA ADJUDICACIO</t>
  </si>
  <si>
    <t>B.I</t>
  </si>
  <si>
    <t>DEPARTAMENT</t>
  </si>
  <si>
    <t>DAE</t>
  </si>
  <si>
    <t>ALCA TECNOLOGIA DE LA INFORMACION Y LAS COMUNICACIONES, S.L.</t>
  </si>
  <si>
    <t>UVOcupació</t>
  </si>
  <si>
    <t>EXPOS</t>
  </si>
  <si>
    <t>AAM</t>
  </si>
  <si>
    <t xml:space="preserve">AC </t>
  </si>
  <si>
    <t>ALUMNI</t>
  </si>
  <si>
    <t>AVD</t>
  </si>
  <si>
    <t>CUDAP</t>
  </si>
  <si>
    <t>UVGandia</t>
  </si>
  <si>
    <t xml:space="preserve">AAM </t>
  </si>
  <si>
    <t xml:space="preserve">Assegurança </t>
  </si>
  <si>
    <t>AC</t>
  </si>
  <si>
    <t>Conservació i manteniment</t>
  </si>
  <si>
    <t>UVDiscapacitat</t>
  </si>
  <si>
    <t>Material identificatiu</t>
  </si>
  <si>
    <t xml:space="preserve">CMG </t>
  </si>
  <si>
    <t>CMG</t>
  </si>
  <si>
    <t>Material activitats</t>
  </si>
  <si>
    <t>ACD</t>
  </si>
  <si>
    <t>COOP</t>
  </si>
  <si>
    <t>Publicacions</t>
  </si>
  <si>
    <t>MEDIA SERVICIO SAFOR SL</t>
  </si>
  <si>
    <t>MEDITERRANEO HOLIDAYS SL</t>
  </si>
  <si>
    <t>CDE</t>
  </si>
  <si>
    <t>AE</t>
  </si>
  <si>
    <t>Lloguer bens mobles</t>
  </si>
  <si>
    <t>Altres despeses d'immobilitzat</t>
  </si>
  <si>
    <t>12619/000</t>
  </si>
  <si>
    <t xml:space="preserve">CDE </t>
  </si>
  <si>
    <t>NX</t>
  </si>
  <si>
    <t>Estudis de Mercat</t>
  </si>
  <si>
    <t>VODAFONE ESPAÑA, S.A.U.</t>
  </si>
  <si>
    <t>G000263</t>
  </si>
  <si>
    <t>CM110/2019</t>
  </si>
  <si>
    <t>CONTRACTE MENOR DE 2019</t>
  </si>
  <si>
    <t>RELACIÓ CONTRACTES MENORS - FINS 3er TRIMESTRE - 2020</t>
  </si>
  <si>
    <t>PTE ADJUDICADO</t>
  </si>
  <si>
    <t>Allotjament</t>
  </si>
  <si>
    <t>PTE FACTURAR</t>
  </si>
  <si>
    <t>*La diferencia con lo publicado es la parte anticipada de Mapfre (corregida en el 4T)</t>
  </si>
  <si>
    <t>AA21000191</t>
  </si>
  <si>
    <t>CI0917266309</t>
  </si>
  <si>
    <t>09210118010099106</t>
  </si>
  <si>
    <t>MS21-000000037</t>
  </si>
  <si>
    <t>A2021FC0205004</t>
  </si>
  <si>
    <t>FA214-0151</t>
  </si>
  <si>
    <t>WW97CWVP-2020-12</t>
  </si>
  <si>
    <t>A2021FC0257240</t>
  </si>
  <si>
    <t>GRANT THORNTON SLP</t>
  </si>
  <si>
    <t>GREMI DE LLIBRERS DE VALENCIA</t>
  </si>
  <si>
    <t>STRIPE PAYMENTS EUROPE, LIMITED</t>
  </si>
  <si>
    <t>LA COL·LECTIVA IMAGINARIA</t>
  </si>
  <si>
    <t>Assegurança de l'edifici del CIG del 12/11/2020 al 12/11/2021</t>
  </si>
  <si>
    <t>Curs de tributació pràctica per a Gema Rebollar PART 2021</t>
  </si>
  <si>
    <t>GENERALI ESPAÑA SA DE SEGUROS Y REASEGUROS</t>
  </si>
  <si>
    <t>RELACIÓ CONTRACTES MENORS - 2020</t>
  </si>
  <si>
    <t>EXP.     CM-92</t>
  </si>
  <si>
    <t>EXP. 7/2020</t>
  </si>
  <si>
    <t>24/2021</t>
  </si>
  <si>
    <t>2162128</t>
  </si>
  <si>
    <t>265</t>
  </si>
  <si>
    <t>2313</t>
  </si>
  <si>
    <t>2312</t>
  </si>
  <si>
    <t>8992</t>
  </si>
  <si>
    <t>1418</t>
  </si>
  <si>
    <t>7619/20</t>
  </si>
  <si>
    <t>A-1562</t>
  </si>
  <si>
    <t>1628</t>
  </si>
  <si>
    <t>002-Cegal-275</t>
  </si>
  <si>
    <t>1567</t>
  </si>
  <si>
    <t>7733</t>
  </si>
  <si>
    <t>2415</t>
  </si>
  <si>
    <t>COMERCIAL DEL SUR DE PAPELERIA S.L.</t>
  </si>
  <si>
    <t>TREVENQUE SISTEMAS DE INFORMACION S.L.</t>
  </si>
  <si>
    <t>ENCICLE BICIMENSAJEROS S.L.</t>
  </si>
  <si>
    <t>A TEMPS MENSAJEROS S.L.</t>
  </si>
  <si>
    <t>CEGAL ESPAÑOLA DE GREMIOS</t>
  </si>
  <si>
    <t>TEN</t>
  </si>
  <si>
    <t>PROVEÏDOR</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</si>
</sst>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yy;@"/>
    <numFmt numFmtId="167" formatCode="#,##0.00\ &quot;€&quot;"/>
    <numFmt numFmtId="168" formatCode="dd\-mm\-yy;@"/>
    <numFmt numFmtId="169" formatCode="[$-C0A]dddd\,\ d&quot; de &quot;mmmm&quot; de &quot;yyyy"/>
    <numFmt numFmtId="170" formatCode="d/mm/yyyy;@"/>
    <numFmt numFmtId="171" formatCode="yyyy\-mm\-dd;@"/>
    <numFmt numFmtId="172" formatCode="yy/mm/dd;@"/>
  </numFmts>
  <fonts count="60">
    <font>
      <sz val="11"/>
      <color theme="1"/>
      <name val="Calibri"/>
      <family val="2"/>
    </font>
    <font>
      <sz val="11"/>
      <color indexed="8"/>
      <name val="Calibri"/>
      <family val="2"/>
    </font>
    <font>
      <sz val="10"/>
      <name val="Arial"/>
      <family val="2"/>
    </font>
    <font>
      <sz val="12"/>
      <name val="Times New Roman"/>
      <family val="1"/>
    </font>
    <font>
      <b/>
      <sz val="10"/>
      <name val="Tahoma"/>
      <family val="2"/>
    </font>
    <font>
      <sz val="10"/>
      <name val="Tahoma"/>
      <family val="2"/>
    </font>
    <font>
      <b/>
      <sz val="9"/>
      <name val="Tahoma"/>
      <family val="2"/>
    </font>
    <font>
      <sz val="9"/>
      <name val="Tahoma"/>
      <family val="2"/>
    </font>
    <font>
      <b/>
      <sz val="8"/>
      <name val="Tahoma"/>
      <family val="2"/>
    </font>
    <font>
      <sz val="8"/>
      <name val="Tahoma"/>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b/>
      <sz val="10"/>
      <color indexed="10"/>
      <name val="Arial"/>
      <family val="2"/>
    </font>
    <font>
      <b/>
      <sz val="7"/>
      <color indexed="9"/>
      <name val="Arial"/>
      <family val="2"/>
    </font>
    <font>
      <sz val="7"/>
      <color indexed="8"/>
      <name val="Arial"/>
      <family val="2"/>
    </font>
    <font>
      <sz val="8"/>
      <color indexed="8"/>
      <name val="Arial"/>
      <family val="2"/>
    </font>
    <font>
      <b/>
      <sz val="14"/>
      <color indexed="60"/>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rgb="FFFF0000"/>
      <name val="Arial"/>
      <family val="2"/>
    </font>
    <font>
      <b/>
      <sz val="10"/>
      <color rgb="FFFF0000"/>
      <name val="Arial"/>
      <family val="2"/>
    </font>
    <font>
      <b/>
      <sz val="7"/>
      <color theme="0"/>
      <name val="Arial"/>
      <family val="2"/>
    </font>
    <font>
      <sz val="7"/>
      <color theme="1"/>
      <name val="Arial"/>
      <family val="2"/>
    </font>
    <font>
      <sz val="8"/>
      <color theme="1"/>
      <name val="Arial"/>
      <family val="2"/>
    </font>
    <font>
      <b/>
      <sz val="14"/>
      <color rgb="FFC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C00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3" fillId="0" borderId="0" applyFont="0" applyFill="0" applyBorder="0" applyAlignment="0" applyProtection="0"/>
    <xf numFmtId="0" fontId="4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293">
    <xf numFmtId="0" fontId="0" fillId="0" borderId="0" xfId="0" applyFont="1" applyAlignment="1">
      <alignment/>
    </xf>
    <xf numFmtId="0" fontId="51" fillId="0" borderId="0" xfId="0" applyFont="1" applyBorder="1" applyAlignment="1">
      <alignment/>
    </xf>
    <xf numFmtId="49" fontId="51" fillId="0" borderId="0" xfId="0" applyNumberFormat="1" applyFont="1" applyFill="1" applyBorder="1" applyAlignment="1">
      <alignment horizontal="left" vertical="center"/>
    </xf>
    <xf numFmtId="166" fontId="51" fillId="0" borderId="0" xfId="0" applyNumberFormat="1" applyFont="1" applyBorder="1" applyAlignment="1">
      <alignment/>
    </xf>
    <xf numFmtId="0" fontId="51" fillId="0" borderId="0" xfId="0" applyFont="1" applyFill="1" applyBorder="1" applyAlignment="1">
      <alignment/>
    </xf>
    <xf numFmtId="0" fontId="51" fillId="0" borderId="0" xfId="53" applyFont="1" applyFill="1">
      <alignment/>
      <protection/>
    </xf>
    <xf numFmtId="0" fontId="51" fillId="0" borderId="0" xfId="0" applyFont="1" applyAlignment="1">
      <alignment/>
    </xf>
    <xf numFmtId="0" fontId="52" fillId="0" borderId="10" xfId="53" applyFont="1" applyBorder="1" applyAlignment="1">
      <alignment horizontal="center"/>
      <protection/>
    </xf>
    <xf numFmtId="49" fontId="52" fillId="0" borderId="10" xfId="53" applyNumberFormat="1" applyFont="1" applyFill="1" applyBorder="1" applyAlignment="1">
      <alignment horizontal="left" vertical="center"/>
      <protection/>
    </xf>
    <xf numFmtId="49" fontId="52" fillId="0" borderId="10" xfId="53" applyNumberFormat="1" applyFont="1" applyBorder="1" applyAlignment="1">
      <alignment horizontal="center"/>
      <protection/>
    </xf>
    <xf numFmtId="44" fontId="52" fillId="0" borderId="10" xfId="50" applyFont="1" applyBorder="1" applyAlignment="1">
      <alignment horizontal="center"/>
    </xf>
    <xf numFmtId="10" fontId="52" fillId="0" borderId="10" xfId="53" applyNumberFormat="1" applyFont="1" applyBorder="1" applyAlignment="1">
      <alignment horizontal="center"/>
      <protection/>
    </xf>
    <xf numFmtId="44" fontId="52" fillId="0" borderId="10" xfId="46" applyNumberFormat="1" applyFont="1" applyBorder="1" applyAlignment="1">
      <alignment horizontal="center"/>
    </xf>
    <xf numFmtId="49" fontId="52" fillId="0" borderId="10" xfId="46" applyNumberFormat="1" applyFont="1" applyBorder="1" applyAlignment="1">
      <alignment horizontal="center"/>
    </xf>
    <xf numFmtId="49" fontId="52" fillId="0" borderId="10" xfId="53" applyNumberFormat="1" applyFont="1" applyBorder="1" applyAlignment="1">
      <alignment/>
      <protection/>
    </xf>
    <xf numFmtId="49" fontId="52" fillId="0" borderId="10" xfId="46" applyNumberFormat="1" applyFont="1" applyBorder="1" applyAlignment="1">
      <alignment horizontal="left"/>
    </xf>
    <xf numFmtId="49" fontId="52" fillId="0" borderId="10" xfId="46" applyNumberFormat="1" applyFont="1" applyBorder="1" applyAlignment="1">
      <alignment/>
    </xf>
    <xf numFmtId="14" fontId="52" fillId="0" borderId="10" xfId="53" applyNumberFormat="1" applyFont="1" applyBorder="1" applyAlignment="1">
      <alignment horizontal="center"/>
      <protection/>
    </xf>
    <xf numFmtId="1" fontId="52" fillId="0" borderId="10" xfId="46" applyNumberFormat="1" applyFont="1" applyFill="1" applyBorder="1" applyAlignment="1">
      <alignment horizontal="center"/>
    </xf>
    <xf numFmtId="0" fontId="51" fillId="0" borderId="0" xfId="0" applyNumberFormat="1" applyFont="1" applyAlignment="1" applyProtection="1">
      <alignment horizontal="left"/>
      <protection locked="0"/>
    </xf>
    <xf numFmtId="49" fontId="51" fillId="0" borderId="0" xfId="0" applyNumberFormat="1" applyFont="1" applyFill="1" applyAlignment="1">
      <alignment horizontal="left" vertical="center"/>
    </xf>
    <xf numFmtId="166" fontId="51" fillId="0" borderId="0" xfId="0" applyNumberFormat="1" applyFont="1" applyFill="1" applyAlignment="1">
      <alignment/>
    </xf>
    <xf numFmtId="166" fontId="51" fillId="0" borderId="0" xfId="0" applyNumberFormat="1" applyFont="1" applyFill="1" applyAlignment="1">
      <alignment horizontal="left"/>
    </xf>
    <xf numFmtId="167" fontId="51" fillId="0" borderId="0" xfId="0" applyNumberFormat="1" applyFont="1" applyFill="1" applyAlignment="1">
      <alignment horizontal="right"/>
    </xf>
    <xf numFmtId="49" fontId="51" fillId="0" borderId="0" xfId="0" applyNumberFormat="1" applyFont="1" applyFill="1" applyAlignment="1">
      <alignment horizontal="right"/>
    </xf>
    <xf numFmtId="44" fontId="51" fillId="0" borderId="0" xfId="50" applyFont="1" applyFill="1" applyAlignment="1">
      <alignment/>
    </xf>
    <xf numFmtId="10" fontId="51" fillId="0" borderId="0" xfId="0" applyNumberFormat="1" applyFont="1" applyFill="1" applyAlignment="1">
      <alignment/>
    </xf>
    <xf numFmtId="44" fontId="51" fillId="0" borderId="0" xfId="0" applyNumberFormat="1" applyFont="1" applyFill="1" applyAlignment="1">
      <alignment/>
    </xf>
    <xf numFmtId="0" fontId="51" fillId="0" borderId="0" xfId="0" applyNumberFormat="1" applyFont="1" applyFill="1" applyAlignment="1" applyProtection="1">
      <alignment horizontal="left"/>
      <protection locked="0"/>
    </xf>
    <xf numFmtId="49" fontId="51" fillId="0" borderId="0" xfId="0" applyNumberFormat="1" applyFont="1" applyFill="1" applyAlignment="1">
      <alignment/>
    </xf>
    <xf numFmtId="49" fontId="51" fillId="0" borderId="0" xfId="0" applyNumberFormat="1" applyFont="1" applyFill="1" applyAlignment="1">
      <alignment horizontal="left"/>
    </xf>
    <xf numFmtId="0" fontId="51" fillId="0" borderId="0" xfId="0" applyFont="1" applyFill="1" applyAlignment="1">
      <alignment/>
    </xf>
    <xf numFmtId="14" fontId="51" fillId="0" borderId="0" xfId="0" applyNumberFormat="1" applyFont="1" applyFill="1" applyAlignment="1">
      <alignment/>
    </xf>
    <xf numFmtId="0" fontId="51" fillId="0" borderId="0" xfId="0" applyFont="1" applyFill="1" applyAlignment="1">
      <alignment/>
    </xf>
    <xf numFmtId="0" fontId="51" fillId="0" borderId="0" xfId="0" applyFont="1" applyFill="1" applyAlignment="1">
      <alignment horizontal="center"/>
    </xf>
    <xf numFmtId="0" fontId="52" fillId="0" borderId="0" xfId="53" applyFont="1" applyFill="1">
      <alignment/>
      <protection/>
    </xf>
    <xf numFmtId="0" fontId="52" fillId="0" borderId="0" xfId="53" applyFont="1" applyFill="1" applyAlignment="1">
      <alignment horizontal="left"/>
      <protection/>
    </xf>
    <xf numFmtId="49" fontId="51" fillId="0" borderId="0" xfId="0" applyNumberFormat="1" applyFont="1" applyAlignment="1">
      <alignment horizontal="right"/>
    </xf>
    <xf numFmtId="0" fontId="51" fillId="0" borderId="0" xfId="53" applyFont="1" applyFill="1" applyAlignment="1">
      <alignment/>
      <protection/>
    </xf>
    <xf numFmtId="0" fontId="51" fillId="0" borderId="0" xfId="0" applyFont="1" applyFill="1" applyAlignment="1">
      <alignment horizontal="left"/>
    </xf>
    <xf numFmtId="0" fontId="51" fillId="0" borderId="0" xfId="0" applyNumberFormat="1" applyFont="1" applyBorder="1" applyAlignment="1" applyProtection="1">
      <alignment horizontal="left"/>
      <protection locked="0"/>
    </xf>
    <xf numFmtId="0" fontId="51" fillId="14" borderId="0" xfId="0" applyFont="1" applyFill="1" applyAlignment="1">
      <alignment/>
    </xf>
    <xf numFmtId="0" fontId="51" fillId="0" borderId="0" xfId="0" applyFont="1" applyAlignment="1">
      <alignment/>
    </xf>
    <xf numFmtId="49" fontId="51" fillId="0" borderId="0" xfId="0" applyNumberFormat="1" applyFont="1" applyAlignment="1">
      <alignment horizontal="left"/>
    </xf>
    <xf numFmtId="166" fontId="51" fillId="0" borderId="0" xfId="0" applyNumberFormat="1" applyFont="1" applyFill="1" applyBorder="1" applyAlignment="1">
      <alignment/>
    </xf>
    <xf numFmtId="166" fontId="51" fillId="0" borderId="0" xfId="0" applyNumberFormat="1" applyFont="1" applyFill="1" applyBorder="1" applyAlignment="1">
      <alignment horizontal="left"/>
    </xf>
    <xf numFmtId="167" fontId="51" fillId="0" borderId="0" xfId="0" applyNumberFormat="1" applyFont="1" applyFill="1" applyBorder="1" applyAlignment="1">
      <alignment horizontal="right"/>
    </xf>
    <xf numFmtId="49" fontId="51" fillId="0" borderId="0" xfId="0" applyNumberFormat="1" applyFont="1" applyFill="1" applyBorder="1" applyAlignment="1">
      <alignment horizontal="right"/>
    </xf>
    <xf numFmtId="44" fontId="51" fillId="0" borderId="0" xfId="50" applyFont="1" applyFill="1" applyBorder="1" applyAlignment="1">
      <alignment/>
    </xf>
    <xf numFmtId="10" fontId="51" fillId="0" borderId="0" xfId="0" applyNumberFormat="1" applyFont="1" applyFill="1" applyBorder="1" applyAlignment="1">
      <alignment/>
    </xf>
    <xf numFmtId="44" fontId="51" fillId="0" borderId="0" xfId="0" applyNumberFormat="1" applyFont="1" applyFill="1" applyBorder="1" applyAlignment="1">
      <alignment/>
    </xf>
    <xf numFmtId="0" fontId="51" fillId="0" borderId="0" xfId="0" applyNumberFormat="1" applyFont="1" applyFill="1" applyBorder="1" applyAlignment="1" applyProtection="1">
      <alignment horizontal="left"/>
      <protection locked="0"/>
    </xf>
    <xf numFmtId="49" fontId="51" fillId="0" borderId="0" xfId="0" applyNumberFormat="1" applyFont="1" applyFill="1" applyBorder="1" applyAlignment="1">
      <alignment/>
    </xf>
    <xf numFmtId="49" fontId="51" fillId="0" borderId="0" xfId="0" applyNumberFormat="1" applyFont="1" applyFill="1" applyBorder="1" applyAlignment="1">
      <alignment horizontal="left"/>
    </xf>
    <xf numFmtId="0" fontId="51" fillId="0" borderId="0" xfId="0" applyFont="1" applyFill="1" applyBorder="1" applyAlignment="1">
      <alignment/>
    </xf>
    <xf numFmtId="14" fontId="51" fillId="0" borderId="0" xfId="0" applyNumberFormat="1" applyFont="1" applyFill="1" applyBorder="1" applyAlignment="1">
      <alignment/>
    </xf>
    <xf numFmtId="0" fontId="51" fillId="0" borderId="0" xfId="0" applyFont="1" applyFill="1" applyBorder="1" applyAlignment="1">
      <alignment horizontal="center"/>
    </xf>
    <xf numFmtId="166" fontId="51" fillId="33" borderId="0" xfId="0" applyNumberFormat="1" applyFont="1" applyFill="1" applyAlignment="1">
      <alignment horizontal="left"/>
    </xf>
    <xf numFmtId="14" fontId="51" fillId="0" borderId="0" xfId="0" applyNumberFormat="1" applyFont="1" applyFill="1" applyAlignment="1">
      <alignment horizontal="left"/>
    </xf>
    <xf numFmtId="49" fontId="51" fillId="0" borderId="0" xfId="0" applyNumberFormat="1" applyFont="1" applyAlignment="1">
      <alignment horizontal="left" vertical="center"/>
    </xf>
    <xf numFmtId="166" fontId="51" fillId="0" borderId="0" xfId="0" applyNumberFormat="1" applyFont="1" applyAlignment="1">
      <alignment/>
    </xf>
    <xf numFmtId="166" fontId="51" fillId="0" borderId="0" xfId="0" applyNumberFormat="1" applyFont="1" applyAlignment="1">
      <alignment horizontal="left"/>
    </xf>
    <xf numFmtId="167" fontId="51" fillId="0" borderId="0" xfId="0" applyNumberFormat="1" applyFont="1" applyAlignment="1">
      <alignment horizontal="right"/>
    </xf>
    <xf numFmtId="10" fontId="51" fillId="0" borderId="0" xfId="0" applyNumberFormat="1" applyFont="1" applyAlignment="1">
      <alignment/>
    </xf>
    <xf numFmtId="44" fontId="51" fillId="0" borderId="0" xfId="0" applyNumberFormat="1" applyFont="1" applyAlignment="1">
      <alignment/>
    </xf>
    <xf numFmtId="0" fontId="51" fillId="0" borderId="0" xfId="0" applyFont="1" applyAlignment="1" applyProtection="1">
      <alignment horizontal="left"/>
      <protection locked="0"/>
    </xf>
    <xf numFmtId="49" fontId="51" fillId="0" borderId="0" xfId="0" applyNumberFormat="1" applyFont="1" applyAlignment="1">
      <alignment/>
    </xf>
    <xf numFmtId="0" fontId="51" fillId="0" borderId="0" xfId="0" applyFont="1" applyAlignment="1">
      <alignment horizontal="center"/>
    </xf>
    <xf numFmtId="49" fontId="0" fillId="0" borderId="0" xfId="0" applyNumberFormat="1" applyFont="1" applyFill="1" applyBorder="1" applyAlignment="1">
      <alignment/>
    </xf>
    <xf numFmtId="0" fontId="51" fillId="0" borderId="0" xfId="0" applyFont="1" applyFill="1" applyAlignment="1">
      <alignment horizontal="right"/>
    </xf>
    <xf numFmtId="44" fontId="51" fillId="33" borderId="0" xfId="50" applyFont="1" applyFill="1" applyBorder="1" applyAlignment="1">
      <alignment/>
    </xf>
    <xf numFmtId="0" fontId="0" fillId="0" borderId="0" xfId="0" applyFont="1" applyAlignment="1">
      <alignment/>
    </xf>
    <xf numFmtId="0" fontId="51" fillId="0" borderId="0" xfId="53" applyFont="1" applyFill="1" applyAlignment="1">
      <alignment horizontal="left"/>
      <protection/>
    </xf>
    <xf numFmtId="166" fontId="51" fillId="0" borderId="0" xfId="0" applyNumberFormat="1" applyFont="1" applyFill="1" applyAlignment="1">
      <alignment/>
    </xf>
    <xf numFmtId="44" fontId="51" fillId="0" borderId="0" xfId="50" applyFont="1" applyFill="1" applyAlignment="1">
      <alignment/>
    </xf>
    <xf numFmtId="10" fontId="51" fillId="0" borderId="0" xfId="0" applyNumberFormat="1" applyFont="1" applyFill="1" applyAlignment="1">
      <alignment/>
    </xf>
    <xf numFmtId="44" fontId="51" fillId="0" borderId="0" xfId="0" applyNumberFormat="1" applyFont="1" applyFill="1" applyAlignment="1">
      <alignment/>
    </xf>
    <xf numFmtId="49" fontId="51" fillId="0" borderId="0" xfId="0" applyNumberFormat="1" applyFont="1" applyFill="1" applyAlignment="1">
      <alignment/>
    </xf>
    <xf numFmtId="14" fontId="51" fillId="0" borderId="0" xfId="0" applyNumberFormat="1" applyFont="1" applyFill="1" applyAlignment="1">
      <alignment/>
    </xf>
    <xf numFmtId="0" fontId="51" fillId="33" borderId="0" xfId="0" applyFont="1" applyFill="1" applyAlignment="1">
      <alignment/>
    </xf>
    <xf numFmtId="49" fontId="51" fillId="33" borderId="0" xfId="0" applyNumberFormat="1" applyFont="1" applyFill="1" applyAlignment="1">
      <alignment horizontal="left" vertical="center"/>
    </xf>
    <xf numFmtId="166" fontId="51" fillId="33" borderId="0" xfId="0" applyNumberFormat="1" applyFont="1" applyFill="1" applyAlignment="1">
      <alignment/>
    </xf>
    <xf numFmtId="167" fontId="51" fillId="33" borderId="0" xfId="0" applyNumberFormat="1" applyFont="1" applyFill="1" applyAlignment="1">
      <alignment horizontal="right"/>
    </xf>
    <xf numFmtId="49" fontId="51" fillId="33" borderId="0" xfId="0" applyNumberFormat="1" applyFont="1" applyFill="1" applyAlignment="1">
      <alignment horizontal="right"/>
    </xf>
    <xf numFmtId="44" fontId="51" fillId="33" borderId="0" xfId="50" applyFont="1" applyFill="1" applyAlignment="1">
      <alignment/>
    </xf>
    <xf numFmtId="10" fontId="51" fillId="33" borderId="0" xfId="0" applyNumberFormat="1" applyFont="1" applyFill="1" applyAlignment="1">
      <alignment/>
    </xf>
    <xf numFmtId="44" fontId="51" fillId="33" borderId="0" xfId="0" applyNumberFormat="1" applyFont="1" applyFill="1" applyAlignment="1">
      <alignment/>
    </xf>
    <xf numFmtId="0" fontId="51" fillId="33" borderId="0" xfId="0" applyNumberFormat="1" applyFont="1" applyFill="1" applyAlignment="1" applyProtection="1">
      <alignment horizontal="left"/>
      <protection locked="0"/>
    </xf>
    <xf numFmtId="49" fontId="51" fillId="33" borderId="0" xfId="0" applyNumberFormat="1" applyFont="1" applyFill="1" applyAlignment="1">
      <alignment/>
    </xf>
    <xf numFmtId="49" fontId="51" fillId="33" borderId="0" xfId="0" applyNumberFormat="1" applyFont="1" applyFill="1" applyAlignment="1">
      <alignment horizontal="left"/>
    </xf>
    <xf numFmtId="0" fontId="51" fillId="33" borderId="0" xfId="0" applyFont="1" applyFill="1" applyAlignment="1">
      <alignment/>
    </xf>
    <xf numFmtId="14" fontId="51" fillId="33" borderId="0" xfId="0" applyNumberFormat="1" applyFont="1" applyFill="1" applyAlignment="1">
      <alignment/>
    </xf>
    <xf numFmtId="0" fontId="51" fillId="33" borderId="0" xfId="0" applyFont="1" applyFill="1" applyAlignment="1">
      <alignment horizontal="center"/>
    </xf>
    <xf numFmtId="0" fontId="0" fillId="0" borderId="0" xfId="0" applyFill="1" applyAlignment="1">
      <alignment/>
    </xf>
    <xf numFmtId="166" fontId="52" fillId="0" borderId="10" xfId="53" applyNumberFormat="1" applyFont="1" applyFill="1" applyBorder="1" applyAlignment="1">
      <alignment horizontal="left"/>
      <protection/>
    </xf>
    <xf numFmtId="167" fontId="52" fillId="0" borderId="10" xfId="53" applyNumberFormat="1" applyFont="1" applyFill="1" applyBorder="1" applyAlignment="1">
      <alignment horizontal="left"/>
      <protection/>
    </xf>
    <xf numFmtId="0" fontId="53" fillId="0" borderId="0" xfId="0" applyFont="1" applyFill="1" applyAlignment="1">
      <alignment/>
    </xf>
    <xf numFmtId="49" fontId="53" fillId="0" borderId="0" xfId="0" applyNumberFormat="1" applyFont="1" applyFill="1" applyAlignment="1">
      <alignment horizontal="left" vertical="center"/>
    </xf>
    <xf numFmtId="166" fontId="53" fillId="0" borderId="0" xfId="0" applyNumberFormat="1" applyFont="1" applyFill="1" applyAlignment="1">
      <alignment/>
    </xf>
    <xf numFmtId="166" fontId="53" fillId="0" borderId="0" xfId="0" applyNumberFormat="1" applyFont="1" applyFill="1" applyAlignment="1">
      <alignment horizontal="left"/>
    </xf>
    <xf numFmtId="167" fontId="53" fillId="0" borderId="0" xfId="0" applyNumberFormat="1" applyFont="1" applyFill="1" applyAlignment="1">
      <alignment horizontal="right"/>
    </xf>
    <xf numFmtId="49" fontId="53" fillId="0" borderId="0" xfId="0" applyNumberFormat="1" applyFont="1" applyFill="1" applyAlignment="1">
      <alignment horizontal="right"/>
    </xf>
    <xf numFmtId="44" fontId="53" fillId="0" borderId="0" xfId="50" applyFont="1" applyFill="1" applyAlignment="1">
      <alignment/>
    </xf>
    <xf numFmtId="10" fontId="53" fillId="0" borderId="0" xfId="0" applyNumberFormat="1" applyFont="1" applyFill="1" applyAlignment="1">
      <alignment/>
    </xf>
    <xf numFmtId="44" fontId="53" fillId="0" borderId="0" xfId="0" applyNumberFormat="1" applyFont="1" applyFill="1" applyAlignment="1">
      <alignment/>
    </xf>
    <xf numFmtId="0" fontId="53" fillId="0" borderId="0" xfId="0" applyNumberFormat="1" applyFont="1" applyAlignment="1" applyProtection="1">
      <alignment horizontal="left"/>
      <protection locked="0"/>
    </xf>
    <xf numFmtId="0" fontId="53" fillId="0" borderId="0" xfId="0" applyNumberFormat="1" applyFont="1" applyFill="1" applyAlignment="1" applyProtection="1">
      <alignment horizontal="left"/>
      <protection locked="0"/>
    </xf>
    <xf numFmtId="49" fontId="53" fillId="0" borderId="0" xfId="0" applyNumberFormat="1" applyFont="1" applyFill="1" applyAlignment="1">
      <alignment/>
    </xf>
    <xf numFmtId="49" fontId="53" fillId="0" borderId="0" xfId="0" applyNumberFormat="1" applyFont="1" applyFill="1" applyAlignment="1">
      <alignment horizontal="left"/>
    </xf>
    <xf numFmtId="0" fontId="53" fillId="0" borderId="0" xfId="0" applyFont="1" applyFill="1" applyAlignment="1">
      <alignment/>
    </xf>
    <xf numFmtId="0" fontId="53" fillId="0" borderId="0" xfId="0" applyFont="1" applyAlignment="1">
      <alignment/>
    </xf>
    <xf numFmtId="0" fontId="53" fillId="0" borderId="0" xfId="0" applyNumberFormat="1" applyFont="1" applyBorder="1" applyAlignment="1" applyProtection="1">
      <alignment horizontal="left"/>
      <protection locked="0"/>
    </xf>
    <xf numFmtId="0" fontId="54" fillId="0" borderId="0" xfId="53" applyFont="1" applyFill="1">
      <alignment/>
      <protection/>
    </xf>
    <xf numFmtId="49" fontId="10" fillId="0" borderId="0" xfId="0" applyNumberFormat="1" applyFont="1" applyFill="1" applyAlignment="1">
      <alignment horizontal="left" vertical="center"/>
    </xf>
    <xf numFmtId="0" fontId="10" fillId="0" borderId="0" xfId="0" applyFont="1" applyAlignment="1">
      <alignment/>
    </xf>
    <xf numFmtId="0" fontId="10" fillId="0" borderId="0" xfId="0" applyFont="1" applyFill="1" applyAlignment="1">
      <alignment/>
    </xf>
    <xf numFmtId="166" fontId="10" fillId="0" borderId="0" xfId="0" applyNumberFormat="1" applyFont="1" applyFill="1" applyAlignment="1">
      <alignment/>
    </xf>
    <xf numFmtId="166" fontId="10" fillId="0" borderId="0" xfId="0" applyNumberFormat="1" applyFont="1" applyFill="1" applyAlignment="1">
      <alignment horizontal="left"/>
    </xf>
    <xf numFmtId="167" fontId="10" fillId="0" borderId="0" xfId="0" applyNumberFormat="1" applyFont="1" applyFill="1" applyAlignment="1">
      <alignment horizontal="right"/>
    </xf>
    <xf numFmtId="49" fontId="10" fillId="0" borderId="0" xfId="0" applyNumberFormat="1" applyFont="1" applyFill="1" applyAlignment="1">
      <alignment horizontal="right"/>
    </xf>
    <xf numFmtId="44" fontId="10" fillId="0" borderId="0" xfId="50" applyFont="1" applyFill="1" applyAlignment="1">
      <alignment/>
    </xf>
    <xf numFmtId="10" fontId="10" fillId="0" borderId="0" xfId="0" applyNumberFormat="1" applyFont="1" applyFill="1" applyAlignment="1">
      <alignment/>
    </xf>
    <xf numFmtId="44" fontId="10" fillId="0" borderId="0" xfId="0" applyNumberFormat="1" applyFont="1" applyFill="1" applyAlignment="1">
      <alignment/>
    </xf>
    <xf numFmtId="0" fontId="10" fillId="0" borderId="0" xfId="0" applyNumberFormat="1" applyFont="1" applyFill="1" applyAlignment="1" applyProtection="1">
      <alignment horizontal="left"/>
      <protection locked="0"/>
    </xf>
    <xf numFmtId="49" fontId="10" fillId="0" borderId="0" xfId="0" applyNumberFormat="1" applyFont="1" applyFill="1" applyAlignment="1">
      <alignment horizontal="left"/>
    </xf>
    <xf numFmtId="0" fontId="10" fillId="0" borderId="0" xfId="0" applyFont="1" applyFill="1" applyAlignment="1">
      <alignment/>
    </xf>
    <xf numFmtId="0" fontId="10" fillId="0" borderId="0" xfId="0" applyNumberFormat="1" applyFont="1" applyAlignment="1" applyProtection="1">
      <alignment horizontal="left"/>
      <protection locked="0"/>
    </xf>
    <xf numFmtId="49" fontId="10" fillId="0" borderId="0" xfId="0" applyNumberFormat="1" applyFont="1" applyFill="1" applyAlignment="1">
      <alignment/>
    </xf>
    <xf numFmtId="49" fontId="53" fillId="0" borderId="0" xfId="0" applyNumberFormat="1" applyFont="1" applyFill="1" applyBorder="1" applyAlignment="1">
      <alignment horizontal="left" vertical="center"/>
    </xf>
    <xf numFmtId="166" fontId="53" fillId="33" borderId="0" xfId="0" applyNumberFormat="1" applyFont="1" applyFill="1" applyAlignment="1">
      <alignment horizontal="left"/>
    </xf>
    <xf numFmtId="167" fontId="53" fillId="33" borderId="0" xfId="0" applyNumberFormat="1" applyFont="1" applyFill="1" applyAlignment="1">
      <alignment horizontal="right"/>
    </xf>
    <xf numFmtId="0" fontId="53" fillId="33" borderId="0" xfId="0" applyFont="1" applyFill="1" applyAlignment="1">
      <alignment/>
    </xf>
    <xf numFmtId="0" fontId="53" fillId="0" borderId="0" xfId="53" applyFont="1" applyFill="1">
      <alignment/>
      <protection/>
    </xf>
    <xf numFmtId="0" fontId="53" fillId="0" borderId="0" xfId="53" applyFont="1" applyFill="1" applyAlignment="1">
      <alignment horizontal="left"/>
      <protection/>
    </xf>
    <xf numFmtId="49" fontId="10" fillId="0" borderId="0" xfId="0" applyNumberFormat="1" applyFont="1" applyFill="1" applyBorder="1" applyAlignment="1">
      <alignment horizontal="left" vertical="center"/>
    </xf>
    <xf numFmtId="0" fontId="10" fillId="0" borderId="0" xfId="0" applyFont="1" applyBorder="1" applyAlignment="1">
      <alignment/>
    </xf>
    <xf numFmtId="166" fontId="10" fillId="33" borderId="0" xfId="0" applyNumberFormat="1" applyFont="1" applyFill="1" applyAlignment="1">
      <alignment horizontal="left"/>
    </xf>
    <xf numFmtId="167" fontId="10" fillId="33" borderId="0" xfId="0" applyNumberFormat="1" applyFont="1" applyFill="1" applyAlignment="1">
      <alignment horizontal="right"/>
    </xf>
    <xf numFmtId="0" fontId="46" fillId="0" borderId="0" xfId="0" applyFont="1" applyAlignment="1">
      <alignment horizontal="left"/>
    </xf>
    <xf numFmtId="0" fontId="0" fillId="0" borderId="0" xfId="0" applyFont="1" applyFill="1" applyAlignment="1">
      <alignment/>
    </xf>
    <xf numFmtId="0" fontId="0" fillId="0" borderId="0" xfId="0" applyFont="1" applyAlignment="1">
      <alignment/>
    </xf>
    <xf numFmtId="0" fontId="0" fillId="33" borderId="0" xfId="0" applyFont="1" applyFill="1" applyAlignment="1">
      <alignment/>
    </xf>
    <xf numFmtId="0" fontId="52" fillId="0" borderId="0" xfId="0" applyFont="1" applyFill="1" applyAlignment="1">
      <alignment vertical="center"/>
    </xf>
    <xf numFmtId="0" fontId="51" fillId="0" borderId="0" xfId="0" applyFont="1" applyFill="1" applyAlignment="1">
      <alignment vertical="center"/>
    </xf>
    <xf numFmtId="0" fontId="51" fillId="0" borderId="0" xfId="0" applyFont="1" applyAlignment="1">
      <alignment horizontal="center" vertical="center"/>
    </xf>
    <xf numFmtId="0" fontId="5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55" fillId="34" borderId="11" xfId="0" applyFont="1" applyFill="1" applyBorder="1" applyAlignment="1">
      <alignment horizontal="center" vertical="center"/>
    </xf>
    <xf numFmtId="166" fontId="55" fillId="34" borderId="11" xfId="0" applyNumberFormat="1" applyFont="1" applyFill="1" applyBorder="1" applyAlignment="1">
      <alignment horizontal="center" vertical="center" wrapText="1"/>
    </xf>
    <xf numFmtId="0" fontId="56" fillId="0" borderId="11" xfId="53" applyFont="1" applyFill="1" applyBorder="1" applyAlignment="1">
      <alignment horizontal="left" vertical="center" wrapText="1"/>
      <protection/>
    </xf>
    <xf numFmtId="170" fontId="56" fillId="0" borderId="11" xfId="0" applyNumberFormat="1" applyFont="1" applyFill="1" applyBorder="1" applyAlignment="1">
      <alignment horizontal="right" vertical="center"/>
    </xf>
    <xf numFmtId="49" fontId="56" fillId="0" borderId="11" xfId="0" applyNumberFormat="1" applyFont="1" applyFill="1" applyBorder="1" applyAlignment="1">
      <alignment horizontal="right" vertical="center"/>
    </xf>
    <xf numFmtId="44" fontId="56" fillId="0" borderId="11" xfId="50" applyFont="1" applyFill="1" applyBorder="1" applyAlignment="1">
      <alignment vertical="center"/>
    </xf>
    <xf numFmtId="10" fontId="56" fillId="0" borderId="11" xfId="0" applyNumberFormat="1" applyFont="1" applyFill="1" applyBorder="1" applyAlignment="1">
      <alignment vertical="center"/>
    </xf>
    <xf numFmtId="44" fontId="56" fillId="0" borderId="11" xfId="0" applyNumberFormat="1" applyFont="1" applyFill="1" applyBorder="1" applyAlignment="1">
      <alignment vertical="center"/>
    </xf>
    <xf numFmtId="0" fontId="56" fillId="0" borderId="11" xfId="0" applyFont="1" applyFill="1" applyBorder="1" applyAlignment="1">
      <alignment vertical="center"/>
    </xf>
    <xf numFmtId="0" fontId="56" fillId="0" borderId="11" xfId="0" applyFont="1" applyFill="1" applyBorder="1" applyAlignment="1">
      <alignment vertical="center" wrapText="1"/>
    </xf>
    <xf numFmtId="0" fontId="56" fillId="0" borderId="0" xfId="0" applyFont="1" applyAlignment="1">
      <alignment/>
    </xf>
    <xf numFmtId="166" fontId="56" fillId="0" borderId="0" xfId="0" applyNumberFormat="1" applyFont="1" applyFill="1" applyAlignment="1">
      <alignment horizontal="left"/>
    </xf>
    <xf numFmtId="49" fontId="56" fillId="0" borderId="0" xfId="0" applyNumberFormat="1" applyFont="1" applyFill="1" applyAlignment="1">
      <alignment horizontal="right"/>
    </xf>
    <xf numFmtId="44" fontId="56" fillId="0" borderId="0" xfId="0" applyNumberFormat="1" applyFont="1" applyFill="1" applyAlignment="1">
      <alignment/>
    </xf>
    <xf numFmtId="0" fontId="56" fillId="0" borderId="0" xfId="0" applyNumberFormat="1" applyFont="1" applyAlignment="1" applyProtection="1">
      <alignment horizontal="left"/>
      <protection locked="0"/>
    </xf>
    <xf numFmtId="0" fontId="56" fillId="0" borderId="0" xfId="0" applyFont="1" applyFill="1" applyAlignment="1">
      <alignment/>
    </xf>
    <xf numFmtId="49" fontId="56" fillId="0" borderId="0" xfId="0" applyNumberFormat="1" applyFont="1" applyAlignment="1">
      <alignment horizontal="right"/>
    </xf>
    <xf numFmtId="0" fontId="56" fillId="0" borderId="0" xfId="0" applyNumberFormat="1" applyFont="1" applyFill="1" applyAlignment="1" applyProtection="1">
      <alignment horizontal="left"/>
      <protection locked="0"/>
    </xf>
    <xf numFmtId="0" fontId="56" fillId="0" borderId="0" xfId="0" applyNumberFormat="1" applyFont="1" applyBorder="1" applyAlignment="1" applyProtection="1">
      <alignment horizontal="left"/>
      <protection locked="0"/>
    </xf>
    <xf numFmtId="0" fontId="56" fillId="0" borderId="0" xfId="0" applyFont="1" applyFill="1" applyBorder="1" applyAlignment="1">
      <alignment/>
    </xf>
    <xf numFmtId="166" fontId="56" fillId="0" borderId="0" xfId="0" applyNumberFormat="1" applyFont="1" applyFill="1" applyBorder="1" applyAlignment="1">
      <alignment horizontal="left"/>
    </xf>
    <xf numFmtId="49" fontId="56" fillId="0" borderId="0" xfId="0" applyNumberFormat="1" applyFont="1" applyFill="1" applyBorder="1" applyAlignment="1">
      <alignment horizontal="right"/>
    </xf>
    <xf numFmtId="44" fontId="56" fillId="0" borderId="0" xfId="0" applyNumberFormat="1" applyFont="1" applyFill="1" applyBorder="1" applyAlignment="1">
      <alignment/>
    </xf>
    <xf numFmtId="0" fontId="56" fillId="0" borderId="0" xfId="0" applyNumberFormat="1" applyFont="1" applyFill="1" applyBorder="1" applyAlignment="1" applyProtection="1">
      <alignment horizontal="left"/>
      <protection locked="0"/>
    </xf>
    <xf numFmtId="44" fontId="56" fillId="0" borderId="0" xfId="0" applyNumberFormat="1" applyFont="1" applyFill="1" applyAlignment="1">
      <alignment/>
    </xf>
    <xf numFmtId="0" fontId="56" fillId="0" borderId="0" xfId="0" applyFont="1" applyAlignment="1">
      <alignment/>
    </xf>
    <xf numFmtId="0" fontId="56" fillId="0" borderId="0" xfId="0" applyFont="1" applyBorder="1" applyAlignment="1">
      <alignment/>
    </xf>
    <xf numFmtId="0" fontId="56" fillId="0" borderId="0" xfId="53" applyFont="1" applyFill="1" applyAlignment="1">
      <alignment/>
      <protection/>
    </xf>
    <xf numFmtId="166" fontId="56" fillId="0" borderId="0" xfId="0" applyNumberFormat="1" applyFont="1" applyFill="1" applyAlignment="1">
      <alignment/>
    </xf>
    <xf numFmtId="0" fontId="56" fillId="0" borderId="0" xfId="53" applyFont="1" applyFill="1" applyAlignment="1">
      <alignment horizontal="left"/>
      <protection/>
    </xf>
    <xf numFmtId="0" fontId="56" fillId="0" borderId="0" xfId="0" applyFont="1" applyFill="1" applyAlignment="1">
      <alignment horizontal="right"/>
    </xf>
    <xf numFmtId="0" fontId="10" fillId="0" borderId="0" xfId="0" applyFont="1" applyFill="1" applyAlignment="1">
      <alignment/>
    </xf>
    <xf numFmtId="49" fontId="10" fillId="0" borderId="0" xfId="0" applyNumberFormat="1" applyFont="1" applyFill="1" applyAlignment="1">
      <alignment horizontal="left" vertical="center"/>
    </xf>
    <xf numFmtId="166" fontId="10" fillId="0" borderId="0" xfId="0" applyNumberFormat="1" applyFont="1" applyFill="1" applyAlignment="1">
      <alignment/>
    </xf>
    <xf numFmtId="166" fontId="10" fillId="0" borderId="0" xfId="0" applyNumberFormat="1" applyFont="1" applyFill="1" applyAlignment="1">
      <alignment horizontal="left"/>
    </xf>
    <xf numFmtId="167" fontId="10" fillId="0" borderId="0" xfId="0" applyNumberFormat="1" applyFont="1" applyFill="1" applyAlignment="1">
      <alignment horizontal="right"/>
    </xf>
    <xf numFmtId="49" fontId="10" fillId="0" borderId="0" xfId="0" applyNumberFormat="1" applyFont="1" applyFill="1" applyAlignment="1">
      <alignment horizontal="right"/>
    </xf>
    <xf numFmtId="44" fontId="10" fillId="0" borderId="0" xfId="50" applyFont="1" applyFill="1" applyAlignment="1">
      <alignment/>
    </xf>
    <xf numFmtId="10" fontId="10" fillId="0" borderId="0" xfId="0" applyNumberFormat="1" applyFont="1" applyFill="1" applyAlignment="1">
      <alignment/>
    </xf>
    <xf numFmtId="44" fontId="10" fillId="0" borderId="0" xfId="0" applyNumberFormat="1" applyFont="1" applyFill="1" applyAlignment="1">
      <alignment/>
    </xf>
    <xf numFmtId="49" fontId="10" fillId="0" borderId="0" xfId="0" applyNumberFormat="1" applyFont="1" applyFill="1" applyAlignment="1">
      <alignment/>
    </xf>
    <xf numFmtId="49" fontId="53" fillId="0" borderId="0" xfId="0" applyNumberFormat="1" applyFont="1" applyAlignment="1">
      <alignment horizontal="left"/>
    </xf>
    <xf numFmtId="0" fontId="10" fillId="0" borderId="0" xfId="0" applyFont="1" applyFill="1" applyAlignment="1">
      <alignment/>
    </xf>
    <xf numFmtId="14" fontId="10" fillId="0" borderId="0" xfId="0" applyNumberFormat="1" applyFont="1" applyFill="1" applyAlignment="1">
      <alignment/>
    </xf>
    <xf numFmtId="0" fontId="10" fillId="0" borderId="0" xfId="0" applyFont="1" applyAlignment="1">
      <alignment/>
    </xf>
    <xf numFmtId="0" fontId="56" fillId="0" borderId="11" xfId="0" applyFont="1" applyFill="1" applyBorder="1" applyAlignment="1">
      <alignment/>
    </xf>
    <xf numFmtId="44" fontId="56" fillId="0" borderId="11" xfId="0" applyNumberFormat="1" applyFont="1" applyFill="1" applyBorder="1" applyAlignment="1">
      <alignment/>
    </xf>
    <xf numFmtId="49" fontId="56" fillId="0" borderId="11" xfId="0" applyNumberFormat="1" applyFont="1" applyFill="1" applyBorder="1" applyAlignment="1">
      <alignment horizontal="right"/>
    </xf>
    <xf numFmtId="0" fontId="56" fillId="0" borderId="0" xfId="0" applyFont="1" applyAlignment="1">
      <alignment vertical="center"/>
    </xf>
    <xf numFmtId="166" fontId="56" fillId="0" borderId="0" xfId="0" applyNumberFormat="1" applyFont="1" applyFill="1" applyAlignment="1">
      <alignment horizontal="left" vertical="center"/>
    </xf>
    <xf numFmtId="49" fontId="56" fillId="0" borderId="0" xfId="0" applyNumberFormat="1" applyFont="1" applyFill="1" applyAlignment="1">
      <alignment horizontal="right" vertical="center"/>
    </xf>
    <xf numFmtId="44" fontId="56" fillId="0" borderId="0" xfId="0" applyNumberFormat="1" applyFont="1" applyFill="1" applyAlignment="1">
      <alignment vertical="center"/>
    </xf>
    <xf numFmtId="0" fontId="56" fillId="0" borderId="0" xfId="0" applyNumberFormat="1" applyFont="1" applyAlignment="1" applyProtection="1">
      <alignment horizontal="left" vertical="center"/>
      <protection locked="0"/>
    </xf>
    <xf numFmtId="0" fontId="56" fillId="0" borderId="0" xfId="0" applyFont="1" applyFill="1" applyAlignment="1">
      <alignment vertical="center"/>
    </xf>
    <xf numFmtId="0" fontId="51" fillId="0" borderId="0" xfId="0" applyFont="1" applyFill="1" applyAlignment="1">
      <alignment horizontal="center" vertical="center"/>
    </xf>
    <xf numFmtId="166" fontId="56" fillId="0" borderId="11" xfId="0" applyNumberFormat="1" applyFont="1" applyFill="1" applyBorder="1" applyAlignment="1">
      <alignment horizontal="right" vertical="center"/>
    </xf>
    <xf numFmtId="0" fontId="56" fillId="0" borderId="11" xfId="0" applyNumberFormat="1" applyFont="1" applyFill="1" applyBorder="1" applyAlignment="1" applyProtection="1">
      <alignment horizontal="left" vertical="center"/>
      <protection locked="0"/>
    </xf>
    <xf numFmtId="0" fontId="56" fillId="0" borderId="0" xfId="0" applyNumberFormat="1" applyFont="1" applyFill="1" applyAlignment="1" applyProtection="1">
      <alignment horizontal="left" vertical="center"/>
      <protection locked="0"/>
    </xf>
    <xf numFmtId="0" fontId="0" fillId="0" borderId="0" xfId="0" applyFont="1" applyFill="1" applyAlignment="1">
      <alignment vertical="center"/>
    </xf>
    <xf numFmtId="0" fontId="51" fillId="0" borderId="0" xfId="0" applyFont="1" applyFill="1" applyBorder="1" applyAlignment="1">
      <alignment vertical="center"/>
    </xf>
    <xf numFmtId="166" fontId="56" fillId="0" borderId="11" xfId="0" applyNumberFormat="1" applyFont="1" applyFill="1" applyBorder="1" applyAlignment="1">
      <alignment horizontal="right"/>
    </xf>
    <xf numFmtId="0" fontId="56" fillId="0" borderId="11" xfId="0" applyNumberFormat="1" applyFont="1" applyFill="1" applyBorder="1" applyAlignment="1" applyProtection="1">
      <alignment horizontal="left"/>
      <protection locked="0"/>
    </xf>
    <xf numFmtId="0" fontId="56" fillId="0" borderId="11" xfId="0" applyFont="1" applyFill="1" applyBorder="1" applyAlignment="1" applyProtection="1">
      <alignment horizontal="left"/>
      <protection locked="0"/>
    </xf>
    <xf numFmtId="44" fontId="0" fillId="0" borderId="0" xfId="0" applyNumberFormat="1" applyAlignment="1">
      <alignment/>
    </xf>
    <xf numFmtId="167" fontId="56" fillId="0" borderId="0" xfId="0" applyNumberFormat="1" applyFont="1" applyFill="1" applyAlignment="1">
      <alignment horizontal="right"/>
    </xf>
    <xf numFmtId="49" fontId="56" fillId="0" borderId="0" xfId="0" applyNumberFormat="1" applyFont="1" applyFill="1" applyAlignment="1">
      <alignment/>
    </xf>
    <xf numFmtId="49" fontId="56" fillId="0" borderId="0" xfId="0" applyNumberFormat="1" applyFont="1" applyFill="1" applyAlignment="1">
      <alignment horizontal="left"/>
    </xf>
    <xf numFmtId="167" fontId="56" fillId="0" borderId="0" xfId="0" applyNumberFormat="1" applyFont="1" applyFill="1" applyBorder="1" applyAlignment="1">
      <alignment horizontal="right"/>
    </xf>
    <xf numFmtId="49" fontId="56" fillId="0" borderId="0" xfId="0" applyNumberFormat="1" applyFont="1" applyFill="1" applyBorder="1" applyAlignment="1">
      <alignment/>
    </xf>
    <xf numFmtId="44" fontId="56" fillId="0" borderId="11" xfId="50" applyFont="1" applyFill="1" applyBorder="1" applyAlignment="1">
      <alignment/>
    </xf>
    <xf numFmtId="10" fontId="56" fillId="0" borderId="11" xfId="0" applyNumberFormat="1" applyFont="1" applyFill="1" applyBorder="1" applyAlignment="1">
      <alignment/>
    </xf>
    <xf numFmtId="166" fontId="51" fillId="0" borderId="0" xfId="0" applyNumberFormat="1" applyFont="1" applyFill="1" applyAlignment="1">
      <alignment horizontal="right" vertical="center"/>
    </xf>
    <xf numFmtId="166" fontId="0" fillId="0" borderId="0" xfId="0" applyNumberFormat="1" applyFont="1" applyAlignment="1">
      <alignment horizontal="right" vertical="center"/>
    </xf>
    <xf numFmtId="166" fontId="51" fillId="0" borderId="0" xfId="0" applyNumberFormat="1" applyFont="1" applyAlignment="1">
      <alignment horizontal="right" vertical="center"/>
    </xf>
    <xf numFmtId="44" fontId="56" fillId="0" borderId="0" xfId="0" applyNumberFormat="1" applyFont="1" applyFill="1" applyAlignment="1">
      <alignment horizontal="left"/>
    </xf>
    <xf numFmtId="0" fontId="56" fillId="0" borderId="11" xfId="0" applyNumberFormat="1" applyFont="1" applyFill="1" applyBorder="1" applyAlignment="1" applyProtection="1">
      <alignment horizontal="left" vertical="center" wrapText="1"/>
      <protection locked="0"/>
    </xf>
    <xf numFmtId="44" fontId="52" fillId="0" borderId="0" xfId="0" applyNumberFormat="1" applyFont="1" applyAlignment="1">
      <alignment horizontal="center" vertical="center"/>
    </xf>
    <xf numFmtId="0" fontId="10" fillId="0" borderId="0" xfId="0" applyNumberFormat="1" applyFont="1" applyBorder="1" applyAlignment="1" applyProtection="1">
      <alignment horizontal="left"/>
      <protection locked="0"/>
    </xf>
    <xf numFmtId="166" fontId="10" fillId="0" borderId="0" xfId="0" applyNumberFormat="1" applyFont="1" applyFill="1" applyBorder="1" applyAlignment="1">
      <alignment/>
    </xf>
    <xf numFmtId="166" fontId="10" fillId="0" borderId="0" xfId="0" applyNumberFormat="1" applyFont="1" applyFill="1" applyBorder="1" applyAlignment="1">
      <alignment horizontal="left"/>
    </xf>
    <xf numFmtId="167" fontId="10" fillId="0" borderId="0" xfId="0" applyNumberFormat="1" applyFont="1" applyFill="1" applyBorder="1" applyAlignment="1">
      <alignment horizontal="right"/>
    </xf>
    <xf numFmtId="49" fontId="10" fillId="0" borderId="0" xfId="0" applyNumberFormat="1" applyFont="1" applyFill="1" applyBorder="1" applyAlignment="1">
      <alignment horizontal="right"/>
    </xf>
    <xf numFmtId="44" fontId="53" fillId="0" borderId="0" xfId="50" applyFont="1" applyFill="1" applyBorder="1" applyAlignment="1">
      <alignment/>
    </xf>
    <xf numFmtId="10" fontId="10" fillId="0" borderId="0" xfId="0" applyNumberFormat="1" applyFont="1" applyFill="1" applyBorder="1" applyAlignment="1">
      <alignment/>
    </xf>
    <xf numFmtId="44" fontId="10" fillId="0" borderId="0" xfId="0" applyNumberFormat="1" applyFont="1" applyFill="1" applyBorder="1" applyAlignment="1">
      <alignment/>
    </xf>
    <xf numFmtId="0" fontId="10" fillId="0" borderId="0" xfId="0" applyNumberFormat="1" applyFont="1" applyFill="1" applyBorder="1" applyAlignment="1" applyProtection="1">
      <alignment horizontal="left"/>
      <protection locked="0"/>
    </xf>
    <xf numFmtId="49" fontId="10" fillId="0" borderId="0" xfId="0" applyNumberFormat="1" applyFont="1" applyFill="1" applyBorder="1" applyAlignment="1">
      <alignment/>
    </xf>
    <xf numFmtId="49" fontId="10" fillId="0" borderId="0" xfId="0" applyNumberFormat="1" applyFont="1" applyFill="1" applyBorder="1" applyAlignment="1">
      <alignment horizontal="left"/>
    </xf>
    <xf numFmtId="0" fontId="10" fillId="0" borderId="0" xfId="0" applyFont="1" applyFill="1" applyBorder="1" applyAlignment="1">
      <alignment/>
    </xf>
    <xf numFmtId="0" fontId="10" fillId="0" borderId="0" xfId="0" applyFont="1" applyFill="1" applyBorder="1" applyAlignment="1">
      <alignment/>
    </xf>
    <xf numFmtId="0" fontId="0" fillId="33" borderId="0" xfId="0" applyFill="1" applyAlignment="1">
      <alignment/>
    </xf>
    <xf numFmtId="0" fontId="53" fillId="0" borderId="0" xfId="0" applyFont="1" applyFill="1" applyBorder="1" applyAlignment="1">
      <alignment/>
    </xf>
    <xf numFmtId="49" fontId="53" fillId="0" borderId="0" xfId="0" applyNumberFormat="1" applyFont="1" applyBorder="1" applyAlignment="1">
      <alignment horizontal="left" vertical="center"/>
    </xf>
    <xf numFmtId="166" fontId="53" fillId="0" borderId="0" xfId="0" applyNumberFormat="1" applyFont="1" applyFill="1" applyBorder="1" applyAlignment="1">
      <alignment/>
    </xf>
    <xf numFmtId="166" fontId="53" fillId="0" borderId="0" xfId="0" applyNumberFormat="1" applyFont="1" applyFill="1" applyBorder="1" applyAlignment="1">
      <alignment horizontal="left"/>
    </xf>
    <xf numFmtId="167" fontId="53" fillId="0" borderId="0" xfId="0" applyNumberFormat="1" applyFont="1" applyFill="1" applyBorder="1" applyAlignment="1">
      <alignment horizontal="right"/>
    </xf>
    <xf numFmtId="49" fontId="53" fillId="0" borderId="0" xfId="0" applyNumberFormat="1" applyFont="1" applyFill="1" applyBorder="1" applyAlignment="1">
      <alignment horizontal="right"/>
    </xf>
    <xf numFmtId="10" fontId="53" fillId="0" borderId="0" xfId="0" applyNumberFormat="1" applyFont="1" applyFill="1" applyBorder="1" applyAlignment="1">
      <alignment/>
    </xf>
    <xf numFmtId="44" fontId="53" fillId="0" borderId="0" xfId="0" applyNumberFormat="1" applyFont="1" applyFill="1" applyBorder="1" applyAlignment="1">
      <alignment/>
    </xf>
    <xf numFmtId="0" fontId="53" fillId="0" borderId="0" xfId="0" applyNumberFormat="1" applyFont="1" applyFill="1" applyBorder="1" applyAlignment="1" applyProtection="1">
      <alignment horizontal="left"/>
      <protection locked="0"/>
    </xf>
    <xf numFmtId="49" fontId="53" fillId="0" borderId="0" xfId="0" applyNumberFormat="1" applyFont="1" applyFill="1" applyBorder="1" applyAlignment="1">
      <alignment/>
    </xf>
    <xf numFmtId="49" fontId="53" fillId="0" borderId="0" xfId="0" applyNumberFormat="1" applyFont="1" applyFill="1" applyBorder="1" applyAlignment="1">
      <alignment horizontal="left"/>
    </xf>
    <xf numFmtId="0" fontId="53" fillId="0" borderId="0" xfId="0" applyFont="1" applyFill="1" applyBorder="1" applyAlignment="1">
      <alignment/>
    </xf>
    <xf numFmtId="0" fontId="53" fillId="0" borderId="0" xfId="0" applyFont="1" applyBorder="1" applyAlignment="1">
      <alignment/>
    </xf>
    <xf numFmtId="0" fontId="0" fillId="0" borderId="0" xfId="0" applyBorder="1" applyAlignment="1">
      <alignment/>
    </xf>
    <xf numFmtId="49" fontId="53" fillId="14" borderId="0" xfId="0" applyNumberFormat="1" applyFont="1" applyFill="1" applyAlignment="1">
      <alignment horizontal="left" vertical="center"/>
    </xf>
    <xf numFmtId="44" fontId="53" fillId="14" borderId="0" xfId="50" applyFont="1" applyFill="1" applyAlignment="1">
      <alignment/>
    </xf>
    <xf numFmtId="0" fontId="53" fillId="14" borderId="0" xfId="0" applyNumberFormat="1" applyFont="1" applyFill="1" applyAlignment="1" applyProtection="1">
      <alignment horizontal="left"/>
      <protection locked="0"/>
    </xf>
    <xf numFmtId="0" fontId="53" fillId="14" borderId="0" xfId="0" applyFont="1" applyFill="1" applyAlignment="1">
      <alignment/>
    </xf>
    <xf numFmtId="0" fontId="0" fillId="14" borderId="0" xfId="0" applyFill="1" applyAlignment="1">
      <alignment/>
    </xf>
    <xf numFmtId="166" fontId="53" fillId="14" borderId="0" xfId="0" applyNumberFormat="1" applyFont="1" applyFill="1" applyAlignment="1">
      <alignment/>
    </xf>
    <xf numFmtId="166" fontId="53" fillId="14" borderId="0" xfId="0" applyNumberFormat="1" applyFont="1" applyFill="1" applyAlignment="1">
      <alignment horizontal="left"/>
    </xf>
    <xf numFmtId="167" fontId="53" fillId="14" borderId="0" xfId="0" applyNumberFormat="1" applyFont="1" applyFill="1" applyAlignment="1">
      <alignment horizontal="right"/>
    </xf>
    <xf numFmtId="49" fontId="53" fillId="14" borderId="0" xfId="0" applyNumberFormat="1" applyFont="1" applyFill="1" applyAlignment="1">
      <alignment horizontal="right"/>
    </xf>
    <xf numFmtId="10" fontId="53" fillId="14" borderId="0" xfId="0" applyNumberFormat="1" applyFont="1" applyFill="1" applyAlignment="1">
      <alignment/>
    </xf>
    <xf numFmtId="44" fontId="53" fillId="14" borderId="0" xfId="0" applyNumberFormat="1" applyFont="1" applyFill="1" applyAlignment="1">
      <alignment/>
    </xf>
    <xf numFmtId="49" fontId="53" fillId="14" borderId="0" xfId="0" applyNumberFormat="1" applyFont="1" applyFill="1" applyAlignment="1">
      <alignment/>
    </xf>
    <xf numFmtId="49" fontId="53" fillId="14" borderId="0" xfId="0" applyNumberFormat="1" applyFont="1" applyFill="1" applyAlignment="1">
      <alignment horizontal="left"/>
    </xf>
    <xf numFmtId="0" fontId="53" fillId="14" borderId="0" xfId="0" applyFont="1" applyFill="1" applyAlignment="1">
      <alignment/>
    </xf>
    <xf numFmtId="0" fontId="10" fillId="33" borderId="0" xfId="0" applyFont="1" applyFill="1" applyAlignment="1">
      <alignment/>
    </xf>
    <xf numFmtId="49" fontId="10" fillId="33" borderId="0" xfId="0" applyNumberFormat="1" applyFont="1" applyFill="1" applyBorder="1" applyAlignment="1">
      <alignment horizontal="left" vertical="center"/>
    </xf>
    <xf numFmtId="166" fontId="10" fillId="33" borderId="0" xfId="0" applyNumberFormat="1" applyFont="1" applyFill="1" applyAlignment="1">
      <alignment/>
    </xf>
    <xf numFmtId="49" fontId="10" fillId="33" borderId="0" xfId="0" applyNumberFormat="1" applyFont="1" applyFill="1" applyAlignment="1">
      <alignment horizontal="right"/>
    </xf>
    <xf numFmtId="44" fontId="53" fillId="33" borderId="0" xfId="50" applyFont="1" applyFill="1" applyAlignment="1">
      <alignment/>
    </xf>
    <xf numFmtId="10" fontId="10" fillId="33" borderId="0" xfId="0" applyNumberFormat="1" applyFont="1" applyFill="1" applyAlignment="1">
      <alignment/>
    </xf>
    <xf numFmtId="44" fontId="10" fillId="33" borderId="0" xfId="0" applyNumberFormat="1" applyFont="1" applyFill="1" applyAlignment="1">
      <alignment/>
    </xf>
    <xf numFmtId="0" fontId="54" fillId="33" borderId="0" xfId="53" applyFont="1" applyFill="1">
      <alignment/>
      <protection/>
    </xf>
    <xf numFmtId="0" fontId="53" fillId="33" borderId="0" xfId="0" applyNumberFormat="1" applyFont="1" applyFill="1" applyAlignment="1" applyProtection="1">
      <alignment horizontal="left"/>
      <protection locked="0"/>
    </xf>
    <xf numFmtId="49" fontId="10" fillId="33" borderId="0" xfId="0" applyNumberFormat="1" applyFont="1" applyFill="1" applyAlignment="1">
      <alignment/>
    </xf>
    <xf numFmtId="49" fontId="10" fillId="33" borderId="0" xfId="0" applyNumberFormat="1" applyFont="1" applyFill="1" applyAlignment="1">
      <alignment horizontal="left"/>
    </xf>
    <xf numFmtId="0" fontId="10" fillId="33" borderId="0" xfId="0" applyFont="1" applyFill="1" applyAlignment="1">
      <alignment/>
    </xf>
    <xf numFmtId="49" fontId="53" fillId="33" borderId="0" xfId="0" applyNumberFormat="1" applyFont="1" applyFill="1" applyAlignment="1">
      <alignment horizontal="left" vertical="center"/>
    </xf>
    <xf numFmtId="166" fontId="53" fillId="33" borderId="0" xfId="0" applyNumberFormat="1" applyFont="1" applyFill="1" applyAlignment="1">
      <alignment/>
    </xf>
    <xf numFmtId="49" fontId="53" fillId="33" borderId="0" xfId="0" applyNumberFormat="1" applyFont="1" applyFill="1" applyAlignment="1">
      <alignment horizontal="right"/>
    </xf>
    <xf numFmtId="10" fontId="53" fillId="33" borderId="0" xfId="0" applyNumberFormat="1" applyFont="1" applyFill="1" applyAlignment="1">
      <alignment/>
    </xf>
    <xf numFmtId="44" fontId="53" fillId="33" borderId="0" xfId="0" applyNumberFormat="1" applyFont="1" applyFill="1" applyAlignment="1">
      <alignment/>
    </xf>
    <xf numFmtId="0" fontId="53" fillId="33" borderId="0" xfId="0" applyNumberFormat="1" applyFont="1" applyFill="1" applyBorder="1" applyAlignment="1" applyProtection="1">
      <alignment horizontal="left"/>
      <protection locked="0"/>
    </xf>
    <xf numFmtId="49" fontId="53" fillId="33" borderId="0" xfId="0" applyNumberFormat="1" applyFont="1" applyFill="1" applyAlignment="1">
      <alignment/>
    </xf>
    <xf numFmtId="49" fontId="53" fillId="33" borderId="0" xfId="0" applyNumberFormat="1" applyFont="1" applyFill="1" applyAlignment="1">
      <alignment horizontal="left"/>
    </xf>
    <xf numFmtId="0" fontId="53" fillId="33" borderId="0" xfId="0" applyFont="1" applyFill="1" applyAlignment="1">
      <alignment/>
    </xf>
    <xf numFmtId="49" fontId="57" fillId="33" borderId="0" xfId="0" applyNumberFormat="1" applyFont="1" applyFill="1" applyAlignment="1">
      <alignment horizontal="right"/>
    </xf>
    <xf numFmtId="0" fontId="51" fillId="33" borderId="0" xfId="0" applyNumberFormat="1" applyFont="1" applyFill="1" applyBorder="1" applyAlignment="1" applyProtection="1">
      <alignment horizontal="left"/>
      <protection locked="0"/>
    </xf>
    <xf numFmtId="44" fontId="51" fillId="0" borderId="0" xfId="0" applyNumberFormat="1" applyFont="1" applyAlignment="1">
      <alignment vertical="center"/>
    </xf>
    <xf numFmtId="0" fontId="56" fillId="0" borderId="0" xfId="0" applyFont="1" applyFill="1" applyBorder="1" applyAlignment="1">
      <alignment vertical="center" wrapText="1"/>
    </xf>
    <xf numFmtId="0" fontId="58" fillId="0" borderId="0" xfId="0" applyFont="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xfId="53"/>
    <cellStyle name="Normal 3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2:AA560"/>
  <sheetViews>
    <sheetView zoomScale="85" zoomScaleNormal="85" zoomScalePageLayoutView="0" workbookViewId="0" topLeftCell="G1">
      <pane ySplit="2" topLeftCell="A552" activePane="bottomLeft" state="frozen"/>
      <selection pane="topLeft" activeCell="J535" sqref="J535"/>
      <selection pane="bottomLeft" activeCell="L572" sqref="L572"/>
    </sheetView>
  </sheetViews>
  <sheetFormatPr defaultColWidth="11.421875" defaultRowHeight="15"/>
  <cols>
    <col min="1" max="1" width="5.00390625" style="0" bestFit="1" customWidth="1"/>
    <col min="3" max="4" width="11.421875" style="0" customWidth="1"/>
    <col min="10" max="10" width="11.421875" style="0" customWidth="1"/>
    <col min="11" max="11" width="13.140625" style="0" bestFit="1" customWidth="1"/>
    <col min="12" max="12" width="11.421875" style="0" customWidth="1"/>
    <col min="14" max="14" width="11.421875" style="0" customWidth="1"/>
    <col min="17" max="20" width="11.421875" style="0" customWidth="1"/>
    <col min="21" max="21" width="43.8515625" style="0" customWidth="1"/>
  </cols>
  <sheetData>
    <row r="2" spans="1:25" ht="15.75" thickBot="1">
      <c r="A2" s="33"/>
      <c r="B2" s="7" t="s">
        <v>0</v>
      </c>
      <c r="C2" s="8" t="s">
        <v>1</v>
      </c>
      <c r="D2" s="94" t="s">
        <v>2</v>
      </c>
      <c r="E2" s="94" t="s">
        <v>3</v>
      </c>
      <c r="F2" s="95" t="s">
        <v>4</v>
      </c>
      <c r="G2" s="9" t="s">
        <v>5</v>
      </c>
      <c r="H2" s="10" t="s">
        <v>6</v>
      </c>
      <c r="I2" s="11" t="s">
        <v>7</v>
      </c>
      <c r="J2" s="12" t="s">
        <v>8</v>
      </c>
      <c r="K2" s="12" t="s">
        <v>9</v>
      </c>
      <c r="L2" s="13" t="s">
        <v>10</v>
      </c>
      <c r="M2" s="14" t="s">
        <v>11</v>
      </c>
      <c r="N2" s="9" t="s">
        <v>12</v>
      </c>
      <c r="O2" s="13" t="s">
        <v>13</v>
      </c>
      <c r="P2" s="15" t="s">
        <v>14</v>
      </c>
      <c r="Q2" s="16" t="s">
        <v>15</v>
      </c>
      <c r="R2" s="17" t="s">
        <v>16</v>
      </c>
      <c r="S2" s="12" t="s">
        <v>17</v>
      </c>
      <c r="T2" s="13" t="s">
        <v>18</v>
      </c>
      <c r="U2" s="18" t="s">
        <v>19</v>
      </c>
      <c r="V2" s="13" t="s">
        <v>20</v>
      </c>
      <c r="W2" s="7" t="s">
        <v>21</v>
      </c>
      <c r="X2" s="7"/>
      <c r="Y2" s="140"/>
    </row>
    <row r="3" spans="1:25" ht="15">
      <c r="A3" s="33">
        <v>1</v>
      </c>
      <c r="B3" s="6" t="s">
        <v>1043</v>
      </c>
      <c r="C3" s="20" t="s">
        <v>1044</v>
      </c>
      <c r="D3" s="21">
        <v>43943</v>
      </c>
      <c r="E3" s="22">
        <v>43931</v>
      </c>
      <c r="F3" s="23">
        <v>9.45</v>
      </c>
      <c r="G3" s="24" t="s">
        <v>1045</v>
      </c>
      <c r="H3" s="25">
        <v>9.45</v>
      </c>
      <c r="I3" s="26">
        <v>0.21</v>
      </c>
      <c r="J3" s="27">
        <v>1.9844999999999997</v>
      </c>
      <c r="K3" s="27">
        <v>11.4345</v>
      </c>
      <c r="L3" s="19" t="s">
        <v>1046</v>
      </c>
      <c r="M3" s="19" t="s">
        <v>1047</v>
      </c>
      <c r="N3" s="28"/>
      <c r="O3" s="29" t="s">
        <v>1048</v>
      </c>
      <c r="P3" s="30" t="s">
        <v>1049</v>
      </c>
      <c r="Q3" s="31">
        <v>2263</v>
      </c>
      <c r="R3" s="60">
        <v>43943</v>
      </c>
      <c r="S3" s="6" t="s">
        <v>57</v>
      </c>
      <c r="T3" s="6" t="s">
        <v>31</v>
      </c>
      <c r="U3" s="33" t="s">
        <v>73</v>
      </c>
      <c r="V3" s="19" t="s">
        <v>1050</v>
      </c>
      <c r="W3" s="33"/>
      <c r="X3" s="6"/>
      <c r="Y3" s="140"/>
    </row>
    <row r="4" spans="1:25" ht="15">
      <c r="A4" s="33">
        <v>2</v>
      </c>
      <c r="B4" s="19" t="s">
        <v>177</v>
      </c>
      <c r="C4" s="2" t="s">
        <v>178</v>
      </c>
      <c r="D4" s="21">
        <v>44085</v>
      </c>
      <c r="E4" s="22">
        <v>44085</v>
      </c>
      <c r="F4" s="23">
        <v>299.79</v>
      </c>
      <c r="G4" s="24" t="s">
        <v>1839</v>
      </c>
      <c r="H4" s="25">
        <v>299.79</v>
      </c>
      <c r="I4" s="26">
        <v>0.21</v>
      </c>
      <c r="J4" s="27">
        <v>62.9559</v>
      </c>
      <c r="K4" s="27">
        <v>362.7459</v>
      </c>
      <c r="L4" s="19" t="s">
        <v>26</v>
      </c>
      <c r="M4" s="19" t="s">
        <v>27</v>
      </c>
      <c r="N4" s="19"/>
      <c r="O4" s="29" t="s">
        <v>1840</v>
      </c>
      <c r="P4" s="30" t="s">
        <v>1841</v>
      </c>
      <c r="Q4" s="31">
        <v>4161</v>
      </c>
      <c r="R4" s="32">
        <v>44085</v>
      </c>
      <c r="S4" s="6" t="s">
        <v>57</v>
      </c>
      <c r="T4" s="6" t="s">
        <v>31</v>
      </c>
      <c r="U4" s="33" t="s">
        <v>1842</v>
      </c>
      <c r="V4" s="19" t="s">
        <v>1843</v>
      </c>
      <c r="W4" s="34"/>
      <c r="X4" s="6"/>
      <c r="Y4" s="140"/>
    </row>
    <row r="5" spans="1:25" ht="15">
      <c r="A5" s="33">
        <v>3</v>
      </c>
      <c r="B5" s="6" t="s">
        <v>311</v>
      </c>
      <c r="C5" s="20" t="s">
        <v>312</v>
      </c>
      <c r="D5" s="21">
        <v>43866</v>
      </c>
      <c r="E5" s="22">
        <v>43866</v>
      </c>
      <c r="F5" s="23">
        <v>1246</v>
      </c>
      <c r="G5" s="24" t="s">
        <v>313</v>
      </c>
      <c r="H5" s="25">
        <v>1075.7814207650263</v>
      </c>
      <c r="I5" s="26">
        <v>0.21</v>
      </c>
      <c r="J5" s="27">
        <v>225.91409836065552</v>
      </c>
      <c r="K5" s="27">
        <v>1301.6955191256818</v>
      </c>
      <c r="L5" s="19" t="s">
        <v>37</v>
      </c>
      <c r="M5" s="19" t="s">
        <v>55</v>
      </c>
      <c r="N5" s="28"/>
      <c r="O5" s="29" t="s">
        <v>314</v>
      </c>
      <c r="P5" s="30" t="s">
        <v>315</v>
      </c>
      <c r="Q5" s="31">
        <v>709</v>
      </c>
      <c r="R5" s="32">
        <v>43879</v>
      </c>
      <c r="S5" s="6" t="s">
        <v>41</v>
      </c>
      <c r="T5" s="6" t="s">
        <v>31</v>
      </c>
      <c r="U5" s="33" t="s">
        <v>81</v>
      </c>
      <c r="V5" s="6" t="s">
        <v>316</v>
      </c>
      <c r="W5" s="34"/>
      <c r="X5" s="6"/>
      <c r="Y5" s="140"/>
    </row>
    <row r="6" spans="1:25" ht="15">
      <c r="A6" s="33">
        <v>4</v>
      </c>
      <c r="B6" s="6" t="s">
        <v>311</v>
      </c>
      <c r="C6" s="20" t="s">
        <v>312</v>
      </c>
      <c r="D6" s="21">
        <v>43866</v>
      </c>
      <c r="E6" s="22">
        <v>43866</v>
      </c>
      <c r="F6" s="23">
        <v>1246</v>
      </c>
      <c r="G6" s="24" t="s">
        <v>313</v>
      </c>
      <c r="H6" s="25">
        <v>170.21857923497373</v>
      </c>
      <c r="I6" s="26">
        <v>0.21</v>
      </c>
      <c r="J6" s="27">
        <v>35.74590163934448</v>
      </c>
      <c r="K6" s="27">
        <v>205.9644808743182</v>
      </c>
      <c r="L6" s="19" t="s">
        <v>37</v>
      </c>
      <c r="M6" s="19" t="s">
        <v>55</v>
      </c>
      <c r="N6" s="28"/>
      <c r="O6" s="29" t="s">
        <v>314</v>
      </c>
      <c r="P6" s="30" t="s">
        <v>315</v>
      </c>
      <c r="Q6" s="31">
        <v>709</v>
      </c>
      <c r="R6" s="32">
        <v>43879</v>
      </c>
      <c r="S6" s="6" t="s">
        <v>182</v>
      </c>
      <c r="T6" s="6" t="s">
        <v>31</v>
      </c>
      <c r="U6" s="33" t="s">
        <v>81</v>
      </c>
      <c r="V6" s="6" t="s">
        <v>317</v>
      </c>
      <c r="W6" s="34"/>
      <c r="X6" s="6"/>
      <c r="Y6" s="140"/>
    </row>
    <row r="7" spans="1:25" ht="15">
      <c r="A7" s="33">
        <v>5</v>
      </c>
      <c r="B7" s="28" t="s">
        <v>2251</v>
      </c>
      <c r="C7" s="20" t="s">
        <v>2252</v>
      </c>
      <c r="D7" s="21">
        <v>44120</v>
      </c>
      <c r="E7" s="22">
        <v>44103</v>
      </c>
      <c r="F7" s="23">
        <v>319.5</v>
      </c>
      <c r="G7" s="24" t="s">
        <v>2315</v>
      </c>
      <c r="H7" s="25">
        <v>319.5</v>
      </c>
      <c r="I7" s="26">
        <v>0.21</v>
      </c>
      <c r="J7" s="27">
        <v>67.095</v>
      </c>
      <c r="K7" s="27">
        <v>386.595</v>
      </c>
      <c r="L7" s="28" t="s">
        <v>222</v>
      </c>
      <c r="M7" s="28" t="s">
        <v>2253</v>
      </c>
      <c r="O7" s="29" t="s">
        <v>2316</v>
      </c>
      <c r="P7" s="30" t="s">
        <v>2317</v>
      </c>
      <c r="Q7" s="31">
        <v>5929</v>
      </c>
      <c r="R7" s="32">
        <v>44118</v>
      </c>
      <c r="S7" s="33" t="s">
        <v>41</v>
      </c>
      <c r="T7" s="33" t="s">
        <v>31</v>
      </c>
      <c r="U7" s="33" t="s">
        <v>244</v>
      </c>
      <c r="V7" s="28" t="s">
        <v>2318</v>
      </c>
      <c r="W7" s="34"/>
      <c r="X7" s="33"/>
      <c r="Y7" s="140"/>
    </row>
    <row r="8" spans="1:25" ht="15">
      <c r="A8" s="33">
        <v>6</v>
      </c>
      <c r="B8" s="19" t="s">
        <v>345</v>
      </c>
      <c r="C8" s="20" t="s">
        <v>346</v>
      </c>
      <c r="D8" s="21">
        <v>43869</v>
      </c>
      <c r="E8" s="22">
        <v>43868</v>
      </c>
      <c r="F8" s="23">
        <v>104.05</v>
      </c>
      <c r="G8" s="37" t="s">
        <v>347</v>
      </c>
      <c r="H8" s="25">
        <v>104.06</v>
      </c>
      <c r="I8" s="26">
        <v>0.21</v>
      </c>
      <c r="J8" s="27">
        <v>21.8526</v>
      </c>
      <c r="K8" s="27">
        <v>125.9126</v>
      </c>
      <c r="L8" s="19" t="s">
        <v>348</v>
      </c>
      <c r="M8" s="19" t="s">
        <v>349</v>
      </c>
      <c r="N8" s="28"/>
      <c r="O8" s="29" t="s">
        <v>350</v>
      </c>
      <c r="P8" s="30" t="s">
        <v>351</v>
      </c>
      <c r="Q8" s="31">
        <v>824</v>
      </c>
      <c r="R8" s="32">
        <v>43868</v>
      </c>
      <c r="S8" s="6" t="s">
        <v>57</v>
      </c>
      <c r="T8" s="6" t="s">
        <v>31</v>
      </c>
      <c r="U8" s="33" t="s">
        <v>352</v>
      </c>
      <c r="V8" s="6" t="s">
        <v>353</v>
      </c>
      <c r="W8" s="34"/>
      <c r="X8" s="6"/>
      <c r="Y8" s="140"/>
    </row>
    <row r="9" spans="1:25" ht="15">
      <c r="A9" s="33">
        <v>7</v>
      </c>
      <c r="B9" s="19" t="s">
        <v>1278</v>
      </c>
      <c r="C9" s="20" t="s">
        <v>1279</v>
      </c>
      <c r="D9" s="21">
        <v>43985</v>
      </c>
      <c r="E9" s="22">
        <v>43980</v>
      </c>
      <c r="F9" s="23">
        <v>4.95</v>
      </c>
      <c r="G9" s="24" t="s">
        <v>1280</v>
      </c>
      <c r="H9" s="25">
        <v>4.95</v>
      </c>
      <c r="I9" s="26">
        <v>0.21</v>
      </c>
      <c r="J9" s="27">
        <v>1.0395</v>
      </c>
      <c r="K9" s="27">
        <v>5.9895000000000005</v>
      </c>
      <c r="L9" s="19" t="s">
        <v>348</v>
      </c>
      <c r="M9" s="19" t="s">
        <v>349</v>
      </c>
      <c r="N9" s="19"/>
      <c r="O9" s="29" t="s">
        <v>1281</v>
      </c>
      <c r="P9" s="30" t="s">
        <v>496</v>
      </c>
      <c r="Q9" s="31">
        <v>2987</v>
      </c>
      <c r="R9" s="32">
        <v>43983</v>
      </c>
      <c r="S9" s="6" t="s">
        <v>57</v>
      </c>
      <c r="T9" s="6" t="s">
        <v>31</v>
      </c>
      <c r="U9" s="6" t="s">
        <v>163</v>
      </c>
      <c r="V9" s="6" t="s">
        <v>1282</v>
      </c>
      <c r="W9" s="34"/>
      <c r="X9" s="6"/>
      <c r="Y9" s="140"/>
    </row>
    <row r="10" spans="1:25" ht="15">
      <c r="A10" s="33">
        <v>8</v>
      </c>
      <c r="B10" s="19" t="s">
        <v>1246</v>
      </c>
      <c r="C10" s="20" t="s">
        <v>1247</v>
      </c>
      <c r="D10" s="21">
        <v>43994</v>
      </c>
      <c r="E10" s="22">
        <v>43992</v>
      </c>
      <c r="F10" s="23">
        <v>30.77</v>
      </c>
      <c r="G10" s="37" t="s">
        <v>1248</v>
      </c>
      <c r="H10" s="25">
        <v>30.77</v>
      </c>
      <c r="I10" s="26">
        <v>0.21</v>
      </c>
      <c r="J10" s="27">
        <v>6.4616999999999996</v>
      </c>
      <c r="K10" s="27">
        <v>37.2317</v>
      </c>
      <c r="L10" s="28" t="s">
        <v>1249</v>
      </c>
      <c r="M10" s="28" t="s">
        <v>1250</v>
      </c>
      <c r="N10" s="28"/>
      <c r="O10" s="29" t="s">
        <v>1251</v>
      </c>
      <c r="P10" s="30" t="s">
        <v>1252</v>
      </c>
      <c r="Q10" s="31">
        <v>2971</v>
      </c>
      <c r="R10" s="32">
        <v>43992</v>
      </c>
      <c r="S10" s="6" t="s">
        <v>57</v>
      </c>
      <c r="T10" s="6" t="s">
        <v>31</v>
      </c>
      <c r="U10" s="33" t="s">
        <v>163</v>
      </c>
      <c r="V10" s="6" t="s">
        <v>1253</v>
      </c>
      <c r="W10" s="34"/>
      <c r="X10" s="6"/>
      <c r="Y10" s="140"/>
    </row>
    <row r="11" spans="1:25" ht="15">
      <c r="A11" s="33">
        <v>9</v>
      </c>
      <c r="B11" s="19" t="s">
        <v>1246</v>
      </c>
      <c r="C11" s="20" t="s">
        <v>1247</v>
      </c>
      <c r="D11" s="21">
        <v>43994</v>
      </c>
      <c r="E11" s="22">
        <v>43992</v>
      </c>
      <c r="F11" s="23">
        <v>30.74</v>
      </c>
      <c r="G11" s="37" t="s">
        <v>1254</v>
      </c>
      <c r="H11" s="25">
        <v>30.74</v>
      </c>
      <c r="I11" s="26">
        <v>0.21</v>
      </c>
      <c r="J11" s="27">
        <v>6.455399999999999</v>
      </c>
      <c r="K11" s="27">
        <v>37.1954</v>
      </c>
      <c r="L11" s="19" t="s">
        <v>159</v>
      </c>
      <c r="M11" s="19" t="s">
        <v>160</v>
      </c>
      <c r="N11" s="28"/>
      <c r="O11" s="29" t="s">
        <v>1255</v>
      </c>
      <c r="P11" s="30" t="s">
        <v>1252</v>
      </c>
      <c r="Q11" s="31">
        <v>2972</v>
      </c>
      <c r="R11" s="32">
        <v>43992</v>
      </c>
      <c r="S11" s="6" t="s">
        <v>57</v>
      </c>
      <c r="T11" s="6" t="s">
        <v>31</v>
      </c>
      <c r="U11" s="33" t="s">
        <v>163</v>
      </c>
      <c r="V11" s="6" t="s">
        <v>1256</v>
      </c>
      <c r="W11" s="34"/>
      <c r="X11" s="6"/>
      <c r="Y11" s="140"/>
    </row>
    <row r="12" spans="1:25" ht="15">
      <c r="A12" s="33">
        <v>10</v>
      </c>
      <c r="B12" s="28" t="s">
        <v>1246</v>
      </c>
      <c r="C12" s="20" t="s">
        <v>1247</v>
      </c>
      <c r="D12" s="21">
        <v>43994</v>
      </c>
      <c r="E12" s="22">
        <v>43992</v>
      </c>
      <c r="F12" s="23">
        <v>13.21</v>
      </c>
      <c r="G12" s="24" t="s">
        <v>1257</v>
      </c>
      <c r="H12" s="25">
        <v>13.21</v>
      </c>
      <c r="I12" s="26">
        <v>0.21</v>
      </c>
      <c r="J12" s="27">
        <v>2.7741000000000002</v>
      </c>
      <c r="K12" s="27">
        <v>15.984100000000002</v>
      </c>
      <c r="L12" s="28" t="s">
        <v>159</v>
      </c>
      <c r="M12" s="28" t="s">
        <v>160</v>
      </c>
      <c r="N12" s="28"/>
      <c r="O12" s="29" t="s">
        <v>1258</v>
      </c>
      <c r="P12" s="30" t="s">
        <v>1252</v>
      </c>
      <c r="Q12" s="31">
        <v>2973</v>
      </c>
      <c r="R12" s="32">
        <v>43992</v>
      </c>
      <c r="S12" s="33" t="s">
        <v>57</v>
      </c>
      <c r="T12" s="33" t="s">
        <v>31</v>
      </c>
      <c r="U12" s="33" t="s">
        <v>163</v>
      </c>
      <c r="V12" s="33" t="s">
        <v>1259</v>
      </c>
      <c r="W12" s="34"/>
      <c r="X12" s="33"/>
      <c r="Y12" s="140"/>
    </row>
    <row r="13" spans="1:25" ht="15">
      <c r="A13" s="33">
        <v>11</v>
      </c>
      <c r="B13" s="33" t="s">
        <v>565</v>
      </c>
      <c r="C13" s="20" t="s">
        <v>566</v>
      </c>
      <c r="D13" s="21">
        <v>43888</v>
      </c>
      <c r="E13" s="22">
        <v>43857</v>
      </c>
      <c r="F13" s="23">
        <v>1049</v>
      </c>
      <c r="G13" s="24" t="s">
        <v>567</v>
      </c>
      <c r="H13" s="25">
        <v>1049</v>
      </c>
      <c r="I13" s="26">
        <v>0.21</v>
      </c>
      <c r="J13" s="27">
        <v>220.29</v>
      </c>
      <c r="K13" s="27">
        <v>1269.29</v>
      </c>
      <c r="L13" s="40" t="s">
        <v>179</v>
      </c>
      <c r="M13" s="40" t="s">
        <v>180</v>
      </c>
      <c r="N13" s="28"/>
      <c r="O13" s="29" t="s">
        <v>568</v>
      </c>
      <c r="P13" s="30" t="s">
        <v>354</v>
      </c>
      <c r="Q13" s="31">
        <v>1324</v>
      </c>
      <c r="R13" s="32">
        <v>43901</v>
      </c>
      <c r="S13" s="6" t="s">
        <v>41</v>
      </c>
      <c r="T13" s="6" t="s">
        <v>31</v>
      </c>
      <c r="U13" s="33" t="s">
        <v>541</v>
      </c>
      <c r="V13" s="33" t="s">
        <v>569</v>
      </c>
      <c r="W13" s="34"/>
      <c r="X13" s="6"/>
      <c r="Y13" s="140"/>
    </row>
    <row r="14" spans="1:25" ht="15">
      <c r="A14" s="33">
        <v>12</v>
      </c>
      <c r="B14" s="33" t="s">
        <v>565</v>
      </c>
      <c r="C14" s="20" t="s">
        <v>566</v>
      </c>
      <c r="D14" s="21">
        <v>44127</v>
      </c>
      <c r="E14" s="22">
        <v>44092</v>
      </c>
      <c r="F14" s="23">
        <v>945</v>
      </c>
      <c r="G14" s="24" t="s">
        <v>2312</v>
      </c>
      <c r="H14" s="25">
        <v>945</v>
      </c>
      <c r="I14" s="26">
        <v>0.21</v>
      </c>
      <c r="J14" s="27">
        <v>198.45</v>
      </c>
      <c r="K14" s="27">
        <v>1143.45</v>
      </c>
      <c r="L14" s="40" t="s">
        <v>2008</v>
      </c>
      <c r="M14" s="19" t="s">
        <v>2009</v>
      </c>
      <c r="N14" s="28"/>
      <c r="O14" s="29" t="s">
        <v>2313</v>
      </c>
      <c r="P14" s="30" t="s">
        <v>766</v>
      </c>
      <c r="Q14" s="31">
        <v>5794</v>
      </c>
      <c r="R14" s="32">
        <v>44148</v>
      </c>
      <c r="S14" s="6" t="s">
        <v>41</v>
      </c>
      <c r="T14" s="6" t="s">
        <v>31</v>
      </c>
      <c r="U14" s="33" t="s">
        <v>541</v>
      </c>
      <c r="V14" s="33" t="s">
        <v>2314</v>
      </c>
      <c r="W14" s="34"/>
      <c r="X14" s="6"/>
      <c r="Y14" s="140"/>
    </row>
    <row r="15" spans="1:25" ht="15">
      <c r="A15" s="33">
        <v>13</v>
      </c>
      <c r="B15" s="33" t="s">
        <v>2482</v>
      </c>
      <c r="C15" s="20" t="s">
        <v>2483</v>
      </c>
      <c r="D15" s="21">
        <v>43964</v>
      </c>
      <c r="E15" s="22">
        <v>43964</v>
      </c>
      <c r="F15" s="23">
        <v>1088.32</v>
      </c>
      <c r="G15" s="24" t="s">
        <v>2484</v>
      </c>
      <c r="H15" s="25">
        <v>1088.32</v>
      </c>
      <c r="I15" s="26">
        <v>0</v>
      </c>
      <c r="J15" s="27">
        <v>0</v>
      </c>
      <c r="K15" s="27">
        <v>1088.32</v>
      </c>
      <c r="L15" s="28" t="s">
        <v>865</v>
      </c>
      <c r="M15" s="33" t="s">
        <v>866</v>
      </c>
      <c r="N15" s="28"/>
      <c r="O15" s="29" t="s">
        <v>2485</v>
      </c>
      <c r="P15" s="30" t="s">
        <v>2486</v>
      </c>
      <c r="Q15" s="31">
        <v>6309</v>
      </c>
      <c r="R15" s="32">
        <v>44165</v>
      </c>
      <c r="S15" s="33" t="s">
        <v>41</v>
      </c>
      <c r="T15" s="33" t="s">
        <v>31</v>
      </c>
      <c r="U15" s="33" t="s">
        <v>194</v>
      </c>
      <c r="V15" s="33" t="s">
        <v>2778</v>
      </c>
      <c r="W15" s="34"/>
      <c r="X15" s="33"/>
      <c r="Y15" s="140"/>
    </row>
    <row r="16" spans="1:25" ht="15">
      <c r="A16" s="33">
        <v>14</v>
      </c>
      <c r="B16" s="6" t="s">
        <v>1678</v>
      </c>
      <c r="C16" s="20" t="s">
        <v>1679</v>
      </c>
      <c r="D16" s="21">
        <v>44041</v>
      </c>
      <c r="E16" s="22">
        <v>44041</v>
      </c>
      <c r="F16" s="23">
        <v>45</v>
      </c>
      <c r="G16" s="24" t="s">
        <v>1680</v>
      </c>
      <c r="H16" s="25">
        <v>45</v>
      </c>
      <c r="I16" s="26">
        <v>0.21</v>
      </c>
      <c r="J16" s="27">
        <v>9.45</v>
      </c>
      <c r="K16" s="27">
        <v>54.45</v>
      </c>
      <c r="L16" s="19" t="s">
        <v>1046</v>
      </c>
      <c r="M16" s="19" t="s">
        <v>1047</v>
      </c>
      <c r="N16" s="28"/>
      <c r="O16" s="29" t="s">
        <v>1681</v>
      </c>
      <c r="P16" s="30" t="s">
        <v>1682</v>
      </c>
      <c r="Q16" s="31">
        <v>3840</v>
      </c>
      <c r="R16" s="32">
        <v>44041</v>
      </c>
      <c r="S16" s="6" t="s">
        <v>57</v>
      </c>
      <c r="T16" s="6" t="s">
        <v>31</v>
      </c>
      <c r="U16" s="33" t="s">
        <v>73</v>
      </c>
      <c r="V16" s="6" t="s">
        <v>1683</v>
      </c>
      <c r="W16" s="34"/>
      <c r="X16" s="6"/>
      <c r="Y16" s="140"/>
    </row>
    <row r="17" spans="1:25" ht="15">
      <c r="A17" s="33">
        <v>15</v>
      </c>
      <c r="B17" s="33" t="s">
        <v>448</v>
      </c>
      <c r="C17" s="20" t="s">
        <v>449</v>
      </c>
      <c r="D17" s="21">
        <v>44106</v>
      </c>
      <c r="E17" s="22">
        <v>44028</v>
      </c>
      <c r="F17" s="23">
        <v>360</v>
      </c>
      <c r="G17" s="24" t="s">
        <v>2017</v>
      </c>
      <c r="H17" s="25">
        <v>360</v>
      </c>
      <c r="I17" s="26">
        <v>0.21</v>
      </c>
      <c r="J17" s="27">
        <v>75.6</v>
      </c>
      <c r="K17" s="27">
        <v>435.6</v>
      </c>
      <c r="L17" s="19" t="s">
        <v>2018</v>
      </c>
      <c r="M17" s="19" t="s">
        <v>2019</v>
      </c>
      <c r="N17" s="28"/>
      <c r="O17" s="29" t="s">
        <v>2020</v>
      </c>
      <c r="P17" s="30" t="s">
        <v>2021</v>
      </c>
      <c r="Q17" s="31">
        <v>4743</v>
      </c>
      <c r="R17" s="32">
        <v>44119</v>
      </c>
      <c r="S17" s="6" t="s">
        <v>41</v>
      </c>
      <c r="T17" s="6" t="s">
        <v>31</v>
      </c>
      <c r="U17" s="33" t="s">
        <v>339</v>
      </c>
      <c r="V17" s="33" t="s">
        <v>2022</v>
      </c>
      <c r="W17" s="34" t="s">
        <v>83</v>
      </c>
      <c r="X17" s="6"/>
      <c r="Y17" s="140"/>
    </row>
    <row r="18" spans="1:25" ht="15">
      <c r="A18" s="33">
        <v>16</v>
      </c>
      <c r="B18" s="33" t="s">
        <v>1464</v>
      </c>
      <c r="C18" s="20" t="s">
        <v>1465</v>
      </c>
      <c r="D18" s="21">
        <v>44020</v>
      </c>
      <c r="E18" s="22">
        <v>43997</v>
      </c>
      <c r="F18" s="23">
        <v>1200</v>
      </c>
      <c r="G18" s="24" t="s">
        <v>886</v>
      </c>
      <c r="H18" s="25">
        <v>1200</v>
      </c>
      <c r="I18" s="26">
        <v>0.21</v>
      </c>
      <c r="J18" s="27">
        <v>252</v>
      </c>
      <c r="K18" s="27">
        <v>1452</v>
      </c>
      <c r="L18" s="40" t="s">
        <v>203</v>
      </c>
      <c r="M18" s="40" t="s">
        <v>204</v>
      </c>
      <c r="N18" s="28"/>
      <c r="O18" s="29" t="s">
        <v>1466</v>
      </c>
      <c r="P18" s="30" t="s">
        <v>1467</v>
      </c>
      <c r="Q18" s="31">
        <v>3390</v>
      </c>
      <c r="R18" s="32">
        <v>44035</v>
      </c>
      <c r="S18" s="6" t="s">
        <v>41</v>
      </c>
      <c r="T18" s="6" t="s">
        <v>31</v>
      </c>
      <c r="U18" s="33" t="s">
        <v>1168</v>
      </c>
      <c r="V18" s="33" t="s">
        <v>1468</v>
      </c>
      <c r="W18" s="34"/>
      <c r="X18" s="6"/>
      <c r="Y18" s="140"/>
    </row>
    <row r="19" spans="1:25" ht="15">
      <c r="A19" s="33">
        <v>17</v>
      </c>
      <c r="B19" s="33" t="s">
        <v>1085</v>
      </c>
      <c r="C19" s="20" t="s">
        <v>1086</v>
      </c>
      <c r="D19" s="21">
        <v>43950</v>
      </c>
      <c r="E19" s="22">
        <v>43928</v>
      </c>
      <c r="F19" s="23">
        <v>100</v>
      </c>
      <c r="G19" s="37" t="s">
        <v>1087</v>
      </c>
      <c r="H19" s="25">
        <v>100</v>
      </c>
      <c r="I19" s="26">
        <v>0.21</v>
      </c>
      <c r="J19" s="27">
        <v>21</v>
      </c>
      <c r="K19" s="27">
        <v>121</v>
      </c>
      <c r="L19" s="19" t="s">
        <v>809</v>
      </c>
      <c r="M19" s="19" t="s">
        <v>810</v>
      </c>
      <c r="N19" s="28"/>
      <c r="O19" s="29" t="s">
        <v>1088</v>
      </c>
      <c r="P19" s="30" t="s">
        <v>779</v>
      </c>
      <c r="Q19" s="31">
        <v>2338</v>
      </c>
      <c r="R19" s="32">
        <v>43944</v>
      </c>
      <c r="S19" s="6" t="s">
        <v>41</v>
      </c>
      <c r="T19" s="6" t="s">
        <v>31</v>
      </c>
      <c r="U19" s="33" t="s">
        <v>453</v>
      </c>
      <c r="V19" s="6" t="s">
        <v>1089</v>
      </c>
      <c r="W19" s="34"/>
      <c r="X19" s="6"/>
      <c r="Y19" s="140"/>
    </row>
    <row r="20" spans="1:25" ht="15">
      <c r="A20" s="33">
        <v>18</v>
      </c>
      <c r="B20" s="19" t="s">
        <v>23</v>
      </c>
      <c r="C20" s="20" t="s">
        <v>24</v>
      </c>
      <c r="D20" s="21">
        <v>43832</v>
      </c>
      <c r="E20" s="22">
        <v>43832</v>
      </c>
      <c r="F20" s="23">
        <v>3000</v>
      </c>
      <c r="G20" s="24" t="s">
        <v>25</v>
      </c>
      <c r="H20" s="25">
        <v>3000</v>
      </c>
      <c r="I20" s="26">
        <v>0</v>
      </c>
      <c r="J20" s="27">
        <v>0</v>
      </c>
      <c r="K20" s="27">
        <v>3000</v>
      </c>
      <c r="L20" s="19" t="s">
        <v>26</v>
      </c>
      <c r="M20" s="19" t="s">
        <v>27</v>
      </c>
      <c r="N20" s="28"/>
      <c r="O20" s="29" t="s">
        <v>28</v>
      </c>
      <c r="P20" s="30" t="s">
        <v>29</v>
      </c>
      <c r="Q20" s="31">
        <v>195</v>
      </c>
      <c r="R20" s="32">
        <v>43847</v>
      </c>
      <c r="S20" s="6" t="s">
        <v>30</v>
      </c>
      <c r="T20" s="6" t="s">
        <v>31</v>
      </c>
      <c r="U20" s="33" t="s">
        <v>32</v>
      </c>
      <c r="V20" s="6" t="s">
        <v>33</v>
      </c>
      <c r="W20" s="34"/>
      <c r="X20" s="6"/>
      <c r="Y20" s="140"/>
    </row>
    <row r="21" spans="1:25" ht="15">
      <c r="A21" s="33">
        <v>19</v>
      </c>
      <c r="B21" s="19" t="s">
        <v>23</v>
      </c>
      <c r="C21" s="20" t="s">
        <v>24</v>
      </c>
      <c r="D21" s="21">
        <v>44096</v>
      </c>
      <c r="E21" s="22">
        <v>44077</v>
      </c>
      <c r="F21" s="23">
        <v>80</v>
      </c>
      <c r="G21" s="24" t="s">
        <v>1901</v>
      </c>
      <c r="H21" s="25">
        <v>80</v>
      </c>
      <c r="I21" s="26">
        <v>0</v>
      </c>
      <c r="J21" s="27">
        <v>0</v>
      </c>
      <c r="K21" s="27">
        <v>80</v>
      </c>
      <c r="L21" s="19" t="s">
        <v>26</v>
      </c>
      <c r="M21" s="19" t="s">
        <v>27</v>
      </c>
      <c r="N21" s="28"/>
      <c r="O21" s="29" t="s">
        <v>1902</v>
      </c>
      <c r="P21" s="30" t="s">
        <v>1903</v>
      </c>
      <c r="Q21" s="31">
        <v>4299</v>
      </c>
      <c r="R21" s="32">
        <v>44097</v>
      </c>
      <c r="S21" s="6" t="s">
        <v>30</v>
      </c>
      <c r="T21" s="6" t="s">
        <v>31</v>
      </c>
      <c r="U21" s="4" t="s">
        <v>32</v>
      </c>
      <c r="V21" s="19" t="s">
        <v>1904</v>
      </c>
      <c r="W21" s="34"/>
      <c r="X21" s="6"/>
      <c r="Y21" s="140"/>
    </row>
    <row r="22" spans="1:25" ht="15">
      <c r="A22" s="33">
        <v>20</v>
      </c>
      <c r="B22" s="19" t="s">
        <v>23</v>
      </c>
      <c r="C22" s="20" t="s">
        <v>24</v>
      </c>
      <c r="D22" s="21">
        <v>44096</v>
      </c>
      <c r="E22" s="22">
        <v>44077</v>
      </c>
      <c r="F22" s="23">
        <v>64</v>
      </c>
      <c r="G22" s="24" t="s">
        <v>1905</v>
      </c>
      <c r="H22" s="25">
        <v>64</v>
      </c>
      <c r="I22" s="26">
        <v>0</v>
      </c>
      <c r="J22" s="27">
        <v>0</v>
      </c>
      <c r="K22" s="27">
        <v>64</v>
      </c>
      <c r="L22" s="19" t="s">
        <v>26</v>
      </c>
      <c r="M22" s="19" t="s">
        <v>27</v>
      </c>
      <c r="N22" s="28"/>
      <c r="O22" s="29" t="s">
        <v>1906</v>
      </c>
      <c r="P22" s="30" t="s">
        <v>1907</v>
      </c>
      <c r="Q22" s="31">
        <v>4300</v>
      </c>
      <c r="R22" s="32">
        <v>44097</v>
      </c>
      <c r="S22" s="6" t="s">
        <v>30</v>
      </c>
      <c r="T22" s="6" t="s">
        <v>31</v>
      </c>
      <c r="U22" s="4" t="s">
        <v>32</v>
      </c>
      <c r="V22" s="19" t="s">
        <v>1908</v>
      </c>
      <c r="W22" s="34"/>
      <c r="X22" s="6"/>
      <c r="Y22" s="140"/>
    </row>
    <row r="23" spans="1:25" ht="15">
      <c r="A23" s="33">
        <v>21</v>
      </c>
      <c r="B23" s="33" t="s">
        <v>1897</v>
      </c>
      <c r="C23" s="20" t="s">
        <v>1898</v>
      </c>
      <c r="D23" s="21">
        <v>44095</v>
      </c>
      <c r="E23" s="22">
        <v>44042</v>
      </c>
      <c r="F23" s="23">
        <v>45.33</v>
      </c>
      <c r="G23" s="24" t="s">
        <v>1303</v>
      </c>
      <c r="H23" s="25">
        <v>45.33</v>
      </c>
      <c r="I23" s="26">
        <v>0</v>
      </c>
      <c r="J23" s="27">
        <v>0</v>
      </c>
      <c r="K23" s="27">
        <v>45.33</v>
      </c>
      <c r="L23" s="19" t="s">
        <v>555</v>
      </c>
      <c r="M23" s="19" t="s">
        <v>556</v>
      </c>
      <c r="N23" s="28"/>
      <c r="O23" s="29" t="s">
        <v>1899</v>
      </c>
      <c r="P23" s="30" t="s">
        <v>1058</v>
      </c>
      <c r="Q23" s="31">
        <v>4297</v>
      </c>
      <c r="R23" s="32">
        <v>44104</v>
      </c>
      <c r="S23" s="6" t="s">
        <v>41</v>
      </c>
      <c r="T23" s="6" t="s">
        <v>31</v>
      </c>
      <c r="U23" s="33" t="s">
        <v>93</v>
      </c>
      <c r="V23" s="33" t="s">
        <v>1900</v>
      </c>
      <c r="W23" s="34"/>
      <c r="X23" s="6"/>
      <c r="Y23" s="140"/>
    </row>
    <row r="24" spans="1:25" ht="15">
      <c r="A24" s="33">
        <v>22</v>
      </c>
      <c r="B24" s="19" t="s">
        <v>870</v>
      </c>
      <c r="C24" s="20" t="s">
        <v>871</v>
      </c>
      <c r="D24" s="21">
        <v>43851</v>
      </c>
      <c r="E24" s="22">
        <v>43851</v>
      </c>
      <c r="F24" s="23">
        <v>380.17</v>
      </c>
      <c r="G24" s="24" t="s">
        <v>872</v>
      </c>
      <c r="H24" s="25">
        <v>380.165</v>
      </c>
      <c r="I24" s="26">
        <v>0.21</v>
      </c>
      <c r="J24" s="27">
        <v>79.83465</v>
      </c>
      <c r="K24" s="27">
        <v>459.99965000000003</v>
      </c>
      <c r="L24" s="19" t="s">
        <v>26</v>
      </c>
      <c r="M24" s="19" t="s">
        <v>27</v>
      </c>
      <c r="N24" s="28"/>
      <c r="O24" s="29" t="s">
        <v>873</v>
      </c>
      <c r="P24" s="30" t="s">
        <v>399</v>
      </c>
      <c r="Q24" s="31">
        <v>1894</v>
      </c>
      <c r="R24" s="32">
        <v>43851</v>
      </c>
      <c r="S24" s="6" t="s">
        <v>57</v>
      </c>
      <c r="T24" s="6" t="s">
        <v>31</v>
      </c>
      <c r="U24" s="33" t="s">
        <v>32</v>
      </c>
      <c r="V24" s="19" t="s">
        <v>874</v>
      </c>
      <c r="W24" s="34"/>
      <c r="X24" s="6"/>
      <c r="Y24" s="140"/>
    </row>
    <row r="25" spans="1:25" ht="15">
      <c r="A25" s="33">
        <v>23</v>
      </c>
      <c r="B25" s="33" t="s">
        <v>1658</v>
      </c>
      <c r="C25" s="20" t="s">
        <v>1659</v>
      </c>
      <c r="D25" s="21">
        <v>44036</v>
      </c>
      <c r="E25" s="22">
        <v>44020</v>
      </c>
      <c r="F25" s="23">
        <v>1400</v>
      </c>
      <c r="G25" s="24" t="s">
        <v>193</v>
      </c>
      <c r="H25" s="25">
        <v>1400</v>
      </c>
      <c r="I25" s="26">
        <v>0</v>
      </c>
      <c r="J25" s="27">
        <v>0</v>
      </c>
      <c r="K25" s="27">
        <v>1400</v>
      </c>
      <c r="L25" s="19" t="s">
        <v>649</v>
      </c>
      <c r="M25" s="19" t="s">
        <v>650</v>
      </c>
      <c r="N25" s="28"/>
      <c r="O25" s="29" t="s">
        <v>1660</v>
      </c>
      <c r="P25" s="30" t="s">
        <v>1661</v>
      </c>
      <c r="Q25" s="31">
        <v>3784</v>
      </c>
      <c r="R25" s="32">
        <v>44043</v>
      </c>
      <c r="S25" s="6" t="s">
        <v>41</v>
      </c>
      <c r="T25" s="6" t="s">
        <v>31</v>
      </c>
      <c r="U25" s="33" t="s">
        <v>368</v>
      </c>
      <c r="V25" s="33" t="s">
        <v>1662</v>
      </c>
      <c r="W25" s="34"/>
      <c r="X25" s="6"/>
      <c r="Y25" s="140"/>
    </row>
    <row r="26" spans="1:25" ht="15">
      <c r="A26" s="33">
        <v>24</v>
      </c>
      <c r="B26" s="33" t="s">
        <v>817</v>
      </c>
      <c r="C26" s="20" t="s">
        <v>818</v>
      </c>
      <c r="D26" s="21">
        <v>43914</v>
      </c>
      <c r="E26" s="22">
        <v>43875</v>
      </c>
      <c r="F26" s="23">
        <v>2500</v>
      </c>
      <c r="G26" s="24" t="s">
        <v>354</v>
      </c>
      <c r="H26" s="25">
        <v>2500</v>
      </c>
      <c r="I26" s="26">
        <v>0</v>
      </c>
      <c r="J26" s="27">
        <v>0</v>
      </c>
      <c r="K26" s="27">
        <v>2500</v>
      </c>
      <c r="L26" s="40" t="s">
        <v>179</v>
      </c>
      <c r="M26" s="40" t="s">
        <v>180</v>
      </c>
      <c r="N26" s="28"/>
      <c r="O26" s="29" t="s">
        <v>819</v>
      </c>
      <c r="P26" s="30" t="s">
        <v>820</v>
      </c>
      <c r="Q26" s="31">
        <v>1826</v>
      </c>
      <c r="R26" s="32">
        <v>43917</v>
      </c>
      <c r="S26" s="6" t="s">
        <v>41</v>
      </c>
      <c r="T26" s="6" t="s">
        <v>31</v>
      </c>
      <c r="U26" s="33" t="s">
        <v>821</v>
      </c>
      <c r="V26" s="33" t="s">
        <v>822</v>
      </c>
      <c r="W26" s="34"/>
      <c r="X26" s="6"/>
      <c r="Y26" s="140"/>
    </row>
    <row r="27" spans="1:25" ht="15">
      <c r="A27" s="33">
        <v>25</v>
      </c>
      <c r="B27" s="33" t="s">
        <v>817</v>
      </c>
      <c r="C27" s="20" t="s">
        <v>818</v>
      </c>
      <c r="D27" s="21">
        <v>44127</v>
      </c>
      <c r="E27" s="22">
        <v>44090</v>
      </c>
      <c r="F27" s="23">
        <v>2500</v>
      </c>
      <c r="G27" s="24" t="s">
        <v>429</v>
      </c>
      <c r="H27" s="25">
        <v>2500</v>
      </c>
      <c r="I27" s="26">
        <v>0</v>
      </c>
      <c r="J27" s="27">
        <v>0</v>
      </c>
      <c r="K27" s="27">
        <v>2500</v>
      </c>
      <c r="L27" s="40" t="s">
        <v>179</v>
      </c>
      <c r="M27" s="40" t="s">
        <v>180</v>
      </c>
      <c r="N27" s="28"/>
      <c r="O27" s="29" t="s">
        <v>2230</v>
      </c>
      <c r="P27" s="30" t="s">
        <v>1475</v>
      </c>
      <c r="Q27" s="31">
        <v>5154</v>
      </c>
      <c r="R27" s="32">
        <v>44134</v>
      </c>
      <c r="S27" s="6" t="s">
        <v>41</v>
      </c>
      <c r="T27" s="6" t="s">
        <v>31</v>
      </c>
      <c r="U27" s="33" t="s">
        <v>821</v>
      </c>
      <c r="V27" s="33" t="s">
        <v>2231</v>
      </c>
      <c r="W27" s="34"/>
      <c r="X27" s="6"/>
      <c r="Y27" s="140"/>
    </row>
    <row r="28" spans="1:25" ht="15">
      <c r="A28" s="33">
        <v>26</v>
      </c>
      <c r="B28" s="33" t="s">
        <v>1218</v>
      </c>
      <c r="C28" s="20" t="s">
        <v>1219</v>
      </c>
      <c r="D28" s="21">
        <v>43951</v>
      </c>
      <c r="E28" s="22">
        <v>43864</v>
      </c>
      <c r="F28" s="23">
        <v>93.92</v>
      </c>
      <c r="G28" s="24" t="s">
        <v>1220</v>
      </c>
      <c r="H28" s="25">
        <v>93.92</v>
      </c>
      <c r="I28" s="26">
        <v>0.21</v>
      </c>
      <c r="J28" s="27">
        <v>19.7232</v>
      </c>
      <c r="K28" s="27">
        <v>113.64320000000001</v>
      </c>
      <c r="L28" s="19" t="s">
        <v>327</v>
      </c>
      <c r="M28" s="19" t="s">
        <v>328</v>
      </c>
      <c r="N28" s="28"/>
      <c r="O28" s="29" t="s">
        <v>1221</v>
      </c>
      <c r="P28" s="30" t="s">
        <v>632</v>
      </c>
      <c r="Q28" s="31">
        <v>2923</v>
      </c>
      <c r="R28" s="32">
        <v>44005</v>
      </c>
      <c r="S28" s="6" t="s">
        <v>41</v>
      </c>
      <c r="T28" s="6" t="s">
        <v>31</v>
      </c>
      <c r="U28" s="33" t="s">
        <v>309</v>
      </c>
      <c r="V28" s="33" t="s">
        <v>1222</v>
      </c>
      <c r="W28" s="34"/>
      <c r="X28" s="6"/>
      <c r="Y28" s="140"/>
    </row>
    <row r="29" spans="1:25" ht="15">
      <c r="A29" s="33">
        <v>27</v>
      </c>
      <c r="B29" s="33" t="s">
        <v>1218</v>
      </c>
      <c r="C29" s="20" t="s">
        <v>1219</v>
      </c>
      <c r="D29" s="21">
        <v>44043</v>
      </c>
      <c r="E29" s="22">
        <v>43993</v>
      </c>
      <c r="F29" s="23">
        <v>63.74</v>
      </c>
      <c r="G29" s="24" t="s">
        <v>1822</v>
      </c>
      <c r="H29" s="25">
        <v>63.74</v>
      </c>
      <c r="I29" s="26">
        <v>0.21</v>
      </c>
      <c r="J29" s="27">
        <v>13.3854</v>
      </c>
      <c r="K29" s="27">
        <v>77.1254</v>
      </c>
      <c r="L29" s="40" t="s">
        <v>1181</v>
      </c>
      <c r="M29" s="40" t="s">
        <v>1182</v>
      </c>
      <c r="N29" s="28"/>
      <c r="O29" s="29" t="s">
        <v>1823</v>
      </c>
      <c r="P29" s="30" t="s">
        <v>1824</v>
      </c>
      <c r="Q29" s="31">
        <v>4134</v>
      </c>
      <c r="R29" s="32">
        <v>44092</v>
      </c>
      <c r="S29" s="6" t="s">
        <v>41</v>
      </c>
      <c r="T29" s="6" t="s">
        <v>31</v>
      </c>
      <c r="U29" s="33" t="s">
        <v>309</v>
      </c>
      <c r="V29" s="33" t="s">
        <v>1825</v>
      </c>
      <c r="W29" s="34"/>
      <c r="X29" s="6"/>
      <c r="Y29" s="140"/>
    </row>
    <row r="30" spans="1:25" ht="15">
      <c r="A30" s="33">
        <v>28</v>
      </c>
      <c r="B30" s="33" t="s">
        <v>1218</v>
      </c>
      <c r="C30" s="20" t="s">
        <v>1219</v>
      </c>
      <c r="D30" s="21">
        <v>44104</v>
      </c>
      <c r="E30" s="22">
        <v>44092</v>
      </c>
      <c r="F30" s="23">
        <v>104.88</v>
      </c>
      <c r="G30" s="24" t="s">
        <v>2129</v>
      </c>
      <c r="H30" s="25">
        <v>104.88</v>
      </c>
      <c r="I30" s="26">
        <v>0.21</v>
      </c>
      <c r="J30" s="27">
        <v>22.0248</v>
      </c>
      <c r="K30" s="27">
        <v>126.9048</v>
      </c>
      <c r="L30" s="19" t="s">
        <v>1270</v>
      </c>
      <c r="M30" s="19" t="s">
        <v>1271</v>
      </c>
      <c r="N30" s="28"/>
      <c r="O30" s="29" t="s">
        <v>2130</v>
      </c>
      <c r="P30" s="30" t="s">
        <v>1216</v>
      </c>
      <c r="Q30" s="31">
        <v>4826</v>
      </c>
      <c r="R30" s="32">
        <v>44126</v>
      </c>
      <c r="S30" s="6" t="s">
        <v>41</v>
      </c>
      <c r="T30" s="6" t="s">
        <v>31</v>
      </c>
      <c r="U30" s="33" t="s">
        <v>309</v>
      </c>
      <c r="V30" s="33" t="s">
        <v>2131</v>
      </c>
      <c r="W30" s="34"/>
      <c r="X30" s="6"/>
      <c r="Y30" s="140"/>
    </row>
    <row r="31" spans="1:25" ht="15">
      <c r="A31" s="33">
        <v>29</v>
      </c>
      <c r="B31" s="33" t="s">
        <v>1218</v>
      </c>
      <c r="C31" s="20" t="s">
        <v>1219</v>
      </c>
      <c r="D31" s="21">
        <v>44104</v>
      </c>
      <c r="E31" s="22">
        <v>44007</v>
      </c>
      <c r="F31" s="23">
        <v>27.01</v>
      </c>
      <c r="G31" s="24" t="s">
        <v>2161</v>
      </c>
      <c r="H31" s="25">
        <v>27.01</v>
      </c>
      <c r="I31" s="26">
        <v>0.21</v>
      </c>
      <c r="J31" s="27">
        <v>5.6721</v>
      </c>
      <c r="K31" s="27">
        <v>32.682100000000005</v>
      </c>
      <c r="L31" s="19" t="s">
        <v>77</v>
      </c>
      <c r="M31" s="19" t="s">
        <v>78</v>
      </c>
      <c r="N31" s="28"/>
      <c r="O31" s="29" t="s">
        <v>2162</v>
      </c>
      <c r="P31" s="30" t="s">
        <v>320</v>
      </c>
      <c r="Q31" s="31">
        <v>4862</v>
      </c>
      <c r="R31" s="32">
        <v>44126</v>
      </c>
      <c r="S31" s="6" t="s">
        <v>41</v>
      </c>
      <c r="T31" s="6" t="s">
        <v>31</v>
      </c>
      <c r="U31" s="33" t="s">
        <v>309</v>
      </c>
      <c r="V31" s="33" t="s">
        <v>2163</v>
      </c>
      <c r="W31" s="34"/>
      <c r="X31" s="6"/>
      <c r="Y31" s="140"/>
    </row>
    <row r="32" spans="1:25" ht="15">
      <c r="A32" s="33">
        <v>30</v>
      </c>
      <c r="B32" s="19" t="s">
        <v>1923</v>
      </c>
      <c r="C32" s="20" t="s">
        <v>1924</v>
      </c>
      <c r="D32" s="21">
        <v>44091</v>
      </c>
      <c r="E32" s="22">
        <v>44083</v>
      </c>
      <c r="F32" s="23">
        <v>197.4</v>
      </c>
      <c r="G32" s="24" t="s">
        <v>1925</v>
      </c>
      <c r="H32" s="25">
        <v>197.404</v>
      </c>
      <c r="I32" s="26">
        <v>0.21</v>
      </c>
      <c r="J32" s="27">
        <v>41.45484</v>
      </c>
      <c r="K32" s="27">
        <v>238.85884</v>
      </c>
      <c r="L32" s="40" t="s">
        <v>179</v>
      </c>
      <c r="M32" s="40" t="s">
        <v>180</v>
      </c>
      <c r="N32" s="28"/>
      <c r="O32" s="29" t="s">
        <v>1926</v>
      </c>
      <c r="P32" s="30" t="s">
        <v>1090</v>
      </c>
      <c r="Q32" s="31">
        <v>4563</v>
      </c>
      <c r="R32" s="32">
        <v>44092</v>
      </c>
      <c r="S32" s="6" t="s">
        <v>41</v>
      </c>
      <c r="T32" s="6" t="s">
        <v>31</v>
      </c>
      <c r="U32" s="33" t="s">
        <v>1139</v>
      </c>
      <c r="V32" s="19" t="s">
        <v>1927</v>
      </c>
      <c r="W32" s="34"/>
      <c r="X32" s="6"/>
      <c r="Y32" s="140"/>
    </row>
    <row r="33" spans="1:25" ht="15">
      <c r="A33" s="33">
        <v>31</v>
      </c>
      <c r="B33" s="33" t="s">
        <v>219</v>
      </c>
      <c r="C33" s="20" t="s">
        <v>220</v>
      </c>
      <c r="D33" s="21">
        <v>43847</v>
      </c>
      <c r="E33" s="22">
        <v>43840</v>
      </c>
      <c r="F33" s="23">
        <v>6131.81</v>
      </c>
      <c r="G33" s="24" t="s">
        <v>221</v>
      </c>
      <c r="H33" s="25">
        <v>345.45</v>
      </c>
      <c r="I33" s="26">
        <v>0.1</v>
      </c>
      <c r="J33" s="27">
        <v>34.545</v>
      </c>
      <c r="K33" s="27">
        <v>379.995</v>
      </c>
      <c r="L33" s="35" t="s">
        <v>222</v>
      </c>
      <c r="M33" s="36" t="s">
        <v>223</v>
      </c>
      <c r="N33" s="28" t="s">
        <v>200</v>
      </c>
      <c r="O33" s="29" t="s">
        <v>224</v>
      </c>
      <c r="P33" s="30" t="s">
        <v>80</v>
      </c>
      <c r="Q33" s="31">
        <v>617</v>
      </c>
      <c r="R33" s="32">
        <v>43872</v>
      </c>
      <c r="S33" s="33" t="s">
        <v>41</v>
      </c>
      <c r="T33" s="33" t="s">
        <v>31</v>
      </c>
      <c r="U33" s="33" t="s">
        <v>187</v>
      </c>
      <c r="V33" s="33" t="s">
        <v>225</v>
      </c>
      <c r="W33" s="34"/>
      <c r="X33" s="33"/>
      <c r="Y33" s="140"/>
    </row>
    <row r="34" spans="1:25" ht="15">
      <c r="A34" s="33">
        <v>32</v>
      </c>
      <c r="B34" s="33" t="s">
        <v>219</v>
      </c>
      <c r="C34" s="20" t="s">
        <v>220</v>
      </c>
      <c r="D34" s="21">
        <v>43847</v>
      </c>
      <c r="E34" s="22">
        <v>43840</v>
      </c>
      <c r="F34" s="23">
        <v>0</v>
      </c>
      <c r="G34" s="24" t="s">
        <v>226</v>
      </c>
      <c r="H34" s="25">
        <v>390.91</v>
      </c>
      <c r="I34" s="26">
        <v>0.1</v>
      </c>
      <c r="J34" s="27">
        <v>39.09100000000001</v>
      </c>
      <c r="K34" s="27">
        <v>430.00100000000003</v>
      </c>
      <c r="L34" s="35" t="s">
        <v>222</v>
      </c>
      <c r="M34" s="36" t="s">
        <v>223</v>
      </c>
      <c r="N34" s="28" t="s">
        <v>198</v>
      </c>
      <c r="O34" s="29" t="s">
        <v>227</v>
      </c>
      <c r="P34" s="30" t="s">
        <v>80</v>
      </c>
      <c r="Q34" s="31">
        <v>618</v>
      </c>
      <c r="R34" s="32">
        <v>43872</v>
      </c>
      <c r="S34" s="33" t="s">
        <v>41</v>
      </c>
      <c r="T34" s="33" t="s">
        <v>31</v>
      </c>
      <c r="U34" s="33" t="s">
        <v>187</v>
      </c>
      <c r="V34" s="33" t="s">
        <v>228</v>
      </c>
      <c r="W34" s="34"/>
      <c r="X34" s="33"/>
      <c r="Y34" s="140"/>
    </row>
    <row r="35" spans="1:25" ht="15">
      <c r="A35" s="33">
        <v>33</v>
      </c>
      <c r="B35" s="33" t="s">
        <v>219</v>
      </c>
      <c r="C35" s="20" t="s">
        <v>220</v>
      </c>
      <c r="D35" s="21">
        <v>43847</v>
      </c>
      <c r="E35" s="22">
        <v>43840</v>
      </c>
      <c r="F35" s="23">
        <v>0</v>
      </c>
      <c r="G35" s="24" t="s">
        <v>229</v>
      </c>
      <c r="H35" s="25">
        <v>345.45</v>
      </c>
      <c r="I35" s="26">
        <v>0.1</v>
      </c>
      <c r="J35" s="27">
        <v>34.545</v>
      </c>
      <c r="K35" s="27">
        <v>379.995</v>
      </c>
      <c r="L35" s="35" t="s">
        <v>222</v>
      </c>
      <c r="M35" s="36" t="s">
        <v>223</v>
      </c>
      <c r="N35" s="28" t="s">
        <v>196</v>
      </c>
      <c r="O35" s="29" t="s">
        <v>230</v>
      </c>
      <c r="P35" s="30" t="s">
        <v>80</v>
      </c>
      <c r="Q35" s="31">
        <v>619</v>
      </c>
      <c r="R35" s="32">
        <v>43872</v>
      </c>
      <c r="S35" s="33" t="s">
        <v>41</v>
      </c>
      <c r="T35" s="33" t="s">
        <v>31</v>
      </c>
      <c r="U35" s="33" t="s">
        <v>187</v>
      </c>
      <c r="V35" s="33" t="s">
        <v>231</v>
      </c>
      <c r="W35" s="34"/>
      <c r="X35" s="33"/>
      <c r="Y35" s="140"/>
    </row>
    <row r="36" spans="1:25" ht="15">
      <c r="A36" s="33">
        <v>34</v>
      </c>
      <c r="B36" s="33" t="s">
        <v>219</v>
      </c>
      <c r="C36" s="20" t="s">
        <v>220</v>
      </c>
      <c r="D36" s="21">
        <v>43861</v>
      </c>
      <c r="E36" s="22">
        <v>43840</v>
      </c>
      <c r="F36" s="23">
        <v>0</v>
      </c>
      <c r="G36" s="24" t="s">
        <v>411</v>
      </c>
      <c r="H36" s="25">
        <v>345.45</v>
      </c>
      <c r="I36" s="26">
        <v>0.1</v>
      </c>
      <c r="J36" s="27">
        <v>34.545</v>
      </c>
      <c r="K36" s="27">
        <v>379.995</v>
      </c>
      <c r="L36" s="35" t="s">
        <v>222</v>
      </c>
      <c r="M36" s="36" t="s">
        <v>223</v>
      </c>
      <c r="N36" s="28" t="s">
        <v>199</v>
      </c>
      <c r="O36" s="29" t="s">
        <v>412</v>
      </c>
      <c r="P36" s="30" t="s">
        <v>80</v>
      </c>
      <c r="Q36" s="31">
        <v>750</v>
      </c>
      <c r="R36" s="32">
        <v>43879</v>
      </c>
      <c r="S36" s="33" t="s">
        <v>114</v>
      </c>
      <c r="T36" s="33" t="s">
        <v>31</v>
      </c>
      <c r="U36" s="33" t="s">
        <v>187</v>
      </c>
      <c r="V36" s="33" t="s">
        <v>413</v>
      </c>
      <c r="W36" s="34"/>
      <c r="X36" s="33"/>
      <c r="Y36" s="140"/>
    </row>
    <row r="37" spans="1:25" ht="15">
      <c r="A37" s="33">
        <v>35</v>
      </c>
      <c r="B37" s="33" t="s">
        <v>219</v>
      </c>
      <c r="C37" s="20" t="s">
        <v>220</v>
      </c>
      <c r="D37" s="21">
        <v>43872</v>
      </c>
      <c r="E37" s="22">
        <v>43840</v>
      </c>
      <c r="F37" s="23">
        <v>0</v>
      </c>
      <c r="G37" s="24" t="s">
        <v>514</v>
      </c>
      <c r="H37" s="25">
        <v>436.36</v>
      </c>
      <c r="I37" s="26">
        <v>0.1</v>
      </c>
      <c r="J37" s="27">
        <v>43.636</v>
      </c>
      <c r="K37" s="27">
        <v>479.99600000000004</v>
      </c>
      <c r="L37" s="28" t="s">
        <v>197</v>
      </c>
      <c r="M37" s="28" t="s">
        <v>198</v>
      </c>
      <c r="N37" s="28"/>
      <c r="O37" s="29" t="s">
        <v>515</v>
      </c>
      <c r="P37" s="30" t="s">
        <v>80</v>
      </c>
      <c r="Q37" s="31">
        <v>1251</v>
      </c>
      <c r="R37" s="32">
        <v>43901</v>
      </c>
      <c r="S37" s="33" t="s">
        <v>114</v>
      </c>
      <c r="T37" s="33" t="s">
        <v>31</v>
      </c>
      <c r="U37" s="33" t="s">
        <v>187</v>
      </c>
      <c r="V37" s="33" t="s">
        <v>516</v>
      </c>
      <c r="W37" s="34"/>
      <c r="X37" s="33"/>
      <c r="Y37" s="140"/>
    </row>
    <row r="38" spans="1:25" ht="15">
      <c r="A38" s="33">
        <v>36</v>
      </c>
      <c r="B38" s="33" t="s">
        <v>219</v>
      </c>
      <c r="C38" s="20" t="s">
        <v>220</v>
      </c>
      <c r="D38" s="21">
        <v>43878</v>
      </c>
      <c r="E38" s="22">
        <v>43840</v>
      </c>
      <c r="F38" s="23">
        <v>0</v>
      </c>
      <c r="G38" s="24" t="s">
        <v>715</v>
      </c>
      <c r="H38" s="25">
        <v>409.09</v>
      </c>
      <c r="I38" s="26">
        <v>0.1</v>
      </c>
      <c r="J38" s="27">
        <v>40.909</v>
      </c>
      <c r="K38" s="27">
        <v>449.99899999999997</v>
      </c>
      <c r="L38" s="28" t="s">
        <v>222</v>
      </c>
      <c r="M38" s="28" t="s">
        <v>223</v>
      </c>
      <c r="N38" s="28" t="s">
        <v>200</v>
      </c>
      <c r="O38" s="29" t="s">
        <v>716</v>
      </c>
      <c r="P38" s="30" t="s">
        <v>80</v>
      </c>
      <c r="Q38" s="31">
        <v>1748</v>
      </c>
      <c r="R38" s="32">
        <v>43903</v>
      </c>
      <c r="S38" s="33" t="s">
        <v>41</v>
      </c>
      <c r="T38" s="33" t="s">
        <v>31</v>
      </c>
      <c r="U38" s="33" t="s">
        <v>187</v>
      </c>
      <c r="V38" s="33" t="s">
        <v>717</v>
      </c>
      <c r="W38" s="34"/>
      <c r="X38" s="33"/>
      <c r="Y38" s="140"/>
    </row>
    <row r="39" spans="1:25" ht="15">
      <c r="A39" s="33">
        <v>37</v>
      </c>
      <c r="B39" s="33" t="s">
        <v>219</v>
      </c>
      <c r="C39" s="20" t="s">
        <v>220</v>
      </c>
      <c r="D39" s="21">
        <v>43878</v>
      </c>
      <c r="E39" s="22">
        <v>43840</v>
      </c>
      <c r="F39" s="23">
        <v>0</v>
      </c>
      <c r="G39" s="24" t="s">
        <v>718</v>
      </c>
      <c r="H39" s="25">
        <v>318.18</v>
      </c>
      <c r="I39" s="26">
        <v>0.1</v>
      </c>
      <c r="J39" s="27">
        <v>31.818</v>
      </c>
      <c r="K39" s="27">
        <v>349.998</v>
      </c>
      <c r="L39" s="28" t="s">
        <v>222</v>
      </c>
      <c r="M39" s="28" t="s">
        <v>223</v>
      </c>
      <c r="N39" s="28" t="s">
        <v>196</v>
      </c>
      <c r="O39" s="29" t="s">
        <v>719</v>
      </c>
      <c r="P39" s="30" t="s">
        <v>80</v>
      </c>
      <c r="Q39" s="31">
        <v>1749</v>
      </c>
      <c r="R39" s="32">
        <v>43903</v>
      </c>
      <c r="S39" s="33" t="s">
        <v>41</v>
      </c>
      <c r="T39" s="33" t="s">
        <v>31</v>
      </c>
      <c r="U39" s="33" t="s">
        <v>187</v>
      </c>
      <c r="V39" s="33" t="s">
        <v>720</v>
      </c>
      <c r="W39" s="34"/>
      <c r="X39" s="33"/>
      <c r="Y39" s="140"/>
    </row>
    <row r="40" spans="1:25" ht="15">
      <c r="A40" s="33">
        <v>38</v>
      </c>
      <c r="B40" s="33" t="s">
        <v>219</v>
      </c>
      <c r="C40" s="20" t="s">
        <v>220</v>
      </c>
      <c r="D40" s="21">
        <v>43886</v>
      </c>
      <c r="E40" s="22">
        <v>43840</v>
      </c>
      <c r="F40" s="23">
        <v>0</v>
      </c>
      <c r="G40" s="24" t="s">
        <v>723</v>
      </c>
      <c r="H40" s="25">
        <v>345.45</v>
      </c>
      <c r="I40" s="26">
        <v>0.1</v>
      </c>
      <c r="J40" s="27">
        <v>34.545</v>
      </c>
      <c r="K40" s="27">
        <v>379.995</v>
      </c>
      <c r="L40" s="28" t="s">
        <v>222</v>
      </c>
      <c r="M40" s="28" t="s">
        <v>223</v>
      </c>
      <c r="N40" s="28" t="s">
        <v>199</v>
      </c>
      <c r="O40" s="29" t="s">
        <v>724</v>
      </c>
      <c r="P40" s="30" t="s">
        <v>80</v>
      </c>
      <c r="Q40" s="31">
        <v>1754</v>
      </c>
      <c r="R40" s="32">
        <v>43903</v>
      </c>
      <c r="S40" s="33" t="s">
        <v>41</v>
      </c>
      <c r="T40" s="33" t="s">
        <v>31</v>
      </c>
      <c r="U40" s="33" t="s">
        <v>187</v>
      </c>
      <c r="V40" s="33" t="s">
        <v>725</v>
      </c>
      <c r="W40" s="34"/>
      <c r="X40" s="33"/>
      <c r="Y40" s="140"/>
    </row>
    <row r="41" spans="1:25" ht="15">
      <c r="A41" s="33">
        <v>39</v>
      </c>
      <c r="B41" s="33" t="s">
        <v>219</v>
      </c>
      <c r="C41" s="20" t="s">
        <v>220</v>
      </c>
      <c r="D41" s="21">
        <v>43897</v>
      </c>
      <c r="E41" s="22">
        <v>43840</v>
      </c>
      <c r="F41" s="23">
        <v>0</v>
      </c>
      <c r="G41" s="24" t="s">
        <v>924</v>
      </c>
      <c r="H41" s="25">
        <v>518.18</v>
      </c>
      <c r="I41" s="26">
        <v>0.1</v>
      </c>
      <c r="J41" s="27">
        <v>51.818</v>
      </c>
      <c r="K41" s="27">
        <v>569.9979999999999</v>
      </c>
      <c r="L41" s="28" t="s">
        <v>222</v>
      </c>
      <c r="M41" s="28" t="s">
        <v>223</v>
      </c>
      <c r="N41" s="28" t="s">
        <v>198</v>
      </c>
      <c r="O41" s="29" t="s">
        <v>925</v>
      </c>
      <c r="P41" s="30" t="s">
        <v>80</v>
      </c>
      <c r="Q41" s="31">
        <v>1983</v>
      </c>
      <c r="R41" s="32">
        <v>43929</v>
      </c>
      <c r="S41" s="33" t="s">
        <v>41</v>
      </c>
      <c r="T41" s="33" t="s">
        <v>31</v>
      </c>
      <c r="U41" s="33" t="s">
        <v>187</v>
      </c>
      <c r="V41" s="33" t="s">
        <v>926</v>
      </c>
      <c r="W41" s="34"/>
      <c r="X41" s="33"/>
      <c r="Y41" s="140"/>
    </row>
    <row r="42" spans="1:25" ht="15">
      <c r="A42" s="33">
        <v>40</v>
      </c>
      <c r="B42" s="33" t="s">
        <v>2807</v>
      </c>
      <c r="C42" s="20" t="s">
        <v>2808</v>
      </c>
      <c r="D42" s="21">
        <v>44130</v>
      </c>
      <c r="E42" s="22">
        <v>44102</v>
      </c>
      <c r="F42" s="23">
        <v>517.14</v>
      </c>
      <c r="G42" s="24" t="s">
        <v>585</v>
      </c>
      <c r="H42" s="25">
        <v>517.14</v>
      </c>
      <c r="I42" s="26">
        <v>0.21</v>
      </c>
      <c r="J42" s="27">
        <v>108.59939999999999</v>
      </c>
      <c r="K42" s="27">
        <v>625.7393999999999</v>
      </c>
      <c r="L42" s="19" t="s">
        <v>833</v>
      </c>
      <c r="M42" s="19" t="s">
        <v>834</v>
      </c>
      <c r="N42" s="28"/>
      <c r="O42" s="29" t="s">
        <v>2809</v>
      </c>
      <c r="P42" s="30" t="s">
        <v>2810</v>
      </c>
      <c r="Q42" s="31">
        <v>7580</v>
      </c>
      <c r="R42" s="140"/>
      <c r="S42" s="6" t="s">
        <v>41</v>
      </c>
      <c r="T42" s="6" t="s">
        <v>31</v>
      </c>
      <c r="U42" s="33" t="s">
        <v>368</v>
      </c>
      <c r="V42" s="33" t="s">
        <v>2811</v>
      </c>
      <c r="W42" s="140"/>
      <c r="X42" s="140"/>
      <c r="Y42" s="140"/>
    </row>
    <row r="43" spans="1:25" ht="15">
      <c r="A43" s="33">
        <v>41</v>
      </c>
      <c r="B43" s="33" t="s">
        <v>374</v>
      </c>
      <c r="C43" s="20" t="s">
        <v>375</v>
      </c>
      <c r="D43" s="21">
        <v>43866</v>
      </c>
      <c r="E43" s="22">
        <v>43866</v>
      </c>
      <c r="F43" s="23">
        <v>30</v>
      </c>
      <c r="G43" s="37" t="s">
        <v>376</v>
      </c>
      <c r="H43" s="25">
        <v>30</v>
      </c>
      <c r="I43" s="26">
        <v>0.21</v>
      </c>
      <c r="J43" s="27">
        <v>6.3</v>
      </c>
      <c r="K43" s="27">
        <v>36.3</v>
      </c>
      <c r="L43" s="19" t="s">
        <v>26</v>
      </c>
      <c r="M43" s="19" t="s">
        <v>27</v>
      </c>
      <c r="N43" s="28"/>
      <c r="O43" s="29" t="s">
        <v>377</v>
      </c>
      <c r="P43" s="30" t="s">
        <v>378</v>
      </c>
      <c r="Q43" s="31">
        <v>837</v>
      </c>
      <c r="R43" s="32">
        <v>43866</v>
      </c>
      <c r="S43" s="6" t="s">
        <v>30</v>
      </c>
      <c r="T43" s="6" t="s">
        <v>31</v>
      </c>
      <c r="U43" s="33" t="s">
        <v>368</v>
      </c>
      <c r="V43" s="6" t="s">
        <v>369</v>
      </c>
      <c r="W43" s="34"/>
      <c r="X43" s="6"/>
      <c r="Y43" s="140"/>
    </row>
    <row r="44" spans="1:25" ht="15">
      <c r="A44" s="33">
        <v>42</v>
      </c>
      <c r="B44" s="33" t="s">
        <v>370</v>
      </c>
      <c r="C44" s="20" t="s">
        <v>371</v>
      </c>
      <c r="D44" s="21">
        <v>43868</v>
      </c>
      <c r="E44" s="22">
        <v>43868</v>
      </c>
      <c r="F44" s="23">
        <v>75</v>
      </c>
      <c r="G44" s="37" t="s">
        <v>46</v>
      </c>
      <c r="H44" s="25">
        <v>75</v>
      </c>
      <c r="I44" s="26">
        <v>0.21</v>
      </c>
      <c r="J44" s="27">
        <v>15.75</v>
      </c>
      <c r="K44" s="27">
        <v>90.75</v>
      </c>
      <c r="L44" s="19" t="s">
        <v>26</v>
      </c>
      <c r="M44" s="19" t="s">
        <v>27</v>
      </c>
      <c r="N44" s="28"/>
      <c r="O44" s="29" t="s">
        <v>372</v>
      </c>
      <c r="P44" s="30" t="s">
        <v>373</v>
      </c>
      <c r="Q44" s="31">
        <v>876</v>
      </c>
      <c r="R44" s="32">
        <v>43868</v>
      </c>
      <c r="S44" s="6" t="s">
        <v>30</v>
      </c>
      <c r="T44" s="6" t="s">
        <v>31</v>
      </c>
      <c r="U44" s="33" t="s">
        <v>368</v>
      </c>
      <c r="V44" s="6" t="s">
        <v>369</v>
      </c>
      <c r="W44" s="34"/>
      <c r="X44" s="6"/>
      <c r="Y44" s="140"/>
    </row>
    <row r="45" spans="1:25" ht="15">
      <c r="A45" s="33">
        <v>43</v>
      </c>
      <c r="B45" s="33" t="s">
        <v>1240</v>
      </c>
      <c r="C45" s="20" t="s">
        <v>1241</v>
      </c>
      <c r="D45" s="21">
        <v>43965</v>
      </c>
      <c r="E45" s="22">
        <v>43878</v>
      </c>
      <c r="F45" s="23">
        <v>35.73</v>
      </c>
      <c r="G45" s="24" t="s">
        <v>1242</v>
      </c>
      <c r="H45" s="25">
        <v>35.73</v>
      </c>
      <c r="I45" s="26">
        <v>0.21</v>
      </c>
      <c r="J45" s="27">
        <v>7.503299999999999</v>
      </c>
      <c r="K45" s="27">
        <v>43.2333</v>
      </c>
      <c r="L45" s="19" t="s">
        <v>762</v>
      </c>
      <c r="M45" s="19" t="s">
        <v>763</v>
      </c>
      <c r="N45" s="28"/>
      <c r="O45" s="29" t="s">
        <v>1243</v>
      </c>
      <c r="P45" s="30" t="s">
        <v>1244</v>
      </c>
      <c r="Q45" s="31">
        <v>2970</v>
      </c>
      <c r="R45" s="32">
        <v>44007</v>
      </c>
      <c r="S45" s="6" t="s">
        <v>41</v>
      </c>
      <c r="T45" s="6" t="s">
        <v>31</v>
      </c>
      <c r="U45" s="33" t="s">
        <v>708</v>
      </c>
      <c r="V45" s="33" t="s">
        <v>1245</v>
      </c>
      <c r="W45" s="34"/>
      <c r="X45" s="6"/>
      <c r="Y45" s="140"/>
    </row>
    <row r="46" spans="1:25" ht="15">
      <c r="A46" s="33">
        <v>44</v>
      </c>
      <c r="B46" s="33" t="s">
        <v>1240</v>
      </c>
      <c r="C46" s="20" t="s">
        <v>1241</v>
      </c>
      <c r="D46" s="21">
        <v>44104</v>
      </c>
      <c r="E46" s="22">
        <v>44029</v>
      </c>
      <c r="F46" s="23">
        <v>720.56</v>
      </c>
      <c r="G46" s="24" t="s">
        <v>1968</v>
      </c>
      <c r="H46" s="25">
        <v>720.56</v>
      </c>
      <c r="I46" s="26">
        <v>0.21</v>
      </c>
      <c r="J46" s="27">
        <v>151.31759999999997</v>
      </c>
      <c r="K46" s="27">
        <v>871.8775999999999</v>
      </c>
      <c r="L46" s="19" t="s">
        <v>649</v>
      </c>
      <c r="M46" s="19" t="s">
        <v>650</v>
      </c>
      <c r="N46" s="28"/>
      <c r="O46" s="29" t="s">
        <v>1969</v>
      </c>
      <c r="P46" s="30" t="s">
        <v>1970</v>
      </c>
      <c r="Q46" s="31">
        <v>4627</v>
      </c>
      <c r="R46" s="32">
        <v>44118</v>
      </c>
      <c r="S46" s="6" t="s">
        <v>41</v>
      </c>
      <c r="T46" s="6" t="s">
        <v>31</v>
      </c>
      <c r="U46" s="33" t="s">
        <v>708</v>
      </c>
      <c r="V46" s="33" t="s">
        <v>1971</v>
      </c>
      <c r="W46" s="34"/>
      <c r="X46" s="6"/>
      <c r="Y46" s="140"/>
    </row>
    <row r="47" spans="1:25" ht="15">
      <c r="A47" s="33">
        <v>45</v>
      </c>
      <c r="B47" s="6" t="s">
        <v>534</v>
      </c>
      <c r="C47" s="20" t="s">
        <v>535</v>
      </c>
      <c r="D47" s="21">
        <v>43861</v>
      </c>
      <c r="E47" s="22">
        <v>43852</v>
      </c>
      <c r="F47" s="23">
        <v>91.65</v>
      </c>
      <c r="G47" s="24" t="s">
        <v>536</v>
      </c>
      <c r="H47" s="25">
        <v>91.65</v>
      </c>
      <c r="I47" s="26">
        <v>0.21</v>
      </c>
      <c r="J47" s="27">
        <v>19.2465</v>
      </c>
      <c r="K47" s="27">
        <v>110.8965</v>
      </c>
      <c r="L47" s="19" t="s">
        <v>537</v>
      </c>
      <c r="M47" s="19" t="s">
        <v>538</v>
      </c>
      <c r="N47" s="28"/>
      <c r="O47" s="29" t="s">
        <v>539</v>
      </c>
      <c r="P47" s="30" t="s">
        <v>540</v>
      </c>
      <c r="Q47" s="31">
        <v>1317</v>
      </c>
      <c r="R47" s="32">
        <v>43901</v>
      </c>
      <c r="S47" s="6" t="s">
        <v>41</v>
      </c>
      <c r="T47" s="6" t="s">
        <v>31</v>
      </c>
      <c r="U47" s="33" t="s">
        <v>541</v>
      </c>
      <c r="V47" s="33" t="s">
        <v>542</v>
      </c>
      <c r="W47" s="34"/>
      <c r="X47" s="6"/>
      <c r="Y47" s="140"/>
    </row>
    <row r="48" spans="1:25" ht="15">
      <c r="A48" s="33">
        <v>46</v>
      </c>
      <c r="B48" s="4" t="s">
        <v>534</v>
      </c>
      <c r="C48" s="2" t="s">
        <v>535</v>
      </c>
      <c r="D48" s="44">
        <v>44012</v>
      </c>
      <c r="E48" s="45">
        <v>43983</v>
      </c>
      <c r="F48" s="46">
        <v>505.4</v>
      </c>
      <c r="G48" s="47" t="s">
        <v>1476</v>
      </c>
      <c r="H48" s="48">
        <v>505.4</v>
      </c>
      <c r="I48" s="49">
        <v>0.21</v>
      </c>
      <c r="J48" s="50">
        <v>106.13399999999999</v>
      </c>
      <c r="K48" s="50">
        <v>611.534</v>
      </c>
      <c r="L48" s="40" t="s">
        <v>560</v>
      </c>
      <c r="M48" s="40" t="s">
        <v>561</v>
      </c>
      <c r="N48" s="51"/>
      <c r="O48" s="52" t="s">
        <v>1477</v>
      </c>
      <c r="P48" s="53" t="s">
        <v>747</v>
      </c>
      <c r="Q48" s="54">
        <v>3415</v>
      </c>
      <c r="R48" s="55">
        <v>44035</v>
      </c>
      <c r="S48" s="1" t="s">
        <v>41</v>
      </c>
      <c r="T48" s="1" t="s">
        <v>31</v>
      </c>
      <c r="U48" s="4" t="s">
        <v>541</v>
      </c>
      <c r="V48" s="4" t="s">
        <v>1478</v>
      </c>
      <c r="W48" s="56"/>
      <c r="X48" s="1"/>
      <c r="Y48" s="140"/>
    </row>
    <row r="49" spans="1:25" ht="15">
      <c r="A49" s="33">
        <v>47</v>
      </c>
      <c r="B49" s="33" t="s">
        <v>1684</v>
      </c>
      <c r="C49" s="20" t="s">
        <v>1685</v>
      </c>
      <c r="D49" s="21">
        <v>44041</v>
      </c>
      <c r="E49" s="22">
        <v>44018</v>
      </c>
      <c r="F49" s="23">
        <v>1560</v>
      </c>
      <c r="G49" s="24" t="s">
        <v>1686</v>
      </c>
      <c r="H49" s="25">
        <v>1560</v>
      </c>
      <c r="I49" s="26">
        <v>0.21</v>
      </c>
      <c r="J49" s="27">
        <v>327.59999999999997</v>
      </c>
      <c r="K49" s="27">
        <v>1887.6</v>
      </c>
      <c r="L49" s="19" t="s">
        <v>649</v>
      </c>
      <c r="M49" s="19" t="s">
        <v>650</v>
      </c>
      <c r="N49" s="28"/>
      <c r="O49" s="29" t="s">
        <v>1687</v>
      </c>
      <c r="P49" s="30" t="s">
        <v>1688</v>
      </c>
      <c r="Q49" s="31">
        <v>3825</v>
      </c>
      <c r="R49" s="32">
        <v>44043</v>
      </c>
      <c r="S49" s="6" t="s">
        <v>41</v>
      </c>
      <c r="T49" s="6" t="s">
        <v>31</v>
      </c>
      <c r="U49" s="33" t="s">
        <v>708</v>
      </c>
      <c r="V49" s="33" t="s">
        <v>1689</v>
      </c>
      <c r="W49" s="34"/>
      <c r="X49" s="6"/>
      <c r="Y49" s="140"/>
    </row>
    <row r="50" spans="1:25" ht="15">
      <c r="A50" s="33">
        <v>48</v>
      </c>
      <c r="B50" s="6" t="s">
        <v>483</v>
      </c>
      <c r="C50" s="20" t="s">
        <v>484</v>
      </c>
      <c r="D50" s="21">
        <v>43862</v>
      </c>
      <c r="E50" s="22">
        <v>43859</v>
      </c>
      <c r="F50" s="23">
        <v>517.61</v>
      </c>
      <c r="G50" s="24" t="s">
        <v>485</v>
      </c>
      <c r="H50" s="25">
        <v>517.6116120218579</v>
      </c>
      <c r="I50" s="26">
        <v>0</v>
      </c>
      <c r="J50" s="27">
        <v>0</v>
      </c>
      <c r="K50" s="27">
        <v>517.6116120218579</v>
      </c>
      <c r="L50" s="40" t="s">
        <v>179</v>
      </c>
      <c r="M50" s="40" t="s">
        <v>180</v>
      </c>
      <c r="N50" s="28"/>
      <c r="O50" s="29" t="s">
        <v>486</v>
      </c>
      <c r="P50" s="30" t="s">
        <v>429</v>
      </c>
      <c r="Q50" s="31">
        <v>1220</v>
      </c>
      <c r="R50" s="32">
        <v>43873</v>
      </c>
      <c r="S50" s="6" t="s">
        <v>106</v>
      </c>
      <c r="T50" s="6" t="s">
        <v>31</v>
      </c>
      <c r="U50" s="33" t="s">
        <v>194</v>
      </c>
      <c r="V50" s="6" t="s">
        <v>487</v>
      </c>
      <c r="W50" s="34"/>
      <c r="X50" s="6"/>
      <c r="Y50" s="140"/>
    </row>
    <row r="51" spans="1:25" ht="15">
      <c r="A51" s="33">
        <v>49</v>
      </c>
      <c r="B51" s="6" t="s">
        <v>483</v>
      </c>
      <c r="C51" s="20" t="s">
        <v>484</v>
      </c>
      <c r="D51" s="21">
        <v>43862</v>
      </c>
      <c r="E51" s="22">
        <v>43859</v>
      </c>
      <c r="F51" s="23">
        <v>47.9</v>
      </c>
      <c r="G51" s="24" t="s">
        <v>485</v>
      </c>
      <c r="H51" s="25">
        <v>47.898387978142075</v>
      </c>
      <c r="I51" s="26">
        <v>0</v>
      </c>
      <c r="J51" s="27">
        <v>0</v>
      </c>
      <c r="K51" s="27">
        <v>47.898387978142075</v>
      </c>
      <c r="L51" s="40" t="s">
        <v>179</v>
      </c>
      <c r="M51" s="40" t="s">
        <v>180</v>
      </c>
      <c r="N51" s="28"/>
      <c r="O51" s="29" t="s">
        <v>486</v>
      </c>
      <c r="P51" s="30" t="s">
        <v>429</v>
      </c>
      <c r="Q51" s="31">
        <v>1220</v>
      </c>
      <c r="R51" s="32">
        <v>43873</v>
      </c>
      <c r="S51" s="6" t="s">
        <v>182</v>
      </c>
      <c r="T51" s="6" t="s">
        <v>31</v>
      </c>
      <c r="U51" s="33" t="s">
        <v>194</v>
      </c>
      <c r="V51" s="6" t="s">
        <v>488</v>
      </c>
      <c r="W51" s="34"/>
      <c r="X51" s="6"/>
      <c r="Y51" s="140"/>
    </row>
    <row r="52" spans="1:25" ht="15">
      <c r="A52" s="33">
        <v>50</v>
      </c>
      <c r="B52" s="33" t="s">
        <v>483</v>
      </c>
      <c r="C52" s="20" t="s">
        <v>484</v>
      </c>
      <c r="D52" s="21">
        <v>43878</v>
      </c>
      <c r="E52" s="22">
        <v>43878</v>
      </c>
      <c r="F52" s="23">
        <v>181.65</v>
      </c>
      <c r="G52" s="24" t="s">
        <v>690</v>
      </c>
      <c r="H52" s="25">
        <v>181.65371052631576</v>
      </c>
      <c r="I52" s="26">
        <v>0</v>
      </c>
      <c r="J52" s="27">
        <v>0</v>
      </c>
      <c r="K52" s="27">
        <v>181.65371052631576</v>
      </c>
      <c r="L52" s="19" t="s">
        <v>179</v>
      </c>
      <c r="M52" s="19" t="s">
        <v>180</v>
      </c>
      <c r="N52" s="28"/>
      <c r="O52" s="29" t="s">
        <v>691</v>
      </c>
      <c r="P52" s="30" t="s">
        <v>692</v>
      </c>
      <c r="Q52" s="31">
        <v>1677</v>
      </c>
      <c r="R52" s="32">
        <v>43903</v>
      </c>
      <c r="S52" s="6" t="s">
        <v>41</v>
      </c>
      <c r="T52" s="6" t="s">
        <v>31</v>
      </c>
      <c r="U52" s="33" t="s">
        <v>194</v>
      </c>
      <c r="V52" s="33" t="s">
        <v>693</v>
      </c>
      <c r="W52" s="34"/>
      <c r="X52" s="6"/>
      <c r="Y52" s="140"/>
    </row>
    <row r="53" spans="1:25" ht="15">
      <c r="A53" s="33">
        <v>51</v>
      </c>
      <c r="B53" s="33" t="s">
        <v>483</v>
      </c>
      <c r="C53" s="20" t="s">
        <v>484</v>
      </c>
      <c r="D53" s="21">
        <v>43878</v>
      </c>
      <c r="E53" s="22">
        <v>43878</v>
      </c>
      <c r="F53" s="23">
        <v>34.74</v>
      </c>
      <c r="G53" s="24" t="s">
        <v>690</v>
      </c>
      <c r="H53" s="25">
        <v>34.73628947368421</v>
      </c>
      <c r="I53" s="26">
        <v>0</v>
      </c>
      <c r="J53" s="27">
        <v>0</v>
      </c>
      <c r="K53" s="27">
        <v>34.73628947368421</v>
      </c>
      <c r="L53" s="19" t="s">
        <v>179</v>
      </c>
      <c r="M53" s="19" t="s">
        <v>180</v>
      </c>
      <c r="N53" s="28"/>
      <c r="O53" s="29" t="s">
        <v>691</v>
      </c>
      <c r="P53" s="30" t="s">
        <v>692</v>
      </c>
      <c r="Q53" s="31">
        <v>1677</v>
      </c>
      <c r="R53" s="32">
        <v>43903</v>
      </c>
      <c r="S53" s="6" t="s">
        <v>182</v>
      </c>
      <c r="T53" s="6" t="s">
        <v>31</v>
      </c>
      <c r="U53" s="33" t="s">
        <v>194</v>
      </c>
      <c r="V53" s="33" t="s">
        <v>694</v>
      </c>
      <c r="W53" s="34"/>
      <c r="X53" s="6"/>
      <c r="Y53" s="140"/>
    </row>
    <row r="54" spans="1:25" ht="15">
      <c r="A54" s="33">
        <v>52</v>
      </c>
      <c r="B54" s="6" t="s">
        <v>405</v>
      </c>
      <c r="C54" s="20" t="s">
        <v>406</v>
      </c>
      <c r="D54" s="21">
        <v>43861</v>
      </c>
      <c r="E54" s="22">
        <v>43854</v>
      </c>
      <c r="F54" s="23">
        <v>37.73</v>
      </c>
      <c r="G54" s="24" t="s">
        <v>407</v>
      </c>
      <c r="H54" s="25">
        <v>37.73</v>
      </c>
      <c r="I54" s="26">
        <v>0.1</v>
      </c>
      <c r="J54" s="27">
        <v>3.7729999999999997</v>
      </c>
      <c r="K54" s="27">
        <v>41.503</v>
      </c>
      <c r="L54" s="19" t="s">
        <v>111</v>
      </c>
      <c r="M54" s="19" t="s">
        <v>88</v>
      </c>
      <c r="N54" s="28"/>
      <c r="O54" s="29" t="s">
        <v>408</v>
      </c>
      <c r="P54" s="30" t="s">
        <v>409</v>
      </c>
      <c r="Q54" s="31">
        <v>748</v>
      </c>
      <c r="R54" s="32">
        <v>43879</v>
      </c>
      <c r="S54" s="6" t="s">
        <v>114</v>
      </c>
      <c r="T54" s="6" t="s">
        <v>31</v>
      </c>
      <c r="U54" s="33" t="s">
        <v>271</v>
      </c>
      <c r="V54" s="6" t="s">
        <v>410</v>
      </c>
      <c r="W54" s="34"/>
      <c r="X54" s="6"/>
      <c r="Y54" s="140"/>
    </row>
    <row r="55" spans="1:25" ht="15">
      <c r="A55" s="33">
        <v>53</v>
      </c>
      <c r="B55" s="33" t="s">
        <v>405</v>
      </c>
      <c r="C55" s="20" t="s">
        <v>406</v>
      </c>
      <c r="D55" s="21">
        <v>43921</v>
      </c>
      <c r="E55" s="22">
        <v>43893</v>
      </c>
      <c r="F55" s="23">
        <v>32.34</v>
      </c>
      <c r="G55" s="24" t="s">
        <v>969</v>
      </c>
      <c r="H55" s="25">
        <v>32.34</v>
      </c>
      <c r="I55" s="26">
        <v>0.1</v>
      </c>
      <c r="J55" s="27">
        <v>3.2340000000000004</v>
      </c>
      <c r="K55" s="27">
        <v>35.574000000000005</v>
      </c>
      <c r="L55" s="19" t="s">
        <v>111</v>
      </c>
      <c r="M55" s="19" t="s">
        <v>88</v>
      </c>
      <c r="N55" s="28"/>
      <c r="O55" s="29" t="s">
        <v>970</v>
      </c>
      <c r="P55" s="30" t="s">
        <v>971</v>
      </c>
      <c r="Q55" s="31">
        <v>2028</v>
      </c>
      <c r="R55" s="32">
        <v>43944</v>
      </c>
      <c r="S55" s="6" t="s">
        <v>41</v>
      </c>
      <c r="T55" s="6" t="s">
        <v>31</v>
      </c>
      <c r="U55" s="33" t="s">
        <v>271</v>
      </c>
      <c r="V55" s="6" t="s">
        <v>972</v>
      </c>
      <c r="W55" s="34"/>
      <c r="X55" s="6"/>
      <c r="Y55" s="140"/>
    </row>
    <row r="56" spans="1:25" ht="15">
      <c r="A56" s="33">
        <v>54</v>
      </c>
      <c r="B56" s="33" t="s">
        <v>405</v>
      </c>
      <c r="C56" s="20" t="s">
        <v>406</v>
      </c>
      <c r="D56" s="21">
        <v>44104</v>
      </c>
      <c r="E56" s="22">
        <v>44088</v>
      </c>
      <c r="F56" s="23">
        <v>32.34</v>
      </c>
      <c r="G56" s="24" t="s">
        <v>1972</v>
      </c>
      <c r="H56" s="25">
        <v>32.34</v>
      </c>
      <c r="I56" s="26">
        <v>0.1</v>
      </c>
      <c r="J56" s="27">
        <v>3.2340000000000004</v>
      </c>
      <c r="K56" s="27">
        <v>35.574000000000005</v>
      </c>
      <c r="L56" s="19" t="s">
        <v>111</v>
      </c>
      <c r="M56" s="19" t="s">
        <v>88</v>
      </c>
      <c r="N56" s="28"/>
      <c r="O56" s="29" t="s">
        <v>1973</v>
      </c>
      <c r="P56" s="30" t="s">
        <v>1974</v>
      </c>
      <c r="Q56" s="31">
        <v>4629</v>
      </c>
      <c r="R56" s="32">
        <v>44118</v>
      </c>
      <c r="S56" s="6" t="s">
        <v>41</v>
      </c>
      <c r="T56" s="6" t="s">
        <v>31</v>
      </c>
      <c r="U56" s="33" t="s">
        <v>271</v>
      </c>
      <c r="V56" s="33" t="s">
        <v>1975</v>
      </c>
      <c r="W56" s="34"/>
      <c r="X56" s="6"/>
      <c r="Y56" s="140"/>
    </row>
    <row r="57" spans="1:25" ht="15">
      <c r="A57" s="33">
        <v>55</v>
      </c>
      <c r="B57" s="33" t="s">
        <v>384</v>
      </c>
      <c r="C57" s="20" t="s">
        <v>385</v>
      </c>
      <c r="D57" s="21">
        <v>43865</v>
      </c>
      <c r="E57" s="22">
        <v>43865</v>
      </c>
      <c r="F57" s="23">
        <v>35</v>
      </c>
      <c r="G57" s="37" t="s">
        <v>386</v>
      </c>
      <c r="H57" s="25">
        <v>35</v>
      </c>
      <c r="I57" s="26">
        <v>0.21</v>
      </c>
      <c r="J57" s="27">
        <v>7.35</v>
      </c>
      <c r="K57" s="27">
        <v>42.35</v>
      </c>
      <c r="L57" s="19" t="s">
        <v>26</v>
      </c>
      <c r="M57" s="19" t="s">
        <v>27</v>
      </c>
      <c r="N57" s="28"/>
      <c r="O57" s="29" t="s">
        <v>387</v>
      </c>
      <c r="P57" s="30" t="s">
        <v>388</v>
      </c>
      <c r="Q57" s="31">
        <v>839</v>
      </c>
      <c r="R57" s="32">
        <v>43865</v>
      </c>
      <c r="S57" s="6" t="s">
        <v>30</v>
      </c>
      <c r="T57" s="6" t="s">
        <v>31</v>
      </c>
      <c r="U57" s="33" t="s">
        <v>368</v>
      </c>
      <c r="V57" s="6" t="s">
        <v>369</v>
      </c>
      <c r="W57" s="34"/>
      <c r="X57" s="6"/>
      <c r="Y57" s="140"/>
    </row>
    <row r="58" spans="1:25" ht="15">
      <c r="A58" s="33">
        <v>56</v>
      </c>
      <c r="B58" s="33" t="s">
        <v>363</v>
      </c>
      <c r="C58" s="20" t="s">
        <v>364</v>
      </c>
      <c r="D58" s="21">
        <v>43866</v>
      </c>
      <c r="E58" s="22">
        <v>43866</v>
      </c>
      <c r="F58" s="23">
        <v>35</v>
      </c>
      <c r="G58" s="37" t="s">
        <v>365</v>
      </c>
      <c r="H58" s="25">
        <v>35</v>
      </c>
      <c r="I58" s="26">
        <v>0.21</v>
      </c>
      <c r="J58" s="27">
        <v>7.35</v>
      </c>
      <c r="K58" s="27">
        <v>42.35</v>
      </c>
      <c r="L58" s="19" t="s">
        <v>26</v>
      </c>
      <c r="M58" s="19" t="s">
        <v>27</v>
      </c>
      <c r="N58" s="28"/>
      <c r="O58" s="29" t="s">
        <v>366</v>
      </c>
      <c r="P58" s="30" t="s">
        <v>367</v>
      </c>
      <c r="Q58" s="31">
        <v>875</v>
      </c>
      <c r="R58" s="32">
        <v>43866</v>
      </c>
      <c r="S58" s="6" t="s">
        <v>30</v>
      </c>
      <c r="T58" s="6" t="s">
        <v>31</v>
      </c>
      <c r="U58" s="33" t="s">
        <v>368</v>
      </c>
      <c r="V58" s="6" t="s">
        <v>369</v>
      </c>
      <c r="W58" s="34"/>
      <c r="X58" s="6"/>
      <c r="Y58" s="140"/>
    </row>
    <row r="59" spans="1:25" ht="15">
      <c r="A59" s="33">
        <v>57</v>
      </c>
      <c r="B59" s="19" t="s">
        <v>504</v>
      </c>
      <c r="C59" s="39" t="s">
        <v>505</v>
      </c>
      <c r="D59" s="21">
        <v>43885</v>
      </c>
      <c r="E59" s="22">
        <v>43885</v>
      </c>
      <c r="F59" s="23">
        <v>1592.25</v>
      </c>
      <c r="G59" s="24" t="s">
        <v>506</v>
      </c>
      <c r="H59" s="25">
        <v>1357.327868852459</v>
      </c>
      <c r="I59" s="26">
        <v>0</v>
      </c>
      <c r="J59" s="27">
        <v>0</v>
      </c>
      <c r="K59" s="27">
        <v>1357.327868852459</v>
      </c>
      <c r="L59" s="19" t="s">
        <v>26</v>
      </c>
      <c r="M59" s="19" t="s">
        <v>27</v>
      </c>
      <c r="N59" s="28"/>
      <c r="O59" s="29" t="s">
        <v>507</v>
      </c>
      <c r="P59" s="30" t="s">
        <v>508</v>
      </c>
      <c r="Q59" s="31">
        <v>1275</v>
      </c>
      <c r="R59" s="32">
        <v>43886</v>
      </c>
      <c r="S59" s="6" t="s">
        <v>30</v>
      </c>
      <c r="T59" s="6" t="s">
        <v>31</v>
      </c>
      <c r="U59" s="33" t="s">
        <v>194</v>
      </c>
      <c r="V59" s="19" t="s">
        <v>509</v>
      </c>
      <c r="W59" s="34"/>
      <c r="X59" s="6"/>
      <c r="Y59" s="140"/>
    </row>
    <row r="60" spans="1:25" ht="15">
      <c r="A60" s="33">
        <v>58</v>
      </c>
      <c r="B60" s="19" t="s">
        <v>504</v>
      </c>
      <c r="C60" s="39" t="s">
        <v>505</v>
      </c>
      <c r="D60" s="21">
        <v>43885</v>
      </c>
      <c r="E60" s="22">
        <v>43885</v>
      </c>
      <c r="F60" s="23">
        <v>1592.25</v>
      </c>
      <c r="G60" s="24" t="s">
        <v>506</v>
      </c>
      <c r="H60" s="25">
        <v>234.922131147541</v>
      </c>
      <c r="I60" s="26">
        <v>0</v>
      </c>
      <c r="J60" s="27">
        <v>0</v>
      </c>
      <c r="K60" s="27">
        <v>234.922131147541</v>
      </c>
      <c r="L60" s="19" t="s">
        <v>26</v>
      </c>
      <c r="M60" s="19" t="s">
        <v>27</v>
      </c>
      <c r="N60" s="28"/>
      <c r="O60" s="29" t="s">
        <v>507</v>
      </c>
      <c r="P60" s="30" t="s">
        <v>508</v>
      </c>
      <c r="Q60" s="31">
        <v>1275</v>
      </c>
      <c r="R60" s="32">
        <v>43886</v>
      </c>
      <c r="S60" s="6" t="s">
        <v>182</v>
      </c>
      <c r="T60" s="6" t="s">
        <v>31</v>
      </c>
      <c r="U60" s="33" t="s">
        <v>194</v>
      </c>
      <c r="V60" s="19" t="s">
        <v>510</v>
      </c>
      <c r="W60" s="34"/>
      <c r="X60" s="6"/>
      <c r="Y60" s="140"/>
    </row>
    <row r="61" spans="1:25" ht="15">
      <c r="A61" s="33">
        <v>59</v>
      </c>
      <c r="B61" s="33" t="s">
        <v>260</v>
      </c>
      <c r="C61" s="20" t="s">
        <v>261</v>
      </c>
      <c r="D61" s="21">
        <v>43854</v>
      </c>
      <c r="E61" s="22">
        <v>43851</v>
      </c>
      <c r="F61" s="23">
        <v>100</v>
      </c>
      <c r="G61" s="37" t="s">
        <v>262</v>
      </c>
      <c r="H61" s="25">
        <v>100</v>
      </c>
      <c r="I61" s="26">
        <v>0.21</v>
      </c>
      <c r="J61" s="27">
        <v>21</v>
      </c>
      <c r="K61" s="27">
        <v>121</v>
      </c>
      <c r="L61" s="19" t="s">
        <v>203</v>
      </c>
      <c r="M61" s="19" t="s">
        <v>204</v>
      </c>
      <c r="N61" s="28"/>
      <c r="O61" s="29" t="s">
        <v>263</v>
      </c>
      <c r="P61" s="30" t="s">
        <v>264</v>
      </c>
      <c r="Q61" s="31">
        <v>691</v>
      </c>
      <c r="R61" s="32">
        <v>43873</v>
      </c>
      <c r="S61" s="6" t="s">
        <v>106</v>
      </c>
      <c r="T61" s="6" t="s">
        <v>31</v>
      </c>
      <c r="U61" s="33" t="s">
        <v>244</v>
      </c>
      <c r="V61" s="6" t="s">
        <v>265</v>
      </c>
      <c r="W61" s="34"/>
      <c r="X61" s="6"/>
      <c r="Y61" s="140"/>
    </row>
    <row r="62" spans="1:25" ht="15">
      <c r="A62" s="33">
        <v>60</v>
      </c>
      <c r="B62" s="33" t="s">
        <v>850</v>
      </c>
      <c r="C62" s="20" t="s">
        <v>851</v>
      </c>
      <c r="D62" s="21">
        <v>43903</v>
      </c>
      <c r="E62" s="22">
        <v>43851</v>
      </c>
      <c r="F62" s="23">
        <v>90</v>
      </c>
      <c r="G62" s="24" t="s">
        <v>852</v>
      </c>
      <c r="H62" s="25">
        <v>90</v>
      </c>
      <c r="I62" s="26">
        <v>0.21</v>
      </c>
      <c r="J62" s="27">
        <v>18.9</v>
      </c>
      <c r="K62" s="27">
        <v>108.9</v>
      </c>
      <c r="L62" s="40" t="s">
        <v>201</v>
      </c>
      <c r="M62" s="40" t="s">
        <v>202</v>
      </c>
      <c r="N62" s="28"/>
      <c r="O62" s="29" t="s">
        <v>853</v>
      </c>
      <c r="P62" s="30" t="s">
        <v>148</v>
      </c>
      <c r="Q62" s="31">
        <v>1880</v>
      </c>
      <c r="R62" s="32">
        <v>43923</v>
      </c>
      <c r="S62" s="6" t="s">
        <v>41</v>
      </c>
      <c r="T62" s="6" t="s">
        <v>31</v>
      </c>
      <c r="U62" s="33" t="s">
        <v>115</v>
      </c>
      <c r="V62" s="33" t="s">
        <v>854</v>
      </c>
      <c r="W62" s="34"/>
      <c r="X62" s="6"/>
      <c r="Y62" s="140"/>
    </row>
    <row r="63" spans="1:25" ht="15">
      <c r="A63" s="33">
        <v>61</v>
      </c>
      <c r="B63" s="33" t="s">
        <v>1548</v>
      </c>
      <c r="C63" s="20" t="s">
        <v>1549</v>
      </c>
      <c r="D63" s="21">
        <v>44028</v>
      </c>
      <c r="E63" s="22">
        <v>43987</v>
      </c>
      <c r="F63" s="23">
        <v>428.97</v>
      </c>
      <c r="G63" s="24" t="s">
        <v>1550</v>
      </c>
      <c r="H63" s="25">
        <v>428.97</v>
      </c>
      <c r="I63" s="26">
        <v>0.21</v>
      </c>
      <c r="J63" s="27">
        <v>90.08370000000001</v>
      </c>
      <c r="K63" s="27">
        <v>519.0537</v>
      </c>
      <c r="L63" s="40" t="s">
        <v>203</v>
      </c>
      <c r="M63" s="40" t="s">
        <v>204</v>
      </c>
      <c r="N63" s="28"/>
      <c r="O63" s="29" t="s">
        <v>1551</v>
      </c>
      <c r="P63" s="30" t="s">
        <v>1552</v>
      </c>
      <c r="Q63" s="31">
        <v>3451</v>
      </c>
      <c r="R63" s="32">
        <v>44036</v>
      </c>
      <c r="S63" s="6" t="s">
        <v>41</v>
      </c>
      <c r="T63" s="6" t="s">
        <v>31</v>
      </c>
      <c r="U63" s="33" t="s">
        <v>93</v>
      </c>
      <c r="V63" s="33" t="s">
        <v>1553</v>
      </c>
      <c r="W63" s="34"/>
      <c r="X63" s="6"/>
      <c r="Y63" s="140"/>
    </row>
    <row r="64" spans="1:25" ht="15">
      <c r="A64" s="33">
        <v>62</v>
      </c>
      <c r="B64" s="33" t="s">
        <v>1548</v>
      </c>
      <c r="C64" s="20" t="s">
        <v>1549</v>
      </c>
      <c r="D64" s="21">
        <v>44036</v>
      </c>
      <c r="E64" s="22">
        <v>43987</v>
      </c>
      <c r="F64" s="23">
        <v>104.15</v>
      </c>
      <c r="G64" s="24" t="s">
        <v>1626</v>
      </c>
      <c r="H64" s="25">
        <v>104.15</v>
      </c>
      <c r="I64" s="26">
        <v>0.21</v>
      </c>
      <c r="J64" s="27">
        <v>21.8715</v>
      </c>
      <c r="K64" s="27">
        <v>126.0215</v>
      </c>
      <c r="L64" s="51" t="s">
        <v>203</v>
      </c>
      <c r="M64" s="51" t="s">
        <v>204</v>
      </c>
      <c r="N64" s="28"/>
      <c r="O64" s="29" t="s">
        <v>1627</v>
      </c>
      <c r="P64" s="30" t="s">
        <v>1552</v>
      </c>
      <c r="Q64" s="31">
        <v>3777</v>
      </c>
      <c r="R64" s="32">
        <v>44043</v>
      </c>
      <c r="S64" s="33" t="s">
        <v>41</v>
      </c>
      <c r="T64" s="33" t="s">
        <v>31</v>
      </c>
      <c r="U64" s="33" t="s">
        <v>93</v>
      </c>
      <c r="V64" s="33" t="s">
        <v>1628</v>
      </c>
      <c r="W64" s="34"/>
      <c r="X64" s="33"/>
      <c r="Y64" s="140"/>
    </row>
    <row r="65" spans="1:25" ht="15">
      <c r="A65" s="33">
        <v>64</v>
      </c>
      <c r="B65" s="33" t="s">
        <v>324</v>
      </c>
      <c r="C65" s="20" t="s">
        <v>325</v>
      </c>
      <c r="D65" s="21">
        <v>43861</v>
      </c>
      <c r="E65" s="22">
        <v>43850</v>
      </c>
      <c r="F65" s="23">
        <v>215</v>
      </c>
      <c r="G65" s="24" t="s">
        <v>326</v>
      </c>
      <c r="H65" s="25">
        <v>215</v>
      </c>
      <c r="I65" s="26">
        <v>0.21</v>
      </c>
      <c r="J65" s="27">
        <v>45.15</v>
      </c>
      <c r="K65" s="27">
        <v>260.15</v>
      </c>
      <c r="L65" s="19" t="s">
        <v>327</v>
      </c>
      <c r="M65" s="19" t="s">
        <v>328</v>
      </c>
      <c r="N65" s="28"/>
      <c r="O65" s="29" t="s">
        <v>329</v>
      </c>
      <c r="P65" s="30" t="s">
        <v>140</v>
      </c>
      <c r="Q65" s="31" t="s">
        <v>330</v>
      </c>
      <c r="R65" s="32">
        <v>43879</v>
      </c>
      <c r="S65" s="6" t="s">
        <v>41</v>
      </c>
      <c r="T65" s="6" t="s">
        <v>31</v>
      </c>
      <c r="U65" s="33" t="s">
        <v>331</v>
      </c>
      <c r="V65" s="33" t="s">
        <v>332</v>
      </c>
      <c r="W65" s="34"/>
      <c r="X65" s="6"/>
      <c r="Y65" s="140"/>
    </row>
    <row r="66" spans="1:25" ht="15">
      <c r="A66" s="33">
        <v>65</v>
      </c>
      <c r="B66" s="33" t="s">
        <v>2195</v>
      </c>
      <c r="C66" s="20" t="s">
        <v>2196</v>
      </c>
      <c r="D66" s="21">
        <v>44110</v>
      </c>
      <c r="E66" s="22">
        <v>44096</v>
      </c>
      <c r="F66" s="23">
        <v>36</v>
      </c>
      <c r="G66" s="24" t="s">
        <v>2197</v>
      </c>
      <c r="H66" s="25">
        <v>36</v>
      </c>
      <c r="I66" s="26">
        <v>0.21</v>
      </c>
      <c r="J66" s="27">
        <v>7.56</v>
      </c>
      <c r="K66" s="27">
        <v>43.56</v>
      </c>
      <c r="L66" s="19" t="s">
        <v>111</v>
      </c>
      <c r="M66" s="19" t="s">
        <v>88</v>
      </c>
      <c r="N66" s="28"/>
      <c r="O66" s="29" t="s">
        <v>2198</v>
      </c>
      <c r="P66" s="30" t="s">
        <v>2199</v>
      </c>
      <c r="Q66" s="31">
        <v>5120</v>
      </c>
      <c r="R66" s="32">
        <v>44134</v>
      </c>
      <c r="S66" s="6" t="s">
        <v>41</v>
      </c>
      <c r="T66" s="6" t="s">
        <v>31</v>
      </c>
      <c r="U66" s="33" t="s">
        <v>115</v>
      </c>
      <c r="V66" s="33" t="s">
        <v>2200</v>
      </c>
      <c r="W66" s="34"/>
      <c r="X66" s="6"/>
      <c r="Y66" s="140"/>
    </row>
    <row r="67" spans="1:25" ht="15">
      <c r="A67" s="33">
        <v>66</v>
      </c>
      <c r="B67" s="33" t="s">
        <v>1632</v>
      </c>
      <c r="C67" s="20" t="s">
        <v>1633</v>
      </c>
      <c r="D67" s="21">
        <v>44039</v>
      </c>
      <c r="E67" s="22">
        <v>44019</v>
      </c>
      <c r="F67" s="23">
        <v>1800</v>
      </c>
      <c r="G67" s="24" t="s">
        <v>1634</v>
      </c>
      <c r="H67" s="25">
        <v>1800</v>
      </c>
      <c r="I67" s="26">
        <v>0.21</v>
      </c>
      <c r="J67" s="27">
        <v>378</v>
      </c>
      <c r="K67" s="27">
        <v>2178</v>
      </c>
      <c r="L67" s="19" t="s">
        <v>649</v>
      </c>
      <c r="M67" s="19" t="s">
        <v>650</v>
      </c>
      <c r="N67" s="28"/>
      <c r="O67" s="29" t="s">
        <v>1635</v>
      </c>
      <c r="P67" s="30" t="s">
        <v>1636</v>
      </c>
      <c r="Q67" s="31">
        <v>3779</v>
      </c>
      <c r="R67" s="32">
        <v>44043</v>
      </c>
      <c r="S67" s="6" t="s">
        <v>41</v>
      </c>
      <c r="T67" s="6" t="s">
        <v>31</v>
      </c>
      <c r="U67" s="33" t="s">
        <v>368</v>
      </c>
      <c r="V67" s="33" t="s">
        <v>1637</v>
      </c>
      <c r="W67" s="34"/>
      <c r="X67" s="6"/>
      <c r="Y67" s="140"/>
    </row>
    <row r="68" spans="1:25" ht="15">
      <c r="A68" s="33">
        <v>67</v>
      </c>
      <c r="B68" s="6" t="s">
        <v>141</v>
      </c>
      <c r="C68" s="20" t="s">
        <v>142</v>
      </c>
      <c r="D68" s="21">
        <v>43846</v>
      </c>
      <c r="E68" s="22">
        <v>43846</v>
      </c>
      <c r="F68" s="23">
        <v>5.11</v>
      </c>
      <c r="G68" s="24" t="s">
        <v>143</v>
      </c>
      <c r="H68" s="25">
        <v>5.11</v>
      </c>
      <c r="I68" s="26">
        <v>0.21</v>
      </c>
      <c r="J68" s="27">
        <v>1.0731</v>
      </c>
      <c r="K68" s="27">
        <v>6.1831000000000005</v>
      </c>
      <c r="L68" s="19" t="s">
        <v>37</v>
      </c>
      <c r="M68" s="19" t="s">
        <v>55</v>
      </c>
      <c r="N68" s="28"/>
      <c r="O68" s="29" t="s">
        <v>144</v>
      </c>
      <c r="P68" s="30" t="s">
        <v>145</v>
      </c>
      <c r="Q68" s="31">
        <v>524</v>
      </c>
      <c r="R68" s="32">
        <v>43854</v>
      </c>
      <c r="S68" s="6" t="s">
        <v>30</v>
      </c>
      <c r="T68" s="6" t="s">
        <v>31</v>
      </c>
      <c r="U68" s="33" t="s">
        <v>146</v>
      </c>
      <c r="V68" s="6" t="s">
        <v>147</v>
      </c>
      <c r="W68" s="34"/>
      <c r="X68" s="6"/>
      <c r="Y68" s="140"/>
    </row>
    <row r="69" spans="1:25" ht="15">
      <c r="A69" s="33">
        <v>68</v>
      </c>
      <c r="B69" s="6" t="s">
        <v>141</v>
      </c>
      <c r="C69" s="20" t="s">
        <v>142</v>
      </c>
      <c r="D69" s="21">
        <v>43875</v>
      </c>
      <c r="E69" s="22">
        <v>43858</v>
      </c>
      <c r="F69" s="23">
        <v>4.36</v>
      </c>
      <c r="G69" s="24" t="s">
        <v>479</v>
      </c>
      <c r="H69" s="25">
        <v>4.36</v>
      </c>
      <c r="I69" s="26">
        <v>0.21</v>
      </c>
      <c r="J69" s="27">
        <v>0.9156000000000001</v>
      </c>
      <c r="K69" s="27">
        <v>5.275600000000001</v>
      </c>
      <c r="L69" s="19" t="s">
        <v>37</v>
      </c>
      <c r="M69" s="19" t="s">
        <v>55</v>
      </c>
      <c r="N69" s="28"/>
      <c r="O69" s="29" t="s">
        <v>480</v>
      </c>
      <c r="P69" s="30" t="s">
        <v>481</v>
      </c>
      <c r="Q69" s="31">
        <v>1219</v>
      </c>
      <c r="R69" s="32">
        <v>43885</v>
      </c>
      <c r="S69" s="6" t="s">
        <v>30</v>
      </c>
      <c r="T69" s="6" t="s">
        <v>31</v>
      </c>
      <c r="U69" s="33" t="s">
        <v>146</v>
      </c>
      <c r="V69" s="6" t="s">
        <v>482</v>
      </c>
      <c r="W69" s="34"/>
      <c r="X69" s="6"/>
      <c r="Y69" s="140"/>
    </row>
    <row r="70" spans="1:25" ht="15">
      <c r="A70" s="33">
        <v>69</v>
      </c>
      <c r="B70" s="6" t="s">
        <v>141</v>
      </c>
      <c r="C70" s="20" t="s">
        <v>142</v>
      </c>
      <c r="D70" s="21">
        <v>43914</v>
      </c>
      <c r="E70" s="22">
        <v>43873</v>
      </c>
      <c r="F70" s="23">
        <v>4.96</v>
      </c>
      <c r="G70" s="24" t="s">
        <v>858</v>
      </c>
      <c r="H70" s="25">
        <v>4.96</v>
      </c>
      <c r="I70" s="26">
        <v>0.21</v>
      </c>
      <c r="J70" s="27">
        <v>1.0415999999999999</v>
      </c>
      <c r="K70" s="27">
        <v>6.0016</v>
      </c>
      <c r="L70" s="19" t="s">
        <v>37</v>
      </c>
      <c r="M70" s="19" t="s">
        <v>55</v>
      </c>
      <c r="N70" s="28"/>
      <c r="O70" s="29" t="s">
        <v>859</v>
      </c>
      <c r="P70" s="30" t="s">
        <v>860</v>
      </c>
      <c r="Q70" s="31">
        <v>1883</v>
      </c>
      <c r="R70" s="32">
        <v>43922</v>
      </c>
      <c r="S70" s="6" t="s">
        <v>30</v>
      </c>
      <c r="T70" s="6" t="s">
        <v>31</v>
      </c>
      <c r="U70" s="33" t="s">
        <v>146</v>
      </c>
      <c r="V70" s="6" t="s">
        <v>861</v>
      </c>
      <c r="W70" s="34"/>
      <c r="X70" s="6"/>
      <c r="Y70" s="140"/>
    </row>
    <row r="71" spans="1:25" ht="15">
      <c r="A71" s="33">
        <v>70</v>
      </c>
      <c r="B71" s="6" t="s">
        <v>141</v>
      </c>
      <c r="C71" s="20" t="s">
        <v>142</v>
      </c>
      <c r="D71" s="21">
        <v>43936</v>
      </c>
      <c r="E71" s="22">
        <v>43902</v>
      </c>
      <c r="F71" s="23">
        <v>4.2</v>
      </c>
      <c r="G71" s="24" t="s">
        <v>1031</v>
      </c>
      <c r="H71" s="25">
        <v>4.2</v>
      </c>
      <c r="I71" s="26">
        <v>0.21</v>
      </c>
      <c r="J71" s="27">
        <v>0.882</v>
      </c>
      <c r="K71" s="27">
        <v>5.082</v>
      </c>
      <c r="L71" s="19" t="s">
        <v>37</v>
      </c>
      <c r="M71" s="19" t="s">
        <v>55</v>
      </c>
      <c r="N71" s="28"/>
      <c r="O71" s="29" t="s">
        <v>1032</v>
      </c>
      <c r="P71" s="30" t="s">
        <v>1033</v>
      </c>
      <c r="Q71" s="31">
        <v>2060</v>
      </c>
      <c r="R71" s="32">
        <v>43944</v>
      </c>
      <c r="S71" s="6" t="s">
        <v>30</v>
      </c>
      <c r="T71" s="6" t="s">
        <v>31</v>
      </c>
      <c r="U71" s="33" t="s">
        <v>146</v>
      </c>
      <c r="V71" s="6" t="s">
        <v>1034</v>
      </c>
      <c r="W71" s="34"/>
      <c r="X71" s="6"/>
      <c r="Y71" s="140"/>
    </row>
    <row r="72" spans="1:25" ht="15">
      <c r="A72" s="33">
        <v>71</v>
      </c>
      <c r="B72" s="40" t="s">
        <v>141</v>
      </c>
      <c r="C72" s="2" t="s">
        <v>142</v>
      </c>
      <c r="D72" s="44">
        <v>43966</v>
      </c>
      <c r="E72" s="45">
        <v>43934</v>
      </c>
      <c r="F72" s="46">
        <v>4.36</v>
      </c>
      <c r="G72" s="47" t="s">
        <v>1098</v>
      </c>
      <c r="H72" s="48">
        <v>4.36</v>
      </c>
      <c r="I72" s="49">
        <v>0.21</v>
      </c>
      <c r="J72" s="50">
        <v>0.9156000000000001</v>
      </c>
      <c r="K72" s="50">
        <v>5.275600000000001</v>
      </c>
      <c r="L72" s="40" t="s">
        <v>37</v>
      </c>
      <c r="M72" s="40" t="s">
        <v>55</v>
      </c>
      <c r="N72" s="51"/>
      <c r="O72" s="52" t="s">
        <v>1099</v>
      </c>
      <c r="P72" s="53" t="s">
        <v>1100</v>
      </c>
      <c r="Q72" s="54">
        <v>2457</v>
      </c>
      <c r="R72" s="55">
        <v>43976</v>
      </c>
      <c r="S72" s="1" t="s">
        <v>30</v>
      </c>
      <c r="T72" s="1" t="s">
        <v>31</v>
      </c>
      <c r="U72" s="4" t="s">
        <v>146</v>
      </c>
      <c r="V72" s="1" t="s">
        <v>1101</v>
      </c>
      <c r="W72" s="56"/>
      <c r="X72" s="1"/>
      <c r="Y72" s="140"/>
    </row>
    <row r="73" spans="1:25" ht="15">
      <c r="A73" s="33">
        <v>72</v>
      </c>
      <c r="B73" s="40" t="s">
        <v>141</v>
      </c>
      <c r="C73" s="2" t="s">
        <v>142</v>
      </c>
      <c r="D73" s="44">
        <v>43994</v>
      </c>
      <c r="E73" s="45">
        <v>43963</v>
      </c>
      <c r="F73" s="46">
        <v>4.36</v>
      </c>
      <c r="G73" s="47" t="s">
        <v>1287</v>
      </c>
      <c r="H73" s="48">
        <v>4.36</v>
      </c>
      <c r="I73" s="49">
        <v>0.21</v>
      </c>
      <c r="J73" s="50">
        <v>0.9156000000000001</v>
      </c>
      <c r="K73" s="50">
        <v>5.275600000000001</v>
      </c>
      <c r="L73" s="40" t="s">
        <v>37</v>
      </c>
      <c r="M73" s="40" t="s">
        <v>55</v>
      </c>
      <c r="N73" s="51"/>
      <c r="O73" s="52" t="s">
        <v>1288</v>
      </c>
      <c r="P73" s="53" t="s">
        <v>1289</v>
      </c>
      <c r="Q73" s="54">
        <v>2992</v>
      </c>
      <c r="R73" s="55">
        <v>44004</v>
      </c>
      <c r="S73" s="1" t="s">
        <v>30</v>
      </c>
      <c r="T73" s="1" t="s">
        <v>31</v>
      </c>
      <c r="U73" s="4" t="s">
        <v>146</v>
      </c>
      <c r="V73" s="1" t="s">
        <v>1290</v>
      </c>
      <c r="W73" s="56"/>
      <c r="X73" s="1"/>
      <c r="Y73" s="140"/>
    </row>
    <row r="74" spans="1:25" ht="15">
      <c r="A74" s="33">
        <v>73</v>
      </c>
      <c r="B74" s="19" t="s">
        <v>141</v>
      </c>
      <c r="C74" s="2" t="s">
        <v>142</v>
      </c>
      <c r="D74" s="21">
        <v>44026</v>
      </c>
      <c r="E74" s="22">
        <v>43990</v>
      </c>
      <c r="F74" s="23">
        <v>4.81</v>
      </c>
      <c r="G74" s="24" t="s">
        <v>1576</v>
      </c>
      <c r="H74" s="25">
        <v>4.81</v>
      </c>
      <c r="I74" s="26">
        <v>0.21</v>
      </c>
      <c r="J74" s="27">
        <v>1.0100999999999998</v>
      </c>
      <c r="K74" s="27">
        <v>5.820099999999999</v>
      </c>
      <c r="L74" s="40" t="s">
        <v>37</v>
      </c>
      <c r="M74" s="40" t="s">
        <v>55</v>
      </c>
      <c r="N74" s="28"/>
      <c r="O74" s="29" t="s">
        <v>1577</v>
      </c>
      <c r="P74" s="30" t="s">
        <v>1578</v>
      </c>
      <c r="Q74" s="31">
        <v>3674</v>
      </c>
      <c r="R74" s="32">
        <v>44034</v>
      </c>
      <c r="S74" s="6" t="s">
        <v>30</v>
      </c>
      <c r="T74" s="6" t="s">
        <v>31</v>
      </c>
      <c r="U74" s="4" t="s">
        <v>146</v>
      </c>
      <c r="V74" s="1" t="s">
        <v>1579</v>
      </c>
      <c r="W74" s="34"/>
      <c r="X74" s="6"/>
      <c r="Y74" s="140"/>
    </row>
    <row r="75" spans="1:25" ht="15">
      <c r="A75" s="33">
        <v>74</v>
      </c>
      <c r="B75" s="6" t="s">
        <v>141</v>
      </c>
      <c r="C75" s="2" t="s">
        <v>142</v>
      </c>
      <c r="D75" s="21">
        <v>44057</v>
      </c>
      <c r="E75" s="22">
        <v>44023</v>
      </c>
      <c r="F75" s="23">
        <v>4.65</v>
      </c>
      <c r="G75" s="24" t="s">
        <v>1709</v>
      </c>
      <c r="H75" s="25">
        <v>4.65</v>
      </c>
      <c r="I75" s="26">
        <v>0.21</v>
      </c>
      <c r="J75" s="27">
        <v>0.9765</v>
      </c>
      <c r="K75" s="27">
        <v>5.6265</v>
      </c>
      <c r="L75" s="40" t="s">
        <v>37</v>
      </c>
      <c r="M75" s="40" t="s">
        <v>55</v>
      </c>
      <c r="N75" s="28"/>
      <c r="O75" s="29" t="s">
        <v>1710</v>
      </c>
      <c r="P75" s="30" t="s">
        <v>1711</v>
      </c>
      <c r="Q75" s="31">
        <v>4056</v>
      </c>
      <c r="R75" s="32">
        <v>44067</v>
      </c>
      <c r="S75" s="6" t="s">
        <v>30</v>
      </c>
      <c r="T75" s="6" t="s">
        <v>31</v>
      </c>
      <c r="U75" s="4" t="s">
        <v>146</v>
      </c>
      <c r="V75" s="1" t="s">
        <v>1712</v>
      </c>
      <c r="W75" s="34"/>
      <c r="X75" s="6"/>
      <c r="Y75" s="140"/>
    </row>
    <row r="76" spans="1:25" ht="15">
      <c r="A76" s="33">
        <v>75</v>
      </c>
      <c r="B76" s="19" t="s">
        <v>141</v>
      </c>
      <c r="C76" s="2" t="s">
        <v>142</v>
      </c>
      <c r="D76" s="21">
        <v>44088</v>
      </c>
      <c r="E76" s="22">
        <v>44053</v>
      </c>
      <c r="F76" s="23">
        <v>4.36</v>
      </c>
      <c r="G76" s="24" t="s">
        <v>1935</v>
      </c>
      <c r="H76" s="25">
        <v>4.36</v>
      </c>
      <c r="I76" s="26">
        <v>0.21</v>
      </c>
      <c r="J76" s="27">
        <v>0.9156000000000001</v>
      </c>
      <c r="K76" s="27">
        <v>5.275600000000001</v>
      </c>
      <c r="L76" s="40" t="s">
        <v>37</v>
      </c>
      <c r="M76" s="40" t="s">
        <v>55</v>
      </c>
      <c r="N76" s="28"/>
      <c r="O76" s="29" t="s">
        <v>1936</v>
      </c>
      <c r="P76" s="30" t="s">
        <v>1937</v>
      </c>
      <c r="Q76" s="31">
        <v>4568</v>
      </c>
      <c r="R76" s="32">
        <v>44096</v>
      </c>
      <c r="S76" s="6" t="s">
        <v>30</v>
      </c>
      <c r="T76" s="6" t="s">
        <v>31</v>
      </c>
      <c r="U76" s="4" t="s">
        <v>146</v>
      </c>
      <c r="V76" s="1" t="s">
        <v>1938</v>
      </c>
      <c r="W76" s="34"/>
      <c r="X76" s="6"/>
      <c r="Y76" s="140"/>
    </row>
    <row r="77" spans="1:25" ht="15">
      <c r="A77" s="33">
        <v>76</v>
      </c>
      <c r="B77" s="19" t="s">
        <v>141</v>
      </c>
      <c r="C77" s="2" t="s">
        <v>142</v>
      </c>
      <c r="D77" s="21">
        <v>44119</v>
      </c>
      <c r="E77" s="22">
        <v>44084</v>
      </c>
      <c r="F77" s="23">
        <v>4.81</v>
      </c>
      <c r="G77" s="24" t="s">
        <v>2139</v>
      </c>
      <c r="H77" s="25">
        <v>4.81</v>
      </c>
      <c r="I77" s="26">
        <v>0.21</v>
      </c>
      <c r="J77" s="27">
        <v>1.0100999999999998</v>
      </c>
      <c r="K77" s="27">
        <v>5.820099999999999</v>
      </c>
      <c r="L77" s="40" t="s">
        <v>37</v>
      </c>
      <c r="M77" s="40" t="s">
        <v>55</v>
      </c>
      <c r="N77" s="28"/>
      <c r="O77" s="29" t="s">
        <v>2140</v>
      </c>
      <c r="P77" s="30" t="s">
        <v>2141</v>
      </c>
      <c r="Q77" s="31">
        <v>4852</v>
      </c>
      <c r="R77" s="32">
        <v>44127</v>
      </c>
      <c r="S77" s="6" t="s">
        <v>30</v>
      </c>
      <c r="T77" s="6" t="s">
        <v>31</v>
      </c>
      <c r="U77" s="4" t="s">
        <v>146</v>
      </c>
      <c r="V77" s="1" t="s">
        <v>2142</v>
      </c>
      <c r="W77" s="34"/>
      <c r="X77" s="6"/>
      <c r="Y77" s="140"/>
    </row>
    <row r="78" spans="1:25" ht="15">
      <c r="A78" s="33">
        <v>77</v>
      </c>
      <c r="B78" s="31" t="s">
        <v>875</v>
      </c>
      <c r="C78" s="20" t="s">
        <v>876</v>
      </c>
      <c r="D78" s="73">
        <v>43890</v>
      </c>
      <c r="E78" s="22">
        <v>43865</v>
      </c>
      <c r="F78" s="23">
        <v>8.03</v>
      </c>
      <c r="G78" s="24" t="s">
        <v>877</v>
      </c>
      <c r="H78" s="74">
        <v>8.03</v>
      </c>
      <c r="I78" s="75">
        <v>0.21</v>
      </c>
      <c r="J78" s="76">
        <v>1.6863</v>
      </c>
      <c r="K78" s="76">
        <v>9.716299999999999</v>
      </c>
      <c r="L78" s="19" t="s">
        <v>729</v>
      </c>
      <c r="M78" s="19" t="s">
        <v>122</v>
      </c>
      <c r="N78" s="28"/>
      <c r="O78" s="77" t="s">
        <v>878</v>
      </c>
      <c r="P78" s="30" t="s">
        <v>784</v>
      </c>
      <c r="Q78" s="31">
        <v>1896</v>
      </c>
      <c r="R78" s="78">
        <v>43923</v>
      </c>
      <c r="S78" s="42" t="s">
        <v>41</v>
      </c>
      <c r="T78" s="42" t="s">
        <v>31</v>
      </c>
      <c r="U78" s="31" t="s">
        <v>175</v>
      </c>
      <c r="V78" s="31" t="s">
        <v>879</v>
      </c>
      <c r="W78" s="34"/>
      <c r="X78" s="42"/>
      <c r="Y78" s="140"/>
    </row>
    <row r="79" spans="1:25" ht="15">
      <c r="A79" s="33">
        <v>78</v>
      </c>
      <c r="B79" s="33" t="s">
        <v>875</v>
      </c>
      <c r="C79" s="20" t="s">
        <v>876</v>
      </c>
      <c r="D79" s="21">
        <v>44135</v>
      </c>
      <c r="E79" s="22">
        <v>44091</v>
      </c>
      <c r="F79" s="23">
        <v>180.29</v>
      </c>
      <c r="G79" s="24" t="s">
        <v>2299</v>
      </c>
      <c r="H79" s="25">
        <v>180.29</v>
      </c>
      <c r="I79" s="26">
        <v>0.21</v>
      </c>
      <c r="J79" s="27">
        <v>37.860899999999994</v>
      </c>
      <c r="K79" s="27">
        <v>218.15089999999998</v>
      </c>
      <c r="L79" s="19" t="s">
        <v>729</v>
      </c>
      <c r="M79" s="19" t="s">
        <v>122</v>
      </c>
      <c r="N79" s="28"/>
      <c r="O79" s="29" t="s">
        <v>2300</v>
      </c>
      <c r="P79" s="30" t="s">
        <v>1304</v>
      </c>
      <c r="Q79" s="31">
        <v>5786</v>
      </c>
      <c r="R79" s="32">
        <v>44148</v>
      </c>
      <c r="S79" s="6" t="s">
        <v>41</v>
      </c>
      <c r="T79" s="6" t="s">
        <v>31</v>
      </c>
      <c r="U79" s="33" t="s">
        <v>175</v>
      </c>
      <c r="V79" s="33" t="s">
        <v>2301</v>
      </c>
      <c r="W79" s="34"/>
      <c r="X79" s="6"/>
      <c r="Y79" s="140"/>
    </row>
    <row r="80" spans="1:25" ht="15">
      <c r="A80" s="33">
        <v>79</v>
      </c>
      <c r="B80" s="6" t="s">
        <v>266</v>
      </c>
      <c r="C80" s="20" t="s">
        <v>267</v>
      </c>
      <c r="D80" s="21">
        <v>43861</v>
      </c>
      <c r="E80" s="22">
        <v>43844</v>
      </c>
      <c r="F80" s="23">
        <v>29.2</v>
      </c>
      <c r="G80" s="24" t="s">
        <v>268</v>
      </c>
      <c r="H80" s="25">
        <v>21.6</v>
      </c>
      <c r="I80" s="26">
        <v>0.1</v>
      </c>
      <c r="J80" s="27">
        <v>2.16</v>
      </c>
      <c r="K80" s="27">
        <v>23.76</v>
      </c>
      <c r="L80" s="19" t="s">
        <v>77</v>
      </c>
      <c r="M80" s="19" t="s">
        <v>78</v>
      </c>
      <c r="N80" s="28"/>
      <c r="O80" s="29" t="s">
        <v>269</v>
      </c>
      <c r="P80" s="30" t="s">
        <v>270</v>
      </c>
      <c r="Q80" s="31">
        <v>697</v>
      </c>
      <c r="R80" s="32">
        <v>43879</v>
      </c>
      <c r="S80" s="6" t="s">
        <v>41</v>
      </c>
      <c r="T80" s="6" t="s">
        <v>31</v>
      </c>
      <c r="U80" s="33" t="s">
        <v>271</v>
      </c>
      <c r="V80" s="6" t="s">
        <v>272</v>
      </c>
      <c r="W80" s="34"/>
      <c r="X80" s="6"/>
      <c r="Y80" s="140"/>
    </row>
    <row r="81" spans="1:25" ht="15">
      <c r="A81" s="33">
        <v>80</v>
      </c>
      <c r="B81" s="6" t="s">
        <v>266</v>
      </c>
      <c r="C81" s="20" t="s">
        <v>267</v>
      </c>
      <c r="D81" s="21">
        <v>43861</v>
      </c>
      <c r="E81" s="22">
        <v>43844</v>
      </c>
      <c r="F81" s="23">
        <v>29.2</v>
      </c>
      <c r="G81" s="24" t="s">
        <v>268</v>
      </c>
      <c r="H81" s="25">
        <v>7.6</v>
      </c>
      <c r="I81" s="26">
        <v>0.21</v>
      </c>
      <c r="J81" s="27">
        <v>1.5959999999999999</v>
      </c>
      <c r="K81" s="27">
        <v>9.196</v>
      </c>
      <c r="L81" s="19" t="s">
        <v>77</v>
      </c>
      <c r="M81" s="19" t="s">
        <v>78</v>
      </c>
      <c r="N81" s="28"/>
      <c r="O81" s="29" t="s">
        <v>269</v>
      </c>
      <c r="P81" s="30" t="s">
        <v>270</v>
      </c>
      <c r="Q81" s="31">
        <v>697</v>
      </c>
      <c r="R81" s="32">
        <v>43879</v>
      </c>
      <c r="S81" s="6" t="s">
        <v>41</v>
      </c>
      <c r="T81" s="6" t="s">
        <v>31</v>
      </c>
      <c r="U81" s="33" t="s">
        <v>271</v>
      </c>
      <c r="V81" s="6" t="s">
        <v>273</v>
      </c>
      <c r="W81" s="34"/>
      <c r="X81" s="6"/>
      <c r="Y81" s="140"/>
    </row>
    <row r="82" spans="1:25" ht="15">
      <c r="A82" s="33">
        <v>81</v>
      </c>
      <c r="B82" s="6" t="s">
        <v>266</v>
      </c>
      <c r="C82" s="20" t="s">
        <v>267</v>
      </c>
      <c r="D82" s="21">
        <v>43861</v>
      </c>
      <c r="E82" s="22">
        <v>43859</v>
      </c>
      <c r="F82" s="23">
        <v>13.5</v>
      </c>
      <c r="G82" s="24" t="s">
        <v>268</v>
      </c>
      <c r="H82" s="25">
        <v>13.5</v>
      </c>
      <c r="I82" s="26">
        <v>0.1</v>
      </c>
      <c r="J82" s="27">
        <v>1.35</v>
      </c>
      <c r="K82" s="27">
        <v>14.85</v>
      </c>
      <c r="L82" s="19" t="s">
        <v>77</v>
      </c>
      <c r="M82" s="19" t="s">
        <v>78</v>
      </c>
      <c r="N82" s="28"/>
      <c r="O82" s="29" t="s">
        <v>269</v>
      </c>
      <c r="P82" s="30" t="s">
        <v>274</v>
      </c>
      <c r="Q82" s="31">
        <v>697</v>
      </c>
      <c r="R82" s="32">
        <v>43879</v>
      </c>
      <c r="S82" s="6" t="s">
        <v>41</v>
      </c>
      <c r="T82" s="6" t="s">
        <v>31</v>
      </c>
      <c r="U82" s="33" t="s">
        <v>271</v>
      </c>
      <c r="V82" s="6" t="s">
        <v>275</v>
      </c>
      <c r="W82" s="34"/>
      <c r="X82" s="6"/>
      <c r="Y82" s="140"/>
    </row>
    <row r="83" spans="1:25" ht="15">
      <c r="A83" s="33">
        <v>82</v>
      </c>
      <c r="B83" s="6" t="s">
        <v>266</v>
      </c>
      <c r="C83" s="20" t="s">
        <v>267</v>
      </c>
      <c r="D83" s="21">
        <v>43861</v>
      </c>
      <c r="E83" s="22">
        <v>43837</v>
      </c>
      <c r="F83" s="23">
        <v>20.3</v>
      </c>
      <c r="G83" s="24" t="s">
        <v>276</v>
      </c>
      <c r="H83" s="25">
        <v>20.3</v>
      </c>
      <c r="I83" s="26">
        <v>0.1</v>
      </c>
      <c r="J83" s="27">
        <v>2.0300000000000002</v>
      </c>
      <c r="K83" s="27">
        <v>22.330000000000002</v>
      </c>
      <c r="L83" s="19" t="s">
        <v>37</v>
      </c>
      <c r="M83" s="19" t="s">
        <v>38</v>
      </c>
      <c r="N83" s="28"/>
      <c r="O83" s="29" t="s">
        <v>277</v>
      </c>
      <c r="P83" s="30" t="s">
        <v>278</v>
      </c>
      <c r="Q83" s="31">
        <v>874</v>
      </c>
      <c r="R83" s="32">
        <v>43888</v>
      </c>
      <c r="S83" s="6" t="s">
        <v>41</v>
      </c>
      <c r="T83" s="6" t="s">
        <v>31</v>
      </c>
      <c r="U83" s="33" t="s">
        <v>271</v>
      </c>
      <c r="V83" s="6" t="s">
        <v>279</v>
      </c>
      <c r="W83" s="34"/>
      <c r="X83" s="6"/>
      <c r="Y83" s="140"/>
    </row>
    <row r="84" spans="1:25" ht="15">
      <c r="A84" s="33">
        <v>83</v>
      </c>
      <c r="B84" s="6" t="s">
        <v>266</v>
      </c>
      <c r="C84" s="20" t="s">
        <v>267</v>
      </c>
      <c r="D84" s="21">
        <v>43861</v>
      </c>
      <c r="E84" s="22">
        <v>43837</v>
      </c>
      <c r="F84" s="23">
        <v>8.7</v>
      </c>
      <c r="G84" s="24" t="s">
        <v>276</v>
      </c>
      <c r="H84" s="25">
        <v>8.7</v>
      </c>
      <c r="I84" s="26">
        <v>0.1</v>
      </c>
      <c r="J84" s="27">
        <v>0.87</v>
      </c>
      <c r="K84" s="27">
        <v>9.569999999999999</v>
      </c>
      <c r="L84" s="19" t="s">
        <v>280</v>
      </c>
      <c r="M84" s="19" t="s">
        <v>281</v>
      </c>
      <c r="N84" s="28"/>
      <c r="O84" s="29" t="s">
        <v>277</v>
      </c>
      <c r="P84" s="30" t="s">
        <v>29</v>
      </c>
      <c r="Q84" s="31">
        <v>874</v>
      </c>
      <c r="R84" s="32">
        <v>43888</v>
      </c>
      <c r="S84" s="6" t="s">
        <v>41</v>
      </c>
      <c r="T84" s="6" t="s">
        <v>31</v>
      </c>
      <c r="U84" s="33" t="s">
        <v>271</v>
      </c>
      <c r="V84" s="6" t="s">
        <v>282</v>
      </c>
      <c r="W84" s="34"/>
      <c r="X84" s="6"/>
      <c r="Y84" s="140"/>
    </row>
    <row r="85" spans="1:25" ht="15">
      <c r="A85" s="33">
        <v>84</v>
      </c>
      <c r="B85" s="6" t="s">
        <v>266</v>
      </c>
      <c r="C85" s="20" t="s">
        <v>267</v>
      </c>
      <c r="D85" s="21">
        <v>43861</v>
      </c>
      <c r="E85" s="22">
        <v>43851</v>
      </c>
      <c r="F85" s="23">
        <v>23.2</v>
      </c>
      <c r="G85" s="24" t="s">
        <v>276</v>
      </c>
      <c r="H85" s="25">
        <v>23.2</v>
      </c>
      <c r="I85" s="26">
        <v>0.1</v>
      </c>
      <c r="J85" s="27">
        <v>2.32</v>
      </c>
      <c r="K85" s="27">
        <v>25.52</v>
      </c>
      <c r="L85" s="6" t="s">
        <v>37</v>
      </c>
      <c r="M85" s="42" t="s">
        <v>38</v>
      </c>
      <c r="N85" s="28"/>
      <c r="O85" s="29" t="s">
        <v>277</v>
      </c>
      <c r="P85" s="30" t="s">
        <v>283</v>
      </c>
      <c r="Q85" s="31">
        <v>874</v>
      </c>
      <c r="R85" s="32">
        <v>43888</v>
      </c>
      <c r="S85" s="6" t="s">
        <v>41</v>
      </c>
      <c r="T85" s="6" t="s">
        <v>31</v>
      </c>
      <c r="U85" s="33" t="s">
        <v>271</v>
      </c>
      <c r="V85" s="6" t="s">
        <v>284</v>
      </c>
      <c r="W85" s="34"/>
      <c r="X85" s="6"/>
      <c r="Y85" s="140"/>
    </row>
    <row r="86" spans="1:25" ht="15">
      <c r="A86" s="33">
        <v>85</v>
      </c>
      <c r="B86" s="6" t="s">
        <v>266</v>
      </c>
      <c r="C86" s="20" t="s">
        <v>267</v>
      </c>
      <c r="D86" s="21">
        <v>43861</v>
      </c>
      <c r="E86" s="22">
        <v>43851</v>
      </c>
      <c r="F86" s="23">
        <v>2.3</v>
      </c>
      <c r="G86" s="24" t="s">
        <v>276</v>
      </c>
      <c r="H86" s="25">
        <v>2.3</v>
      </c>
      <c r="I86" s="26">
        <v>0.21</v>
      </c>
      <c r="J86" s="27">
        <v>0.48299999999999993</v>
      </c>
      <c r="K86" s="27">
        <v>2.783</v>
      </c>
      <c r="L86" s="6" t="s">
        <v>37</v>
      </c>
      <c r="M86" s="42" t="s">
        <v>38</v>
      </c>
      <c r="N86" s="28"/>
      <c r="O86" s="29" t="s">
        <v>277</v>
      </c>
      <c r="P86" s="30" t="s">
        <v>283</v>
      </c>
      <c r="Q86" s="31">
        <v>874</v>
      </c>
      <c r="R86" s="32">
        <v>43888</v>
      </c>
      <c r="S86" s="6" t="s">
        <v>41</v>
      </c>
      <c r="T86" s="6" t="s">
        <v>31</v>
      </c>
      <c r="U86" s="33" t="s">
        <v>271</v>
      </c>
      <c r="V86" s="6" t="s">
        <v>285</v>
      </c>
      <c r="W86" s="34"/>
      <c r="X86" s="6"/>
      <c r="Y86" s="140"/>
    </row>
    <row r="87" spans="1:25" ht="15">
      <c r="A87" s="33">
        <v>86</v>
      </c>
      <c r="B87" s="6" t="s">
        <v>266</v>
      </c>
      <c r="C87" s="20" t="s">
        <v>267</v>
      </c>
      <c r="D87" s="21">
        <v>43861</v>
      </c>
      <c r="E87" s="22">
        <v>43851</v>
      </c>
      <c r="F87" s="23">
        <v>14.5</v>
      </c>
      <c r="G87" s="24" t="s">
        <v>276</v>
      </c>
      <c r="H87" s="25">
        <v>14.5</v>
      </c>
      <c r="I87" s="26">
        <v>0.1</v>
      </c>
      <c r="J87" s="27">
        <v>1.4500000000000002</v>
      </c>
      <c r="K87" s="27">
        <v>15.95</v>
      </c>
      <c r="L87" s="19" t="s">
        <v>280</v>
      </c>
      <c r="M87" s="19" t="s">
        <v>281</v>
      </c>
      <c r="N87" s="28"/>
      <c r="O87" s="29" t="s">
        <v>277</v>
      </c>
      <c r="P87" s="30" t="s">
        <v>72</v>
      </c>
      <c r="Q87" s="31">
        <v>874</v>
      </c>
      <c r="R87" s="32">
        <v>43888</v>
      </c>
      <c r="S87" s="6" t="s">
        <v>41</v>
      </c>
      <c r="T87" s="6" t="s">
        <v>31</v>
      </c>
      <c r="U87" s="33" t="s">
        <v>271</v>
      </c>
      <c r="V87" s="6" t="s">
        <v>286</v>
      </c>
      <c r="W87" s="34"/>
      <c r="X87" s="6"/>
      <c r="Y87" s="140"/>
    </row>
    <row r="88" spans="1:25" ht="15">
      <c r="A88" s="33">
        <v>87</v>
      </c>
      <c r="B88" s="6" t="s">
        <v>266</v>
      </c>
      <c r="C88" s="20" t="s">
        <v>267</v>
      </c>
      <c r="D88" s="21">
        <v>43861</v>
      </c>
      <c r="E88" s="22">
        <v>43851</v>
      </c>
      <c r="F88" s="23">
        <v>2.3</v>
      </c>
      <c r="G88" s="24" t="s">
        <v>276</v>
      </c>
      <c r="H88" s="25">
        <v>2.3</v>
      </c>
      <c r="I88" s="26">
        <v>0.21</v>
      </c>
      <c r="J88" s="27">
        <v>0.48299999999999993</v>
      </c>
      <c r="K88" s="27">
        <v>2.783</v>
      </c>
      <c r="L88" s="19" t="s">
        <v>280</v>
      </c>
      <c r="M88" s="19" t="s">
        <v>281</v>
      </c>
      <c r="N88" s="28"/>
      <c r="O88" s="29" t="s">
        <v>277</v>
      </c>
      <c r="P88" s="30" t="s">
        <v>72</v>
      </c>
      <c r="Q88" s="31">
        <v>874</v>
      </c>
      <c r="R88" s="32">
        <v>43888</v>
      </c>
      <c r="S88" s="6" t="s">
        <v>41</v>
      </c>
      <c r="T88" s="6" t="s">
        <v>31</v>
      </c>
      <c r="U88" s="33" t="s">
        <v>271</v>
      </c>
      <c r="V88" s="6" t="s">
        <v>287</v>
      </c>
      <c r="W88" s="34"/>
      <c r="X88" s="6"/>
      <c r="Y88" s="140"/>
    </row>
    <row r="89" spans="1:25" ht="15">
      <c r="A89" s="33">
        <v>88</v>
      </c>
      <c r="B89" s="33" t="s">
        <v>266</v>
      </c>
      <c r="C89" s="20" t="s">
        <v>267</v>
      </c>
      <c r="D89" s="21">
        <v>43861</v>
      </c>
      <c r="E89" s="22">
        <v>43837</v>
      </c>
      <c r="F89" s="23">
        <v>2.9</v>
      </c>
      <c r="G89" s="24" t="s">
        <v>389</v>
      </c>
      <c r="H89" s="25">
        <v>2.9</v>
      </c>
      <c r="I89" s="26">
        <v>0.1</v>
      </c>
      <c r="J89" s="27">
        <v>0.29</v>
      </c>
      <c r="K89" s="27">
        <v>3.19</v>
      </c>
      <c r="L89" s="19" t="s">
        <v>280</v>
      </c>
      <c r="M89" s="19" t="s">
        <v>281</v>
      </c>
      <c r="N89" s="28"/>
      <c r="O89" s="29" t="s">
        <v>390</v>
      </c>
      <c r="P89" s="30" t="s">
        <v>40</v>
      </c>
      <c r="Q89" s="31">
        <v>743</v>
      </c>
      <c r="R89" s="32">
        <v>43879</v>
      </c>
      <c r="S89" s="6" t="s">
        <v>41</v>
      </c>
      <c r="T89" s="6" t="s">
        <v>31</v>
      </c>
      <c r="U89" s="33" t="s">
        <v>271</v>
      </c>
      <c r="V89" s="6" t="s">
        <v>391</v>
      </c>
      <c r="W89" s="34"/>
      <c r="X89" s="6"/>
      <c r="Y89" s="140"/>
    </row>
    <row r="90" spans="1:25" ht="15">
      <c r="A90" s="33">
        <v>89</v>
      </c>
      <c r="B90" s="33" t="s">
        <v>266</v>
      </c>
      <c r="C90" s="20" t="s">
        <v>267</v>
      </c>
      <c r="D90" s="21">
        <v>43861</v>
      </c>
      <c r="E90" s="22">
        <v>43859</v>
      </c>
      <c r="F90" s="23">
        <v>8.7</v>
      </c>
      <c r="G90" s="24" t="s">
        <v>392</v>
      </c>
      <c r="H90" s="25">
        <v>8.7</v>
      </c>
      <c r="I90" s="26">
        <v>0.1</v>
      </c>
      <c r="J90" s="27">
        <v>0.87</v>
      </c>
      <c r="K90" s="27">
        <v>9.569999999999999</v>
      </c>
      <c r="L90" s="19" t="s">
        <v>280</v>
      </c>
      <c r="M90" s="19" t="s">
        <v>281</v>
      </c>
      <c r="N90" s="28"/>
      <c r="O90" s="29" t="s">
        <v>393</v>
      </c>
      <c r="P90" s="30" t="s">
        <v>174</v>
      </c>
      <c r="Q90" s="31">
        <v>744</v>
      </c>
      <c r="R90" s="32">
        <v>43879</v>
      </c>
      <c r="S90" s="6" t="s">
        <v>41</v>
      </c>
      <c r="T90" s="6" t="s">
        <v>31</v>
      </c>
      <c r="U90" s="33" t="s">
        <v>271</v>
      </c>
      <c r="V90" s="6" t="s">
        <v>394</v>
      </c>
      <c r="W90" s="34"/>
      <c r="X90" s="6"/>
      <c r="Y90" s="140"/>
    </row>
    <row r="91" spans="1:25" ht="15">
      <c r="A91" s="33">
        <v>90</v>
      </c>
      <c r="B91" s="33" t="s">
        <v>266</v>
      </c>
      <c r="C91" s="20" t="s">
        <v>267</v>
      </c>
      <c r="D91" s="21">
        <v>43890</v>
      </c>
      <c r="E91" s="22">
        <v>43865</v>
      </c>
      <c r="F91" s="23">
        <v>5.8</v>
      </c>
      <c r="G91" s="24" t="s">
        <v>588</v>
      </c>
      <c r="H91" s="25">
        <v>5.8</v>
      </c>
      <c r="I91" s="26">
        <v>0.1</v>
      </c>
      <c r="J91" s="27">
        <v>0.58</v>
      </c>
      <c r="K91" s="27">
        <v>6.38</v>
      </c>
      <c r="L91" s="19" t="s">
        <v>280</v>
      </c>
      <c r="M91" s="19" t="s">
        <v>281</v>
      </c>
      <c r="N91" s="28"/>
      <c r="O91" s="29" t="s">
        <v>589</v>
      </c>
      <c r="P91" s="30" t="s">
        <v>590</v>
      </c>
      <c r="Q91" s="31">
        <v>1337</v>
      </c>
      <c r="R91" s="32">
        <v>43901</v>
      </c>
      <c r="S91" s="6" t="s">
        <v>41</v>
      </c>
      <c r="T91" s="6" t="s">
        <v>31</v>
      </c>
      <c r="U91" s="33" t="s">
        <v>271</v>
      </c>
      <c r="V91" s="6" t="s">
        <v>591</v>
      </c>
      <c r="W91" s="34"/>
      <c r="X91" s="6"/>
      <c r="Y91" s="140"/>
    </row>
    <row r="92" spans="1:25" ht="15">
      <c r="A92" s="33">
        <v>91</v>
      </c>
      <c r="B92" s="33" t="s">
        <v>266</v>
      </c>
      <c r="C92" s="20" t="s">
        <v>267</v>
      </c>
      <c r="D92" s="21">
        <v>43890</v>
      </c>
      <c r="E92" s="22">
        <v>43887</v>
      </c>
      <c r="F92" s="23">
        <v>5.8</v>
      </c>
      <c r="G92" s="24" t="s">
        <v>592</v>
      </c>
      <c r="H92" s="25">
        <v>5.8</v>
      </c>
      <c r="I92" s="26">
        <v>0.1</v>
      </c>
      <c r="J92" s="27">
        <v>0.58</v>
      </c>
      <c r="K92" s="27">
        <v>6.38</v>
      </c>
      <c r="L92" s="19" t="s">
        <v>280</v>
      </c>
      <c r="M92" s="19" t="s">
        <v>281</v>
      </c>
      <c r="N92" s="28"/>
      <c r="O92" s="29" t="s">
        <v>593</v>
      </c>
      <c r="P92" s="30" t="s">
        <v>237</v>
      </c>
      <c r="Q92" s="31">
        <v>1338</v>
      </c>
      <c r="R92" s="32">
        <v>43901</v>
      </c>
      <c r="S92" s="6" t="s">
        <v>41</v>
      </c>
      <c r="T92" s="6" t="s">
        <v>31</v>
      </c>
      <c r="U92" s="33" t="s">
        <v>271</v>
      </c>
      <c r="V92" s="6" t="s">
        <v>594</v>
      </c>
      <c r="W92" s="34"/>
      <c r="X92" s="6"/>
      <c r="Y92" s="140"/>
    </row>
    <row r="93" spans="1:25" ht="15">
      <c r="A93" s="33">
        <v>92</v>
      </c>
      <c r="B93" s="33" t="s">
        <v>266</v>
      </c>
      <c r="C93" s="20" t="s">
        <v>267</v>
      </c>
      <c r="D93" s="21">
        <v>43890</v>
      </c>
      <c r="E93" s="22">
        <v>43873</v>
      </c>
      <c r="F93" s="23">
        <v>10.8</v>
      </c>
      <c r="G93" s="24" t="s">
        <v>654</v>
      </c>
      <c r="H93" s="25">
        <v>10.8</v>
      </c>
      <c r="I93" s="26">
        <v>0.1</v>
      </c>
      <c r="J93" s="27">
        <v>1.08</v>
      </c>
      <c r="K93" s="27">
        <v>11.88</v>
      </c>
      <c r="L93" s="19" t="s">
        <v>77</v>
      </c>
      <c r="M93" s="19" t="s">
        <v>78</v>
      </c>
      <c r="N93" s="28"/>
      <c r="O93" s="29" t="s">
        <v>655</v>
      </c>
      <c r="P93" s="30" t="s">
        <v>63</v>
      </c>
      <c r="Q93" s="31">
        <v>1447</v>
      </c>
      <c r="R93" s="32">
        <v>43903</v>
      </c>
      <c r="S93" s="6" t="s">
        <v>41</v>
      </c>
      <c r="T93" s="6" t="s">
        <v>31</v>
      </c>
      <c r="U93" s="33" t="s">
        <v>271</v>
      </c>
      <c r="V93" s="33" t="s">
        <v>656</v>
      </c>
      <c r="W93" s="34"/>
      <c r="X93" s="6"/>
      <c r="Y93" s="140"/>
    </row>
    <row r="94" spans="1:25" ht="15">
      <c r="A94" s="33">
        <v>93</v>
      </c>
      <c r="B94" s="33" t="s">
        <v>266</v>
      </c>
      <c r="C94" s="20" t="s">
        <v>267</v>
      </c>
      <c r="D94" s="21">
        <v>43890</v>
      </c>
      <c r="E94" s="22">
        <v>43887</v>
      </c>
      <c r="F94" s="23">
        <v>21.6</v>
      </c>
      <c r="G94" s="24" t="s">
        <v>654</v>
      </c>
      <c r="H94" s="25">
        <v>21.6</v>
      </c>
      <c r="I94" s="26">
        <v>0.1</v>
      </c>
      <c r="J94" s="27">
        <v>2.16</v>
      </c>
      <c r="K94" s="27">
        <v>23.76</v>
      </c>
      <c r="L94" s="19" t="s">
        <v>77</v>
      </c>
      <c r="M94" s="19" t="s">
        <v>78</v>
      </c>
      <c r="N94" s="28"/>
      <c r="O94" s="29" t="s">
        <v>655</v>
      </c>
      <c r="P94" s="30" t="s">
        <v>657</v>
      </c>
      <c r="Q94" s="31">
        <v>1447</v>
      </c>
      <c r="R94" s="32">
        <v>43903</v>
      </c>
      <c r="S94" s="6" t="s">
        <v>41</v>
      </c>
      <c r="T94" s="6" t="s">
        <v>31</v>
      </c>
      <c r="U94" s="33" t="s">
        <v>271</v>
      </c>
      <c r="V94" s="33" t="s">
        <v>658</v>
      </c>
      <c r="W94" s="34"/>
      <c r="X94" s="6"/>
      <c r="Y94" s="140"/>
    </row>
    <row r="95" spans="1:25" ht="15">
      <c r="A95" s="33">
        <v>94</v>
      </c>
      <c r="B95" s="33" t="s">
        <v>266</v>
      </c>
      <c r="C95" s="20" t="s">
        <v>267</v>
      </c>
      <c r="D95" s="21">
        <v>43890</v>
      </c>
      <c r="E95" s="22">
        <v>43887</v>
      </c>
      <c r="F95" s="23">
        <v>7.6</v>
      </c>
      <c r="G95" s="24" t="s">
        <v>654</v>
      </c>
      <c r="H95" s="25">
        <v>7.6</v>
      </c>
      <c r="I95" s="26">
        <v>0.21</v>
      </c>
      <c r="J95" s="27">
        <v>1.5959999999999999</v>
      </c>
      <c r="K95" s="27">
        <v>9.196</v>
      </c>
      <c r="L95" s="19" t="s">
        <v>77</v>
      </c>
      <c r="M95" s="19" t="s">
        <v>78</v>
      </c>
      <c r="N95" s="28"/>
      <c r="O95" s="29" t="s">
        <v>655</v>
      </c>
      <c r="P95" s="30" t="s">
        <v>657</v>
      </c>
      <c r="Q95" s="31">
        <v>1447</v>
      </c>
      <c r="R95" s="32">
        <v>43903</v>
      </c>
      <c r="S95" s="6" t="s">
        <v>41</v>
      </c>
      <c r="T95" s="6" t="s">
        <v>31</v>
      </c>
      <c r="U95" s="33" t="s">
        <v>271</v>
      </c>
      <c r="V95" s="33" t="s">
        <v>659</v>
      </c>
      <c r="W95" s="34"/>
      <c r="X95" s="6"/>
      <c r="Y95" s="140"/>
    </row>
    <row r="96" spans="1:25" ht="15">
      <c r="A96" s="33">
        <v>95</v>
      </c>
      <c r="B96" s="33" t="s">
        <v>266</v>
      </c>
      <c r="C96" s="20" t="s">
        <v>267</v>
      </c>
      <c r="D96" s="21">
        <v>43890</v>
      </c>
      <c r="E96" s="22">
        <v>43865</v>
      </c>
      <c r="F96" s="23">
        <v>34.8</v>
      </c>
      <c r="G96" s="24" t="s">
        <v>660</v>
      </c>
      <c r="H96" s="25">
        <v>34.8</v>
      </c>
      <c r="I96" s="26">
        <v>0.1</v>
      </c>
      <c r="J96" s="27">
        <v>3.48</v>
      </c>
      <c r="K96" s="27">
        <v>38.279999999999994</v>
      </c>
      <c r="L96" s="19" t="s">
        <v>37</v>
      </c>
      <c r="M96" s="19" t="s">
        <v>38</v>
      </c>
      <c r="N96" s="28"/>
      <c r="O96" s="29" t="s">
        <v>661</v>
      </c>
      <c r="P96" s="30" t="s">
        <v>662</v>
      </c>
      <c r="Q96" s="31">
        <v>1448</v>
      </c>
      <c r="R96" s="32">
        <v>43903</v>
      </c>
      <c r="S96" s="6" t="s">
        <v>41</v>
      </c>
      <c r="T96" s="6" t="s">
        <v>31</v>
      </c>
      <c r="U96" s="33" t="s">
        <v>271</v>
      </c>
      <c r="V96" s="33" t="s">
        <v>663</v>
      </c>
      <c r="W96" s="34"/>
      <c r="X96" s="6"/>
      <c r="Y96" s="140"/>
    </row>
    <row r="97" spans="1:25" ht="15">
      <c r="A97" s="33">
        <v>96</v>
      </c>
      <c r="B97" s="33" t="s">
        <v>266</v>
      </c>
      <c r="C97" s="20" t="s">
        <v>267</v>
      </c>
      <c r="D97" s="21">
        <v>43890</v>
      </c>
      <c r="E97" s="22">
        <v>43865</v>
      </c>
      <c r="F97" s="23">
        <v>10.4</v>
      </c>
      <c r="G97" s="24" t="s">
        <v>660</v>
      </c>
      <c r="H97" s="25">
        <v>11.6</v>
      </c>
      <c r="I97" s="26">
        <v>0.1</v>
      </c>
      <c r="J97" s="27">
        <v>1.16</v>
      </c>
      <c r="K97" s="27">
        <v>12.76</v>
      </c>
      <c r="L97" s="19" t="s">
        <v>280</v>
      </c>
      <c r="M97" s="19" t="s">
        <v>281</v>
      </c>
      <c r="N97" s="28"/>
      <c r="O97" s="29" t="s">
        <v>661</v>
      </c>
      <c r="P97" s="30" t="s">
        <v>632</v>
      </c>
      <c r="Q97" s="31">
        <v>1448</v>
      </c>
      <c r="R97" s="32">
        <v>43903</v>
      </c>
      <c r="S97" s="6" t="s">
        <v>41</v>
      </c>
      <c r="T97" s="6" t="s">
        <v>31</v>
      </c>
      <c r="U97" s="33" t="s">
        <v>271</v>
      </c>
      <c r="V97" s="33" t="s">
        <v>664</v>
      </c>
      <c r="W97" s="34"/>
      <c r="X97" s="6"/>
      <c r="Y97" s="140"/>
    </row>
    <row r="98" spans="1:25" ht="15">
      <c r="A98" s="33">
        <v>97</v>
      </c>
      <c r="B98" s="33" t="s">
        <v>266</v>
      </c>
      <c r="C98" s="20" t="s">
        <v>267</v>
      </c>
      <c r="D98" s="21">
        <v>43890</v>
      </c>
      <c r="E98" s="22">
        <v>43879</v>
      </c>
      <c r="F98" s="23">
        <v>36.9</v>
      </c>
      <c r="G98" s="24" t="s">
        <v>660</v>
      </c>
      <c r="H98" s="25">
        <v>36.9</v>
      </c>
      <c r="I98" s="26">
        <v>0.1</v>
      </c>
      <c r="J98" s="27">
        <v>3.69</v>
      </c>
      <c r="K98" s="27">
        <v>40.589999999999996</v>
      </c>
      <c r="L98" s="19" t="s">
        <v>37</v>
      </c>
      <c r="M98" s="19" t="s">
        <v>38</v>
      </c>
      <c r="N98" s="28"/>
      <c r="O98" s="29" t="s">
        <v>661</v>
      </c>
      <c r="P98" s="30" t="s">
        <v>665</v>
      </c>
      <c r="Q98" s="31">
        <v>1448</v>
      </c>
      <c r="R98" s="32">
        <v>43903</v>
      </c>
      <c r="S98" s="6" t="s">
        <v>41</v>
      </c>
      <c r="T98" s="6" t="s">
        <v>31</v>
      </c>
      <c r="U98" s="33" t="s">
        <v>271</v>
      </c>
      <c r="V98" s="33" t="s">
        <v>666</v>
      </c>
      <c r="W98" s="34"/>
      <c r="X98" s="6"/>
      <c r="Y98" s="140"/>
    </row>
    <row r="99" spans="1:25" ht="15">
      <c r="A99" s="33">
        <v>98</v>
      </c>
      <c r="B99" s="33" t="s">
        <v>266</v>
      </c>
      <c r="C99" s="20" t="s">
        <v>267</v>
      </c>
      <c r="D99" s="21">
        <v>43890</v>
      </c>
      <c r="E99" s="22">
        <v>43879</v>
      </c>
      <c r="F99" s="23">
        <v>4.6</v>
      </c>
      <c r="G99" s="24" t="s">
        <v>660</v>
      </c>
      <c r="H99" s="25">
        <v>4.6</v>
      </c>
      <c r="I99" s="26">
        <v>0.21</v>
      </c>
      <c r="J99" s="27">
        <v>0.9659999999999999</v>
      </c>
      <c r="K99" s="27">
        <v>5.566</v>
      </c>
      <c r="L99" s="19" t="s">
        <v>37</v>
      </c>
      <c r="M99" s="19" t="s">
        <v>38</v>
      </c>
      <c r="N99" s="28"/>
      <c r="O99" s="29" t="s">
        <v>661</v>
      </c>
      <c r="P99" s="30" t="s">
        <v>665</v>
      </c>
      <c r="Q99" s="31">
        <v>1448</v>
      </c>
      <c r="R99" s="32">
        <v>43903</v>
      </c>
      <c r="S99" s="6" t="s">
        <v>41</v>
      </c>
      <c r="T99" s="6" t="s">
        <v>31</v>
      </c>
      <c r="U99" s="33" t="s">
        <v>271</v>
      </c>
      <c r="V99" s="33" t="s">
        <v>667</v>
      </c>
      <c r="W99" s="34"/>
      <c r="X99" s="6"/>
      <c r="Y99" s="140"/>
    </row>
    <row r="100" spans="1:25" ht="15">
      <c r="A100" s="33">
        <v>99</v>
      </c>
      <c r="B100" s="33" t="s">
        <v>266</v>
      </c>
      <c r="C100" s="20" t="s">
        <v>267</v>
      </c>
      <c r="D100" s="21">
        <v>43890</v>
      </c>
      <c r="E100" s="22">
        <v>43879</v>
      </c>
      <c r="F100" s="23">
        <v>31.9</v>
      </c>
      <c r="G100" s="24" t="s">
        <v>660</v>
      </c>
      <c r="H100" s="25">
        <v>31.9</v>
      </c>
      <c r="I100" s="26">
        <v>0.1</v>
      </c>
      <c r="J100" s="27">
        <v>3.19</v>
      </c>
      <c r="K100" s="27">
        <v>35.089999999999996</v>
      </c>
      <c r="L100" s="19" t="s">
        <v>280</v>
      </c>
      <c r="M100" s="19" t="s">
        <v>281</v>
      </c>
      <c r="N100" s="28"/>
      <c r="O100" s="29" t="s">
        <v>661</v>
      </c>
      <c r="P100" s="30" t="s">
        <v>668</v>
      </c>
      <c r="Q100" s="31">
        <v>1448</v>
      </c>
      <c r="R100" s="32">
        <v>43903</v>
      </c>
      <c r="S100" s="6" t="s">
        <v>41</v>
      </c>
      <c r="T100" s="6" t="s">
        <v>31</v>
      </c>
      <c r="U100" s="33" t="s">
        <v>271</v>
      </c>
      <c r="V100" s="33" t="s">
        <v>669</v>
      </c>
      <c r="W100" s="34"/>
      <c r="X100" s="6"/>
      <c r="Y100" s="140"/>
    </row>
    <row r="101" spans="1:25" ht="15">
      <c r="A101" s="33">
        <v>100</v>
      </c>
      <c r="B101" s="33" t="s">
        <v>266</v>
      </c>
      <c r="C101" s="20" t="s">
        <v>267</v>
      </c>
      <c r="D101" s="21">
        <v>43890</v>
      </c>
      <c r="E101" s="22">
        <v>43879</v>
      </c>
      <c r="F101" s="23">
        <v>4.6</v>
      </c>
      <c r="G101" s="24" t="s">
        <v>660</v>
      </c>
      <c r="H101" s="25">
        <v>4.6</v>
      </c>
      <c r="I101" s="26">
        <v>0.21</v>
      </c>
      <c r="J101" s="27">
        <v>0.9659999999999999</v>
      </c>
      <c r="K101" s="27">
        <v>5.566</v>
      </c>
      <c r="L101" s="19" t="s">
        <v>280</v>
      </c>
      <c r="M101" s="19" t="s">
        <v>281</v>
      </c>
      <c r="N101" s="28"/>
      <c r="O101" s="29" t="s">
        <v>661</v>
      </c>
      <c r="P101" s="30" t="s">
        <v>668</v>
      </c>
      <c r="Q101" s="31">
        <v>1448</v>
      </c>
      <c r="R101" s="32">
        <v>43903</v>
      </c>
      <c r="S101" s="6" t="s">
        <v>41</v>
      </c>
      <c r="T101" s="6" t="s">
        <v>31</v>
      </c>
      <c r="U101" s="33" t="s">
        <v>271</v>
      </c>
      <c r="V101" s="33" t="s">
        <v>670</v>
      </c>
      <c r="W101" s="34"/>
      <c r="X101" s="6"/>
      <c r="Y101" s="140"/>
    </row>
    <row r="102" spans="1:25" ht="15">
      <c r="A102" s="33">
        <v>101</v>
      </c>
      <c r="B102" s="33" t="s">
        <v>266</v>
      </c>
      <c r="C102" s="20" t="s">
        <v>267</v>
      </c>
      <c r="D102" s="21">
        <v>43921</v>
      </c>
      <c r="E102" s="22">
        <v>43893</v>
      </c>
      <c r="F102" s="23">
        <v>8.7</v>
      </c>
      <c r="G102" s="24" t="s">
        <v>989</v>
      </c>
      <c r="H102" s="25">
        <v>8.7</v>
      </c>
      <c r="I102" s="26">
        <v>0.1</v>
      </c>
      <c r="J102" s="27">
        <v>0.87</v>
      </c>
      <c r="K102" s="27">
        <v>9.569999999999999</v>
      </c>
      <c r="L102" s="19" t="s">
        <v>280</v>
      </c>
      <c r="M102" s="19" t="s">
        <v>281</v>
      </c>
      <c r="N102" s="28"/>
      <c r="O102" s="29" t="s">
        <v>990</v>
      </c>
      <c r="P102" s="30" t="s">
        <v>367</v>
      </c>
      <c r="Q102" s="31">
        <v>2036</v>
      </c>
      <c r="R102" s="32">
        <v>43944</v>
      </c>
      <c r="S102" s="6" t="s">
        <v>41</v>
      </c>
      <c r="T102" s="6" t="s">
        <v>31</v>
      </c>
      <c r="U102" s="33" t="s">
        <v>271</v>
      </c>
      <c r="V102" s="6" t="s">
        <v>991</v>
      </c>
      <c r="W102" s="34"/>
      <c r="X102" s="6"/>
      <c r="Y102" s="140"/>
    </row>
    <row r="103" spans="1:25" ht="15">
      <c r="A103" s="33">
        <v>102</v>
      </c>
      <c r="B103" s="33" t="s">
        <v>266</v>
      </c>
      <c r="C103" s="20" t="s">
        <v>267</v>
      </c>
      <c r="D103" s="21">
        <v>43921</v>
      </c>
      <c r="E103" s="22">
        <v>43893</v>
      </c>
      <c r="F103" s="23">
        <v>5.8</v>
      </c>
      <c r="G103" s="24" t="s">
        <v>992</v>
      </c>
      <c r="H103" s="25">
        <v>5.8</v>
      </c>
      <c r="I103" s="26">
        <v>0.1</v>
      </c>
      <c r="J103" s="27">
        <v>0.58</v>
      </c>
      <c r="K103" s="27">
        <v>6.38</v>
      </c>
      <c r="L103" s="19" t="s">
        <v>37</v>
      </c>
      <c r="M103" s="19" t="s">
        <v>38</v>
      </c>
      <c r="N103" s="28"/>
      <c r="O103" s="29" t="s">
        <v>993</v>
      </c>
      <c r="P103" s="68" t="s">
        <v>994</v>
      </c>
      <c r="Q103" s="31">
        <v>2037</v>
      </c>
      <c r="R103" s="32">
        <v>43944</v>
      </c>
      <c r="S103" s="6" t="s">
        <v>41</v>
      </c>
      <c r="T103" s="6" t="s">
        <v>31</v>
      </c>
      <c r="U103" s="33" t="s">
        <v>271</v>
      </c>
      <c r="V103" s="33" t="s">
        <v>995</v>
      </c>
      <c r="W103" s="34"/>
      <c r="X103" s="6"/>
      <c r="Y103" s="140"/>
    </row>
    <row r="104" spans="1:25" ht="15">
      <c r="A104" s="33">
        <v>103</v>
      </c>
      <c r="B104" s="33" t="s">
        <v>266</v>
      </c>
      <c r="C104" s="20" t="s">
        <v>267</v>
      </c>
      <c r="D104" s="21">
        <v>43921</v>
      </c>
      <c r="E104" s="22">
        <v>43893</v>
      </c>
      <c r="F104" s="23">
        <v>17.4</v>
      </c>
      <c r="G104" s="24" t="s">
        <v>992</v>
      </c>
      <c r="H104" s="25">
        <v>17.4</v>
      </c>
      <c r="I104" s="26">
        <v>0.1</v>
      </c>
      <c r="J104" s="27">
        <v>1.74</v>
      </c>
      <c r="K104" s="27">
        <v>19.139999999999997</v>
      </c>
      <c r="L104" s="19" t="s">
        <v>280</v>
      </c>
      <c r="M104" s="19" t="s">
        <v>281</v>
      </c>
      <c r="N104" s="28"/>
      <c r="O104" s="29" t="s">
        <v>993</v>
      </c>
      <c r="P104" s="30" t="s">
        <v>315</v>
      </c>
      <c r="Q104" s="31">
        <v>2037</v>
      </c>
      <c r="R104" s="32">
        <v>43944</v>
      </c>
      <c r="S104" s="6" t="s">
        <v>41</v>
      </c>
      <c r="T104" s="6" t="s">
        <v>31</v>
      </c>
      <c r="U104" s="33" t="s">
        <v>271</v>
      </c>
      <c r="V104" s="33" t="s">
        <v>996</v>
      </c>
      <c r="W104" s="34"/>
      <c r="X104" s="6"/>
      <c r="Y104" s="140"/>
    </row>
    <row r="105" spans="1:25" ht="15">
      <c r="A105" s="33">
        <v>104</v>
      </c>
      <c r="B105" s="33" t="s">
        <v>266</v>
      </c>
      <c r="C105" s="20" t="s">
        <v>267</v>
      </c>
      <c r="D105" s="21">
        <v>43921</v>
      </c>
      <c r="E105" s="22">
        <v>43900</v>
      </c>
      <c r="F105" s="23">
        <v>40.6</v>
      </c>
      <c r="G105" s="24" t="s">
        <v>992</v>
      </c>
      <c r="H105" s="25">
        <v>40.6</v>
      </c>
      <c r="I105" s="26">
        <v>0.1</v>
      </c>
      <c r="J105" s="27">
        <v>4.0600000000000005</v>
      </c>
      <c r="K105" s="27">
        <v>44.660000000000004</v>
      </c>
      <c r="L105" s="19" t="s">
        <v>37</v>
      </c>
      <c r="M105" s="19" t="s">
        <v>38</v>
      </c>
      <c r="N105" s="28"/>
      <c r="O105" s="29" t="s">
        <v>993</v>
      </c>
      <c r="P105" s="30" t="s">
        <v>997</v>
      </c>
      <c r="Q105" s="31">
        <v>2037</v>
      </c>
      <c r="R105" s="32">
        <v>43944</v>
      </c>
      <c r="S105" s="6" t="s">
        <v>41</v>
      </c>
      <c r="T105" s="6" t="s">
        <v>31</v>
      </c>
      <c r="U105" s="33" t="s">
        <v>271</v>
      </c>
      <c r="V105" s="33" t="s">
        <v>998</v>
      </c>
      <c r="W105" s="34"/>
      <c r="X105" s="6"/>
      <c r="Y105" s="140"/>
    </row>
    <row r="106" spans="1:25" ht="15">
      <c r="A106" s="33">
        <v>105</v>
      </c>
      <c r="B106" s="33" t="s">
        <v>266</v>
      </c>
      <c r="C106" s="20" t="s">
        <v>267</v>
      </c>
      <c r="D106" s="21">
        <v>43921</v>
      </c>
      <c r="E106" s="22">
        <v>43900</v>
      </c>
      <c r="F106" s="23">
        <v>2.3</v>
      </c>
      <c r="G106" s="24" t="s">
        <v>992</v>
      </c>
      <c r="H106" s="25">
        <v>2.3</v>
      </c>
      <c r="I106" s="26">
        <v>0.21</v>
      </c>
      <c r="J106" s="27">
        <v>0.48299999999999993</v>
      </c>
      <c r="K106" s="27">
        <v>2.783</v>
      </c>
      <c r="L106" s="19" t="s">
        <v>37</v>
      </c>
      <c r="M106" s="19" t="s">
        <v>38</v>
      </c>
      <c r="N106" s="28"/>
      <c r="O106" s="29" t="s">
        <v>993</v>
      </c>
      <c r="P106" s="30" t="s">
        <v>997</v>
      </c>
      <c r="Q106" s="31">
        <v>2037</v>
      </c>
      <c r="R106" s="32">
        <v>43944</v>
      </c>
      <c r="S106" s="6" t="s">
        <v>41</v>
      </c>
      <c r="T106" s="6" t="s">
        <v>31</v>
      </c>
      <c r="U106" s="33" t="s">
        <v>271</v>
      </c>
      <c r="V106" s="33" t="s">
        <v>999</v>
      </c>
      <c r="W106" s="34"/>
      <c r="X106" s="6"/>
      <c r="Y106" s="140"/>
    </row>
    <row r="107" spans="1:25" ht="15">
      <c r="A107" s="33">
        <v>106</v>
      </c>
      <c r="B107" s="33" t="s">
        <v>266</v>
      </c>
      <c r="C107" s="20" t="s">
        <v>267</v>
      </c>
      <c r="D107" s="21">
        <v>43921</v>
      </c>
      <c r="E107" s="22">
        <v>43900</v>
      </c>
      <c r="F107" s="23">
        <v>11.6</v>
      </c>
      <c r="G107" s="24" t="s">
        <v>992</v>
      </c>
      <c r="H107" s="25">
        <v>11.6</v>
      </c>
      <c r="I107" s="26">
        <v>0.1</v>
      </c>
      <c r="J107" s="27">
        <v>1.16</v>
      </c>
      <c r="K107" s="27">
        <v>12.76</v>
      </c>
      <c r="L107" s="19" t="s">
        <v>280</v>
      </c>
      <c r="M107" s="19" t="s">
        <v>281</v>
      </c>
      <c r="N107" s="28"/>
      <c r="O107" s="29" t="s">
        <v>993</v>
      </c>
      <c r="P107" s="30" t="s">
        <v>373</v>
      </c>
      <c r="Q107" s="31">
        <v>2037</v>
      </c>
      <c r="R107" s="32">
        <v>43944</v>
      </c>
      <c r="S107" s="6" t="s">
        <v>41</v>
      </c>
      <c r="T107" s="6" t="s">
        <v>31</v>
      </c>
      <c r="U107" s="33" t="s">
        <v>271</v>
      </c>
      <c r="V107" s="33" t="s">
        <v>1000</v>
      </c>
      <c r="W107" s="34"/>
      <c r="X107" s="6"/>
      <c r="Y107" s="140"/>
    </row>
    <row r="108" spans="1:25" ht="15">
      <c r="A108" s="33">
        <v>107</v>
      </c>
      <c r="B108" s="33" t="s">
        <v>266</v>
      </c>
      <c r="C108" s="20" t="s">
        <v>267</v>
      </c>
      <c r="D108" s="21">
        <v>43921</v>
      </c>
      <c r="E108" s="22">
        <v>43902</v>
      </c>
      <c r="F108" s="23">
        <v>16.2</v>
      </c>
      <c r="G108" s="24" t="s">
        <v>1039</v>
      </c>
      <c r="H108" s="25">
        <v>16.2</v>
      </c>
      <c r="I108" s="26">
        <v>0.1</v>
      </c>
      <c r="J108" s="27">
        <v>1.62</v>
      </c>
      <c r="K108" s="27">
        <v>17.82</v>
      </c>
      <c r="L108" s="19" t="s">
        <v>77</v>
      </c>
      <c r="M108" s="19" t="s">
        <v>78</v>
      </c>
      <c r="N108" s="28"/>
      <c r="O108" s="29" t="s">
        <v>1040</v>
      </c>
      <c r="P108" s="30" t="s">
        <v>1041</v>
      </c>
      <c r="Q108" s="31">
        <v>2260</v>
      </c>
      <c r="R108" s="32">
        <v>43949</v>
      </c>
      <c r="S108" s="6" t="s">
        <v>41</v>
      </c>
      <c r="T108" s="6" t="s">
        <v>31</v>
      </c>
      <c r="U108" s="33" t="s">
        <v>271</v>
      </c>
      <c r="V108" s="33" t="s">
        <v>1042</v>
      </c>
      <c r="W108" s="34"/>
      <c r="X108" s="6"/>
      <c r="Y108" s="140"/>
    </row>
    <row r="109" spans="1:25" ht="15">
      <c r="A109" s="33">
        <v>108</v>
      </c>
      <c r="B109" s="33" t="s">
        <v>266</v>
      </c>
      <c r="C109" s="20" t="s">
        <v>267</v>
      </c>
      <c r="D109" s="21">
        <v>44043</v>
      </c>
      <c r="E109" s="22">
        <v>44026</v>
      </c>
      <c r="F109" s="23">
        <v>56.1</v>
      </c>
      <c r="G109" s="24" t="s">
        <v>1792</v>
      </c>
      <c r="H109" s="25">
        <v>56.1</v>
      </c>
      <c r="I109" s="26">
        <v>0.1</v>
      </c>
      <c r="J109" s="27">
        <v>5.61</v>
      </c>
      <c r="K109" s="27">
        <v>61.71</v>
      </c>
      <c r="L109" s="19" t="s">
        <v>37</v>
      </c>
      <c r="M109" s="19" t="s">
        <v>38</v>
      </c>
      <c r="N109" s="28"/>
      <c r="O109" s="29" t="s">
        <v>1793</v>
      </c>
      <c r="P109" s="30" t="s">
        <v>1794</v>
      </c>
      <c r="Q109" s="31">
        <v>4121</v>
      </c>
      <c r="R109" s="32">
        <v>44092</v>
      </c>
      <c r="S109" s="6" t="s">
        <v>41</v>
      </c>
      <c r="T109" s="6" t="s">
        <v>31</v>
      </c>
      <c r="U109" s="33" t="s">
        <v>271</v>
      </c>
      <c r="V109" s="33" t="s">
        <v>1795</v>
      </c>
      <c r="W109" s="34"/>
      <c r="X109" s="6"/>
      <c r="Y109" s="140"/>
    </row>
    <row r="110" spans="1:25" ht="15">
      <c r="A110" s="33">
        <v>109</v>
      </c>
      <c r="B110" s="33" t="s">
        <v>266</v>
      </c>
      <c r="C110" s="20" t="s">
        <v>267</v>
      </c>
      <c r="D110" s="21">
        <v>44043</v>
      </c>
      <c r="E110" s="22">
        <v>44042</v>
      </c>
      <c r="F110" s="23">
        <v>37.7</v>
      </c>
      <c r="G110" s="24" t="s">
        <v>1792</v>
      </c>
      <c r="H110" s="25">
        <v>37.7</v>
      </c>
      <c r="I110" s="26">
        <v>0.1</v>
      </c>
      <c r="J110" s="27">
        <v>3.7700000000000005</v>
      </c>
      <c r="K110" s="27">
        <v>41.470000000000006</v>
      </c>
      <c r="L110" s="19" t="s">
        <v>37</v>
      </c>
      <c r="M110" s="19" t="s">
        <v>38</v>
      </c>
      <c r="N110" s="28"/>
      <c r="O110" s="29" t="s">
        <v>1793</v>
      </c>
      <c r="P110" s="30" t="s">
        <v>1796</v>
      </c>
      <c r="Q110" s="31">
        <v>4121</v>
      </c>
      <c r="R110" s="32">
        <v>44092</v>
      </c>
      <c r="S110" s="6" t="s">
        <v>41</v>
      </c>
      <c r="T110" s="6" t="s">
        <v>31</v>
      </c>
      <c r="U110" s="33" t="s">
        <v>271</v>
      </c>
      <c r="V110" s="33" t="s">
        <v>1797</v>
      </c>
      <c r="W110" s="34"/>
      <c r="X110" s="6"/>
      <c r="Y110" s="140"/>
    </row>
    <row r="111" spans="1:25" ht="15">
      <c r="A111" s="33">
        <v>110</v>
      </c>
      <c r="B111" s="33" t="s">
        <v>266</v>
      </c>
      <c r="C111" s="20" t="s">
        <v>267</v>
      </c>
      <c r="D111" s="21">
        <v>44043</v>
      </c>
      <c r="E111" s="22">
        <v>44042</v>
      </c>
      <c r="F111" s="23">
        <v>26.1</v>
      </c>
      <c r="G111" s="24" t="s">
        <v>1792</v>
      </c>
      <c r="H111" s="25">
        <v>26.1</v>
      </c>
      <c r="I111" s="26">
        <v>0.1</v>
      </c>
      <c r="J111" s="27">
        <v>2.6100000000000003</v>
      </c>
      <c r="K111" s="27">
        <v>28.71</v>
      </c>
      <c r="L111" s="19" t="s">
        <v>280</v>
      </c>
      <c r="M111" s="19" t="s">
        <v>281</v>
      </c>
      <c r="N111" s="28"/>
      <c r="O111" s="29" t="s">
        <v>1793</v>
      </c>
      <c r="P111" s="30" t="s">
        <v>770</v>
      </c>
      <c r="Q111" s="31">
        <v>4121</v>
      </c>
      <c r="R111" s="32">
        <v>44092</v>
      </c>
      <c r="S111" s="6" t="s">
        <v>41</v>
      </c>
      <c r="T111" s="6" t="s">
        <v>31</v>
      </c>
      <c r="U111" s="33" t="s">
        <v>271</v>
      </c>
      <c r="V111" s="33" t="s">
        <v>1798</v>
      </c>
      <c r="W111" s="34"/>
      <c r="X111" s="6"/>
      <c r="Y111" s="140"/>
    </row>
    <row r="112" spans="1:25" ht="15">
      <c r="A112" s="33">
        <v>111</v>
      </c>
      <c r="B112" s="33" t="s">
        <v>266</v>
      </c>
      <c r="C112" s="20" t="s">
        <v>267</v>
      </c>
      <c r="D112" s="21">
        <v>44043</v>
      </c>
      <c r="E112" s="22">
        <v>44043</v>
      </c>
      <c r="F112" s="23">
        <v>5.7</v>
      </c>
      <c r="G112" s="24" t="s">
        <v>1861</v>
      </c>
      <c r="H112" s="25">
        <v>5.7</v>
      </c>
      <c r="I112" s="26">
        <v>0.21</v>
      </c>
      <c r="J112" s="27">
        <v>1.197</v>
      </c>
      <c r="K112" s="27">
        <v>6.897</v>
      </c>
      <c r="L112" s="19" t="s">
        <v>77</v>
      </c>
      <c r="M112" s="19" t="s">
        <v>78</v>
      </c>
      <c r="N112" s="28"/>
      <c r="O112" s="29" t="s">
        <v>1862</v>
      </c>
      <c r="P112" s="30" t="s">
        <v>1064</v>
      </c>
      <c r="Q112" s="31">
        <v>4210</v>
      </c>
      <c r="R112" s="32">
        <v>44098</v>
      </c>
      <c r="S112" s="6" t="s">
        <v>41</v>
      </c>
      <c r="T112" s="6" t="s">
        <v>31</v>
      </c>
      <c r="U112" s="33" t="s">
        <v>271</v>
      </c>
      <c r="V112" s="33" t="s">
        <v>1863</v>
      </c>
      <c r="W112" s="34"/>
      <c r="X112" s="6"/>
      <c r="Y112" s="140"/>
    </row>
    <row r="113" spans="1:25" ht="15">
      <c r="A113" s="33">
        <v>112</v>
      </c>
      <c r="B113" s="33" t="s">
        <v>266</v>
      </c>
      <c r="C113" s="20" t="s">
        <v>267</v>
      </c>
      <c r="D113" s="21">
        <v>44043</v>
      </c>
      <c r="E113" s="22">
        <v>44043</v>
      </c>
      <c r="F113" s="23">
        <v>21.6</v>
      </c>
      <c r="G113" s="24" t="s">
        <v>1861</v>
      </c>
      <c r="H113" s="25">
        <v>21.6</v>
      </c>
      <c r="I113" s="26">
        <v>0.1</v>
      </c>
      <c r="J113" s="27">
        <v>2.16</v>
      </c>
      <c r="K113" s="27">
        <v>23.76</v>
      </c>
      <c r="L113" s="19" t="s">
        <v>77</v>
      </c>
      <c r="M113" s="19" t="s">
        <v>78</v>
      </c>
      <c r="N113" s="28"/>
      <c r="O113" s="29" t="s">
        <v>1862</v>
      </c>
      <c r="P113" s="30" t="s">
        <v>1064</v>
      </c>
      <c r="Q113" s="31">
        <v>4210</v>
      </c>
      <c r="R113" s="32">
        <v>44098</v>
      </c>
      <c r="S113" s="6" t="s">
        <v>41</v>
      </c>
      <c r="T113" s="6" t="s">
        <v>31</v>
      </c>
      <c r="U113" s="33" t="s">
        <v>271</v>
      </c>
      <c r="V113" s="33" t="s">
        <v>1864</v>
      </c>
      <c r="W113" s="34"/>
      <c r="X113" s="6"/>
      <c r="Y113" s="140"/>
    </row>
    <row r="114" spans="1:25" ht="15">
      <c r="A114" s="33">
        <v>113</v>
      </c>
      <c r="B114" s="33" t="s">
        <v>266</v>
      </c>
      <c r="C114" s="20" t="s">
        <v>267</v>
      </c>
      <c r="D114" s="21">
        <v>44104</v>
      </c>
      <c r="E114" s="22">
        <v>44075</v>
      </c>
      <c r="F114" s="23">
        <v>4.6</v>
      </c>
      <c r="G114" s="24" t="s">
        <v>1997</v>
      </c>
      <c r="H114" s="25">
        <v>4.6</v>
      </c>
      <c r="I114" s="26">
        <v>0.21</v>
      </c>
      <c r="J114" s="27">
        <v>0.9659999999999999</v>
      </c>
      <c r="K114" s="27">
        <v>5.566</v>
      </c>
      <c r="L114" s="19" t="s">
        <v>37</v>
      </c>
      <c r="M114" s="19" t="s">
        <v>38</v>
      </c>
      <c r="N114" s="28"/>
      <c r="O114" s="29" t="s">
        <v>1998</v>
      </c>
      <c r="P114" s="30" t="s">
        <v>1999</v>
      </c>
      <c r="Q114" s="31">
        <v>4652</v>
      </c>
      <c r="R114" s="32">
        <v>44118</v>
      </c>
      <c r="S114" s="6" t="s">
        <v>41</v>
      </c>
      <c r="T114" s="6" t="s">
        <v>31</v>
      </c>
      <c r="U114" s="33" t="s">
        <v>271</v>
      </c>
      <c r="V114" s="33" t="s">
        <v>2000</v>
      </c>
      <c r="W114" s="34"/>
      <c r="X114" s="6"/>
      <c r="Y114" s="140"/>
    </row>
    <row r="115" spans="1:25" ht="15">
      <c r="A115" s="33">
        <v>114</v>
      </c>
      <c r="B115" s="33" t="s">
        <v>266</v>
      </c>
      <c r="C115" s="20" t="s">
        <v>267</v>
      </c>
      <c r="D115" s="21">
        <v>44104</v>
      </c>
      <c r="E115" s="22">
        <v>44075</v>
      </c>
      <c r="F115" s="23">
        <v>5.8</v>
      </c>
      <c r="G115" s="24" t="s">
        <v>1997</v>
      </c>
      <c r="H115" s="25">
        <v>5.8</v>
      </c>
      <c r="I115" s="26">
        <v>0.1</v>
      </c>
      <c r="J115" s="27">
        <v>0.58</v>
      </c>
      <c r="K115" s="27">
        <v>6.38</v>
      </c>
      <c r="L115" s="19" t="s">
        <v>280</v>
      </c>
      <c r="M115" s="19" t="s">
        <v>281</v>
      </c>
      <c r="N115" s="28"/>
      <c r="O115" s="29" t="s">
        <v>1998</v>
      </c>
      <c r="P115" s="30" t="s">
        <v>800</v>
      </c>
      <c r="Q115" s="31">
        <v>4652</v>
      </c>
      <c r="R115" s="32">
        <v>44118</v>
      </c>
      <c r="S115" s="6" t="s">
        <v>41</v>
      </c>
      <c r="T115" s="6" t="s">
        <v>31</v>
      </c>
      <c r="U115" s="33" t="s">
        <v>271</v>
      </c>
      <c r="V115" s="33" t="s">
        <v>2001</v>
      </c>
      <c r="W115" s="34"/>
      <c r="X115" s="6"/>
      <c r="Y115" s="140"/>
    </row>
    <row r="116" spans="1:25" ht="15">
      <c r="A116" s="33">
        <v>115</v>
      </c>
      <c r="B116" s="33" t="s">
        <v>266</v>
      </c>
      <c r="C116" s="20" t="s">
        <v>267</v>
      </c>
      <c r="D116" s="21">
        <v>44104</v>
      </c>
      <c r="E116" s="22">
        <v>44078</v>
      </c>
      <c r="F116" s="23">
        <v>4.6</v>
      </c>
      <c r="G116" s="24" t="s">
        <v>2059</v>
      </c>
      <c r="H116" s="25">
        <v>4.6</v>
      </c>
      <c r="I116" s="26">
        <v>0.21</v>
      </c>
      <c r="J116" s="27">
        <v>0.9659999999999999</v>
      </c>
      <c r="K116" s="27">
        <v>5.566</v>
      </c>
      <c r="L116" s="19" t="s">
        <v>123</v>
      </c>
      <c r="M116" s="19" t="s">
        <v>124</v>
      </c>
      <c r="N116" s="28"/>
      <c r="O116" s="29" t="s">
        <v>2060</v>
      </c>
      <c r="P116" s="30" t="s">
        <v>2061</v>
      </c>
      <c r="Q116" s="31">
        <v>4758</v>
      </c>
      <c r="R116" s="32">
        <v>44119</v>
      </c>
      <c r="S116" s="6" t="s">
        <v>41</v>
      </c>
      <c r="T116" s="6" t="s">
        <v>31</v>
      </c>
      <c r="U116" s="33" t="s">
        <v>271</v>
      </c>
      <c r="V116" s="33" t="s">
        <v>2062</v>
      </c>
      <c r="W116" s="34"/>
      <c r="X116" s="6"/>
      <c r="Y116" s="140"/>
    </row>
    <row r="117" spans="1:25" ht="15">
      <c r="A117" s="33">
        <v>116</v>
      </c>
      <c r="B117" s="33" t="s">
        <v>266</v>
      </c>
      <c r="C117" s="20" t="s">
        <v>267</v>
      </c>
      <c r="D117" s="21">
        <v>44104</v>
      </c>
      <c r="E117" s="22">
        <v>44078</v>
      </c>
      <c r="F117" s="23">
        <v>59.94</v>
      </c>
      <c r="G117" s="24" t="s">
        <v>2059</v>
      </c>
      <c r="H117" s="25">
        <v>59.94</v>
      </c>
      <c r="I117" s="26">
        <v>0.1</v>
      </c>
      <c r="J117" s="27">
        <v>5.994</v>
      </c>
      <c r="K117" s="27">
        <v>65.934</v>
      </c>
      <c r="L117" s="19" t="s">
        <v>123</v>
      </c>
      <c r="M117" s="19" t="s">
        <v>124</v>
      </c>
      <c r="N117" s="28"/>
      <c r="O117" s="29" t="s">
        <v>2060</v>
      </c>
      <c r="P117" s="30" t="s">
        <v>2061</v>
      </c>
      <c r="Q117" s="31">
        <v>4758</v>
      </c>
      <c r="R117" s="32">
        <v>44119</v>
      </c>
      <c r="S117" s="6" t="s">
        <v>41</v>
      </c>
      <c r="T117" s="6" t="s">
        <v>31</v>
      </c>
      <c r="U117" s="33" t="s">
        <v>271</v>
      </c>
      <c r="V117" s="33" t="s">
        <v>2063</v>
      </c>
      <c r="W117" s="34"/>
      <c r="X117" s="6"/>
      <c r="Y117" s="140"/>
    </row>
    <row r="118" spans="1:25" ht="15">
      <c r="A118" s="33">
        <v>117</v>
      </c>
      <c r="B118" s="33" t="s">
        <v>266</v>
      </c>
      <c r="C118" s="20" t="s">
        <v>267</v>
      </c>
      <c r="D118" s="21">
        <v>44104</v>
      </c>
      <c r="E118" s="22">
        <v>44083</v>
      </c>
      <c r="F118" s="23">
        <v>10.2</v>
      </c>
      <c r="G118" s="24" t="s">
        <v>2167</v>
      </c>
      <c r="H118" s="25">
        <v>10.2</v>
      </c>
      <c r="I118" s="26">
        <v>0.1</v>
      </c>
      <c r="J118" s="27">
        <v>1.02</v>
      </c>
      <c r="K118" s="27">
        <v>11.219999999999999</v>
      </c>
      <c r="L118" s="19" t="s">
        <v>77</v>
      </c>
      <c r="M118" s="19" t="s">
        <v>78</v>
      </c>
      <c r="N118" s="28"/>
      <c r="O118" s="29" t="s">
        <v>2168</v>
      </c>
      <c r="P118" s="30" t="s">
        <v>1084</v>
      </c>
      <c r="Q118" s="31">
        <v>4864</v>
      </c>
      <c r="R118" s="32">
        <v>44126</v>
      </c>
      <c r="S118" s="6" t="s">
        <v>41</v>
      </c>
      <c r="T118" s="6" t="s">
        <v>31</v>
      </c>
      <c r="U118" s="33" t="s">
        <v>271</v>
      </c>
      <c r="V118" s="33" t="s">
        <v>2169</v>
      </c>
      <c r="W118" s="34"/>
      <c r="X118" s="6"/>
      <c r="Y118" s="140"/>
    </row>
    <row r="119" spans="1:25" ht="15">
      <c r="A119" s="33">
        <v>118</v>
      </c>
      <c r="B119" s="33" t="s">
        <v>266</v>
      </c>
      <c r="C119" s="59" t="s">
        <v>267</v>
      </c>
      <c r="D119" s="21">
        <v>44104</v>
      </c>
      <c r="E119" s="22">
        <v>44083</v>
      </c>
      <c r="F119" s="23">
        <v>8.7</v>
      </c>
      <c r="G119" s="24" t="s">
        <v>2281</v>
      </c>
      <c r="H119" s="25">
        <v>8.7</v>
      </c>
      <c r="I119" s="26">
        <v>0.1</v>
      </c>
      <c r="J119" s="27">
        <v>0.87</v>
      </c>
      <c r="K119" s="27">
        <v>9.569999999999999</v>
      </c>
      <c r="L119" s="40" t="s">
        <v>280</v>
      </c>
      <c r="M119" s="40" t="s">
        <v>281</v>
      </c>
      <c r="N119" s="28"/>
      <c r="O119" s="29" t="s">
        <v>2282</v>
      </c>
      <c r="P119" s="30" t="s">
        <v>2283</v>
      </c>
      <c r="Q119" s="31">
        <v>5269</v>
      </c>
      <c r="R119" s="32">
        <v>44144</v>
      </c>
      <c r="S119" s="6" t="s">
        <v>41</v>
      </c>
      <c r="T119" s="6" t="s">
        <v>31</v>
      </c>
      <c r="U119" s="33" t="s">
        <v>271</v>
      </c>
      <c r="V119" s="33" t="s">
        <v>2284</v>
      </c>
      <c r="W119" s="34"/>
      <c r="X119" s="6"/>
      <c r="Y119" s="140"/>
    </row>
    <row r="120" spans="1:25" ht="15">
      <c r="A120" s="33">
        <v>119</v>
      </c>
      <c r="B120" s="33" t="s">
        <v>1332</v>
      </c>
      <c r="C120" s="20" t="s">
        <v>1333</v>
      </c>
      <c r="D120" s="21">
        <v>44012</v>
      </c>
      <c r="E120" s="22">
        <v>43999</v>
      </c>
      <c r="F120" s="23">
        <v>300</v>
      </c>
      <c r="G120" s="24" t="s">
        <v>1334</v>
      </c>
      <c r="H120" s="25">
        <v>300</v>
      </c>
      <c r="I120" s="26">
        <v>0.21</v>
      </c>
      <c r="J120" s="27">
        <v>63</v>
      </c>
      <c r="K120" s="27">
        <v>363</v>
      </c>
      <c r="L120" s="19" t="s">
        <v>560</v>
      </c>
      <c r="M120" s="19" t="s">
        <v>561</v>
      </c>
      <c r="N120" s="19"/>
      <c r="O120" s="29" t="s">
        <v>1335</v>
      </c>
      <c r="P120" s="30" t="s">
        <v>232</v>
      </c>
      <c r="Q120" s="31">
        <v>3307</v>
      </c>
      <c r="R120" s="32">
        <v>44022</v>
      </c>
      <c r="S120" s="6" t="s">
        <v>41</v>
      </c>
      <c r="T120" s="6" t="s">
        <v>31</v>
      </c>
      <c r="U120" s="33" t="s">
        <v>1336</v>
      </c>
      <c r="V120" s="33" t="s">
        <v>1337</v>
      </c>
      <c r="W120" s="34"/>
      <c r="X120" s="6"/>
      <c r="Y120" s="140"/>
    </row>
    <row r="121" spans="1:25" ht="15">
      <c r="A121" s="33">
        <v>120</v>
      </c>
      <c r="B121" s="33" t="s">
        <v>1751</v>
      </c>
      <c r="C121" s="20" t="s">
        <v>1752</v>
      </c>
      <c r="D121" s="21">
        <v>44043</v>
      </c>
      <c r="E121" s="22">
        <v>43994</v>
      </c>
      <c r="F121" s="23">
        <v>450</v>
      </c>
      <c r="G121" s="24" t="s">
        <v>1753</v>
      </c>
      <c r="H121" s="25">
        <v>450</v>
      </c>
      <c r="I121" s="26">
        <v>0.21</v>
      </c>
      <c r="J121" s="27">
        <v>94.5</v>
      </c>
      <c r="K121" s="27">
        <v>544.5</v>
      </c>
      <c r="L121" s="28" t="s">
        <v>1235</v>
      </c>
      <c r="M121" s="28" t="s">
        <v>1236</v>
      </c>
      <c r="N121" s="28"/>
      <c r="O121" s="29" t="s">
        <v>1754</v>
      </c>
      <c r="P121" s="30" t="s">
        <v>1755</v>
      </c>
      <c r="Q121" s="31">
        <v>4090</v>
      </c>
      <c r="R121" s="32">
        <v>44081</v>
      </c>
      <c r="S121" s="6" t="s">
        <v>41</v>
      </c>
      <c r="T121" s="6" t="s">
        <v>31</v>
      </c>
      <c r="U121" s="33" t="s">
        <v>1336</v>
      </c>
      <c r="V121" s="33" t="s">
        <v>1756</v>
      </c>
      <c r="W121" s="34"/>
      <c r="X121" s="6"/>
      <c r="Y121" s="140"/>
    </row>
    <row r="122" spans="1:25" ht="15">
      <c r="A122" s="33">
        <v>121</v>
      </c>
      <c r="B122" s="6" t="s">
        <v>455</v>
      </c>
      <c r="C122" s="20" t="s">
        <v>456</v>
      </c>
      <c r="D122" s="21">
        <v>43922</v>
      </c>
      <c r="E122" s="22">
        <v>43852</v>
      </c>
      <c r="F122" s="23">
        <v>12.68</v>
      </c>
      <c r="G122" s="24" t="s">
        <v>1001</v>
      </c>
      <c r="H122" s="25">
        <v>12.68</v>
      </c>
      <c r="I122" s="26">
        <v>0.1</v>
      </c>
      <c r="J122" s="27">
        <v>1.268</v>
      </c>
      <c r="K122" s="27">
        <v>13.948</v>
      </c>
      <c r="L122" s="19" t="s">
        <v>37</v>
      </c>
      <c r="M122" s="19" t="s">
        <v>38</v>
      </c>
      <c r="N122" s="19"/>
      <c r="O122" s="29" t="s">
        <v>1002</v>
      </c>
      <c r="P122" s="30" t="s">
        <v>1003</v>
      </c>
      <c r="Q122" s="31">
        <v>2048</v>
      </c>
      <c r="R122" s="32">
        <v>43930</v>
      </c>
      <c r="S122" s="6" t="s">
        <v>30</v>
      </c>
      <c r="T122" s="6" t="s">
        <v>31</v>
      </c>
      <c r="U122" s="6" t="s">
        <v>271</v>
      </c>
      <c r="V122" s="6" t="s">
        <v>1004</v>
      </c>
      <c r="W122" s="34"/>
      <c r="X122" s="6"/>
      <c r="Y122" s="140"/>
    </row>
    <row r="123" spans="1:25" ht="15">
      <c r="A123" s="33">
        <v>122</v>
      </c>
      <c r="B123" s="6" t="s">
        <v>455</v>
      </c>
      <c r="C123" s="20" t="s">
        <v>456</v>
      </c>
      <c r="D123" s="21">
        <v>43922</v>
      </c>
      <c r="E123" s="22">
        <v>43852</v>
      </c>
      <c r="F123" s="23">
        <v>5</v>
      </c>
      <c r="G123" s="24" t="s">
        <v>1001</v>
      </c>
      <c r="H123" s="25">
        <v>5</v>
      </c>
      <c r="I123" s="26">
        <v>0.21</v>
      </c>
      <c r="J123" s="27">
        <v>1.05</v>
      </c>
      <c r="K123" s="27">
        <v>6.05</v>
      </c>
      <c r="L123" s="19" t="s">
        <v>37</v>
      </c>
      <c r="M123" s="19" t="s">
        <v>38</v>
      </c>
      <c r="N123" s="19"/>
      <c r="O123" s="29" t="s">
        <v>1002</v>
      </c>
      <c r="P123" s="30" t="s">
        <v>1003</v>
      </c>
      <c r="Q123" s="31">
        <v>2048</v>
      </c>
      <c r="R123" s="32">
        <v>43930</v>
      </c>
      <c r="S123" s="6" t="s">
        <v>30</v>
      </c>
      <c r="T123" s="6" t="s">
        <v>31</v>
      </c>
      <c r="U123" s="6" t="s">
        <v>271</v>
      </c>
      <c r="V123" s="6" t="s">
        <v>1004</v>
      </c>
      <c r="W123" s="34"/>
      <c r="X123" s="6"/>
      <c r="Y123" s="140"/>
    </row>
    <row r="124" spans="1:25" ht="15">
      <c r="A124" s="33">
        <v>123</v>
      </c>
      <c r="B124" s="6" t="s">
        <v>455</v>
      </c>
      <c r="C124" s="20" t="s">
        <v>456</v>
      </c>
      <c r="D124" s="21">
        <v>43922</v>
      </c>
      <c r="E124" s="22">
        <v>43852</v>
      </c>
      <c r="F124" s="23">
        <v>28.72</v>
      </c>
      <c r="G124" s="24" t="s">
        <v>1001</v>
      </c>
      <c r="H124" s="25">
        <v>28.72</v>
      </c>
      <c r="I124" s="26">
        <v>0</v>
      </c>
      <c r="J124" s="27">
        <v>0</v>
      </c>
      <c r="K124" s="27">
        <v>28.72</v>
      </c>
      <c r="L124" s="19" t="s">
        <v>37</v>
      </c>
      <c r="M124" s="19" t="s">
        <v>38</v>
      </c>
      <c r="N124" s="19"/>
      <c r="O124" s="29" t="s">
        <v>1002</v>
      </c>
      <c r="P124" s="30" t="s">
        <v>1003</v>
      </c>
      <c r="Q124" s="31">
        <v>2048</v>
      </c>
      <c r="R124" s="32">
        <v>43930</v>
      </c>
      <c r="S124" s="6" t="s">
        <v>30</v>
      </c>
      <c r="T124" s="6" t="s">
        <v>31</v>
      </c>
      <c r="U124" s="6" t="s">
        <v>271</v>
      </c>
      <c r="V124" s="6" t="s">
        <v>1004</v>
      </c>
      <c r="W124" s="34"/>
      <c r="X124" s="6"/>
      <c r="Y124" s="140"/>
    </row>
    <row r="125" spans="1:25" ht="15">
      <c r="A125" s="33">
        <v>124</v>
      </c>
      <c r="B125" s="6" t="s">
        <v>455</v>
      </c>
      <c r="C125" s="20" t="s">
        <v>456</v>
      </c>
      <c r="D125" s="21">
        <v>43929</v>
      </c>
      <c r="E125" s="22">
        <v>43859</v>
      </c>
      <c r="F125" s="25">
        <v>74.22</v>
      </c>
      <c r="G125" s="24" t="s">
        <v>1005</v>
      </c>
      <c r="H125" s="25">
        <v>74.22</v>
      </c>
      <c r="I125" s="26">
        <v>0.1</v>
      </c>
      <c r="J125" s="27">
        <v>7.422000000000001</v>
      </c>
      <c r="K125" s="27">
        <v>81.642</v>
      </c>
      <c r="L125" s="19" t="s">
        <v>37</v>
      </c>
      <c r="M125" s="19" t="s">
        <v>38</v>
      </c>
      <c r="N125" s="19"/>
      <c r="O125" s="29" t="s">
        <v>1006</v>
      </c>
      <c r="P125" s="30" t="s">
        <v>1007</v>
      </c>
      <c r="Q125" s="31">
        <v>2049</v>
      </c>
      <c r="R125" s="32">
        <v>43942</v>
      </c>
      <c r="S125" s="6" t="s">
        <v>30</v>
      </c>
      <c r="T125" s="6" t="s">
        <v>31</v>
      </c>
      <c r="U125" s="6" t="s">
        <v>271</v>
      </c>
      <c r="V125" s="6" t="s">
        <v>1008</v>
      </c>
      <c r="W125" s="34"/>
      <c r="X125" s="6"/>
      <c r="Y125" s="140"/>
    </row>
    <row r="126" spans="1:25" ht="15">
      <c r="A126" s="33">
        <v>125</v>
      </c>
      <c r="B126" s="6" t="s">
        <v>455</v>
      </c>
      <c r="C126" s="20" t="s">
        <v>456</v>
      </c>
      <c r="D126" s="21">
        <v>43929</v>
      </c>
      <c r="E126" s="22">
        <v>43859</v>
      </c>
      <c r="F126" s="25">
        <v>16.58</v>
      </c>
      <c r="G126" s="24" t="s">
        <v>1005</v>
      </c>
      <c r="H126" s="25">
        <v>16.58</v>
      </c>
      <c r="I126" s="26">
        <v>0.21</v>
      </c>
      <c r="J126" s="27">
        <v>3.4817999999999993</v>
      </c>
      <c r="K126" s="27">
        <v>20.061799999999998</v>
      </c>
      <c r="L126" s="19" t="s">
        <v>37</v>
      </c>
      <c r="M126" s="19" t="s">
        <v>38</v>
      </c>
      <c r="N126" s="19"/>
      <c r="O126" s="29" t="s">
        <v>1006</v>
      </c>
      <c r="P126" s="30" t="s">
        <v>1007</v>
      </c>
      <c r="Q126" s="31">
        <v>2049</v>
      </c>
      <c r="R126" s="32">
        <v>43942</v>
      </c>
      <c r="S126" s="6" t="s">
        <v>30</v>
      </c>
      <c r="T126" s="6" t="s">
        <v>31</v>
      </c>
      <c r="U126" s="6" t="s">
        <v>271</v>
      </c>
      <c r="V126" s="6" t="s">
        <v>1008</v>
      </c>
      <c r="W126" s="34"/>
      <c r="X126" s="6"/>
      <c r="Y126" s="140"/>
    </row>
    <row r="127" spans="1:25" ht="15">
      <c r="A127" s="33">
        <v>126</v>
      </c>
      <c r="B127" s="6" t="s">
        <v>455</v>
      </c>
      <c r="C127" s="20" t="s">
        <v>456</v>
      </c>
      <c r="D127" s="21">
        <v>43929</v>
      </c>
      <c r="E127" s="22">
        <v>43859</v>
      </c>
      <c r="F127" s="25">
        <v>91.26</v>
      </c>
      <c r="G127" s="24" t="s">
        <v>1005</v>
      </c>
      <c r="H127" s="25">
        <v>91.26</v>
      </c>
      <c r="I127" s="26">
        <v>0</v>
      </c>
      <c r="J127" s="27">
        <v>0</v>
      </c>
      <c r="K127" s="27">
        <v>91.26</v>
      </c>
      <c r="L127" s="19" t="s">
        <v>37</v>
      </c>
      <c r="M127" s="19" t="s">
        <v>38</v>
      </c>
      <c r="N127" s="19"/>
      <c r="O127" s="29" t="s">
        <v>1006</v>
      </c>
      <c r="P127" s="30" t="s">
        <v>1007</v>
      </c>
      <c r="Q127" s="31">
        <v>2049</v>
      </c>
      <c r="R127" s="32">
        <v>43942</v>
      </c>
      <c r="S127" s="6" t="s">
        <v>30</v>
      </c>
      <c r="T127" s="6" t="s">
        <v>31</v>
      </c>
      <c r="U127" s="6" t="s">
        <v>271</v>
      </c>
      <c r="V127" s="6" t="s">
        <v>1008</v>
      </c>
      <c r="W127" s="34"/>
      <c r="X127" s="6"/>
      <c r="Y127" s="140"/>
    </row>
    <row r="128" spans="1:25" ht="15">
      <c r="A128" s="33">
        <v>127</v>
      </c>
      <c r="B128" s="19" t="s">
        <v>455</v>
      </c>
      <c r="C128" s="20" t="s">
        <v>456</v>
      </c>
      <c r="D128" s="73">
        <v>43983</v>
      </c>
      <c r="E128" s="22">
        <v>43910</v>
      </c>
      <c r="F128" s="23">
        <v>12.68</v>
      </c>
      <c r="G128" s="24" t="s">
        <v>1151</v>
      </c>
      <c r="H128" s="74">
        <v>12.68</v>
      </c>
      <c r="I128" s="75">
        <v>0.1</v>
      </c>
      <c r="J128" s="76">
        <v>1.268</v>
      </c>
      <c r="K128" s="76">
        <v>13.948</v>
      </c>
      <c r="L128" s="19" t="s">
        <v>37</v>
      </c>
      <c r="M128" s="19" t="s">
        <v>38</v>
      </c>
      <c r="N128" s="19"/>
      <c r="O128" s="77" t="s">
        <v>1152</v>
      </c>
      <c r="P128" s="30" t="s">
        <v>1153</v>
      </c>
      <c r="Q128" s="31">
        <v>2863</v>
      </c>
      <c r="R128" s="78">
        <v>43986</v>
      </c>
      <c r="S128" s="42" t="s">
        <v>30</v>
      </c>
      <c r="T128" s="42" t="s">
        <v>31</v>
      </c>
      <c r="U128" s="42" t="s">
        <v>271</v>
      </c>
      <c r="V128" s="42" t="s">
        <v>1154</v>
      </c>
      <c r="W128" s="34"/>
      <c r="X128" s="42"/>
      <c r="Y128" s="140"/>
    </row>
    <row r="129" spans="1:25" ht="15">
      <c r="A129" s="33">
        <v>128</v>
      </c>
      <c r="B129" s="19" t="s">
        <v>455</v>
      </c>
      <c r="C129" s="20" t="s">
        <v>456</v>
      </c>
      <c r="D129" s="21">
        <v>43983</v>
      </c>
      <c r="E129" s="22">
        <v>43910</v>
      </c>
      <c r="F129" s="23">
        <v>5</v>
      </c>
      <c r="G129" s="24" t="s">
        <v>1151</v>
      </c>
      <c r="H129" s="25">
        <v>5</v>
      </c>
      <c r="I129" s="26">
        <v>0.21</v>
      </c>
      <c r="J129" s="27">
        <v>1.05</v>
      </c>
      <c r="K129" s="27">
        <v>6.05</v>
      </c>
      <c r="L129" s="19" t="s">
        <v>37</v>
      </c>
      <c r="M129" s="19" t="s">
        <v>38</v>
      </c>
      <c r="N129" s="19"/>
      <c r="O129" s="29" t="s">
        <v>1152</v>
      </c>
      <c r="P129" s="30" t="s">
        <v>1153</v>
      </c>
      <c r="Q129" s="31">
        <v>2863</v>
      </c>
      <c r="R129" s="32">
        <v>43986</v>
      </c>
      <c r="S129" s="6" t="s">
        <v>30</v>
      </c>
      <c r="T129" s="6" t="s">
        <v>31</v>
      </c>
      <c r="U129" s="6" t="s">
        <v>271</v>
      </c>
      <c r="V129" s="6" t="s">
        <v>1154</v>
      </c>
      <c r="W129" s="34"/>
      <c r="X129" s="6"/>
      <c r="Y129" s="140"/>
    </row>
    <row r="130" spans="1:25" ht="15">
      <c r="A130" s="33">
        <v>129</v>
      </c>
      <c r="B130" s="19" t="s">
        <v>455</v>
      </c>
      <c r="C130" s="20" t="s">
        <v>456</v>
      </c>
      <c r="D130" s="21">
        <v>43983</v>
      </c>
      <c r="E130" s="22">
        <v>43910</v>
      </c>
      <c r="F130" s="23">
        <v>31.25</v>
      </c>
      <c r="G130" s="24" t="s">
        <v>1151</v>
      </c>
      <c r="H130" s="25">
        <v>21.25</v>
      </c>
      <c r="I130" s="26">
        <v>0</v>
      </c>
      <c r="J130" s="27">
        <v>0</v>
      </c>
      <c r="K130" s="27">
        <v>21.25</v>
      </c>
      <c r="L130" s="19" t="s">
        <v>37</v>
      </c>
      <c r="M130" s="19" t="s">
        <v>38</v>
      </c>
      <c r="N130" s="19"/>
      <c r="O130" s="29" t="s">
        <v>1152</v>
      </c>
      <c r="P130" s="30" t="s">
        <v>1153</v>
      </c>
      <c r="Q130" s="31">
        <v>2863</v>
      </c>
      <c r="R130" s="32">
        <v>43986</v>
      </c>
      <c r="S130" s="6" t="s">
        <v>30</v>
      </c>
      <c r="T130" s="6" t="s">
        <v>31</v>
      </c>
      <c r="U130" s="6" t="s">
        <v>271</v>
      </c>
      <c r="V130" s="6" t="s">
        <v>1154</v>
      </c>
      <c r="W130" s="34"/>
      <c r="X130" s="6"/>
      <c r="Y130" s="140"/>
    </row>
    <row r="131" spans="1:25" ht="15">
      <c r="A131" s="33">
        <v>130</v>
      </c>
      <c r="B131" s="19" t="s">
        <v>455</v>
      </c>
      <c r="C131" s="20" t="s">
        <v>456</v>
      </c>
      <c r="D131" s="21">
        <v>43990</v>
      </c>
      <c r="E131" s="22">
        <v>43916</v>
      </c>
      <c r="F131" s="23">
        <v>44.02</v>
      </c>
      <c r="G131" s="24" t="s">
        <v>1214</v>
      </c>
      <c r="H131" s="25">
        <v>44.02</v>
      </c>
      <c r="I131" s="26">
        <v>0.1</v>
      </c>
      <c r="J131" s="27">
        <v>4.402</v>
      </c>
      <c r="K131" s="27">
        <v>48.422000000000004</v>
      </c>
      <c r="L131" s="19" t="s">
        <v>37</v>
      </c>
      <c r="M131" s="19" t="s">
        <v>38</v>
      </c>
      <c r="N131" s="19"/>
      <c r="O131" s="29" t="s">
        <v>1215</v>
      </c>
      <c r="P131" s="30" t="s">
        <v>1216</v>
      </c>
      <c r="Q131" s="31">
        <v>2922</v>
      </c>
      <c r="R131" s="32">
        <v>43993</v>
      </c>
      <c r="S131" s="6" t="s">
        <v>30</v>
      </c>
      <c r="T131" s="6" t="s">
        <v>31</v>
      </c>
      <c r="U131" s="6" t="s">
        <v>271</v>
      </c>
      <c r="V131" s="6" t="s">
        <v>1217</v>
      </c>
      <c r="W131" s="34"/>
      <c r="X131" s="6"/>
      <c r="Y131" s="140"/>
    </row>
    <row r="132" spans="1:25" ht="15">
      <c r="A132" s="33">
        <v>131</v>
      </c>
      <c r="B132" s="19" t="s">
        <v>455</v>
      </c>
      <c r="C132" s="20" t="s">
        <v>456</v>
      </c>
      <c r="D132" s="21">
        <v>43990</v>
      </c>
      <c r="E132" s="22">
        <v>43916</v>
      </c>
      <c r="F132" s="23">
        <v>16.58</v>
      </c>
      <c r="G132" s="24" t="s">
        <v>1214</v>
      </c>
      <c r="H132" s="25">
        <v>16.58</v>
      </c>
      <c r="I132" s="26">
        <v>0.21</v>
      </c>
      <c r="J132" s="27">
        <v>3.4817999999999993</v>
      </c>
      <c r="K132" s="27">
        <v>20.061799999999998</v>
      </c>
      <c r="L132" s="19" t="s">
        <v>37</v>
      </c>
      <c r="M132" s="19" t="s">
        <v>38</v>
      </c>
      <c r="N132" s="19"/>
      <c r="O132" s="29" t="s">
        <v>1215</v>
      </c>
      <c r="P132" s="30" t="s">
        <v>1216</v>
      </c>
      <c r="Q132" s="31">
        <v>2922</v>
      </c>
      <c r="R132" s="32">
        <v>43993</v>
      </c>
      <c r="S132" s="6" t="s">
        <v>30</v>
      </c>
      <c r="T132" s="6" t="s">
        <v>31</v>
      </c>
      <c r="U132" s="6" t="s">
        <v>271</v>
      </c>
      <c r="V132" s="6" t="s">
        <v>1217</v>
      </c>
      <c r="W132" s="34"/>
      <c r="X132" s="6"/>
      <c r="Y132" s="140"/>
    </row>
    <row r="133" spans="1:25" ht="15">
      <c r="A133" s="33">
        <v>132</v>
      </c>
      <c r="B133" s="19" t="s">
        <v>455</v>
      </c>
      <c r="C133" s="20" t="s">
        <v>456</v>
      </c>
      <c r="D133" s="21">
        <v>43990</v>
      </c>
      <c r="E133" s="22">
        <v>43916</v>
      </c>
      <c r="F133" s="23">
        <v>28.77</v>
      </c>
      <c r="G133" s="24" t="s">
        <v>1214</v>
      </c>
      <c r="H133" s="25">
        <v>28.77</v>
      </c>
      <c r="I133" s="26">
        <v>0</v>
      </c>
      <c r="J133" s="27">
        <v>0</v>
      </c>
      <c r="K133" s="27">
        <v>28.77</v>
      </c>
      <c r="L133" s="19" t="s">
        <v>37</v>
      </c>
      <c r="M133" s="19" t="s">
        <v>38</v>
      </c>
      <c r="N133" s="19"/>
      <c r="O133" s="29" t="s">
        <v>1215</v>
      </c>
      <c r="P133" s="30" t="s">
        <v>1216</v>
      </c>
      <c r="Q133" s="31">
        <v>2922</v>
      </c>
      <c r="R133" s="32">
        <v>43993</v>
      </c>
      <c r="S133" s="6" t="s">
        <v>30</v>
      </c>
      <c r="T133" s="6" t="s">
        <v>31</v>
      </c>
      <c r="U133" s="6" t="s">
        <v>271</v>
      </c>
      <c r="V133" s="6" t="s">
        <v>1217</v>
      </c>
      <c r="W133" s="34"/>
      <c r="X133" s="6"/>
      <c r="Y133" s="140"/>
    </row>
    <row r="134" spans="1:25" ht="15">
      <c r="A134" s="33">
        <v>133</v>
      </c>
      <c r="B134" s="19" t="s">
        <v>455</v>
      </c>
      <c r="C134" s="20" t="s">
        <v>456</v>
      </c>
      <c r="D134" s="21">
        <v>44046</v>
      </c>
      <c r="E134" s="22">
        <v>43971</v>
      </c>
      <c r="F134" s="23">
        <v>12.68</v>
      </c>
      <c r="G134" s="24" t="s">
        <v>1713</v>
      </c>
      <c r="H134" s="25">
        <v>12.68</v>
      </c>
      <c r="I134" s="26">
        <v>0.1</v>
      </c>
      <c r="J134" s="27">
        <v>1.268</v>
      </c>
      <c r="K134" s="27">
        <v>13.948</v>
      </c>
      <c r="L134" s="19" t="s">
        <v>37</v>
      </c>
      <c r="M134" s="19" t="s">
        <v>38</v>
      </c>
      <c r="N134" s="19"/>
      <c r="O134" s="29" t="s">
        <v>1714</v>
      </c>
      <c r="P134" s="30" t="s">
        <v>1715</v>
      </c>
      <c r="Q134" s="31">
        <v>4064</v>
      </c>
      <c r="R134" s="32">
        <v>44048</v>
      </c>
      <c r="S134" s="6" t="s">
        <v>30</v>
      </c>
      <c r="T134" s="6" t="s">
        <v>31</v>
      </c>
      <c r="U134" s="6" t="s">
        <v>271</v>
      </c>
      <c r="V134" s="6" t="s">
        <v>1716</v>
      </c>
      <c r="W134" s="34"/>
      <c r="X134" s="6"/>
      <c r="Y134" s="140"/>
    </row>
    <row r="135" spans="1:25" ht="15">
      <c r="A135" s="33">
        <v>134</v>
      </c>
      <c r="B135" s="19" t="s">
        <v>455</v>
      </c>
      <c r="C135" s="20" t="s">
        <v>456</v>
      </c>
      <c r="D135" s="21">
        <v>44046</v>
      </c>
      <c r="E135" s="22">
        <v>43971</v>
      </c>
      <c r="F135" s="23">
        <v>5</v>
      </c>
      <c r="G135" s="24" t="s">
        <v>1713</v>
      </c>
      <c r="H135" s="25">
        <v>5</v>
      </c>
      <c r="I135" s="26">
        <v>0.21</v>
      </c>
      <c r="J135" s="27">
        <v>1.05</v>
      </c>
      <c r="K135" s="27">
        <v>6.05</v>
      </c>
      <c r="L135" s="19" t="s">
        <v>37</v>
      </c>
      <c r="M135" s="19" t="s">
        <v>38</v>
      </c>
      <c r="N135" s="19"/>
      <c r="O135" s="29" t="s">
        <v>1714</v>
      </c>
      <c r="P135" s="30" t="s">
        <v>1715</v>
      </c>
      <c r="Q135" s="31">
        <v>4064</v>
      </c>
      <c r="R135" s="32">
        <v>44048</v>
      </c>
      <c r="S135" s="6" t="s">
        <v>30</v>
      </c>
      <c r="T135" s="6" t="s">
        <v>31</v>
      </c>
      <c r="U135" s="6" t="s">
        <v>271</v>
      </c>
      <c r="V135" s="6" t="s">
        <v>1716</v>
      </c>
      <c r="W135" s="34"/>
      <c r="X135" s="6"/>
      <c r="Y135" s="140"/>
    </row>
    <row r="136" spans="1:25" ht="15">
      <c r="A136" s="33">
        <v>135</v>
      </c>
      <c r="B136" s="19" t="s">
        <v>455</v>
      </c>
      <c r="C136" s="20" t="s">
        <v>456</v>
      </c>
      <c r="D136" s="21">
        <v>44046</v>
      </c>
      <c r="E136" s="22">
        <v>43971</v>
      </c>
      <c r="F136" s="23">
        <v>21.25</v>
      </c>
      <c r="G136" s="24" t="s">
        <v>1713</v>
      </c>
      <c r="H136" s="25">
        <v>21.25</v>
      </c>
      <c r="I136" s="26">
        <v>0</v>
      </c>
      <c r="J136" s="27">
        <v>0</v>
      </c>
      <c r="K136" s="27">
        <v>21.25</v>
      </c>
      <c r="L136" s="19" t="s">
        <v>37</v>
      </c>
      <c r="M136" s="19" t="s">
        <v>38</v>
      </c>
      <c r="N136" s="19"/>
      <c r="O136" s="29" t="s">
        <v>1714</v>
      </c>
      <c r="P136" s="30" t="s">
        <v>1715</v>
      </c>
      <c r="Q136" s="31">
        <v>4064</v>
      </c>
      <c r="R136" s="32">
        <v>44048</v>
      </c>
      <c r="S136" s="6" t="s">
        <v>30</v>
      </c>
      <c r="T136" s="6" t="s">
        <v>31</v>
      </c>
      <c r="U136" s="6" t="s">
        <v>271</v>
      </c>
      <c r="V136" s="6" t="s">
        <v>1716</v>
      </c>
      <c r="W136" s="34"/>
      <c r="X136" s="6"/>
      <c r="Y136" s="140"/>
    </row>
    <row r="137" spans="1:25" ht="15">
      <c r="A137" s="33">
        <v>136</v>
      </c>
      <c r="B137" s="19" t="s">
        <v>455</v>
      </c>
      <c r="C137" s="20" t="s">
        <v>456</v>
      </c>
      <c r="D137" s="21">
        <v>44050</v>
      </c>
      <c r="E137" s="22">
        <v>43979</v>
      </c>
      <c r="F137" s="23">
        <v>54.45</v>
      </c>
      <c r="G137" s="24" t="s">
        <v>1717</v>
      </c>
      <c r="H137" s="25">
        <v>54.45</v>
      </c>
      <c r="I137" s="26">
        <v>0.1</v>
      </c>
      <c r="J137" s="27">
        <v>5.445</v>
      </c>
      <c r="K137" s="27">
        <v>59.895</v>
      </c>
      <c r="L137" s="19" t="s">
        <v>37</v>
      </c>
      <c r="M137" s="19" t="s">
        <v>38</v>
      </c>
      <c r="N137" s="19"/>
      <c r="O137" s="29" t="s">
        <v>1718</v>
      </c>
      <c r="P137" s="30" t="s">
        <v>1719</v>
      </c>
      <c r="Q137" s="31">
        <v>4065</v>
      </c>
      <c r="R137" s="32">
        <v>44054</v>
      </c>
      <c r="S137" s="6" t="s">
        <v>30</v>
      </c>
      <c r="T137" s="6" t="s">
        <v>31</v>
      </c>
      <c r="U137" s="6" t="s">
        <v>271</v>
      </c>
      <c r="V137" s="6" t="s">
        <v>1720</v>
      </c>
      <c r="W137" s="34"/>
      <c r="X137" s="6"/>
      <c r="Y137" s="140"/>
    </row>
    <row r="138" spans="1:25" ht="15">
      <c r="A138" s="33">
        <v>137</v>
      </c>
      <c r="B138" s="19" t="s">
        <v>455</v>
      </c>
      <c r="C138" s="20" t="s">
        <v>456</v>
      </c>
      <c r="D138" s="21">
        <v>44050</v>
      </c>
      <c r="E138" s="22">
        <v>43979</v>
      </c>
      <c r="F138" s="23">
        <v>16.58</v>
      </c>
      <c r="G138" s="24" t="s">
        <v>1717</v>
      </c>
      <c r="H138" s="25">
        <v>16.58</v>
      </c>
      <c r="I138" s="26">
        <v>0.21</v>
      </c>
      <c r="J138" s="27">
        <v>3.4817999999999993</v>
      </c>
      <c r="K138" s="27">
        <v>20.061799999999998</v>
      </c>
      <c r="L138" s="19" t="s">
        <v>37</v>
      </c>
      <c r="M138" s="19" t="s">
        <v>38</v>
      </c>
      <c r="N138" s="19"/>
      <c r="O138" s="29" t="s">
        <v>1718</v>
      </c>
      <c r="P138" s="30" t="s">
        <v>1719</v>
      </c>
      <c r="Q138" s="31">
        <v>4065</v>
      </c>
      <c r="R138" s="32">
        <v>44054</v>
      </c>
      <c r="S138" s="6" t="s">
        <v>30</v>
      </c>
      <c r="T138" s="6" t="s">
        <v>31</v>
      </c>
      <c r="U138" s="6" t="s">
        <v>271</v>
      </c>
      <c r="V138" s="6" t="s">
        <v>1720</v>
      </c>
      <c r="W138" s="34"/>
      <c r="X138" s="6"/>
      <c r="Y138" s="140"/>
    </row>
    <row r="139" spans="1:25" ht="15">
      <c r="A139" s="33">
        <v>138</v>
      </c>
      <c r="B139" s="19" t="s">
        <v>455</v>
      </c>
      <c r="C139" s="20" t="s">
        <v>456</v>
      </c>
      <c r="D139" s="21">
        <v>44050</v>
      </c>
      <c r="E139" s="22">
        <v>43979</v>
      </c>
      <c r="F139" s="23">
        <v>34.83</v>
      </c>
      <c r="G139" s="24" t="s">
        <v>1717</v>
      </c>
      <c r="H139" s="25">
        <v>34.83</v>
      </c>
      <c r="I139" s="26">
        <v>0</v>
      </c>
      <c r="J139" s="27">
        <v>0</v>
      </c>
      <c r="K139" s="27">
        <v>34.83</v>
      </c>
      <c r="L139" s="19" t="s">
        <v>37</v>
      </c>
      <c r="M139" s="19" t="s">
        <v>38</v>
      </c>
      <c r="N139" s="19"/>
      <c r="O139" s="29" t="s">
        <v>1718</v>
      </c>
      <c r="P139" s="30" t="s">
        <v>1719</v>
      </c>
      <c r="Q139" s="31">
        <v>4065</v>
      </c>
      <c r="R139" s="32">
        <v>44054</v>
      </c>
      <c r="S139" s="6" t="s">
        <v>30</v>
      </c>
      <c r="T139" s="6" t="s">
        <v>31</v>
      </c>
      <c r="U139" s="6" t="s">
        <v>271</v>
      </c>
      <c r="V139" s="6" t="s">
        <v>1720</v>
      </c>
      <c r="W139" s="34"/>
      <c r="X139" s="6"/>
      <c r="Y139" s="140"/>
    </row>
    <row r="140" spans="1:25" ht="15">
      <c r="A140" s="33">
        <v>139</v>
      </c>
      <c r="B140" s="19" t="s">
        <v>455</v>
      </c>
      <c r="C140" s="20" t="s">
        <v>456</v>
      </c>
      <c r="D140" s="21">
        <v>44105</v>
      </c>
      <c r="E140" s="22">
        <v>44029</v>
      </c>
      <c r="F140" s="23">
        <v>12.68</v>
      </c>
      <c r="G140" s="24" t="s">
        <v>1980</v>
      </c>
      <c r="H140" s="25">
        <v>12.68</v>
      </c>
      <c r="I140" s="26">
        <v>0.1</v>
      </c>
      <c r="J140" s="27">
        <v>1.268</v>
      </c>
      <c r="K140" s="27">
        <v>13.948</v>
      </c>
      <c r="L140" s="19" t="s">
        <v>37</v>
      </c>
      <c r="M140" s="19" t="s">
        <v>38</v>
      </c>
      <c r="N140" s="19"/>
      <c r="O140" s="29" t="s">
        <v>1981</v>
      </c>
      <c r="P140" s="30" t="s">
        <v>1982</v>
      </c>
      <c r="Q140" s="31">
        <v>4636</v>
      </c>
      <c r="R140" s="32">
        <v>44109</v>
      </c>
      <c r="S140" s="6" t="s">
        <v>30</v>
      </c>
      <c r="T140" s="6" t="s">
        <v>31</v>
      </c>
      <c r="U140" s="6" t="s">
        <v>271</v>
      </c>
      <c r="V140" s="6" t="s">
        <v>1983</v>
      </c>
      <c r="W140" s="34"/>
      <c r="X140" s="6"/>
      <c r="Y140" s="140"/>
    </row>
    <row r="141" spans="1:25" ht="15">
      <c r="A141" s="33">
        <v>140</v>
      </c>
      <c r="B141" s="19" t="s">
        <v>455</v>
      </c>
      <c r="C141" s="20" t="s">
        <v>456</v>
      </c>
      <c r="D141" s="21">
        <v>44105</v>
      </c>
      <c r="E141" s="22">
        <v>44029</v>
      </c>
      <c r="F141" s="23">
        <v>5</v>
      </c>
      <c r="G141" s="24" t="s">
        <v>1980</v>
      </c>
      <c r="H141" s="25">
        <v>5</v>
      </c>
      <c r="I141" s="26">
        <v>0.21</v>
      </c>
      <c r="J141" s="27">
        <v>1.05</v>
      </c>
      <c r="K141" s="27">
        <v>6.05</v>
      </c>
      <c r="L141" s="19" t="s">
        <v>37</v>
      </c>
      <c r="M141" s="19" t="s">
        <v>38</v>
      </c>
      <c r="N141" s="19"/>
      <c r="O141" s="29" t="s">
        <v>1981</v>
      </c>
      <c r="P141" s="30" t="s">
        <v>1982</v>
      </c>
      <c r="Q141" s="31">
        <v>4636</v>
      </c>
      <c r="R141" s="32">
        <v>44109</v>
      </c>
      <c r="S141" s="6" t="s">
        <v>30</v>
      </c>
      <c r="T141" s="6" t="s">
        <v>31</v>
      </c>
      <c r="U141" s="6" t="s">
        <v>271</v>
      </c>
      <c r="V141" s="6" t="s">
        <v>1983</v>
      </c>
      <c r="W141" s="34"/>
      <c r="X141" s="6"/>
      <c r="Y141" s="140"/>
    </row>
    <row r="142" spans="1:25" ht="15">
      <c r="A142" s="33">
        <v>141</v>
      </c>
      <c r="B142" s="19" t="s">
        <v>455</v>
      </c>
      <c r="C142" s="20" t="s">
        <v>456</v>
      </c>
      <c r="D142" s="21">
        <v>44105</v>
      </c>
      <c r="E142" s="22">
        <v>44029</v>
      </c>
      <c r="F142" s="23">
        <v>30.59</v>
      </c>
      <c r="G142" s="24" t="s">
        <v>1980</v>
      </c>
      <c r="H142" s="25">
        <v>30.59</v>
      </c>
      <c r="I142" s="26">
        <v>0</v>
      </c>
      <c r="J142" s="27">
        <v>0</v>
      </c>
      <c r="K142" s="27">
        <v>30.59</v>
      </c>
      <c r="L142" s="19" t="s">
        <v>37</v>
      </c>
      <c r="M142" s="19" t="s">
        <v>38</v>
      </c>
      <c r="N142" s="19"/>
      <c r="O142" s="29" t="s">
        <v>1981</v>
      </c>
      <c r="P142" s="30" t="s">
        <v>1982</v>
      </c>
      <c r="Q142" s="31">
        <v>4636</v>
      </c>
      <c r="R142" s="32">
        <v>44109</v>
      </c>
      <c r="S142" s="6" t="s">
        <v>30</v>
      </c>
      <c r="T142" s="6" t="s">
        <v>31</v>
      </c>
      <c r="U142" s="6" t="s">
        <v>271</v>
      </c>
      <c r="V142" s="6" t="s">
        <v>1983</v>
      </c>
      <c r="W142" s="34"/>
      <c r="X142" s="6"/>
      <c r="Y142" s="140"/>
    </row>
    <row r="143" spans="1:25" ht="15">
      <c r="A143" s="33">
        <v>142</v>
      </c>
      <c r="B143" s="6" t="s">
        <v>455</v>
      </c>
      <c r="C143" s="20" t="s">
        <v>456</v>
      </c>
      <c r="D143" s="21">
        <v>44112</v>
      </c>
      <c r="E143" s="22">
        <v>44035</v>
      </c>
      <c r="F143" s="23">
        <v>58.29</v>
      </c>
      <c r="G143" s="24" t="s">
        <v>2068</v>
      </c>
      <c r="H143" s="25">
        <v>58.29</v>
      </c>
      <c r="I143" s="26">
        <v>0.1</v>
      </c>
      <c r="J143" s="27">
        <v>5.829000000000001</v>
      </c>
      <c r="K143" s="27">
        <v>64.119</v>
      </c>
      <c r="L143" s="19" t="s">
        <v>37</v>
      </c>
      <c r="M143" s="19" t="s">
        <v>38</v>
      </c>
      <c r="N143" s="28"/>
      <c r="O143" s="29" t="s">
        <v>2069</v>
      </c>
      <c r="P143" s="30" t="s">
        <v>2070</v>
      </c>
      <c r="Q143" s="31">
        <v>4799</v>
      </c>
      <c r="R143" s="32">
        <v>44118</v>
      </c>
      <c r="S143" s="6" t="s">
        <v>30</v>
      </c>
      <c r="T143" s="6" t="s">
        <v>31</v>
      </c>
      <c r="U143" s="6" t="s">
        <v>271</v>
      </c>
      <c r="V143" s="6" t="s">
        <v>2071</v>
      </c>
      <c r="W143" s="34"/>
      <c r="X143" s="6"/>
      <c r="Y143" s="140"/>
    </row>
    <row r="144" spans="1:25" ht="15">
      <c r="A144" s="33">
        <v>143</v>
      </c>
      <c r="B144" s="6" t="s">
        <v>455</v>
      </c>
      <c r="C144" s="20" t="s">
        <v>456</v>
      </c>
      <c r="D144" s="21">
        <v>44112</v>
      </c>
      <c r="E144" s="22">
        <v>44035</v>
      </c>
      <c r="F144" s="23">
        <v>16.58</v>
      </c>
      <c r="G144" s="24" t="s">
        <v>2068</v>
      </c>
      <c r="H144" s="25">
        <v>16.58</v>
      </c>
      <c r="I144" s="26">
        <v>0.21</v>
      </c>
      <c r="J144" s="27">
        <v>3.4817999999999993</v>
      </c>
      <c r="K144" s="27">
        <v>20.061799999999998</v>
      </c>
      <c r="L144" s="19" t="s">
        <v>37</v>
      </c>
      <c r="M144" s="19" t="s">
        <v>38</v>
      </c>
      <c r="N144" s="28"/>
      <c r="O144" s="29" t="s">
        <v>2069</v>
      </c>
      <c r="P144" s="30" t="s">
        <v>2070</v>
      </c>
      <c r="Q144" s="31">
        <v>4799</v>
      </c>
      <c r="R144" s="32">
        <v>44118</v>
      </c>
      <c r="S144" s="6" t="s">
        <v>30</v>
      </c>
      <c r="T144" s="6" t="s">
        <v>31</v>
      </c>
      <c r="U144" s="6" t="s">
        <v>271</v>
      </c>
      <c r="V144" s="6" t="s">
        <v>2071</v>
      </c>
      <c r="W144" s="34"/>
      <c r="X144" s="6"/>
      <c r="Y144" s="140"/>
    </row>
    <row r="145" spans="1:25" ht="15">
      <c r="A145" s="33">
        <v>144</v>
      </c>
      <c r="B145" s="6" t="s">
        <v>455</v>
      </c>
      <c r="C145" s="20" t="s">
        <v>456</v>
      </c>
      <c r="D145" s="21">
        <v>44112</v>
      </c>
      <c r="E145" s="22">
        <v>44035</v>
      </c>
      <c r="F145" s="23">
        <v>60.78</v>
      </c>
      <c r="G145" s="24" t="s">
        <v>2068</v>
      </c>
      <c r="H145" s="25">
        <v>60.78</v>
      </c>
      <c r="I145" s="26">
        <v>0</v>
      </c>
      <c r="J145" s="27">
        <v>0</v>
      </c>
      <c r="K145" s="27">
        <v>60.78</v>
      </c>
      <c r="L145" s="19" t="s">
        <v>37</v>
      </c>
      <c r="M145" s="19" t="s">
        <v>38</v>
      </c>
      <c r="N145" s="28"/>
      <c r="O145" s="29" t="s">
        <v>2069</v>
      </c>
      <c r="P145" s="30" t="s">
        <v>2070</v>
      </c>
      <c r="Q145" s="31">
        <v>4799</v>
      </c>
      <c r="R145" s="32">
        <v>44118</v>
      </c>
      <c r="S145" s="6" t="s">
        <v>30</v>
      </c>
      <c r="T145" s="6" t="s">
        <v>31</v>
      </c>
      <c r="U145" s="6" t="s">
        <v>271</v>
      </c>
      <c r="V145" s="6" t="s">
        <v>2071</v>
      </c>
      <c r="W145" s="34"/>
      <c r="X145" s="6"/>
      <c r="Y145" s="140"/>
    </row>
    <row r="146" spans="1:25" ht="15">
      <c r="A146" s="33">
        <v>145</v>
      </c>
      <c r="B146" s="6" t="s">
        <v>455</v>
      </c>
      <c r="C146" s="20" t="s">
        <v>456</v>
      </c>
      <c r="D146" s="21">
        <v>44166</v>
      </c>
      <c r="E146" s="22">
        <v>44094</v>
      </c>
      <c r="F146" s="23">
        <v>12.68</v>
      </c>
      <c r="G146" s="24" t="s">
        <v>2617</v>
      </c>
      <c r="H146" s="25">
        <v>12.68</v>
      </c>
      <c r="I146" s="26">
        <v>0.1</v>
      </c>
      <c r="J146" s="27">
        <v>1.268</v>
      </c>
      <c r="K146" s="27">
        <v>13.948</v>
      </c>
      <c r="L146" s="19" t="s">
        <v>37</v>
      </c>
      <c r="M146" s="19" t="s">
        <v>38</v>
      </c>
      <c r="N146" s="28"/>
      <c r="O146" s="29" t="s">
        <v>2618</v>
      </c>
      <c r="P146" s="30" t="s">
        <v>2619</v>
      </c>
      <c r="Q146" s="31"/>
      <c r="R146" s="32">
        <v>44176</v>
      </c>
      <c r="S146" s="6" t="s">
        <v>30</v>
      </c>
      <c r="T146" s="6" t="s">
        <v>31</v>
      </c>
      <c r="U146" s="6" t="s">
        <v>271</v>
      </c>
      <c r="V146" s="6" t="s">
        <v>2620</v>
      </c>
      <c r="W146" s="34"/>
      <c r="X146" s="6"/>
      <c r="Y146" s="140"/>
    </row>
    <row r="147" spans="1:25" ht="15">
      <c r="A147" s="33">
        <v>146</v>
      </c>
      <c r="B147" s="6" t="s">
        <v>455</v>
      </c>
      <c r="C147" s="20" t="s">
        <v>456</v>
      </c>
      <c r="D147" s="21">
        <v>44166</v>
      </c>
      <c r="E147" s="22">
        <v>44094</v>
      </c>
      <c r="F147" s="23">
        <v>5</v>
      </c>
      <c r="G147" s="24" t="s">
        <v>2617</v>
      </c>
      <c r="H147" s="25">
        <v>5</v>
      </c>
      <c r="I147" s="26">
        <v>0.21</v>
      </c>
      <c r="J147" s="27">
        <v>1.05</v>
      </c>
      <c r="K147" s="27">
        <v>6.05</v>
      </c>
      <c r="L147" s="19" t="s">
        <v>37</v>
      </c>
      <c r="M147" s="19" t="s">
        <v>38</v>
      </c>
      <c r="N147" s="28"/>
      <c r="O147" s="29" t="s">
        <v>2618</v>
      </c>
      <c r="P147" s="30" t="s">
        <v>2619</v>
      </c>
      <c r="Q147" s="31"/>
      <c r="R147" s="32">
        <v>44176</v>
      </c>
      <c r="S147" s="6" t="s">
        <v>30</v>
      </c>
      <c r="T147" s="6" t="s">
        <v>31</v>
      </c>
      <c r="U147" s="6" t="s">
        <v>271</v>
      </c>
      <c r="V147" s="6" t="s">
        <v>2620</v>
      </c>
      <c r="W147" s="34"/>
      <c r="X147" s="6"/>
      <c r="Y147" s="140"/>
    </row>
    <row r="148" spans="1:25" ht="15">
      <c r="A148" s="33">
        <v>147</v>
      </c>
      <c r="B148" s="6" t="s">
        <v>455</v>
      </c>
      <c r="C148" s="20" t="s">
        <v>456</v>
      </c>
      <c r="D148" s="21">
        <v>44166</v>
      </c>
      <c r="E148" s="22">
        <v>44094</v>
      </c>
      <c r="F148" s="23">
        <v>30.59</v>
      </c>
      <c r="G148" s="24" t="s">
        <v>2617</v>
      </c>
      <c r="H148" s="25">
        <v>30.59</v>
      </c>
      <c r="I148" s="26">
        <v>0</v>
      </c>
      <c r="J148" s="27">
        <v>0</v>
      </c>
      <c r="K148" s="27">
        <v>30.59</v>
      </c>
      <c r="L148" s="19" t="s">
        <v>37</v>
      </c>
      <c r="M148" s="19" t="s">
        <v>38</v>
      </c>
      <c r="N148" s="28"/>
      <c r="O148" s="29" t="s">
        <v>2618</v>
      </c>
      <c r="P148" s="30" t="s">
        <v>2619</v>
      </c>
      <c r="Q148" s="31"/>
      <c r="R148" s="32">
        <v>44176</v>
      </c>
      <c r="S148" s="6" t="s">
        <v>30</v>
      </c>
      <c r="T148" s="6" t="s">
        <v>31</v>
      </c>
      <c r="U148" s="6" t="s">
        <v>271</v>
      </c>
      <c r="V148" s="6" t="s">
        <v>2620</v>
      </c>
      <c r="W148" s="34"/>
      <c r="X148" s="6"/>
      <c r="Y148" s="140"/>
    </row>
    <row r="149" spans="1:25" ht="15">
      <c r="A149" s="33">
        <v>148</v>
      </c>
      <c r="B149" s="6" t="s">
        <v>455</v>
      </c>
      <c r="C149" s="20" t="s">
        <v>456</v>
      </c>
      <c r="D149" s="21">
        <v>44174</v>
      </c>
      <c r="E149" s="22">
        <v>44101</v>
      </c>
      <c r="F149" s="23">
        <v>73.12</v>
      </c>
      <c r="G149" s="24" t="s">
        <v>2652</v>
      </c>
      <c r="H149" s="25">
        <v>73.12</v>
      </c>
      <c r="I149" s="26">
        <v>0.1</v>
      </c>
      <c r="J149" s="27">
        <v>7.312000000000001</v>
      </c>
      <c r="K149" s="27">
        <v>80.432</v>
      </c>
      <c r="L149" s="19" t="s">
        <v>37</v>
      </c>
      <c r="M149" s="19" t="s">
        <v>38</v>
      </c>
      <c r="N149" s="28"/>
      <c r="O149" s="29" t="s">
        <v>2653</v>
      </c>
      <c r="P149" s="30" t="s">
        <v>2654</v>
      </c>
      <c r="Q149" s="31"/>
      <c r="R149" s="32"/>
      <c r="S149" s="6" t="s">
        <v>30</v>
      </c>
      <c r="T149" s="6" t="s">
        <v>31</v>
      </c>
      <c r="U149" s="6" t="s">
        <v>271</v>
      </c>
      <c r="V149" s="6" t="s">
        <v>2655</v>
      </c>
      <c r="W149" s="34"/>
      <c r="X149" s="6"/>
      <c r="Y149" s="140"/>
    </row>
    <row r="150" spans="1:25" ht="15">
      <c r="A150" s="33">
        <v>149</v>
      </c>
      <c r="B150" s="6" t="s">
        <v>455</v>
      </c>
      <c r="C150" s="20" t="s">
        <v>456</v>
      </c>
      <c r="D150" s="21">
        <v>44174</v>
      </c>
      <c r="E150" s="22">
        <v>44101</v>
      </c>
      <c r="F150" s="23">
        <v>16.58</v>
      </c>
      <c r="G150" s="24" t="s">
        <v>2652</v>
      </c>
      <c r="H150" s="25">
        <v>16.58</v>
      </c>
      <c r="I150" s="26">
        <v>0.21</v>
      </c>
      <c r="J150" s="27">
        <v>3.4817999999999993</v>
      </c>
      <c r="K150" s="27">
        <v>20.061799999999998</v>
      </c>
      <c r="L150" s="19" t="s">
        <v>37</v>
      </c>
      <c r="M150" s="19" t="s">
        <v>38</v>
      </c>
      <c r="N150" s="28"/>
      <c r="O150" s="29" t="s">
        <v>2653</v>
      </c>
      <c r="P150" s="30" t="s">
        <v>2654</v>
      </c>
      <c r="Q150" s="31"/>
      <c r="R150" s="32"/>
      <c r="S150" s="6" t="s">
        <v>30</v>
      </c>
      <c r="T150" s="6" t="s">
        <v>31</v>
      </c>
      <c r="U150" s="6" t="s">
        <v>271</v>
      </c>
      <c r="V150" s="6" t="s">
        <v>2655</v>
      </c>
      <c r="W150" s="34"/>
      <c r="X150" s="6"/>
      <c r="Y150" s="140"/>
    </row>
    <row r="151" spans="1:25" ht="15">
      <c r="A151" s="33">
        <v>150</v>
      </c>
      <c r="B151" s="6" t="s">
        <v>455</v>
      </c>
      <c r="C151" s="20" t="s">
        <v>456</v>
      </c>
      <c r="D151" s="21">
        <v>44174</v>
      </c>
      <c r="E151" s="22">
        <v>44101</v>
      </c>
      <c r="F151" s="23">
        <v>91.97</v>
      </c>
      <c r="G151" s="24" t="s">
        <v>2652</v>
      </c>
      <c r="H151" s="25">
        <v>91.97</v>
      </c>
      <c r="I151" s="26">
        <v>0</v>
      </c>
      <c r="J151" s="27">
        <v>0</v>
      </c>
      <c r="K151" s="27">
        <v>91.97</v>
      </c>
      <c r="L151" s="19" t="s">
        <v>37</v>
      </c>
      <c r="M151" s="19" t="s">
        <v>38</v>
      </c>
      <c r="N151" s="28"/>
      <c r="O151" s="29" t="s">
        <v>2653</v>
      </c>
      <c r="P151" s="30" t="s">
        <v>2654</v>
      </c>
      <c r="Q151" s="31"/>
      <c r="R151" s="32"/>
      <c r="S151" s="6" t="s">
        <v>30</v>
      </c>
      <c r="T151" s="6" t="s">
        <v>31</v>
      </c>
      <c r="U151" s="6" t="s">
        <v>271</v>
      </c>
      <c r="V151" s="6" t="s">
        <v>2655</v>
      </c>
      <c r="W151" s="34"/>
      <c r="X151" s="6"/>
      <c r="Y151" s="140"/>
    </row>
    <row r="152" spans="1:25" ht="15">
      <c r="A152" s="33">
        <v>151</v>
      </c>
      <c r="B152" s="33" t="s">
        <v>2877</v>
      </c>
      <c r="C152" s="20" t="s">
        <v>2878</v>
      </c>
      <c r="D152" s="21">
        <v>44195</v>
      </c>
      <c r="E152" s="22">
        <v>43879</v>
      </c>
      <c r="F152" s="23">
        <v>83.55</v>
      </c>
      <c r="G152" s="24" t="s">
        <v>2879</v>
      </c>
      <c r="H152" s="25">
        <v>83.55</v>
      </c>
      <c r="I152" s="26">
        <v>0.21</v>
      </c>
      <c r="J152" s="27">
        <v>17.545499999999997</v>
      </c>
      <c r="K152" s="27">
        <v>101.09549999999999</v>
      </c>
      <c r="L152" s="40" t="s">
        <v>37</v>
      </c>
      <c r="M152" s="40" t="s">
        <v>38</v>
      </c>
      <c r="N152" s="28"/>
      <c r="O152" s="29" t="s">
        <v>2880</v>
      </c>
      <c r="P152" s="30" t="s">
        <v>2881</v>
      </c>
      <c r="Q152" s="31">
        <v>7553</v>
      </c>
      <c r="R152" s="140"/>
      <c r="S152" s="6" t="s">
        <v>41</v>
      </c>
      <c r="T152" s="6" t="s">
        <v>31</v>
      </c>
      <c r="U152" s="33" t="s">
        <v>368</v>
      </c>
      <c r="V152" s="33" t="s">
        <v>2882</v>
      </c>
      <c r="W152" s="140"/>
      <c r="X152" s="140"/>
      <c r="Y152" s="140"/>
    </row>
    <row r="153" spans="1:25" ht="15">
      <c r="A153" s="33">
        <v>152</v>
      </c>
      <c r="B153" s="33" t="s">
        <v>2152</v>
      </c>
      <c r="C153" s="20" t="s">
        <v>2153</v>
      </c>
      <c r="D153" s="21">
        <v>44098</v>
      </c>
      <c r="E153" s="22">
        <v>44076</v>
      </c>
      <c r="F153" s="23">
        <v>3497.85</v>
      </c>
      <c r="G153" s="24" t="s">
        <v>2154</v>
      </c>
      <c r="H153" s="25">
        <v>3497.85</v>
      </c>
      <c r="I153" s="26">
        <v>0.21</v>
      </c>
      <c r="J153" s="27">
        <v>734.5485</v>
      </c>
      <c r="K153" s="27">
        <v>4232.3985</v>
      </c>
      <c r="L153" s="28" t="s">
        <v>2081</v>
      </c>
      <c r="M153" s="19" t="s">
        <v>2082</v>
      </c>
      <c r="N153" s="28"/>
      <c r="O153" s="29" t="s">
        <v>2155</v>
      </c>
      <c r="P153" s="30" t="s">
        <v>2156</v>
      </c>
      <c r="Q153" s="31">
        <v>4860</v>
      </c>
      <c r="R153" s="32">
        <v>44126</v>
      </c>
      <c r="S153" s="6" t="s">
        <v>41</v>
      </c>
      <c r="T153" s="6" t="s">
        <v>31</v>
      </c>
      <c r="U153" s="33" t="s">
        <v>1168</v>
      </c>
      <c r="V153" s="33" t="s">
        <v>2157</v>
      </c>
      <c r="W153" s="34"/>
      <c r="X153" s="6"/>
      <c r="Y153" s="140"/>
    </row>
    <row r="154" spans="1:25" ht="15">
      <c r="A154" s="33">
        <v>153</v>
      </c>
      <c r="B154" s="33" t="s">
        <v>1024</v>
      </c>
      <c r="C154" s="20" t="s">
        <v>1025</v>
      </c>
      <c r="D154" s="21">
        <v>43936</v>
      </c>
      <c r="E154" s="22">
        <v>43916</v>
      </c>
      <c r="F154" s="23">
        <v>360</v>
      </c>
      <c r="G154" s="24" t="s">
        <v>1026</v>
      </c>
      <c r="H154" s="25">
        <v>271.23287671232873</v>
      </c>
      <c r="I154" s="26">
        <v>0.21</v>
      </c>
      <c r="J154" s="27">
        <v>56.958904109589035</v>
      </c>
      <c r="K154" s="27">
        <v>328.19178082191775</v>
      </c>
      <c r="L154" s="19" t="s">
        <v>26</v>
      </c>
      <c r="M154" s="19" t="s">
        <v>27</v>
      </c>
      <c r="N154" s="28"/>
      <c r="O154" s="29" t="s">
        <v>1027</v>
      </c>
      <c r="P154" s="30" t="s">
        <v>1028</v>
      </c>
      <c r="Q154" s="31">
        <v>2059</v>
      </c>
      <c r="R154" s="32">
        <v>43949</v>
      </c>
      <c r="S154" s="6" t="s">
        <v>41</v>
      </c>
      <c r="T154" s="6" t="s">
        <v>31</v>
      </c>
      <c r="U154" s="33" t="s">
        <v>73</v>
      </c>
      <c r="V154" s="33" t="s">
        <v>1029</v>
      </c>
      <c r="W154" s="34"/>
      <c r="X154" s="6"/>
      <c r="Y154" s="140"/>
    </row>
    <row r="155" spans="1:25" ht="15">
      <c r="A155" s="33">
        <v>154</v>
      </c>
      <c r="B155" s="33" t="s">
        <v>1024</v>
      </c>
      <c r="C155" s="20" t="s">
        <v>1025</v>
      </c>
      <c r="D155" s="21">
        <v>43936</v>
      </c>
      <c r="E155" s="22">
        <v>43916</v>
      </c>
      <c r="F155" s="23">
        <v>360</v>
      </c>
      <c r="G155" s="24" t="s">
        <v>1026</v>
      </c>
      <c r="H155" s="25">
        <v>88.76712328767123</v>
      </c>
      <c r="I155" s="26">
        <v>0.21</v>
      </c>
      <c r="J155" s="27">
        <v>18.641095890410956</v>
      </c>
      <c r="K155" s="27">
        <v>107.40821917808218</v>
      </c>
      <c r="L155" s="19" t="s">
        <v>26</v>
      </c>
      <c r="M155" s="19" t="s">
        <v>27</v>
      </c>
      <c r="N155" s="28"/>
      <c r="O155" s="29" t="s">
        <v>1027</v>
      </c>
      <c r="P155" s="30" t="s">
        <v>1028</v>
      </c>
      <c r="Q155" s="31">
        <v>2059</v>
      </c>
      <c r="R155" s="32">
        <v>43949</v>
      </c>
      <c r="S155" s="6" t="s">
        <v>182</v>
      </c>
      <c r="T155" s="6" t="s">
        <v>31</v>
      </c>
      <c r="U155" s="33" t="s">
        <v>73</v>
      </c>
      <c r="V155" s="33" t="s">
        <v>1030</v>
      </c>
      <c r="W155" s="34"/>
      <c r="X155" s="6"/>
      <c r="Y155" s="140"/>
    </row>
    <row r="156" spans="1:25" ht="15">
      <c r="A156" s="33">
        <v>155</v>
      </c>
      <c r="B156" s="33" t="s">
        <v>1338</v>
      </c>
      <c r="C156" s="20" t="s">
        <v>1339</v>
      </c>
      <c r="D156" s="21">
        <v>44004</v>
      </c>
      <c r="E156" s="22">
        <v>44004</v>
      </c>
      <c r="F156" s="23">
        <v>20</v>
      </c>
      <c r="G156" s="24" t="s">
        <v>1340</v>
      </c>
      <c r="H156" s="25">
        <v>20</v>
      </c>
      <c r="I156" s="26">
        <v>0.21</v>
      </c>
      <c r="J156" s="27">
        <v>4.2</v>
      </c>
      <c r="K156" s="27">
        <v>24.2</v>
      </c>
      <c r="L156" s="19" t="s">
        <v>560</v>
      </c>
      <c r="M156" s="19" t="s">
        <v>561</v>
      </c>
      <c r="N156" s="19"/>
      <c r="O156" s="29" t="s">
        <v>1341</v>
      </c>
      <c r="P156" s="30" t="s">
        <v>714</v>
      </c>
      <c r="Q156" s="31">
        <v>3308</v>
      </c>
      <c r="R156" s="32">
        <v>44004</v>
      </c>
      <c r="S156" s="6" t="s">
        <v>57</v>
      </c>
      <c r="T156" s="6" t="s">
        <v>31</v>
      </c>
      <c r="U156" s="33" t="s">
        <v>1336</v>
      </c>
      <c r="V156" s="33" t="s">
        <v>1342</v>
      </c>
      <c r="W156" s="34"/>
      <c r="X156" s="6"/>
      <c r="Y156" s="140"/>
    </row>
    <row r="157" spans="1:25" ht="15">
      <c r="A157" s="33">
        <v>156</v>
      </c>
      <c r="B157" s="33" t="s">
        <v>1338</v>
      </c>
      <c r="C157" s="20" t="s">
        <v>1339</v>
      </c>
      <c r="D157" s="21">
        <v>44007</v>
      </c>
      <c r="E157" s="22">
        <v>44007</v>
      </c>
      <c r="F157" s="23">
        <v>20</v>
      </c>
      <c r="G157" s="24" t="s">
        <v>1343</v>
      </c>
      <c r="H157" s="25">
        <v>20</v>
      </c>
      <c r="I157" s="26">
        <v>0.21</v>
      </c>
      <c r="J157" s="27">
        <v>4.2</v>
      </c>
      <c r="K157" s="27">
        <v>24.2</v>
      </c>
      <c r="L157" s="19" t="s">
        <v>560</v>
      </c>
      <c r="M157" s="19" t="s">
        <v>561</v>
      </c>
      <c r="N157" s="19"/>
      <c r="O157" s="29" t="s">
        <v>1344</v>
      </c>
      <c r="P157" s="30" t="s">
        <v>914</v>
      </c>
      <c r="Q157" s="31">
        <v>3309</v>
      </c>
      <c r="R157" s="32">
        <v>44007</v>
      </c>
      <c r="S157" s="6" t="s">
        <v>57</v>
      </c>
      <c r="T157" s="6" t="s">
        <v>31</v>
      </c>
      <c r="U157" s="33" t="s">
        <v>1336</v>
      </c>
      <c r="V157" s="33" t="s">
        <v>1345</v>
      </c>
      <c r="W157" s="34"/>
      <c r="X157" s="6"/>
      <c r="Y157" s="140"/>
    </row>
    <row r="158" spans="1:25" ht="15">
      <c r="A158" s="33">
        <v>157</v>
      </c>
      <c r="B158" s="33" t="s">
        <v>1338</v>
      </c>
      <c r="C158" s="20" t="s">
        <v>1339</v>
      </c>
      <c r="D158" s="21">
        <v>44010</v>
      </c>
      <c r="E158" s="22">
        <v>44010</v>
      </c>
      <c r="F158" s="23">
        <v>20</v>
      </c>
      <c r="G158" s="24" t="s">
        <v>1355</v>
      </c>
      <c r="H158" s="25">
        <v>20</v>
      </c>
      <c r="I158" s="26">
        <v>0.21</v>
      </c>
      <c r="J158" s="27">
        <v>4.2</v>
      </c>
      <c r="K158" s="27">
        <v>24.2</v>
      </c>
      <c r="L158" s="19" t="s">
        <v>560</v>
      </c>
      <c r="M158" s="19" t="s">
        <v>561</v>
      </c>
      <c r="N158" s="19"/>
      <c r="O158" s="29" t="s">
        <v>1356</v>
      </c>
      <c r="P158" s="30" t="s">
        <v>1357</v>
      </c>
      <c r="Q158" s="31">
        <v>3314</v>
      </c>
      <c r="R158" s="32">
        <v>44010</v>
      </c>
      <c r="S158" s="6" t="s">
        <v>57</v>
      </c>
      <c r="T158" s="6" t="s">
        <v>31</v>
      </c>
      <c r="U158" s="33" t="s">
        <v>1336</v>
      </c>
      <c r="V158" s="33" t="s">
        <v>1358</v>
      </c>
      <c r="W158" s="34"/>
      <c r="X158" s="6"/>
      <c r="Y158" s="140"/>
    </row>
    <row r="159" spans="1:25" ht="15">
      <c r="A159" s="33">
        <v>158</v>
      </c>
      <c r="B159" s="33" t="s">
        <v>1338</v>
      </c>
      <c r="C159" s="20" t="s">
        <v>1339</v>
      </c>
      <c r="D159" s="21">
        <v>44014</v>
      </c>
      <c r="E159" s="22">
        <v>44014</v>
      </c>
      <c r="F159" s="23">
        <v>30</v>
      </c>
      <c r="G159" s="24" t="s">
        <v>1393</v>
      </c>
      <c r="H159" s="25">
        <v>30</v>
      </c>
      <c r="I159" s="26">
        <v>0.21</v>
      </c>
      <c r="J159" s="27">
        <v>6.3</v>
      </c>
      <c r="K159" s="27">
        <v>36.3</v>
      </c>
      <c r="L159" s="19" t="s">
        <v>560</v>
      </c>
      <c r="M159" s="19" t="s">
        <v>561</v>
      </c>
      <c r="N159" s="19"/>
      <c r="O159" s="29" t="s">
        <v>1394</v>
      </c>
      <c r="P159" s="30" t="s">
        <v>1395</v>
      </c>
      <c r="Q159" s="31">
        <v>3340</v>
      </c>
      <c r="R159" s="32">
        <v>44014</v>
      </c>
      <c r="S159" s="6" t="s">
        <v>57</v>
      </c>
      <c r="T159" s="6" t="s">
        <v>31</v>
      </c>
      <c r="U159" s="33" t="s">
        <v>1336</v>
      </c>
      <c r="V159" s="33" t="s">
        <v>1396</v>
      </c>
      <c r="W159" s="34"/>
      <c r="X159" s="6"/>
      <c r="Y159" s="140"/>
    </row>
    <row r="160" spans="1:25" ht="15">
      <c r="A160" s="33">
        <v>159</v>
      </c>
      <c r="B160" s="1" t="s">
        <v>1338</v>
      </c>
      <c r="C160" s="20" t="s">
        <v>1339</v>
      </c>
      <c r="D160" s="44">
        <v>44016</v>
      </c>
      <c r="E160" s="45">
        <v>44014</v>
      </c>
      <c r="F160" s="46">
        <v>7.68</v>
      </c>
      <c r="G160" s="24" t="s">
        <v>1518</v>
      </c>
      <c r="H160" s="48">
        <v>7.68</v>
      </c>
      <c r="I160" s="26">
        <v>0.21</v>
      </c>
      <c r="J160" s="50">
        <v>1.6127999999999998</v>
      </c>
      <c r="K160" s="50">
        <v>9.2928</v>
      </c>
      <c r="L160" s="19" t="s">
        <v>560</v>
      </c>
      <c r="M160" s="19" t="s">
        <v>561</v>
      </c>
      <c r="N160" s="51"/>
      <c r="O160" s="52" t="s">
        <v>1519</v>
      </c>
      <c r="P160" s="30" t="s">
        <v>951</v>
      </c>
      <c r="Q160" s="54">
        <v>3441</v>
      </c>
      <c r="R160" s="3">
        <v>44014</v>
      </c>
      <c r="S160" s="6" t="s">
        <v>57</v>
      </c>
      <c r="T160" s="6" t="s">
        <v>31</v>
      </c>
      <c r="U160" s="33" t="s">
        <v>1336</v>
      </c>
      <c r="V160" s="33" t="s">
        <v>1520</v>
      </c>
      <c r="W160" s="1"/>
      <c r="X160" s="1"/>
      <c r="Y160" s="140"/>
    </row>
    <row r="161" spans="1:25" ht="15">
      <c r="A161" s="33">
        <v>160</v>
      </c>
      <c r="B161" s="1" t="s">
        <v>1338</v>
      </c>
      <c r="C161" s="20" t="s">
        <v>1339</v>
      </c>
      <c r="D161" s="44">
        <v>44020</v>
      </c>
      <c r="E161" s="45">
        <v>44014</v>
      </c>
      <c r="F161" s="46">
        <v>1.5</v>
      </c>
      <c r="G161" s="24" t="s">
        <v>1521</v>
      </c>
      <c r="H161" s="48">
        <v>1.5</v>
      </c>
      <c r="I161" s="26">
        <v>0.21</v>
      </c>
      <c r="J161" s="50">
        <v>0.315</v>
      </c>
      <c r="K161" s="50">
        <v>1.815</v>
      </c>
      <c r="L161" s="19" t="s">
        <v>560</v>
      </c>
      <c r="M161" s="19" t="s">
        <v>561</v>
      </c>
      <c r="N161" s="51"/>
      <c r="O161" s="52" t="s">
        <v>1522</v>
      </c>
      <c r="P161" s="30" t="s">
        <v>952</v>
      </c>
      <c r="Q161" s="54">
        <v>3442</v>
      </c>
      <c r="R161" s="3">
        <v>44014</v>
      </c>
      <c r="S161" s="6" t="s">
        <v>57</v>
      </c>
      <c r="T161" s="6" t="s">
        <v>31</v>
      </c>
      <c r="U161" s="33" t="s">
        <v>1336</v>
      </c>
      <c r="V161" s="33" t="s">
        <v>1523</v>
      </c>
      <c r="W161" s="1"/>
      <c r="X161" s="1"/>
      <c r="Y161" s="140"/>
    </row>
    <row r="162" spans="1:25" ht="15">
      <c r="A162" s="33">
        <v>161</v>
      </c>
      <c r="B162" s="1" t="s">
        <v>1338</v>
      </c>
      <c r="C162" s="20" t="s">
        <v>1339</v>
      </c>
      <c r="D162" s="44">
        <v>44020</v>
      </c>
      <c r="E162" s="45">
        <v>44015</v>
      </c>
      <c r="F162" s="46">
        <v>1.5</v>
      </c>
      <c r="G162" s="24" t="s">
        <v>1524</v>
      </c>
      <c r="H162" s="48">
        <v>1.5</v>
      </c>
      <c r="I162" s="26">
        <v>0.21</v>
      </c>
      <c r="J162" s="50">
        <v>0.315</v>
      </c>
      <c r="K162" s="50">
        <v>1.815</v>
      </c>
      <c r="L162" s="19" t="s">
        <v>560</v>
      </c>
      <c r="M162" s="19" t="s">
        <v>561</v>
      </c>
      <c r="N162" s="51"/>
      <c r="O162" s="52" t="s">
        <v>1525</v>
      </c>
      <c r="P162" s="30" t="s">
        <v>543</v>
      </c>
      <c r="Q162" s="54">
        <v>3443</v>
      </c>
      <c r="R162" s="3">
        <v>44015</v>
      </c>
      <c r="S162" s="6" t="s">
        <v>57</v>
      </c>
      <c r="T162" s="6" t="s">
        <v>31</v>
      </c>
      <c r="U162" s="33" t="s">
        <v>1336</v>
      </c>
      <c r="V162" s="33" t="s">
        <v>1526</v>
      </c>
      <c r="W162" s="1"/>
      <c r="X162" s="1"/>
      <c r="Y162" s="140"/>
    </row>
    <row r="163" spans="1:25" ht="15">
      <c r="A163" s="33">
        <v>162</v>
      </c>
      <c r="B163" s="1" t="s">
        <v>1338</v>
      </c>
      <c r="C163" s="20" t="s">
        <v>1339</v>
      </c>
      <c r="D163" s="44">
        <v>44020</v>
      </c>
      <c r="E163" s="45">
        <v>44015</v>
      </c>
      <c r="F163" s="46">
        <v>1.5</v>
      </c>
      <c r="G163" s="24" t="s">
        <v>1527</v>
      </c>
      <c r="H163" s="48">
        <v>1.5</v>
      </c>
      <c r="I163" s="26">
        <v>0.21</v>
      </c>
      <c r="J163" s="50">
        <v>0.315</v>
      </c>
      <c r="K163" s="50">
        <v>1.815</v>
      </c>
      <c r="L163" s="19" t="s">
        <v>560</v>
      </c>
      <c r="M163" s="19" t="s">
        <v>561</v>
      </c>
      <c r="N163" s="51"/>
      <c r="O163" s="52" t="s">
        <v>1528</v>
      </c>
      <c r="P163" s="30" t="s">
        <v>957</v>
      </c>
      <c r="Q163" s="54">
        <v>3444</v>
      </c>
      <c r="R163" s="3">
        <v>44015</v>
      </c>
      <c r="S163" s="6" t="s">
        <v>57</v>
      </c>
      <c r="T163" s="6" t="s">
        <v>31</v>
      </c>
      <c r="U163" s="33" t="s">
        <v>1336</v>
      </c>
      <c r="V163" s="33" t="s">
        <v>1529</v>
      </c>
      <c r="W163" s="1"/>
      <c r="X163" s="1"/>
      <c r="Y163" s="140"/>
    </row>
    <row r="164" spans="1:25" ht="15">
      <c r="A164" s="33">
        <v>163</v>
      </c>
      <c r="B164" s="1" t="s">
        <v>1338</v>
      </c>
      <c r="C164" s="20" t="s">
        <v>1339</v>
      </c>
      <c r="D164" s="44">
        <v>44028</v>
      </c>
      <c r="E164" s="45">
        <v>44015</v>
      </c>
      <c r="F164" s="46">
        <v>17.33</v>
      </c>
      <c r="G164" s="24" t="s">
        <v>1541</v>
      </c>
      <c r="H164" s="70">
        <v>17.33</v>
      </c>
      <c r="I164" s="26">
        <v>0.21</v>
      </c>
      <c r="J164" s="50">
        <v>3.6392999999999995</v>
      </c>
      <c r="K164" s="50">
        <v>20.969299999999997</v>
      </c>
      <c r="L164" s="19" t="s">
        <v>560</v>
      </c>
      <c r="M164" s="19" t="s">
        <v>561</v>
      </c>
      <c r="N164" s="51"/>
      <c r="O164" s="52" t="s">
        <v>1542</v>
      </c>
      <c r="P164" s="30" t="s">
        <v>958</v>
      </c>
      <c r="Q164" s="54">
        <v>3455</v>
      </c>
      <c r="R164" s="3">
        <v>44016</v>
      </c>
      <c r="S164" s="6" t="s">
        <v>57</v>
      </c>
      <c r="T164" s="6" t="s">
        <v>31</v>
      </c>
      <c r="U164" s="33" t="s">
        <v>1336</v>
      </c>
      <c r="V164" s="33" t="s">
        <v>1526</v>
      </c>
      <c r="W164" s="1"/>
      <c r="X164" s="1"/>
      <c r="Y164" s="140"/>
    </row>
    <row r="165" spans="1:25" ht="15">
      <c r="A165" s="33">
        <v>164</v>
      </c>
      <c r="B165" s="33" t="s">
        <v>100</v>
      </c>
      <c r="C165" s="20" t="s">
        <v>101</v>
      </c>
      <c r="D165" s="21">
        <v>43839</v>
      </c>
      <c r="E165" s="22">
        <v>43843</v>
      </c>
      <c r="F165" s="23">
        <v>500</v>
      </c>
      <c r="G165" s="37" t="s">
        <v>102</v>
      </c>
      <c r="H165" s="25">
        <v>500</v>
      </c>
      <c r="I165" s="26">
        <v>0</v>
      </c>
      <c r="J165" s="27">
        <v>0</v>
      </c>
      <c r="K165" s="27">
        <v>500</v>
      </c>
      <c r="L165" s="19" t="s">
        <v>103</v>
      </c>
      <c r="M165" s="19" t="s">
        <v>104</v>
      </c>
      <c r="N165" s="28"/>
      <c r="O165" s="29" t="s">
        <v>105</v>
      </c>
      <c r="P165" s="30" t="s">
        <v>60</v>
      </c>
      <c r="Q165" s="31">
        <v>193</v>
      </c>
      <c r="R165" s="32">
        <v>43846</v>
      </c>
      <c r="S165" s="6" t="s">
        <v>106</v>
      </c>
      <c r="T165" s="6" t="s">
        <v>31</v>
      </c>
      <c r="U165" s="33" t="s">
        <v>32</v>
      </c>
      <c r="V165" s="6" t="s">
        <v>107</v>
      </c>
      <c r="W165" s="34"/>
      <c r="X165" s="6"/>
      <c r="Y165" s="140"/>
    </row>
    <row r="166" spans="1:25" ht="15">
      <c r="A166" s="33">
        <v>165</v>
      </c>
      <c r="B166" s="40" t="s">
        <v>1318</v>
      </c>
      <c r="C166" s="2" t="s">
        <v>1319</v>
      </c>
      <c r="D166" s="21">
        <v>43998</v>
      </c>
      <c r="E166" s="22">
        <v>43994</v>
      </c>
      <c r="F166" s="23">
        <v>37.19</v>
      </c>
      <c r="G166" s="24" t="s">
        <v>1320</v>
      </c>
      <c r="H166" s="25">
        <v>37.19</v>
      </c>
      <c r="I166" s="26">
        <v>0.21</v>
      </c>
      <c r="J166" s="27">
        <v>7.809899999999999</v>
      </c>
      <c r="K166" s="27">
        <v>44.9999</v>
      </c>
      <c r="L166" s="19" t="s">
        <v>928</v>
      </c>
      <c r="M166" s="19" t="s">
        <v>929</v>
      </c>
      <c r="N166" s="28"/>
      <c r="O166" s="29" t="s">
        <v>1321</v>
      </c>
      <c r="P166" s="30" t="s">
        <v>496</v>
      </c>
      <c r="Q166" s="31">
        <v>3253</v>
      </c>
      <c r="R166" s="32">
        <v>43998</v>
      </c>
      <c r="S166" s="6" t="s">
        <v>57</v>
      </c>
      <c r="T166" s="6" t="s">
        <v>31</v>
      </c>
      <c r="U166" s="33" t="s">
        <v>93</v>
      </c>
      <c r="V166" s="6" t="s">
        <v>1322</v>
      </c>
      <c r="W166" s="34"/>
      <c r="X166" s="6"/>
      <c r="Y166" s="140"/>
    </row>
    <row r="167" spans="1:25" ht="15">
      <c r="A167" s="33">
        <v>166</v>
      </c>
      <c r="B167" s="1" t="s">
        <v>1318</v>
      </c>
      <c r="C167" s="2" t="s">
        <v>1319</v>
      </c>
      <c r="D167" s="44">
        <v>44011</v>
      </c>
      <c r="E167" s="45">
        <v>43997</v>
      </c>
      <c r="F167" s="46">
        <v>37.19</v>
      </c>
      <c r="G167" s="24" t="s">
        <v>1543</v>
      </c>
      <c r="H167" s="48">
        <v>37.19</v>
      </c>
      <c r="I167" s="26">
        <v>0.21</v>
      </c>
      <c r="J167" s="50">
        <v>7.809899999999999</v>
      </c>
      <c r="K167" s="50">
        <v>44.9999</v>
      </c>
      <c r="L167" s="19" t="s">
        <v>928</v>
      </c>
      <c r="M167" s="19" t="s">
        <v>929</v>
      </c>
      <c r="N167" s="51"/>
      <c r="O167" s="52" t="s">
        <v>1544</v>
      </c>
      <c r="P167" s="30" t="s">
        <v>1149</v>
      </c>
      <c r="Q167" s="54">
        <v>3456</v>
      </c>
      <c r="R167" s="3">
        <v>44011</v>
      </c>
      <c r="S167" s="6" t="s">
        <v>57</v>
      </c>
      <c r="T167" s="6" t="s">
        <v>31</v>
      </c>
      <c r="U167" s="33" t="s">
        <v>93</v>
      </c>
      <c r="V167" s="6" t="s">
        <v>1545</v>
      </c>
      <c r="W167" s="1"/>
      <c r="X167" s="1"/>
      <c r="Y167" s="140"/>
    </row>
    <row r="168" spans="1:25" ht="15">
      <c r="A168" s="33">
        <v>167</v>
      </c>
      <c r="B168" s="19" t="s">
        <v>894</v>
      </c>
      <c r="C168" s="20" t="s">
        <v>895</v>
      </c>
      <c r="D168" s="21">
        <v>43920</v>
      </c>
      <c r="E168" s="22">
        <v>43903</v>
      </c>
      <c r="F168" s="23">
        <v>46.14</v>
      </c>
      <c r="G168" s="24" t="s">
        <v>896</v>
      </c>
      <c r="H168" s="25">
        <v>46.14</v>
      </c>
      <c r="I168" s="26">
        <v>0.21</v>
      </c>
      <c r="J168" s="27">
        <v>9.6894</v>
      </c>
      <c r="K168" s="27">
        <v>55.8294</v>
      </c>
      <c r="L168" s="19" t="s">
        <v>617</v>
      </c>
      <c r="M168" s="19" t="s">
        <v>121</v>
      </c>
      <c r="N168" s="28"/>
      <c r="O168" s="29" t="s">
        <v>897</v>
      </c>
      <c r="P168" s="30" t="s">
        <v>898</v>
      </c>
      <c r="Q168" s="31">
        <v>1904</v>
      </c>
      <c r="R168" s="32">
        <v>43903</v>
      </c>
      <c r="S168" s="6" t="s">
        <v>643</v>
      </c>
      <c r="T168" s="6" t="s">
        <v>31</v>
      </c>
      <c r="U168" s="33" t="s">
        <v>309</v>
      </c>
      <c r="V168" s="19" t="s">
        <v>899</v>
      </c>
      <c r="W168" s="34"/>
      <c r="X168" s="6"/>
      <c r="Y168" s="140"/>
    </row>
    <row r="169" spans="1:25" ht="15">
      <c r="A169" s="33">
        <v>168</v>
      </c>
      <c r="B169" s="6" t="s">
        <v>733</v>
      </c>
      <c r="C169" s="20" t="s">
        <v>734</v>
      </c>
      <c r="D169" s="21">
        <v>43887</v>
      </c>
      <c r="E169" s="22">
        <v>43887</v>
      </c>
      <c r="F169" s="23">
        <v>3.64</v>
      </c>
      <c r="G169" s="24" t="s">
        <v>735</v>
      </c>
      <c r="H169" s="25">
        <v>3.64</v>
      </c>
      <c r="I169" s="26">
        <v>0.1</v>
      </c>
      <c r="J169" s="27">
        <v>0.36400000000000005</v>
      </c>
      <c r="K169" s="27">
        <v>4.0040000000000004</v>
      </c>
      <c r="L169" s="19" t="s">
        <v>77</v>
      </c>
      <c r="M169" s="19" t="s">
        <v>78</v>
      </c>
      <c r="N169" s="28"/>
      <c r="O169" s="29" t="s">
        <v>736</v>
      </c>
      <c r="P169" s="30" t="s">
        <v>737</v>
      </c>
      <c r="Q169" s="31">
        <v>1762</v>
      </c>
      <c r="R169" s="32">
        <v>43887</v>
      </c>
      <c r="S169" s="6" t="s">
        <v>356</v>
      </c>
      <c r="T169" s="6" t="s">
        <v>31</v>
      </c>
      <c r="U169" s="33" t="s">
        <v>187</v>
      </c>
      <c r="V169" s="6" t="s">
        <v>738</v>
      </c>
      <c r="W169" s="34"/>
      <c r="X169" s="6"/>
      <c r="Y169" s="140"/>
    </row>
    <row r="170" spans="1:25" ht="15">
      <c r="A170" s="33">
        <v>169</v>
      </c>
      <c r="B170" s="33" t="s">
        <v>213</v>
      </c>
      <c r="C170" s="2" t="s">
        <v>214</v>
      </c>
      <c r="D170" s="21">
        <v>44053</v>
      </c>
      <c r="E170" s="22">
        <v>44029</v>
      </c>
      <c r="F170" s="23">
        <v>94.4</v>
      </c>
      <c r="G170" s="24" t="s">
        <v>1721</v>
      </c>
      <c r="H170" s="25">
        <v>94.4</v>
      </c>
      <c r="I170" s="26">
        <v>0.21</v>
      </c>
      <c r="J170" s="27">
        <v>19.824</v>
      </c>
      <c r="K170" s="27">
        <v>114.224</v>
      </c>
      <c r="L170" s="28" t="s">
        <v>37</v>
      </c>
      <c r="M170" s="28" t="s">
        <v>38</v>
      </c>
      <c r="N170" s="28"/>
      <c r="O170" s="29" t="s">
        <v>1722</v>
      </c>
      <c r="P170" s="30" t="s">
        <v>1723</v>
      </c>
      <c r="Q170" s="31">
        <v>4084</v>
      </c>
      <c r="R170" s="32">
        <v>44081</v>
      </c>
      <c r="S170" s="33" t="s">
        <v>41</v>
      </c>
      <c r="T170" s="33" t="s">
        <v>31</v>
      </c>
      <c r="U170" s="33" t="s">
        <v>115</v>
      </c>
      <c r="V170" s="33" t="s">
        <v>1724</v>
      </c>
      <c r="W170" s="34"/>
      <c r="X170" s="33"/>
      <c r="Y170" s="140"/>
    </row>
    <row r="171" spans="1:25" ht="15">
      <c r="A171" s="33">
        <v>170</v>
      </c>
      <c r="B171" s="33" t="s">
        <v>213</v>
      </c>
      <c r="C171" s="2" t="s">
        <v>214</v>
      </c>
      <c r="D171" s="21">
        <v>44053</v>
      </c>
      <c r="E171" s="22">
        <v>44018</v>
      </c>
      <c r="F171" s="23">
        <v>1117.35</v>
      </c>
      <c r="G171" s="24" t="s">
        <v>1725</v>
      </c>
      <c r="H171" s="25">
        <v>1117.35</v>
      </c>
      <c r="I171" s="26">
        <v>0.21</v>
      </c>
      <c r="J171" s="27">
        <v>234.64349999999996</v>
      </c>
      <c r="K171" s="27">
        <v>1351.9934999999998</v>
      </c>
      <c r="L171" s="28" t="s">
        <v>37</v>
      </c>
      <c r="M171" s="28" t="s">
        <v>38</v>
      </c>
      <c r="N171" s="28"/>
      <c r="O171" s="29" t="s">
        <v>1726</v>
      </c>
      <c r="P171" s="30" t="s">
        <v>1727</v>
      </c>
      <c r="Q171" s="31">
        <v>4085</v>
      </c>
      <c r="R171" s="32">
        <v>44081</v>
      </c>
      <c r="S171" s="33" t="s">
        <v>41</v>
      </c>
      <c r="T171" s="33" t="s">
        <v>31</v>
      </c>
      <c r="U171" s="33" t="s">
        <v>115</v>
      </c>
      <c r="V171" s="33" t="s">
        <v>1728</v>
      </c>
      <c r="W171" s="34"/>
      <c r="X171" s="33"/>
      <c r="Y171" s="140"/>
    </row>
    <row r="172" spans="1:25" ht="15">
      <c r="A172" s="33">
        <v>171</v>
      </c>
      <c r="B172" s="33" t="s">
        <v>213</v>
      </c>
      <c r="C172" s="2" t="s">
        <v>214</v>
      </c>
      <c r="D172" s="21">
        <v>44089</v>
      </c>
      <c r="E172" s="22">
        <v>44074</v>
      </c>
      <c r="F172" s="23">
        <v>220.84</v>
      </c>
      <c r="G172" s="24" t="s">
        <v>1948</v>
      </c>
      <c r="H172" s="25">
        <v>220.84</v>
      </c>
      <c r="I172" s="26">
        <v>0.21</v>
      </c>
      <c r="J172" s="27">
        <v>46.3764</v>
      </c>
      <c r="K172" s="27">
        <v>267.2164</v>
      </c>
      <c r="L172" s="28" t="s">
        <v>37</v>
      </c>
      <c r="M172" s="28" t="s">
        <v>38</v>
      </c>
      <c r="N172" s="28"/>
      <c r="O172" s="29" t="s">
        <v>1949</v>
      </c>
      <c r="P172" s="30" t="s">
        <v>1950</v>
      </c>
      <c r="Q172" s="31">
        <v>4640</v>
      </c>
      <c r="R172" s="32">
        <v>44118</v>
      </c>
      <c r="S172" s="33" t="s">
        <v>41</v>
      </c>
      <c r="T172" s="33" t="s">
        <v>31</v>
      </c>
      <c r="U172" s="33" t="s">
        <v>115</v>
      </c>
      <c r="V172" s="33" t="s">
        <v>1951</v>
      </c>
      <c r="W172" s="34"/>
      <c r="X172" s="33"/>
      <c r="Y172" s="140"/>
    </row>
    <row r="173" spans="1:25" ht="15">
      <c r="A173" s="33">
        <v>172</v>
      </c>
      <c r="B173" s="33" t="s">
        <v>215</v>
      </c>
      <c r="C173" s="2" t="s">
        <v>216</v>
      </c>
      <c r="D173" s="21">
        <v>44104</v>
      </c>
      <c r="E173" s="22">
        <v>44075</v>
      </c>
      <c r="F173" s="23">
        <v>342.4</v>
      </c>
      <c r="G173" s="24" t="s">
        <v>1941</v>
      </c>
      <c r="H173" s="25">
        <v>342.4</v>
      </c>
      <c r="I173" s="26">
        <v>0.21</v>
      </c>
      <c r="J173" s="27">
        <v>71.904</v>
      </c>
      <c r="K173" s="27">
        <v>414.304</v>
      </c>
      <c r="L173" s="19" t="s">
        <v>37</v>
      </c>
      <c r="M173" s="19" t="s">
        <v>55</v>
      </c>
      <c r="N173" s="28"/>
      <c r="O173" s="29" t="s">
        <v>1942</v>
      </c>
      <c r="P173" s="30" t="s">
        <v>1943</v>
      </c>
      <c r="Q173" s="31">
        <v>4631</v>
      </c>
      <c r="R173" s="32">
        <v>44118</v>
      </c>
      <c r="S173" s="6" t="s">
        <v>41</v>
      </c>
      <c r="T173" s="6" t="s">
        <v>31</v>
      </c>
      <c r="U173" s="33" t="s">
        <v>1139</v>
      </c>
      <c r="V173" s="33" t="s">
        <v>1944</v>
      </c>
      <c r="W173" s="34"/>
      <c r="X173" s="6"/>
      <c r="Y173" s="140"/>
    </row>
    <row r="174" spans="1:25" ht="15">
      <c r="A174" s="33">
        <v>173</v>
      </c>
      <c r="B174" s="6" t="s">
        <v>150</v>
      </c>
      <c r="C174" s="20" t="s">
        <v>151</v>
      </c>
      <c r="D174" s="21">
        <v>43847</v>
      </c>
      <c r="E174" s="22">
        <v>43840</v>
      </c>
      <c r="F174" s="23">
        <v>10</v>
      </c>
      <c r="G174" s="24" t="s">
        <v>152</v>
      </c>
      <c r="H174" s="25">
        <v>10</v>
      </c>
      <c r="I174" s="26">
        <v>0</v>
      </c>
      <c r="J174" s="27">
        <v>0</v>
      </c>
      <c r="K174" s="27">
        <v>10</v>
      </c>
      <c r="L174" s="19" t="s">
        <v>123</v>
      </c>
      <c r="M174" s="19" t="s">
        <v>124</v>
      </c>
      <c r="N174" s="28"/>
      <c r="O174" s="29" t="s">
        <v>153</v>
      </c>
      <c r="P174" s="30" t="s">
        <v>60</v>
      </c>
      <c r="Q174" s="31">
        <v>526</v>
      </c>
      <c r="R174" s="32">
        <v>43847</v>
      </c>
      <c r="S174" s="6" t="s">
        <v>149</v>
      </c>
      <c r="T174" s="6" t="s">
        <v>31</v>
      </c>
      <c r="U174" s="33" t="s">
        <v>32</v>
      </c>
      <c r="V174" s="6" t="s">
        <v>154</v>
      </c>
      <c r="W174" s="34"/>
      <c r="X174" s="6"/>
      <c r="Y174" s="140"/>
    </row>
    <row r="175" spans="1:25" ht="15">
      <c r="A175" s="33">
        <v>174</v>
      </c>
      <c r="B175" s="6" t="s">
        <v>150</v>
      </c>
      <c r="C175" s="20" t="s">
        <v>151</v>
      </c>
      <c r="D175" s="21">
        <v>43847</v>
      </c>
      <c r="E175" s="22">
        <v>43847</v>
      </c>
      <c r="F175" s="23">
        <v>10</v>
      </c>
      <c r="G175" s="24" t="s">
        <v>155</v>
      </c>
      <c r="H175" s="25">
        <v>10</v>
      </c>
      <c r="I175" s="26">
        <v>0</v>
      </c>
      <c r="J175" s="27">
        <v>0</v>
      </c>
      <c r="K175" s="27">
        <v>10</v>
      </c>
      <c r="L175" s="19" t="s">
        <v>123</v>
      </c>
      <c r="M175" s="19" t="s">
        <v>124</v>
      </c>
      <c r="N175" s="28"/>
      <c r="O175" s="29" t="s">
        <v>156</v>
      </c>
      <c r="P175" s="30" t="s">
        <v>125</v>
      </c>
      <c r="Q175" s="31">
        <v>527</v>
      </c>
      <c r="R175" s="32">
        <v>43847</v>
      </c>
      <c r="S175" s="6" t="s">
        <v>149</v>
      </c>
      <c r="T175" s="6" t="s">
        <v>31</v>
      </c>
      <c r="U175" s="33" t="s">
        <v>32</v>
      </c>
      <c r="V175" s="6" t="s">
        <v>157</v>
      </c>
      <c r="W175" s="34"/>
      <c r="X175" s="6"/>
      <c r="Y175" s="140"/>
    </row>
    <row r="176" spans="1:25" ht="15">
      <c r="A176" s="33">
        <v>175</v>
      </c>
      <c r="B176" s="33" t="s">
        <v>621</v>
      </c>
      <c r="C176" s="20" t="s">
        <v>622</v>
      </c>
      <c r="D176" s="21">
        <v>43894</v>
      </c>
      <c r="E176" s="22">
        <v>43893</v>
      </c>
      <c r="F176" s="23">
        <v>170</v>
      </c>
      <c r="G176" s="24" t="s">
        <v>623</v>
      </c>
      <c r="H176" s="25">
        <v>170</v>
      </c>
      <c r="I176" s="26">
        <v>0</v>
      </c>
      <c r="J176" s="27">
        <v>0</v>
      </c>
      <c r="K176" s="27">
        <v>170</v>
      </c>
      <c r="L176" s="19" t="s">
        <v>26</v>
      </c>
      <c r="M176" s="19" t="s">
        <v>27</v>
      </c>
      <c r="N176" s="28"/>
      <c r="O176" s="29" t="s">
        <v>624</v>
      </c>
      <c r="P176" s="30" t="s">
        <v>625</v>
      </c>
      <c r="Q176" s="31">
        <v>1419</v>
      </c>
      <c r="R176" s="32">
        <v>43893</v>
      </c>
      <c r="S176" s="6" t="s">
        <v>106</v>
      </c>
      <c r="T176" s="6" t="s">
        <v>31</v>
      </c>
      <c r="U176" s="33" t="s">
        <v>32</v>
      </c>
      <c r="V176" s="33" t="s">
        <v>626</v>
      </c>
      <c r="W176" s="34"/>
      <c r="X176" s="6"/>
      <c r="Y176" s="140"/>
    </row>
    <row r="177" spans="1:25" ht="15">
      <c r="A177" s="33">
        <v>176</v>
      </c>
      <c r="B177" s="33" t="s">
        <v>621</v>
      </c>
      <c r="C177" s="20" t="s">
        <v>622</v>
      </c>
      <c r="D177" s="21">
        <v>44007</v>
      </c>
      <c r="E177" s="22">
        <v>43997</v>
      </c>
      <c r="F177" s="23">
        <v>65</v>
      </c>
      <c r="G177" s="24" t="s">
        <v>1346</v>
      </c>
      <c r="H177" s="25">
        <v>65</v>
      </c>
      <c r="I177" s="26">
        <v>0</v>
      </c>
      <c r="J177" s="27">
        <v>0</v>
      </c>
      <c r="K177" s="27">
        <v>65</v>
      </c>
      <c r="L177" s="35" t="s">
        <v>217</v>
      </c>
      <c r="M177" s="36" t="s">
        <v>218</v>
      </c>
      <c r="N177" s="28" t="s">
        <v>288</v>
      </c>
      <c r="O177" s="29" t="s">
        <v>1347</v>
      </c>
      <c r="P177" s="30" t="s">
        <v>1323</v>
      </c>
      <c r="Q177" s="31">
        <v>3311</v>
      </c>
      <c r="R177" s="32">
        <v>44005</v>
      </c>
      <c r="S177" s="33" t="s">
        <v>41</v>
      </c>
      <c r="T177" s="33" t="s">
        <v>31</v>
      </c>
      <c r="U177" s="33" t="s">
        <v>32</v>
      </c>
      <c r="V177" s="33" t="s">
        <v>1348</v>
      </c>
      <c r="W177" s="34"/>
      <c r="X177" s="33"/>
      <c r="Y177" s="140"/>
    </row>
    <row r="178" spans="1:25" ht="15">
      <c r="A178" s="33">
        <v>177</v>
      </c>
      <c r="B178" s="33" t="s">
        <v>621</v>
      </c>
      <c r="C178" s="20" t="s">
        <v>622</v>
      </c>
      <c r="D178" s="21">
        <v>44007</v>
      </c>
      <c r="E178" s="22">
        <v>43997</v>
      </c>
      <c r="F178" s="23">
        <v>65</v>
      </c>
      <c r="G178" s="24" t="s">
        <v>1349</v>
      </c>
      <c r="H178" s="25">
        <v>65</v>
      </c>
      <c r="I178" s="26">
        <v>0</v>
      </c>
      <c r="J178" s="27">
        <v>0</v>
      </c>
      <c r="K178" s="27">
        <v>65</v>
      </c>
      <c r="L178" s="35" t="s">
        <v>217</v>
      </c>
      <c r="M178" s="36" t="s">
        <v>218</v>
      </c>
      <c r="N178" s="28" t="s">
        <v>288</v>
      </c>
      <c r="O178" s="29" t="s">
        <v>1350</v>
      </c>
      <c r="P178" s="30" t="s">
        <v>1323</v>
      </c>
      <c r="Q178" s="31">
        <v>3312</v>
      </c>
      <c r="R178" s="32">
        <v>44005</v>
      </c>
      <c r="S178" s="33" t="s">
        <v>41</v>
      </c>
      <c r="T178" s="33" t="s">
        <v>31</v>
      </c>
      <c r="U178" s="33" t="s">
        <v>32</v>
      </c>
      <c r="V178" s="33" t="s">
        <v>1351</v>
      </c>
      <c r="W178" s="34"/>
      <c r="X178" s="33"/>
      <c r="Y178" s="140"/>
    </row>
    <row r="179" spans="1:25" ht="15">
      <c r="A179" s="33">
        <v>178</v>
      </c>
      <c r="B179" s="33" t="s">
        <v>621</v>
      </c>
      <c r="C179" s="20" t="s">
        <v>622</v>
      </c>
      <c r="D179" s="21">
        <v>44007</v>
      </c>
      <c r="E179" s="22">
        <v>43997</v>
      </c>
      <c r="F179" s="23">
        <v>40</v>
      </c>
      <c r="G179" s="24" t="s">
        <v>1352</v>
      </c>
      <c r="H179" s="25">
        <v>40</v>
      </c>
      <c r="I179" s="26">
        <v>0</v>
      </c>
      <c r="J179" s="27">
        <v>0</v>
      </c>
      <c r="K179" s="27">
        <v>40</v>
      </c>
      <c r="L179" s="35" t="s">
        <v>217</v>
      </c>
      <c r="M179" s="36" t="s">
        <v>218</v>
      </c>
      <c r="N179" s="28" t="s">
        <v>288</v>
      </c>
      <c r="O179" s="29" t="s">
        <v>1353</v>
      </c>
      <c r="P179" s="30" t="s">
        <v>1323</v>
      </c>
      <c r="Q179" s="31">
        <v>3313</v>
      </c>
      <c r="R179" s="32">
        <v>44005</v>
      </c>
      <c r="S179" s="33" t="s">
        <v>41</v>
      </c>
      <c r="T179" s="33" t="s">
        <v>31</v>
      </c>
      <c r="U179" s="33" t="s">
        <v>32</v>
      </c>
      <c r="V179" s="33" t="s">
        <v>1354</v>
      </c>
      <c r="W179" s="34"/>
      <c r="X179" s="33"/>
      <c r="Y179" s="140"/>
    </row>
    <row r="180" spans="1:25" ht="15">
      <c r="A180" s="33">
        <v>179</v>
      </c>
      <c r="B180" s="19" t="s">
        <v>1889</v>
      </c>
      <c r="C180" s="20" t="s">
        <v>1890</v>
      </c>
      <c r="D180" s="21">
        <v>44092</v>
      </c>
      <c r="E180" s="22">
        <v>44091</v>
      </c>
      <c r="F180" s="23">
        <v>75.43</v>
      </c>
      <c r="G180" s="24" t="s">
        <v>1891</v>
      </c>
      <c r="H180" s="25">
        <v>75.429</v>
      </c>
      <c r="I180" s="26">
        <v>0.21</v>
      </c>
      <c r="J180" s="27">
        <v>15.84009</v>
      </c>
      <c r="K180" s="27">
        <v>91.26909</v>
      </c>
      <c r="L180" s="19" t="s">
        <v>159</v>
      </c>
      <c r="M180" s="19" t="s">
        <v>160</v>
      </c>
      <c r="N180" s="28"/>
      <c r="O180" s="29" t="s">
        <v>1892</v>
      </c>
      <c r="P180" s="30" t="s">
        <v>1893</v>
      </c>
      <c r="Q180" s="31" t="s">
        <v>1894</v>
      </c>
      <c r="R180" s="32">
        <v>44091</v>
      </c>
      <c r="S180" s="6" t="s">
        <v>57</v>
      </c>
      <c r="T180" s="6" t="s">
        <v>31</v>
      </c>
      <c r="U180" s="6" t="s">
        <v>163</v>
      </c>
      <c r="V180" s="6" t="s">
        <v>1895</v>
      </c>
      <c r="W180" s="34"/>
      <c r="X180" s="6"/>
      <c r="Y180" s="140"/>
    </row>
    <row r="181" spans="1:25" ht="15">
      <c r="A181" s="33">
        <v>180</v>
      </c>
      <c r="B181" s="19" t="s">
        <v>1889</v>
      </c>
      <c r="C181" s="20" t="s">
        <v>1890</v>
      </c>
      <c r="D181" s="21">
        <v>44092</v>
      </c>
      <c r="E181" s="22">
        <v>44091</v>
      </c>
      <c r="F181" s="23">
        <v>176</v>
      </c>
      <c r="G181" s="24" t="s">
        <v>1891</v>
      </c>
      <c r="H181" s="25">
        <v>176.001</v>
      </c>
      <c r="I181" s="26">
        <v>0.21</v>
      </c>
      <c r="J181" s="27">
        <v>36.96021</v>
      </c>
      <c r="K181" s="27">
        <v>212.96121</v>
      </c>
      <c r="L181" s="19" t="s">
        <v>729</v>
      </c>
      <c r="M181" s="19" t="s">
        <v>122</v>
      </c>
      <c r="N181" s="28"/>
      <c r="O181" s="29" t="s">
        <v>1892</v>
      </c>
      <c r="P181" s="30" t="s">
        <v>1893</v>
      </c>
      <c r="Q181" s="31" t="s">
        <v>1894</v>
      </c>
      <c r="R181" s="32">
        <v>44091</v>
      </c>
      <c r="S181" s="6" t="s">
        <v>57</v>
      </c>
      <c r="T181" s="6" t="s">
        <v>31</v>
      </c>
      <c r="U181" s="6" t="s">
        <v>163</v>
      </c>
      <c r="V181" s="6" t="s">
        <v>1896</v>
      </c>
      <c r="W181" s="34"/>
      <c r="X181" s="6"/>
      <c r="Y181" s="140"/>
    </row>
    <row r="182" spans="1:25" ht="15">
      <c r="A182" s="33">
        <v>181</v>
      </c>
      <c r="B182" s="33" t="s">
        <v>2079</v>
      </c>
      <c r="C182" s="20" t="s">
        <v>2080</v>
      </c>
      <c r="D182" s="21">
        <v>44091</v>
      </c>
      <c r="E182" s="22">
        <v>44075</v>
      </c>
      <c r="F182" s="23">
        <v>2500</v>
      </c>
      <c r="G182" s="24" t="s">
        <v>898</v>
      </c>
      <c r="H182" s="25">
        <v>2500</v>
      </c>
      <c r="I182" s="26">
        <v>0.21</v>
      </c>
      <c r="J182" s="27">
        <v>525</v>
      </c>
      <c r="K182" s="27">
        <v>3025</v>
      </c>
      <c r="L182" s="28" t="s">
        <v>2081</v>
      </c>
      <c r="M182" s="19" t="s">
        <v>2082</v>
      </c>
      <c r="N182" s="28"/>
      <c r="O182" s="29" t="s">
        <v>2083</v>
      </c>
      <c r="P182" s="30" t="s">
        <v>2084</v>
      </c>
      <c r="Q182" s="31">
        <v>4803</v>
      </c>
      <c r="R182" s="32">
        <v>44126</v>
      </c>
      <c r="S182" s="6" t="s">
        <v>41</v>
      </c>
      <c r="T182" s="6" t="s">
        <v>31</v>
      </c>
      <c r="U182" s="33" t="s">
        <v>2085</v>
      </c>
      <c r="V182" s="33" t="s">
        <v>2086</v>
      </c>
      <c r="W182" s="34"/>
      <c r="X182" s="6"/>
      <c r="Y182" s="140"/>
    </row>
    <row r="183" spans="1:25" ht="15">
      <c r="A183" s="33">
        <v>182</v>
      </c>
      <c r="B183" s="33" t="s">
        <v>2079</v>
      </c>
      <c r="C183" s="20" t="s">
        <v>2080</v>
      </c>
      <c r="D183" s="21">
        <v>44091</v>
      </c>
      <c r="E183" s="22">
        <v>44075</v>
      </c>
      <c r="F183" s="23">
        <v>3000</v>
      </c>
      <c r="G183" s="24" t="s">
        <v>898</v>
      </c>
      <c r="H183" s="25">
        <v>3000</v>
      </c>
      <c r="I183" s="26">
        <v>0.21</v>
      </c>
      <c r="J183" s="27">
        <v>630</v>
      </c>
      <c r="K183" s="27">
        <v>3630</v>
      </c>
      <c r="L183" s="28" t="s">
        <v>2081</v>
      </c>
      <c r="M183" s="19" t="s">
        <v>2082</v>
      </c>
      <c r="N183" s="28"/>
      <c r="O183" s="29" t="s">
        <v>2083</v>
      </c>
      <c r="P183" s="30" t="s">
        <v>2084</v>
      </c>
      <c r="Q183" s="31">
        <v>4803</v>
      </c>
      <c r="R183" s="32">
        <v>44126</v>
      </c>
      <c r="S183" s="6" t="s">
        <v>41</v>
      </c>
      <c r="T183" s="6" t="s">
        <v>31</v>
      </c>
      <c r="U183" s="33" t="s">
        <v>1168</v>
      </c>
      <c r="V183" s="33" t="s">
        <v>2087</v>
      </c>
      <c r="W183" s="34"/>
      <c r="X183" s="6"/>
      <c r="Y183" s="140"/>
    </row>
    <row r="184" spans="1:25" ht="15">
      <c r="A184" s="33">
        <v>183</v>
      </c>
      <c r="B184" s="33" t="s">
        <v>2079</v>
      </c>
      <c r="C184" s="20" t="s">
        <v>2080</v>
      </c>
      <c r="D184" s="21">
        <v>44091</v>
      </c>
      <c r="E184" s="22">
        <v>44075</v>
      </c>
      <c r="F184" s="23">
        <v>500</v>
      </c>
      <c r="G184" s="24" t="s">
        <v>898</v>
      </c>
      <c r="H184" s="25">
        <v>500</v>
      </c>
      <c r="I184" s="26">
        <v>0.21</v>
      </c>
      <c r="J184" s="27">
        <v>105</v>
      </c>
      <c r="K184" s="27">
        <v>605</v>
      </c>
      <c r="L184" s="28" t="s">
        <v>2081</v>
      </c>
      <c r="M184" s="19" t="s">
        <v>2082</v>
      </c>
      <c r="N184" s="28"/>
      <c r="O184" s="29" t="s">
        <v>2083</v>
      </c>
      <c r="P184" s="30" t="s">
        <v>2084</v>
      </c>
      <c r="Q184" s="31">
        <v>4803</v>
      </c>
      <c r="R184" s="32">
        <v>44126</v>
      </c>
      <c r="S184" s="6" t="s">
        <v>41</v>
      </c>
      <c r="T184" s="6" t="s">
        <v>31</v>
      </c>
      <c r="U184" s="33" t="s">
        <v>294</v>
      </c>
      <c r="V184" s="33" t="s">
        <v>2088</v>
      </c>
      <c r="W184" s="34"/>
      <c r="X184" s="6"/>
      <c r="Y184" s="140"/>
    </row>
    <row r="185" spans="1:25" ht="15">
      <c r="A185" s="33">
        <v>184</v>
      </c>
      <c r="B185" s="6" t="s">
        <v>1608</v>
      </c>
      <c r="C185" s="20" t="s">
        <v>1609</v>
      </c>
      <c r="D185" s="21">
        <v>44035</v>
      </c>
      <c r="E185" s="22">
        <v>44034</v>
      </c>
      <c r="F185" s="23">
        <v>15.61</v>
      </c>
      <c r="G185" s="24" t="s">
        <v>1610</v>
      </c>
      <c r="H185" s="25">
        <v>15.62</v>
      </c>
      <c r="I185" s="26">
        <v>0.21</v>
      </c>
      <c r="J185" s="27">
        <v>3.2802</v>
      </c>
      <c r="K185" s="27">
        <v>18.900199999999998</v>
      </c>
      <c r="L185" s="19" t="s">
        <v>159</v>
      </c>
      <c r="M185" s="19" t="s">
        <v>160</v>
      </c>
      <c r="N185" s="28"/>
      <c r="O185" s="29" t="s">
        <v>1611</v>
      </c>
      <c r="P185" s="30" t="s">
        <v>1612</v>
      </c>
      <c r="Q185" s="31">
        <v>3766</v>
      </c>
      <c r="R185" s="32">
        <v>44034</v>
      </c>
      <c r="S185" s="6" t="s">
        <v>57</v>
      </c>
      <c r="T185" s="6" t="s">
        <v>31</v>
      </c>
      <c r="U185" s="33" t="s">
        <v>163</v>
      </c>
      <c r="V185" s="33" t="s">
        <v>1613</v>
      </c>
      <c r="W185" s="34"/>
      <c r="X185" s="6"/>
      <c r="Y185" s="140"/>
    </row>
    <row r="186" spans="1:25" ht="15">
      <c r="A186" s="33">
        <v>185</v>
      </c>
      <c r="B186" s="33" t="s">
        <v>1664</v>
      </c>
      <c r="C186" s="20" t="s">
        <v>1665</v>
      </c>
      <c r="D186" s="21">
        <v>44039</v>
      </c>
      <c r="E186" s="22">
        <v>44020</v>
      </c>
      <c r="F186" s="23">
        <v>200</v>
      </c>
      <c r="G186" s="24" t="s">
        <v>1666</v>
      </c>
      <c r="H186" s="25">
        <v>200</v>
      </c>
      <c r="I186" s="26">
        <v>0</v>
      </c>
      <c r="J186" s="27">
        <v>0</v>
      </c>
      <c r="K186" s="27">
        <v>200</v>
      </c>
      <c r="L186" s="35" t="s">
        <v>217</v>
      </c>
      <c r="M186" s="51" t="s">
        <v>1584</v>
      </c>
      <c r="O186" s="29" t="s">
        <v>1667</v>
      </c>
      <c r="P186" s="30" t="s">
        <v>1668</v>
      </c>
      <c r="Q186" s="31">
        <v>3792</v>
      </c>
      <c r="R186" s="32">
        <v>44043</v>
      </c>
      <c r="S186" s="33" t="s">
        <v>41</v>
      </c>
      <c r="T186" s="33" t="s">
        <v>31</v>
      </c>
      <c r="U186" s="33" t="s">
        <v>2775</v>
      </c>
      <c r="V186" s="33" t="s">
        <v>1669</v>
      </c>
      <c r="W186" s="34"/>
      <c r="X186" s="33"/>
      <c r="Y186" s="140"/>
    </row>
    <row r="187" spans="1:25" ht="15">
      <c r="A187" s="33">
        <v>186</v>
      </c>
      <c r="B187" s="33" t="s">
        <v>1499</v>
      </c>
      <c r="C187" s="20" t="s">
        <v>1500</v>
      </c>
      <c r="D187" s="21">
        <v>44025</v>
      </c>
      <c r="E187" s="22">
        <v>43994</v>
      </c>
      <c r="F187" s="23">
        <v>200</v>
      </c>
      <c r="G187" s="24" t="s">
        <v>1501</v>
      </c>
      <c r="H187" s="25">
        <v>200</v>
      </c>
      <c r="I187" s="26">
        <v>0.21</v>
      </c>
      <c r="J187" s="27">
        <v>42</v>
      </c>
      <c r="K187" s="27">
        <v>242</v>
      </c>
      <c r="L187" s="19" t="s">
        <v>1235</v>
      </c>
      <c r="M187" s="19" t="s">
        <v>1236</v>
      </c>
      <c r="N187" s="28"/>
      <c r="O187" s="29" t="s">
        <v>1502</v>
      </c>
      <c r="P187" s="30" t="s">
        <v>1503</v>
      </c>
      <c r="Q187" s="31">
        <v>3416</v>
      </c>
      <c r="R187" s="32">
        <v>44035</v>
      </c>
      <c r="S187" s="6" t="s">
        <v>41</v>
      </c>
      <c r="T187" s="6" t="s">
        <v>31</v>
      </c>
      <c r="U187" s="33" t="s">
        <v>1336</v>
      </c>
      <c r="V187" s="33" t="s">
        <v>1504</v>
      </c>
      <c r="W187" s="34"/>
      <c r="X187" s="6"/>
      <c r="Y187" s="140"/>
    </row>
    <row r="188" spans="1:25" ht="15">
      <c r="A188" s="33">
        <v>187</v>
      </c>
      <c r="B188" s="33" t="s">
        <v>1479</v>
      </c>
      <c r="C188" s="20" t="s">
        <v>1480</v>
      </c>
      <c r="D188" s="21">
        <v>44019</v>
      </c>
      <c r="E188" s="22">
        <v>43844</v>
      </c>
      <c r="F188" s="23">
        <v>1500</v>
      </c>
      <c r="G188" s="24" t="s">
        <v>1481</v>
      </c>
      <c r="H188" s="25">
        <v>1500</v>
      </c>
      <c r="I188" s="26">
        <v>0.21</v>
      </c>
      <c r="J188" s="27">
        <v>315</v>
      </c>
      <c r="K188" s="27">
        <v>1815</v>
      </c>
      <c r="L188" s="19" t="s">
        <v>928</v>
      </c>
      <c r="M188" s="19" t="s">
        <v>929</v>
      </c>
      <c r="N188" s="28"/>
      <c r="O188" s="29" t="s">
        <v>1482</v>
      </c>
      <c r="P188" s="30" t="s">
        <v>50</v>
      </c>
      <c r="Q188" s="31">
        <v>3406</v>
      </c>
      <c r="R188" s="32">
        <v>44035</v>
      </c>
      <c r="S188" s="6" t="s">
        <v>41</v>
      </c>
      <c r="T188" s="6" t="s">
        <v>31</v>
      </c>
      <c r="U188" s="33" t="s">
        <v>932</v>
      </c>
      <c r="V188" s="33" t="s">
        <v>1483</v>
      </c>
      <c r="W188" s="34"/>
      <c r="X188" s="6"/>
      <c r="Y188" s="140"/>
    </row>
    <row r="189" spans="1:25" ht="15">
      <c r="A189" s="33">
        <v>188</v>
      </c>
      <c r="B189" s="33" t="s">
        <v>1479</v>
      </c>
      <c r="C189" s="20" t="s">
        <v>1480</v>
      </c>
      <c r="D189" s="21">
        <v>44039</v>
      </c>
      <c r="E189" s="22">
        <v>44027</v>
      </c>
      <c r="F189" s="23">
        <v>2300</v>
      </c>
      <c r="G189" s="24" t="s">
        <v>1638</v>
      </c>
      <c r="H189" s="25">
        <v>2300</v>
      </c>
      <c r="I189" s="26">
        <v>0.21</v>
      </c>
      <c r="J189" s="27">
        <v>483</v>
      </c>
      <c r="K189" s="27">
        <v>2783</v>
      </c>
      <c r="L189" s="19" t="s">
        <v>928</v>
      </c>
      <c r="M189" s="19" t="s">
        <v>929</v>
      </c>
      <c r="N189" s="28"/>
      <c r="O189" s="29" t="s">
        <v>1639</v>
      </c>
      <c r="P189" s="30" t="s">
        <v>1033</v>
      </c>
      <c r="Q189" s="31">
        <v>3780</v>
      </c>
      <c r="R189" s="32">
        <v>44043</v>
      </c>
      <c r="S189" s="6" t="s">
        <v>41</v>
      </c>
      <c r="T189" s="6" t="s">
        <v>31</v>
      </c>
      <c r="U189" s="33" t="s">
        <v>932</v>
      </c>
      <c r="V189" s="33" t="s">
        <v>1640</v>
      </c>
      <c r="W189" s="34"/>
      <c r="X189" s="6"/>
      <c r="Y189" s="140"/>
    </row>
    <row r="190" spans="1:25" ht="15">
      <c r="A190" s="33">
        <v>189</v>
      </c>
      <c r="B190" s="6" t="s">
        <v>75</v>
      </c>
      <c r="C190" s="20" t="s">
        <v>76</v>
      </c>
      <c r="D190" s="21">
        <v>43832</v>
      </c>
      <c r="E190" s="22">
        <v>43832</v>
      </c>
      <c r="F190" s="23">
        <v>315</v>
      </c>
      <c r="G190" s="24" t="s">
        <v>63</v>
      </c>
      <c r="H190" s="25">
        <v>315</v>
      </c>
      <c r="I190" s="26">
        <v>0.21</v>
      </c>
      <c r="J190" s="27">
        <v>66.14999999999999</v>
      </c>
      <c r="K190" s="27">
        <v>381.15</v>
      </c>
      <c r="L190" s="19" t="s">
        <v>77</v>
      </c>
      <c r="M190" s="19" t="s">
        <v>78</v>
      </c>
      <c r="N190" s="28"/>
      <c r="O190" s="29" t="s">
        <v>79</v>
      </c>
      <c r="P190" s="30" t="s">
        <v>80</v>
      </c>
      <c r="Q190" s="31">
        <v>187</v>
      </c>
      <c r="R190" s="32">
        <v>43858</v>
      </c>
      <c r="S190" s="6" t="s">
        <v>41</v>
      </c>
      <c r="T190" s="6" t="s">
        <v>31</v>
      </c>
      <c r="U190" s="33" t="s">
        <v>81</v>
      </c>
      <c r="V190" s="6" t="s">
        <v>82</v>
      </c>
      <c r="W190" s="34" t="s">
        <v>83</v>
      </c>
      <c r="X190" s="6"/>
      <c r="Y190" s="140"/>
    </row>
    <row r="191" spans="1:25" ht="15">
      <c r="A191" s="33">
        <v>190</v>
      </c>
      <c r="B191" s="6" t="s">
        <v>75</v>
      </c>
      <c r="C191" s="20" t="s">
        <v>76</v>
      </c>
      <c r="D191" s="21">
        <v>43852</v>
      </c>
      <c r="E191" s="22">
        <v>43851</v>
      </c>
      <c r="F191" s="23">
        <v>11.25</v>
      </c>
      <c r="G191" s="24" t="s">
        <v>296</v>
      </c>
      <c r="H191" s="25">
        <v>11.25</v>
      </c>
      <c r="I191" s="26">
        <v>0.21</v>
      </c>
      <c r="J191" s="27">
        <v>2.3625</v>
      </c>
      <c r="K191" s="27">
        <v>13.6125</v>
      </c>
      <c r="L191" s="19" t="s">
        <v>77</v>
      </c>
      <c r="M191" s="19" t="s">
        <v>78</v>
      </c>
      <c r="N191" s="28"/>
      <c r="O191" s="29" t="s">
        <v>297</v>
      </c>
      <c r="P191" s="30" t="s">
        <v>298</v>
      </c>
      <c r="Q191" s="31">
        <v>705</v>
      </c>
      <c r="R191" s="32">
        <v>43879</v>
      </c>
      <c r="S191" s="6" t="s">
        <v>41</v>
      </c>
      <c r="T191" s="6" t="s">
        <v>31</v>
      </c>
      <c r="U191" s="33" t="s">
        <v>163</v>
      </c>
      <c r="V191" s="33" t="s">
        <v>299</v>
      </c>
      <c r="W191" s="34" t="s">
        <v>83</v>
      </c>
      <c r="X191" s="6"/>
      <c r="Y191" s="140"/>
    </row>
    <row r="192" spans="1:25" ht="15">
      <c r="A192" s="33">
        <v>191</v>
      </c>
      <c r="B192" s="33" t="s">
        <v>75</v>
      </c>
      <c r="C192" s="20" t="s">
        <v>76</v>
      </c>
      <c r="D192" s="21">
        <v>43887</v>
      </c>
      <c r="E192" s="22">
        <v>43882</v>
      </c>
      <c r="F192" s="23">
        <v>1832.23</v>
      </c>
      <c r="G192" s="24" t="s">
        <v>604</v>
      </c>
      <c r="H192" s="25">
        <v>1510.29</v>
      </c>
      <c r="I192" s="26">
        <v>0.21</v>
      </c>
      <c r="J192" s="27">
        <v>317.16089999999997</v>
      </c>
      <c r="K192" s="27">
        <v>1827.4508999999998</v>
      </c>
      <c r="L192" s="19" t="s">
        <v>605</v>
      </c>
      <c r="M192" s="19" t="s">
        <v>56</v>
      </c>
      <c r="N192" s="28"/>
      <c r="O192" s="29" t="s">
        <v>606</v>
      </c>
      <c r="P192" s="30" t="s">
        <v>452</v>
      </c>
      <c r="Q192" s="31">
        <v>1342</v>
      </c>
      <c r="R192" s="32">
        <v>43901</v>
      </c>
      <c r="S192" s="6" t="s">
        <v>41</v>
      </c>
      <c r="T192" s="6" t="s">
        <v>31</v>
      </c>
      <c r="U192" s="33" t="s">
        <v>607</v>
      </c>
      <c r="V192" s="33" t="s">
        <v>608</v>
      </c>
      <c r="W192" s="34" t="s">
        <v>83</v>
      </c>
      <c r="X192" s="6"/>
      <c r="Y192" s="140"/>
    </row>
    <row r="193" spans="1:25" ht="15">
      <c r="A193" s="33">
        <v>192</v>
      </c>
      <c r="B193" s="33" t="s">
        <v>75</v>
      </c>
      <c r="C193" s="20" t="s">
        <v>76</v>
      </c>
      <c r="D193" s="21">
        <v>43887</v>
      </c>
      <c r="E193" s="22">
        <v>43882</v>
      </c>
      <c r="F193" s="23">
        <v>1832.23</v>
      </c>
      <c r="G193" s="24" t="s">
        <v>604</v>
      </c>
      <c r="H193" s="25">
        <v>321.94</v>
      </c>
      <c r="I193" s="26">
        <v>0.21</v>
      </c>
      <c r="J193" s="27">
        <v>67.6074</v>
      </c>
      <c r="K193" s="27">
        <v>389.5474</v>
      </c>
      <c r="L193" s="19" t="s">
        <v>348</v>
      </c>
      <c r="M193" s="19" t="s">
        <v>349</v>
      </c>
      <c r="N193" s="28"/>
      <c r="O193" s="29" t="s">
        <v>609</v>
      </c>
      <c r="P193" s="30" t="s">
        <v>452</v>
      </c>
      <c r="Q193" s="31">
        <v>1342</v>
      </c>
      <c r="R193" s="32">
        <v>43901</v>
      </c>
      <c r="S193" s="6" t="s">
        <v>41</v>
      </c>
      <c r="T193" s="6" t="s">
        <v>31</v>
      </c>
      <c r="U193" s="33" t="s">
        <v>163</v>
      </c>
      <c r="V193" s="33" t="s">
        <v>610</v>
      </c>
      <c r="W193" s="34" t="s">
        <v>83</v>
      </c>
      <c r="X193" s="6"/>
      <c r="Y193" s="140"/>
    </row>
    <row r="194" spans="1:25" ht="15">
      <c r="A194" s="33">
        <v>193</v>
      </c>
      <c r="B194" s="33" t="s">
        <v>75</v>
      </c>
      <c r="C194" s="20" t="s">
        <v>76</v>
      </c>
      <c r="D194" s="21">
        <v>43922</v>
      </c>
      <c r="E194" s="22">
        <v>43922</v>
      </c>
      <c r="F194" s="23">
        <v>315</v>
      </c>
      <c r="G194" s="24" t="s">
        <v>644</v>
      </c>
      <c r="H194" s="25">
        <v>315</v>
      </c>
      <c r="I194" s="26">
        <v>0.21</v>
      </c>
      <c r="J194" s="27">
        <v>66.14999999999999</v>
      </c>
      <c r="K194" s="27">
        <v>381.15</v>
      </c>
      <c r="L194" s="19" t="s">
        <v>77</v>
      </c>
      <c r="M194" s="19" t="s">
        <v>78</v>
      </c>
      <c r="N194" s="28"/>
      <c r="O194" s="29" t="s">
        <v>1295</v>
      </c>
      <c r="P194" s="30" t="s">
        <v>318</v>
      </c>
      <c r="Q194" s="31">
        <v>2995</v>
      </c>
      <c r="R194" s="32">
        <v>44007</v>
      </c>
      <c r="S194" s="6" t="s">
        <v>41</v>
      </c>
      <c r="T194" s="6" t="s">
        <v>31</v>
      </c>
      <c r="U194" s="33" t="s">
        <v>81</v>
      </c>
      <c r="V194" s="6" t="s">
        <v>1296</v>
      </c>
      <c r="W194" s="34" t="s">
        <v>83</v>
      </c>
      <c r="X194" s="6"/>
      <c r="Y194" s="140"/>
    </row>
    <row r="195" spans="1:25" ht="15">
      <c r="A195" s="33">
        <v>194</v>
      </c>
      <c r="B195" s="33" t="s">
        <v>75</v>
      </c>
      <c r="C195" s="20" t="s">
        <v>76</v>
      </c>
      <c r="D195" s="21">
        <v>44013</v>
      </c>
      <c r="E195" s="22">
        <v>44013</v>
      </c>
      <c r="F195" s="23">
        <v>315</v>
      </c>
      <c r="G195" s="24" t="s">
        <v>1496</v>
      </c>
      <c r="H195" s="25">
        <v>315</v>
      </c>
      <c r="I195" s="26">
        <v>0.21</v>
      </c>
      <c r="J195" s="27">
        <v>66.14999999999999</v>
      </c>
      <c r="K195" s="27">
        <v>381.15</v>
      </c>
      <c r="L195" s="19" t="s">
        <v>77</v>
      </c>
      <c r="M195" s="19" t="s">
        <v>78</v>
      </c>
      <c r="N195" s="28"/>
      <c r="O195" s="29" t="s">
        <v>1497</v>
      </c>
      <c r="P195" s="30" t="s">
        <v>323</v>
      </c>
      <c r="Q195" s="31">
        <v>3409</v>
      </c>
      <c r="R195" s="32">
        <v>44035</v>
      </c>
      <c r="S195" s="6" t="s">
        <v>41</v>
      </c>
      <c r="T195" s="6" t="s">
        <v>31</v>
      </c>
      <c r="U195" s="33" t="s">
        <v>81</v>
      </c>
      <c r="V195" s="6" t="s">
        <v>1498</v>
      </c>
      <c r="W195" s="34" t="s">
        <v>83</v>
      </c>
      <c r="X195" s="6"/>
      <c r="Y195" s="140"/>
    </row>
    <row r="196" spans="1:25" ht="15">
      <c r="A196" s="33">
        <v>195</v>
      </c>
      <c r="B196" s="33" t="s">
        <v>75</v>
      </c>
      <c r="C196" s="20" t="s">
        <v>76</v>
      </c>
      <c r="D196" s="21">
        <v>44032</v>
      </c>
      <c r="E196" s="22">
        <v>44026</v>
      </c>
      <c r="F196" s="23">
        <v>890.67</v>
      </c>
      <c r="G196" s="24" t="s">
        <v>1558</v>
      </c>
      <c r="H196" s="25">
        <v>890.67</v>
      </c>
      <c r="I196" s="26">
        <v>0.21</v>
      </c>
      <c r="J196" s="27">
        <v>187.0407</v>
      </c>
      <c r="K196" s="27">
        <v>1077.7106999999999</v>
      </c>
      <c r="L196" s="19" t="s">
        <v>159</v>
      </c>
      <c r="M196" s="19" t="s">
        <v>160</v>
      </c>
      <c r="N196" s="28"/>
      <c r="O196" s="29" t="s">
        <v>1559</v>
      </c>
      <c r="P196" s="30" t="s">
        <v>1560</v>
      </c>
      <c r="Q196" s="31">
        <v>3677</v>
      </c>
      <c r="R196" s="32">
        <v>44036</v>
      </c>
      <c r="S196" s="6" t="s">
        <v>41</v>
      </c>
      <c r="T196" s="6" t="s">
        <v>31</v>
      </c>
      <c r="U196" s="33" t="s">
        <v>163</v>
      </c>
      <c r="V196" s="33" t="s">
        <v>1561</v>
      </c>
      <c r="W196" s="34" t="s">
        <v>83</v>
      </c>
      <c r="X196" s="6"/>
      <c r="Y196" s="140"/>
    </row>
    <row r="197" spans="1:25" ht="15">
      <c r="A197" s="33">
        <v>196</v>
      </c>
      <c r="B197" s="33" t="s">
        <v>75</v>
      </c>
      <c r="C197" s="20" t="s">
        <v>76</v>
      </c>
      <c r="D197" s="21">
        <v>44081</v>
      </c>
      <c r="E197" s="22">
        <v>44081</v>
      </c>
      <c r="F197" s="23">
        <v>57</v>
      </c>
      <c r="G197" s="24" t="s">
        <v>1799</v>
      </c>
      <c r="H197" s="25">
        <v>57</v>
      </c>
      <c r="I197" s="26">
        <v>0.21</v>
      </c>
      <c r="J197" s="27">
        <v>11.969999999999999</v>
      </c>
      <c r="K197" s="27">
        <v>68.97</v>
      </c>
      <c r="L197" s="19" t="s">
        <v>37</v>
      </c>
      <c r="M197" s="19" t="s">
        <v>55</v>
      </c>
      <c r="N197" s="28"/>
      <c r="O197" s="29" t="s">
        <v>1800</v>
      </c>
      <c r="P197" s="30" t="s">
        <v>1801</v>
      </c>
      <c r="Q197" s="31">
        <v>4122</v>
      </c>
      <c r="R197" s="32">
        <v>44092</v>
      </c>
      <c r="S197" s="6" t="s">
        <v>41</v>
      </c>
      <c r="T197" s="6" t="s">
        <v>31</v>
      </c>
      <c r="U197" s="33" t="s">
        <v>115</v>
      </c>
      <c r="V197" s="33" t="s">
        <v>1802</v>
      </c>
      <c r="W197" s="34" t="s">
        <v>83</v>
      </c>
      <c r="X197" s="6"/>
      <c r="Y197" s="140"/>
    </row>
    <row r="198" spans="1:25" ht="15">
      <c r="A198" s="33">
        <v>197</v>
      </c>
      <c r="B198" s="33" t="s">
        <v>75</v>
      </c>
      <c r="C198" s="20" t="s">
        <v>76</v>
      </c>
      <c r="D198" s="21">
        <v>44082</v>
      </c>
      <c r="E198" s="22">
        <v>44041</v>
      </c>
      <c r="F198" s="23">
        <v>1371</v>
      </c>
      <c r="G198" s="24" t="s">
        <v>2191</v>
      </c>
      <c r="H198" s="25">
        <v>1371</v>
      </c>
      <c r="I198" s="26">
        <v>0.21</v>
      </c>
      <c r="J198" s="27">
        <v>287.90999999999997</v>
      </c>
      <c r="K198" s="27">
        <v>1658.9099999999999</v>
      </c>
      <c r="L198" s="19" t="s">
        <v>111</v>
      </c>
      <c r="M198" s="19" t="s">
        <v>88</v>
      </c>
      <c r="N198" s="28"/>
      <c r="O198" s="29" t="s">
        <v>2192</v>
      </c>
      <c r="P198" s="30" t="s">
        <v>2193</v>
      </c>
      <c r="Q198" s="31">
        <v>5119</v>
      </c>
      <c r="R198" s="32">
        <v>44134</v>
      </c>
      <c r="S198" s="6" t="s">
        <v>41</v>
      </c>
      <c r="T198" s="6" t="s">
        <v>31</v>
      </c>
      <c r="U198" s="33" t="s">
        <v>81</v>
      </c>
      <c r="V198" s="33" t="s">
        <v>2194</v>
      </c>
      <c r="W198" s="34" t="s">
        <v>83</v>
      </c>
      <c r="X198" s="6"/>
      <c r="Y198" s="140"/>
    </row>
    <row r="199" spans="1:25" ht="15">
      <c r="A199" s="33">
        <v>198</v>
      </c>
      <c r="B199" s="6" t="s">
        <v>89</v>
      </c>
      <c r="C199" s="20" t="s">
        <v>90</v>
      </c>
      <c r="D199" s="21">
        <v>43843</v>
      </c>
      <c r="E199" s="22">
        <v>43839</v>
      </c>
      <c r="F199" s="23">
        <v>76</v>
      </c>
      <c r="G199" s="24" t="s">
        <v>91</v>
      </c>
      <c r="H199" s="25">
        <v>76</v>
      </c>
      <c r="I199" s="26">
        <v>0.21</v>
      </c>
      <c r="J199" s="27">
        <v>15.959999999999999</v>
      </c>
      <c r="K199" s="27">
        <v>91.96</v>
      </c>
      <c r="L199" s="19" t="s">
        <v>61</v>
      </c>
      <c r="M199" s="19" t="s">
        <v>62</v>
      </c>
      <c r="N199" s="28"/>
      <c r="O199" s="29" t="s">
        <v>92</v>
      </c>
      <c r="P199" s="30" t="s">
        <v>60</v>
      </c>
      <c r="Q199" s="31">
        <v>196</v>
      </c>
      <c r="R199" s="32">
        <v>43858</v>
      </c>
      <c r="S199" s="6" t="s">
        <v>41</v>
      </c>
      <c r="T199" s="6" t="s">
        <v>31</v>
      </c>
      <c r="U199" s="33" t="s">
        <v>93</v>
      </c>
      <c r="V199" s="33" t="s">
        <v>94</v>
      </c>
      <c r="W199" s="34"/>
      <c r="X199" s="6"/>
      <c r="Y199" s="140"/>
    </row>
    <row r="200" spans="1:25" ht="15">
      <c r="A200" s="33">
        <v>199</v>
      </c>
      <c r="B200" s="6" t="s">
        <v>89</v>
      </c>
      <c r="C200" s="20" t="s">
        <v>90</v>
      </c>
      <c r="D200" s="21">
        <v>43858</v>
      </c>
      <c r="E200" s="22">
        <v>43853</v>
      </c>
      <c r="F200" s="23">
        <v>35.11</v>
      </c>
      <c r="G200" s="24" t="s">
        <v>158</v>
      </c>
      <c r="H200" s="25">
        <v>35.11</v>
      </c>
      <c r="I200" s="26">
        <v>0.21</v>
      </c>
      <c r="J200" s="27">
        <v>7.3731</v>
      </c>
      <c r="K200" s="27">
        <v>42.4831</v>
      </c>
      <c r="L200" s="19" t="s">
        <v>159</v>
      </c>
      <c r="M200" s="19" t="s">
        <v>160</v>
      </c>
      <c r="N200" s="28"/>
      <c r="O200" s="29" t="s">
        <v>161</v>
      </c>
      <c r="P200" s="30" t="s">
        <v>162</v>
      </c>
      <c r="Q200" s="31">
        <v>519</v>
      </c>
      <c r="R200" s="32">
        <v>43872</v>
      </c>
      <c r="S200" s="6" t="s">
        <v>41</v>
      </c>
      <c r="T200" s="6" t="s">
        <v>31</v>
      </c>
      <c r="U200" s="33" t="s">
        <v>163</v>
      </c>
      <c r="V200" s="33" t="s">
        <v>164</v>
      </c>
      <c r="W200" s="34"/>
      <c r="X200" s="6"/>
      <c r="Y200" s="140"/>
    </row>
    <row r="201" spans="1:25" ht="15">
      <c r="A201" s="33">
        <v>200</v>
      </c>
      <c r="B201" s="6" t="s">
        <v>89</v>
      </c>
      <c r="C201" s="20" t="s">
        <v>90</v>
      </c>
      <c r="D201" s="21">
        <v>43859</v>
      </c>
      <c r="E201" s="22">
        <v>43858</v>
      </c>
      <c r="F201" s="23">
        <v>67.02</v>
      </c>
      <c r="G201" s="24" t="s">
        <v>205</v>
      </c>
      <c r="H201" s="25">
        <v>67.02</v>
      </c>
      <c r="I201" s="26">
        <v>0.21</v>
      </c>
      <c r="J201" s="27">
        <v>14.0742</v>
      </c>
      <c r="K201" s="27">
        <v>81.0942</v>
      </c>
      <c r="L201" s="19" t="s">
        <v>206</v>
      </c>
      <c r="M201" s="19" t="s">
        <v>207</v>
      </c>
      <c r="N201" s="28"/>
      <c r="O201" s="29" t="s">
        <v>208</v>
      </c>
      <c r="P201" s="30" t="s">
        <v>209</v>
      </c>
      <c r="Q201" s="31">
        <v>555</v>
      </c>
      <c r="R201" s="32">
        <v>43872</v>
      </c>
      <c r="S201" s="6" t="s">
        <v>41</v>
      </c>
      <c r="T201" s="6" t="s">
        <v>31</v>
      </c>
      <c r="U201" s="33" t="s">
        <v>175</v>
      </c>
      <c r="V201" s="33" t="s">
        <v>210</v>
      </c>
      <c r="W201" s="34"/>
      <c r="X201" s="6"/>
      <c r="Y201" s="140"/>
    </row>
    <row r="202" spans="1:25" ht="15">
      <c r="A202" s="33">
        <v>201</v>
      </c>
      <c r="B202" s="6" t="s">
        <v>89</v>
      </c>
      <c r="C202" s="20" t="s">
        <v>90</v>
      </c>
      <c r="D202" s="21">
        <v>43866</v>
      </c>
      <c r="E202" s="22">
        <v>43866</v>
      </c>
      <c r="F202" s="23">
        <v>346.15</v>
      </c>
      <c r="G202" s="24" t="s">
        <v>300</v>
      </c>
      <c r="H202" s="25">
        <v>346.15</v>
      </c>
      <c r="I202" s="26">
        <v>0.21</v>
      </c>
      <c r="J202" s="27">
        <v>72.69149999999999</v>
      </c>
      <c r="K202" s="27">
        <v>418.8415</v>
      </c>
      <c r="L202" s="19" t="s">
        <v>172</v>
      </c>
      <c r="M202" s="19" t="s">
        <v>120</v>
      </c>
      <c r="N202" s="28"/>
      <c r="O202" s="29" t="s">
        <v>301</v>
      </c>
      <c r="P202" s="30" t="s">
        <v>302</v>
      </c>
      <c r="Q202" s="31">
        <v>706</v>
      </c>
      <c r="R202" s="32">
        <v>43879</v>
      </c>
      <c r="S202" s="6" t="s">
        <v>41</v>
      </c>
      <c r="T202" s="6" t="s">
        <v>31</v>
      </c>
      <c r="U202" s="33" t="s">
        <v>175</v>
      </c>
      <c r="V202" s="33" t="s">
        <v>303</v>
      </c>
      <c r="W202" s="34"/>
      <c r="X202" s="6"/>
      <c r="Y202" s="140"/>
    </row>
    <row r="203" spans="1:25" ht="15">
      <c r="A203" s="33">
        <v>202</v>
      </c>
      <c r="B203" s="6" t="s">
        <v>89</v>
      </c>
      <c r="C203" s="20" t="s">
        <v>90</v>
      </c>
      <c r="D203" s="21">
        <v>43861</v>
      </c>
      <c r="E203" s="22">
        <v>43860</v>
      </c>
      <c r="F203" s="23">
        <v>13.3</v>
      </c>
      <c r="G203" s="24" t="s">
        <v>395</v>
      </c>
      <c r="H203" s="25">
        <v>13.3</v>
      </c>
      <c r="I203" s="26">
        <v>0.21</v>
      </c>
      <c r="J203" s="27">
        <v>2.793</v>
      </c>
      <c r="K203" s="27">
        <v>16.093</v>
      </c>
      <c r="L203" s="19" t="s">
        <v>396</v>
      </c>
      <c r="M203" s="19" t="s">
        <v>397</v>
      </c>
      <c r="N203" s="28"/>
      <c r="O203" s="29" t="s">
        <v>398</v>
      </c>
      <c r="P203" s="30" t="s">
        <v>399</v>
      </c>
      <c r="Q203" s="31">
        <v>745</v>
      </c>
      <c r="R203" s="32">
        <v>43879</v>
      </c>
      <c r="S203" s="6" t="s">
        <v>41</v>
      </c>
      <c r="T203" s="6" t="s">
        <v>31</v>
      </c>
      <c r="U203" s="33" t="s">
        <v>175</v>
      </c>
      <c r="V203" s="33" t="s">
        <v>400</v>
      </c>
      <c r="W203" s="34"/>
      <c r="X203" s="6"/>
      <c r="Y203" s="140"/>
    </row>
    <row r="204" spans="1:25" ht="15">
      <c r="A204" s="33">
        <v>203</v>
      </c>
      <c r="B204" s="6" t="s">
        <v>89</v>
      </c>
      <c r="C204" s="20" t="s">
        <v>90</v>
      </c>
      <c r="D204" s="21">
        <v>43889</v>
      </c>
      <c r="E204" s="22">
        <v>43882</v>
      </c>
      <c r="F204" s="23">
        <v>66.17</v>
      </c>
      <c r="G204" s="24" t="s">
        <v>551</v>
      </c>
      <c r="H204" s="25">
        <v>66.17</v>
      </c>
      <c r="I204" s="26">
        <v>0.21</v>
      </c>
      <c r="J204" s="27">
        <v>13.8957</v>
      </c>
      <c r="K204" s="27">
        <v>80.0657</v>
      </c>
      <c r="L204" s="19" t="s">
        <v>463</v>
      </c>
      <c r="M204" s="19" t="s">
        <v>464</v>
      </c>
      <c r="N204" s="28"/>
      <c r="O204" s="29" t="s">
        <v>552</v>
      </c>
      <c r="P204" s="30" t="s">
        <v>553</v>
      </c>
      <c r="Q204" s="31">
        <v>1321</v>
      </c>
      <c r="R204" s="32">
        <v>43901</v>
      </c>
      <c r="S204" s="6" t="s">
        <v>41</v>
      </c>
      <c r="T204" s="6" t="s">
        <v>31</v>
      </c>
      <c r="U204" s="33" t="s">
        <v>93</v>
      </c>
      <c r="V204" s="33" t="s">
        <v>554</v>
      </c>
      <c r="W204" s="34"/>
      <c r="X204" s="6"/>
      <c r="Y204" s="140"/>
    </row>
    <row r="205" spans="1:25" ht="15">
      <c r="A205" s="33">
        <v>204</v>
      </c>
      <c r="B205" s="6" t="s">
        <v>89</v>
      </c>
      <c r="C205" s="20" t="s">
        <v>90</v>
      </c>
      <c r="D205" s="21">
        <v>43901</v>
      </c>
      <c r="E205" s="22">
        <v>43886</v>
      </c>
      <c r="F205" s="23">
        <v>54.62</v>
      </c>
      <c r="G205" s="24" t="s">
        <v>787</v>
      </c>
      <c r="H205" s="25">
        <v>54.62</v>
      </c>
      <c r="I205" s="26">
        <v>0.21</v>
      </c>
      <c r="J205" s="27">
        <v>11.470199999999998</v>
      </c>
      <c r="K205" s="27">
        <v>66.0902</v>
      </c>
      <c r="L205" s="40" t="s">
        <v>77</v>
      </c>
      <c r="M205" s="40" t="s">
        <v>78</v>
      </c>
      <c r="N205" s="28"/>
      <c r="O205" s="29" t="s">
        <v>788</v>
      </c>
      <c r="P205" s="30" t="s">
        <v>678</v>
      </c>
      <c r="Q205" s="31">
        <v>1794</v>
      </c>
      <c r="R205" s="32">
        <v>43917</v>
      </c>
      <c r="S205" s="6" t="s">
        <v>41</v>
      </c>
      <c r="T205" s="6" t="s">
        <v>31</v>
      </c>
      <c r="U205" s="33" t="s">
        <v>175</v>
      </c>
      <c r="V205" s="33" t="s">
        <v>789</v>
      </c>
      <c r="W205" s="34"/>
      <c r="X205" s="6"/>
      <c r="Y205" s="140"/>
    </row>
    <row r="206" spans="1:25" ht="15">
      <c r="A206" s="33">
        <v>205</v>
      </c>
      <c r="B206" s="33" t="s">
        <v>89</v>
      </c>
      <c r="C206" s="20" t="s">
        <v>90</v>
      </c>
      <c r="D206" s="21">
        <v>43984</v>
      </c>
      <c r="E206" s="22">
        <v>43970</v>
      </c>
      <c r="F206" s="23">
        <v>2940.06</v>
      </c>
      <c r="G206" s="24" t="s">
        <v>1136</v>
      </c>
      <c r="H206" s="25">
        <v>2575.62</v>
      </c>
      <c r="I206" s="26">
        <v>0.21</v>
      </c>
      <c r="J206" s="27">
        <v>540.8802</v>
      </c>
      <c r="K206" s="27">
        <v>3116.5002</v>
      </c>
      <c r="L206" s="28" t="s">
        <v>37</v>
      </c>
      <c r="M206" s="28" t="s">
        <v>55</v>
      </c>
      <c r="N206" s="28"/>
      <c r="O206" s="29" t="s">
        <v>1137</v>
      </c>
      <c r="P206" s="30" t="s">
        <v>1138</v>
      </c>
      <c r="Q206" s="31">
        <v>2774</v>
      </c>
      <c r="R206" s="32">
        <v>43993</v>
      </c>
      <c r="S206" s="33" t="s">
        <v>41</v>
      </c>
      <c r="T206" s="4" t="s">
        <v>31</v>
      </c>
      <c r="U206" s="33" t="s">
        <v>1139</v>
      </c>
      <c r="V206" s="33" t="s">
        <v>1140</v>
      </c>
      <c r="W206" s="34"/>
      <c r="X206" s="33"/>
      <c r="Y206" s="140"/>
    </row>
    <row r="207" spans="1:25" ht="15">
      <c r="A207" s="33">
        <v>206</v>
      </c>
      <c r="B207" s="33" t="s">
        <v>89</v>
      </c>
      <c r="C207" s="20" t="s">
        <v>90</v>
      </c>
      <c r="D207" s="21">
        <v>43992</v>
      </c>
      <c r="E207" s="22">
        <v>43899</v>
      </c>
      <c r="F207" s="23">
        <v>737.59</v>
      </c>
      <c r="G207" s="24" t="s">
        <v>1193</v>
      </c>
      <c r="H207" s="25">
        <v>737.59</v>
      </c>
      <c r="I207" s="26">
        <v>0.21</v>
      </c>
      <c r="J207" s="27">
        <v>154.8939</v>
      </c>
      <c r="K207" s="27">
        <v>892.4839000000001</v>
      </c>
      <c r="L207" s="19" t="s">
        <v>26</v>
      </c>
      <c r="M207" s="19" t="s">
        <v>27</v>
      </c>
      <c r="N207" s="28"/>
      <c r="O207" s="29" t="s">
        <v>1194</v>
      </c>
      <c r="P207" s="30" t="s">
        <v>1195</v>
      </c>
      <c r="Q207" s="31">
        <v>2902</v>
      </c>
      <c r="R207" s="32">
        <v>44005</v>
      </c>
      <c r="S207" s="6" t="s">
        <v>41</v>
      </c>
      <c r="T207" s="6" t="s">
        <v>31</v>
      </c>
      <c r="U207" s="33" t="s">
        <v>93</v>
      </c>
      <c r="V207" s="33" t="s">
        <v>1196</v>
      </c>
      <c r="W207" s="34"/>
      <c r="X207" s="6"/>
      <c r="Y207" s="140"/>
    </row>
    <row r="208" spans="1:25" ht="15">
      <c r="A208" s="33">
        <v>207</v>
      </c>
      <c r="B208" s="4" t="s">
        <v>89</v>
      </c>
      <c r="C208" s="2" t="s">
        <v>90</v>
      </c>
      <c r="D208" s="44">
        <v>43992</v>
      </c>
      <c r="E208" s="45">
        <v>43970</v>
      </c>
      <c r="F208" s="23">
        <v>2940.06</v>
      </c>
      <c r="G208" s="47" t="s">
        <v>1197</v>
      </c>
      <c r="H208" s="48">
        <v>364.44</v>
      </c>
      <c r="I208" s="49">
        <v>0.21</v>
      </c>
      <c r="J208" s="50">
        <v>76.5324</v>
      </c>
      <c r="K208" s="50">
        <v>440.9724</v>
      </c>
      <c r="L208" s="51" t="s">
        <v>37</v>
      </c>
      <c r="M208" s="51" t="s">
        <v>55</v>
      </c>
      <c r="N208" s="51"/>
      <c r="O208" s="52" t="s">
        <v>1198</v>
      </c>
      <c r="P208" s="53" t="s">
        <v>1138</v>
      </c>
      <c r="Q208" s="54">
        <v>2903</v>
      </c>
      <c r="R208" s="55">
        <v>44005</v>
      </c>
      <c r="S208" s="4" t="s">
        <v>41</v>
      </c>
      <c r="T208" s="4" t="s">
        <v>31</v>
      </c>
      <c r="U208" s="33" t="s">
        <v>1139</v>
      </c>
      <c r="V208" s="4" t="s">
        <v>1199</v>
      </c>
      <c r="W208" s="56"/>
      <c r="X208" s="4"/>
      <c r="Y208" s="140"/>
    </row>
    <row r="209" spans="1:25" ht="15">
      <c r="A209" s="33">
        <v>208</v>
      </c>
      <c r="B209" s="33" t="s">
        <v>89</v>
      </c>
      <c r="C209" s="20" t="s">
        <v>90</v>
      </c>
      <c r="D209" s="21">
        <v>44007</v>
      </c>
      <c r="E209" s="22">
        <v>44004</v>
      </c>
      <c r="F209" s="23">
        <v>170.9</v>
      </c>
      <c r="G209" s="24" t="s">
        <v>1311</v>
      </c>
      <c r="H209" s="25">
        <v>170.9</v>
      </c>
      <c r="I209" s="26">
        <v>0.21</v>
      </c>
      <c r="J209" s="27">
        <v>35.889</v>
      </c>
      <c r="K209" s="27">
        <v>206.78900000000002</v>
      </c>
      <c r="L209" s="19" t="s">
        <v>123</v>
      </c>
      <c r="M209" s="19" t="s">
        <v>124</v>
      </c>
      <c r="N209" s="28"/>
      <c r="O209" s="29" t="s">
        <v>1312</v>
      </c>
      <c r="P209" s="30" t="s">
        <v>429</v>
      </c>
      <c r="Q209" s="31">
        <v>3247</v>
      </c>
      <c r="R209" s="32">
        <v>44022</v>
      </c>
      <c r="S209" s="6" t="s">
        <v>41</v>
      </c>
      <c r="T209" s="6" t="s">
        <v>31</v>
      </c>
      <c r="U209" s="33" t="s">
        <v>1139</v>
      </c>
      <c r="V209" s="33" t="s">
        <v>1313</v>
      </c>
      <c r="W209" s="34"/>
      <c r="X209" s="6"/>
      <c r="Y209" s="140"/>
    </row>
    <row r="210" spans="1:25" ht="15">
      <c r="A210" s="33">
        <v>209</v>
      </c>
      <c r="B210" s="33" t="s">
        <v>89</v>
      </c>
      <c r="C210" s="20" t="s">
        <v>90</v>
      </c>
      <c r="D210" s="21">
        <v>44019</v>
      </c>
      <c r="E210" s="22">
        <v>44014</v>
      </c>
      <c r="F210" s="23">
        <v>111.1</v>
      </c>
      <c r="G210" s="24" t="s">
        <v>1418</v>
      </c>
      <c r="H210" s="25">
        <v>111.1</v>
      </c>
      <c r="I210" s="26">
        <v>0.21</v>
      </c>
      <c r="J210" s="27">
        <v>23.331</v>
      </c>
      <c r="K210" s="27">
        <v>134.43099999999998</v>
      </c>
      <c r="L210" s="19" t="s">
        <v>26</v>
      </c>
      <c r="M210" s="19" t="s">
        <v>27</v>
      </c>
      <c r="N210" s="28"/>
      <c r="O210" s="29" t="s">
        <v>1419</v>
      </c>
      <c r="P210" s="30" t="s">
        <v>1420</v>
      </c>
      <c r="Q210" s="31">
        <v>3347</v>
      </c>
      <c r="R210" s="32">
        <v>44022</v>
      </c>
      <c r="S210" s="6" t="s">
        <v>41</v>
      </c>
      <c r="T210" s="6" t="s">
        <v>31</v>
      </c>
      <c r="U210" s="33" t="s">
        <v>93</v>
      </c>
      <c r="V210" s="33" t="s">
        <v>1421</v>
      </c>
      <c r="W210" s="34"/>
      <c r="X210" s="6"/>
      <c r="Y210" s="140"/>
    </row>
    <row r="211" spans="1:25" ht="15">
      <c r="A211" s="33">
        <v>210</v>
      </c>
      <c r="B211" s="33" t="s">
        <v>89</v>
      </c>
      <c r="C211" s="20" t="s">
        <v>90</v>
      </c>
      <c r="D211" s="21">
        <v>44019</v>
      </c>
      <c r="E211" s="22">
        <v>44014</v>
      </c>
      <c r="F211" s="23">
        <v>185.47</v>
      </c>
      <c r="G211" s="24" t="s">
        <v>1493</v>
      </c>
      <c r="H211" s="25">
        <v>185.47</v>
      </c>
      <c r="I211" s="26">
        <v>0.21</v>
      </c>
      <c r="J211" s="27">
        <v>38.948699999999995</v>
      </c>
      <c r="K211" s="27">
        <v>224.4187</v>
      </c>
      <c r="L211" s="19" t="s">
        <v>1270</v>
      </c>
      <c r="M211" s="19" t="s">
        <v>1271</v>
      </c>
      <c r="N211" s="28"/>
      <c r="O211" s="29" t="s">
        <v>1494</v>
      </c>
      <c r="P211" s="30" t="s">
        <v>994</v>
      </c>
      <c r="Q211" s="31">
        <v>3407</v>
      </c>
      <c r="R211" s="32">
        <v>44035</v>
      </c>
      <c r="S211" s="6" t="s">
        <v>41</v>
      </c>
      <c r="T211" s="6" t="s">
        <v>31</v>
      </c>
      <c r="U211" s="33" t="s">
        <v>1139</v>
      </c>
      <c r="V211" s="33" t="s">
        <v>1495</v>
      </c>
      <c r="W211" s="34"/>
      <c r="X211" s="6"/>
      <c r="Y211" s="140"/>
    </row>
    <row r="212" spans="1:25" ht="15">
      <c r="A212" s="33">
        <v>211</v>
      </c>
      <c r="B212" s="33" t="s">
        <v>89</v>
      </c>
      <c r="C212" s="20" t="s">
        <v>90</v>
      </c>
      <c r="D212" s="21">
        <v>44033</v>
      </c>
      <c r="E212" s="22">
        <v>44029</v>
      </c>
      <c r="F212" s="23">
        <v>84.4</v>
      </c>
      <c r="G212" s="24" t="s">
        <v>1562</v>
      </c>
      <c r="H212" s="25">
        <v>84.4</v>
      </c>
      <c r="I212" s="26">
        <v>0.21</v>
      </c>
      <c r="J212" s="27">
        <v>17.724</v>
      </c>
      <c r="K212" s="27">
        <v>102.12400000000001</v>
      </c>
      <c r="L212" s="19" t="s">
        <v>26</v>
      </c>
      <c r="M212" s="19" t="s">
        <v>27</v>
      </c>
      <c r="N212" s="28"/>
      <c r="O212" s="29" t="s">
        <v>1563</v>
      </c>
      <c r="P212" s="30" t="s">
        <v>1564</v>
      </c>
      <c r="Q212" s="31">
        <v>3678</v>
      </c>
      <c r="R212" s="32">
        <v>44036</v>
      </c>
      <c r="S212" s="6" t="s">
        <v>41</v>
      </c>
      <c r="T212" s="6" t="s">
        <v>31</v>
      </c>
      <c r="U212" s="33" t="s">
        <v>93</v>
      </c>
      <c r="V212" s="33" t="s">
        <v>1565</v>
      </c>
      <c r="W212" s="34"/>
      <c r="X212" s="6"/>
      <c r="Y212" s="140"/>
    </row>
    <row r="213" spans="1:25" ht="15">
      <c r="A213" s="33">
        <v>212</v>
      </c>
      <c r="B213" s="33" t="s">
        <v>89</v>
      </c>
      <c r="C213" s="20" t="s">
        <v>90</v>
      </c>
      <c r="D213" s="21">
        <v>44033</v>
      </c>
      <c r="E213" s="22">
        <v>44029</v>
      </c>
      <c r="F213" s="23">
        <v>28.14</v>
      </c>
      <c r="G213" s="24" t="s">
        <v>1562</v>
      </c>
      <c r="H213" s="25">
        <v>28.14</v>
      </c>
      <c r="I213" s="26">
        <v>0.21</v>
      </c>
      <c r="J213" s="27">
        <v>5.9094</v>
      </c>
      <c r="K213" s="27">
        <v>34.0494</v>
      </c>
      <c r="L213" s="19" t="s">
        <v>26</v>
      </c>
      <c r="M213" s="19" t="s">
        <v>27</v>
      </c>
      <c r="N213" s="28"/>
      <c r="O213" s="29" t="s">
        <v>1563</v>
      </c>
      <c r="P213" s="30" t="s">
        <v>1566</v>
      </c>
      <c r="Q213" s="31">
        <v>3678</v>
      </c>
      <c r="R213" s="32">
        <v>44036</v>
      </c>
      <c r="S213" s="6" t="s">
        <v>41</v>
      </c>
      <c r="T213" s="6" t="s">
        <v>31</v>
      </c>
      <c r="U213" s="33" t="s">
        <v>93</v>
      </c>
      <c r="V213" s="33" t="s">
        <v>1567</v>
      </c>
      <c r="W213" s="34"/>
      <c r="X213" s="6"/>
      <c r="Y213" s="140"/>
    </row>
    <row r="214" spans="1:25" ht="15">
      <c r="A214" s="33">
        <v>213</v>
      </c>
      <c r="B214" s="33" t="s">
        <v>89</v>
      </c>
      <c r="C214" s="20" t="s">
        <v>90</v>
      </c>
      <c r="D214" s="21">
        <v>44028</v>
      </c>
      <c r="E214" s="22">
        <v>44026</v>
      </c>
      <c r="F214" s="23">
        <v>21.18</v>
      </c>
      <c r="G214" s="24" t="s">
        <v>1601</v>
      </c>
      <c r="H214" s="25">
        <v>21.18</v>
      </c>
      <c r="I214" s="26">
        <v>0.21</v>
      </c>
      <c r="J214" s="27">
        <v>4.4478</v>
      </c>
      <c r="K214" s="27">
        <v>25.6278</v>
      </c>
      <c r="L214" s="19" t="s">
        <v>103</v>
      </c>
      <c r="M214" s="19" t="s">
        <v>104</v>
      </c>
      <c r="N214" s="28"/>
      <c r="O214" s="29" t="s">
        <v>1602</v>
      </c>
      <c r="P214" s="30" t="s">
        <v>581</v>
      </c>
      <c r="Q214" s="31">
        <v>3765</v>
      </c>
      <c r="R214" s="32">
        <v>44043</v>
      </c>
      <c r="S214" s="6" t="s">
        <v>41</v>
      </c>
      <c r="T214" s="6" t="s">
        <v>31</v>
      </c>
      <c r="U214" s="33" t="s">
        <v>1139</v>
      </c>
      <c r="V214" s="33" t="s">
        <v>1603</v>
      </c>
      <c r="W214" s="34"/>
      <c r="X214" s="6"/>
      <c r="Y214" s="140"/>
    </row>
    <row r="215" spans="1:25" ht="15">
      <c r="A215" s="33">
        <v>214</v>
      </c>
      <c r="B215" s="33" t="s">
        <v>89</v>
      </c>
      <c r="C215" s="20" t="s">
        <v>90</v>
      </c>
      <c r="D215" s="21">
        <v>44036</v>
      </c>
      <c r="E215" s="22">
        <v>44036</v>
      </c>
      <c r="F215" s="23">
        <v>281.36</v>
      </c>
      <c r="G215" s="24" t="s">
        <v>1604</v>
      </c>
      <c r="H215" s="25">
        <v>281.36</v>
      </c>
      <c r="I215" s="26">
        <v>0.21</v>
      </c>
      <c r="J215" s="27">
        <v>59.0856</v>
      </c>
      <c r="K215" s="27">
        <v>340.4456</v>
      </c>
      <c r="L215" s="40" t="s">
        <v>37</v>
      </c>
      <c r="M215" s="40" t="s">
        <v>38</v>
      </c>
      <c r="N215" s="28"/>
      <c r="O215" s="29" t="s">
        <v>1605</v>
      </c>
      <c r="P215" s="30" t="s">
        <v>1606</v>
      </c>
      <c r="Q215" s="31">
        <v>3764</v>
      </c>
      <c r="R215" s="32">
        <v>44043</v>
      </c>
      <c r="S215" s="6" t="s">
        <v>41</v>
      </c>
      <c r="T215" s="6" t="s">
        <v>31</v>
      </c>
      <c r="U215" s="33" t="s">
        <v>1139</v>
      </c>
      <c r="V215" s="33" t="s">
        <v>1607</v>
      </c>
      <c r="W215" s="34"/>
      <c r="X215" s="6"/>
      <c r="Y215" s="140"/>
    </row>
    <row r="216" spans="1:25" ht="15">
      <c r="A216" s="33">
        <v>215</v>
      </c>
      <c r="B216" s="33" t="s">
        <v>89</v>
      </c>
      <c r="C216" s="20" t="s">
        <v>90</v>
      </c>
      <c r="D216" s="21">
        <v>44028</v>
      </c>
      <c r="E216" s="22">
        <v>44008</v>
      </c>
      <c r="F216" s="23">
        <v>61</v>
      </c>
      <c r="G216" s="24" t="s">
        <v>1614</v>
      </c>
      <c r="H216" s="25">
        <v>61</v>
      </c>
      <c r="I216" s="26">
        <v>0.21</v>
      </c>
      <c r="J216" s="27">
        <v>12.809999999999999</v>
      </c>
      <c r="K216" s="27">
        <v>73.81</v>
      </c>
      <c r="L216" s="19" t="s">
        <v>77</v>
      </c>
      <c r="M216" s="19" t="s">
        <v>78</v>
      </c>
      <c r="N216" s="28"/>
      <c r="O216" s="29" t="s">
        <v>1615</v>
      </c>
      <c r="P216" s="30" t="s">
        <v>428</v>
      </c>
      <c r="Q216" s="31">
        <v>3770</v>
      </c>
      <c r="R216" s="32">
        <v>44043</v>
      </c>
      <c r="S216" s="6" t="s">
        <v>41</v>
      </c>
      <c r="T216" s="6" t="s">
        <v>31</v>
      </c>
      <c r="U216" s="33" t="s">
        <v>1139</v>
      </c>
      <c r="V216" s="33" t="s">
        <v>1616</v>
      </c>
      <c r="W216" s="34"/>
      <c r="X216" s="6"/>
      <c r="Y216" s="140"/>
    </row>
    <row r="217" spans="1:25" ht="15">
      <c r="A217" s="33">
        <v>216</v>
      </c>
      <c r="B217" s="33" t="s">
        <v>89</v>
      </c>
      <c r="C217" s="20" t="s">
        <v>90</v>
      </c>
      <c r="D217" s="21">
        <v>44036</v>
      </c>
      <c r="E217" s="22">
        <v>44029</v>
      </c>
      <c r="F217" s="23">
        <v>580.4</v>
      </c>
      <c r="G217" s="24" t="s">
        <v>1649</v>
      </c>
      <c r="H217" s="25">
        <v>580.4</v>
      </c>
      <c r="I217" s="26">
        <v>0.21</v>
      </c>
      <c r="J217" s="27">
        <v>121.88399999999999</v>
      </c>
      <c r="K217" s="27">
        <v>702.284</v>
      </c>
      <c r="L217" s="40" t="s">
        <v>37</v>
      </c>
      <c r="M217" s="40" t="s">
        <v>38</v>
      </c>
      <c r="N217" s="28"/>
      <c r="O217" s="29" t="s">
        <v>1650</v>
      </c>
      <c r="P217" s="30" t="s">
        <v>1651</v>
      </c>
      <c r="Q217" s="31">
        <v>3783</v>
      </c>
      <c r="R217" s="32">
        <v>44043</v>
      </c>
      <c r="S217" s="6" t="s">
        <v>41</v>
      </c>
      <c r="T217" s="6" t="s">
        <v>31</v>
      </c>
      <c r="U217" s="33" t="s">
        <v>1139</v>
      </c>
      <c r="V217" s="33" t="s">
        <v>1652</v>
      </c>
      <c r="W217" s="34"/>
      <c r="X217" s="6"/>
      <c r="Y217" s="140"/>
    </row>
    <row r="218" spans="1:25" ht="15">
      <c r="A218" s="33">
        <v>217</v>
      </c>
      <c r="B218" s="33" t="s">
        <v>89</v>
      </c>
      <c r="C218" s="20" t="s">
        <v>90</v>
      </c>
      <c r="D218" s="21">
        <v>44043</v>
      </c>
      <c r="E218" s="22">
        <v>44039</v>
      </c>
      <c r="F218" s="23">
        <v>60.3</v>
      </c>
      <c r="G218" s="24" t="s">
        <v>1729</v>
      </c>
      <c r="H218" s="25">
        <v>65.26</v>
      </c>
      <c r="I218" s="26">
        <v>0.21</v>
      </c>
      <c r="J218" s="27">
        <v>13.704600000000001</v>
      </c>
      <c r="K218" s="27">
        <v>78.9646</v>
      </c>
      <c r="L218" s="40" t="s">
        <v>37</v>
      </c>
      <c r="M218" s="40" t="s">
        <v>38</v>
      </c>
      <c r="N218" s="28"/>
      <c r="O218" s="29" t="s">
        <v>1730</v>
      </c>
      <c r="P218" s="30" t="s">
        <v>1731</v>
      </c>
      <c r="Q218" s="31">
        <v>4086</v>
      </c>
      <c r="R218" s="32">
        <v>44081</v>
      </c>
      <c r="S218" s="6" t="s">
        <v>41</v>
      </c>
      <c r="T218" s="6" t="s">
        <v>31</v>
      </c>
      <c r="U218" s="33" t="s">
        <v>1139</v>
      </c>
      <c r="V218" s="33" t="s">
        <v>1732</v>
      </c>
      <c r="W218" s="34"/>
      <c r="X218" s="6"/>
      <c r="Y218" s="140"/>
    </row>
    <row r="219" spans="1:25" ht="15">
      <c r="A219" s="33">
        <v>218</v>
      </c>
      <c r="B219" s="33" t="s">
        <v>89</v>
      </c>
      <c r="C219" s="20" t="s">
        <v>90</v>
      </c>
      <c r="D219" s="21">
        <v>44043</v>
      </c>
      <c r="E219" s="22">
        <v>44028</v>
      </c>
      <c r="F219" s="23">
        <v>840.35</v>
      </c>
      <c r="G219" s="24" t="s">
        <v>1744</v>
      </c>
      <c r="H219" s="25">
        <v>840.35</v>
      </c>
      <c r="I219" s="26">
        <v>0.21</v>
      </c>
      <c r="J219" s="27">
        <v>176.4735</v>
      </c>
      <c r="K219" s="27">
        <v>1016.8235</v>
      </c>
      <c r="L219" s="19" t="s">
        <v>123</v>
      </c>
      <c r="M219" s="19" t="s">
        <v>124</v>
      </c>
      <c r="N219" s="28"/>
      <c r="O219" s="29" t="s">
        <v>1745</v>
      </c>
      <c r="P219" s="30" t="s">
        <v>563</v>
      </c>
      <c r="Q219" s="31">
        <v>4089</v>
      </c>
      <c r="R219" s="32">
        <v>44081</v>
      </c>
      <c r="S219" s="6" t="s">
        <v>41</v>
      </c>
      <c r="T219" s="6" t="s">
        <v>31</v>
      </c>
      <c r="U219" s="33" t="s">
        <v>1139</v>
      </c>
      <c r="V219" s="33" t="s">
        <v>1746</v>
      </c>
      <c r="W219" s="34"/>
      <c r="X219" s="6"/>
      <c r="Y219" s="140"/>
    </row>
    <row r="220" spans="1:25" ht="15">
      <c r="A220" s="33">
        <v>219</v>
      </c>
      <c r="B220" s="33" t="s">
        <v>89</v>
      </c>
      <c r="C220" s="20" t="s">
        <v>90</v>
      </c>
      <c r="D220" s="21">
        <v>44088</v>
      </c>
      <c r="E220" s="22">
        <v>44078</v>
      </c>
      <c r="F220" s="23">
        <v>70.21</v>
      </c>
      <c r="G220" s="24" t="s">
        <v>1856</v>
      </c>
      <c r="H220" s="25">
        <v>70.214</v>
      </c>
      <c r="I220" s="26">
        <v>0.21</v>
      </c>
      <c r="J220" s="27">
        <v>14.74494</v>
      </c>
      <c r="K220" s="27">
        <v>84.95894</v>
      </c>
      <c r="L220" s="19" t="s">
        <v>172</v>
      </c>
      <c r="M220" s="19" t="s">
        <v>120</v>
      </c>
      <c r="N220" s="28"/>
      <c r="O220" s="29" t="s">
        <v>1857</v>
      </c>
      <c r="P220" s="30" t="s">
        <v>1858</v>
      </c>
      <c r="Q220" s="31">
        <v>4166</v>
      </c>
      <c r="R220" s="32">
        <v>44098</v>
      </c>
      <c r="S220" s="6" t="s">
        <v>41</v>
      </c>
      <c r="T220" s="6" t="s">
        <v>31</v>
      </c>
      <c r="U220" s="33" t="s">
        <v>175</v>
      </c>
      <c r="V220" s="33" t="s">
        <v>1859</v>
      </c>
      <c r="W220" s="34"/>
      <c r="X220" s="6"/>
      <c r="Y220" s="140"/>
    </row>
    <row r="221" spans="1:25" ht="15">
      <c r="A221" s="33">
        <v>220</v>
      </c>
      <c r="B221" s="33" t="s">
        <v>89</v>
      </c>
      <c r="C221" s="20" t="s">
        <v>90</v>
      </c>
      <c r="D221" s="21">
        <v>44088</v>
      </c>
      <c r="E221" s="22">
        <v>44088</v>
      </c>
      <c r="F221" s="23">
        <v>245.92</v>
      </c>
      <c r="G221" s="24" t="s">
        <v>1870</v>
      </c>
      <c r="H221" s="25">
        <v>245.92</v>
      </c>
      <c r="I221" s="26">
        <v>0.21</v>
      </c>
      <c r="J221" s="27">
        <v>51.64319999999999</v>
      </c>
      <c r="K221" s="27">
        <v>297.5632</v>
      </c>
      <c r="L221" s="19" t="s">
        <v>617</v>
      </c>
      <c r="M221" s="19" t="s">
        <v>121</v>
      </c>
      <c r="N221" s="28"/>
      <c r="O221" s="29" t="s">
        <v>1871</v>
      </c>
      <c r="P221" s="30" t="s">
        <v>764</v>
      </c>
      <c r="Q221" s="31">
        <v>4211</v>
      </c>
      <c r="R221" s="32">
        <v>44098</v>
      </c>
      <c r="S221" s="6" t="s">
        <v>41</v>
      </c>
      <c r="T221" s="6" t="s">
        <v>31</v>
      </c>
      <c r="U221" s="33" t="s">
        <v>175</v>
      </c>
      <c r="V221" s="6" t="s">
        <v>1872</v>
      </c>
      <c r="W221" s="34"/>
      <c r="X221" s="6"/>
      <c r="Y221" s="140"/>
    </row>
    <row r="222" spans="1:25" ht="15">
      <c r="A222" s="33">
        <v>221</v>
      </c>
      <c r="B222" s="33" t="s">
        <v>89</v>
      </c>
      <c r="C222" s="20" t="s">
        <v>90</v>
      </c>
      <c r="D222" s="21">
        <v>44088</v>
      </c>
      <c r="E222" s="22">
        <v>44083</v>
      </c>
      <c r="F222" s="23">
        <v>53.98</v>
      </c>
      <c r="G222" s="24" t="s">
        <v>1870</v>
      </c>
      <c r="H222" s="25">
        <v>53.98</v>
      </c>
      <c r="I222" s="26">
        <v>0.21</v>
      </c>
      <c r="J222" s="27">
        <v>11.335799999999999</v>
      </c>
      <c r="K222" s="27">
        <v>65.3158</v>
      </c>
      <c r="L222" s="40" t="s">
        <v>179</v>
      </c>
      <c r="M222" s="40" t="s">
        <v>180</v>
      </c>
      <c r="N222" s="28"/>
      <c r="O222" s="29" t="s">
        <v>1871</v>
      </c>
      <c r="P222" s="30" t="s">
        <v>1585</v>
      </c>
      <c r="Q222" s="31">
        <v>4211</v>
      </c>
      <c r="R222" s="32">
        <v>44098</v>
      </c>
      <c r="S222" s="6" t="s">
        <v>41</v>
      </c>
      <c r="T222" s="6" t="s">
        <v>31</v>
      </c>
      <c r="U222" s="33" t="s">
        <v>1139</v>
      </c>
      <c r="V222" s="33" t="s">
        <v>1873</v>
      </c>
      <c r="W222" s="34"/>
      <c r="X222" s="6"/>
      <c r="Y222" s="140"/>
    </row>
    <row r="223" spans="1:25" ht="15">
      <c r="A223" s="33">
        <v>222</v>
      </c>
      <c r="B223" s="33" t="s">
        <v>89</v>
      </c>
      <c r="C223" s="20" t="s">
        <v>90</v>
      </c>
      <c r="D223" s="21">
        <v>44088</v>
      </c>
      <c r="E223" s="22">
        <v>44083</v>
      </c>
      <c r="F223" s="23">
        <v>47.36</v>
      </c>
      <c r="G223" s="24" t="s">
        <v>1909</v>
      </c>
      <c r="H223" s="25">
        <v>47.36</v>
      </c>
      <c r="I223" s="26">
        <v>0.21</v>
      </c>
      <c r="J223" s="27">
        <v>9.945599999999999</v>
      </c>
      <c r="K223" s="27">
        <v>57.3056</v>
      </c>
      <c r="L223" s="19" t="s">
        <v>396</v>
      </c>
      <c r="M223" s="19" t="s">
        <v>397</v>
      </c>
      <c r="N223" s="28"/>
      <c r="O223" s="29" t="s">
        <v>1910</v>
      </c>
      <c r="P223" s="30" t="s">
        <v>1028</v>
      </c>
      <c r="Q223" s="31">
        <v>4301</v>
      </c>
      <c r="R223" s="32">
        <v>44104</v>
      </c>
      <c r="S223" s="6" t="s">
        <v>41</v>
      </c>
      <c r="T223" s="6" t="s">
        <v>31</v>
      </c>
      <c r="U223" s="33" t="s">
        <v>175</v>
      </c>
      <c r="V223" s="33" t="s">
        <v>1911</v>
      </c>
      <c r="W223" s="34"/>
      <c r="X223" s="6"/>
      <c r="Y223" s="140"/>
    </row>
    <row r="224" spans="1:25" ht="15">
      <c r="A224" s="33">
        <v>223</v>
      </c>
      <c r="B224" s="33" t="s">
        <v>89</v>
      </c>
      <c r="C224" s="20" t="s">
        <v>90</v>
      </c>
      <c r="D224" s="21">
        <v>44088</v>
      </c>
      <c r="E224" s="22">
        <v>44028</v>
      </c>
      <c r="F224" s="23">
        <v>126</v>
      </c>
      <c r="G224" s="24" t="s">
        <v>1917</v>
      </c>
      <c r="H224" s="25">
        <v>126</v>
      </c>
      <c r="I224" s="26">
        <v>0.21</v>
      </c>
      <c r="J224" s="27">
        <v>26.459999999999997</v>
      </c>
      <c r="K224" s="27">
        <v>152.46</v>
      </c>
      <c r="L224" s="28" t="s">
        <v>123</v>
      </c>
      <c r="M224" s="28" t="s">
        <v>124</v>
      </c>
      <c r="N224" s="28"/>
      <c r="O224" s="29" t="s">
        <v>1918</v>
      </c>
      <c r="P224" s="30" t="s">
        <v>563</v>
      </c>
      <c r="Q224" s="31">
        <v>4515</v>
      </c>
      <c r="R224" s="32">
        <v>44104</v>
      </c>
      <c r="S224" s="33" t="s">
        <v>41</v>
      </c>
      <c r="T224" s="33" t="s">
        <v>31</v>
      </c>
      <c r="U224" s="33" t="s">
        <v>1139</v>
      </c>
      <c r="V224" s="33" t="s">
        <v>1919</v>
      </c>
      <c r="W224" s="34"/>
      <c r="X224" s="33"/>
      <c r="Y224" s="140"/>
    </row>
    <row r="225" spans="1:25" ht="15">
      <c r="A225" s="33">
        <v>224</v>
      </c>
      <c r="B225" s="33" t="s">
        <v>89</v>
      </c>
      <c r="C225" s="20" t="s">
        <v>90</v>
      </c>
      <c r="D225" s="21">
        <v>44092</v>
      </c>
      <c r="E225" s="22">
        <v>44092</v>
      </c>
      <c r="F225" s="23">
        <v>330</v>
      </c>
      <c r="G225" s="24" t="s">
        <v>1920</v>
      </c>
      <c r="H225" s="25">
        <v>330</v>
      </c>
      <c r="I225" s="26">
        <v>0.21</v>
      </c>
      <c r="J225" s="27">
        <v>69.3</v>
      </c>
      <c r="K225" s="27">
        <v>399.3</v>
      </c>
      <c r="L225" s="19" t="s">
        <v>123</v>
      </c>
      <c r="M225" s="19" t="s">
        <v>124</v>
      </c>
      <c r="N225" s="28"/>
      <c r="O225" s="29" t="s">
        <v>1921</v>
      </c>
      <c r="P225" s="30" t="s">
        <v>965</v>
      </c>
      <c r="Q225" s="31">
        <v>4516</v>
      </c>
      <c r="R225" s="32">
        <v>44104</v>
      </c>
      <c r="S225" s="6" t="s">
        <v>41</v>
      </c>
      <c r="T225" s="6" t="s">
        <v>31</v>
      </c>
      <c r="U225" s="33" t="s">
        <v>1139</v>
      </c>
      <c r="V225" s="33" t="s">
        <v>1922</v>
      </c>
      <c r="W225" s="34"/>
      <c r="X225" s="6"/>
      <c r="Y225" s="140"/>
    </row>
    <row r="226" spans="1:25" ht="15">
      <c r="A226" s="33">
        <v>225</v>
      </c>
      <c r="B226" s="33" t="s">
        <v>89</v>
      </c>
      <c r="C226" s="20" t="s">
        <v>90</v>
      </c>
      <c r="D226" s="21">
        <v>44092</v>
      </c>
      <c r="E226" s="22">
        <v>44090</v>
      </c>
      <c r="F226" s="23">
        <v>80.7</v>
      </c>
      <c r="G226" s="24" t="s">
        <v>1928</v>
      </c>
      <c r="H226" s="25">
        <v>80.7</v>
      </c>
      <c r="I226" s="26">
        <v>0.21</v>
      </c>
      <c r="J226" s="27">
        <v>16.947</v>
      </c>
      <c r="K226" s="27">
        <v>97.647</v>
      </c>
      <c r="L226" s="40" t="s">
        <v>179</v>
      </c>
      <c r="M226" s="40" t="s">
        <v>180</v>
      </c>
      <c r="N226" s="28"/>
      <c r="O226" s="29" t="s">
        <v>1929</v>
      </c>
      <c r="P226" s="30" t="s">
        <v>721</v>
      </c>
      <c r="Q226" s="31">
        <v>4533</v>
      </c>
      <c r="R226" s="32">
        <v>44104</v>
      </c>
      <c r="S226" s="6" t="s">
        <v>41</v>
      </c>
      <c r="T226" s="6" t="s">
        <v>31</v>
      </c>
      <c r="U226" s="33" t="s">
        <v>1139</v>
      </c>
      <c r="V226" s="33" t="s">
        <v>1930</v>
      </c>
      <c r="W226" s="34"/>
      <c r="X226" s="6"/>
      <c r="Y226" s="140"/>
    </row>
    <row r="227" spans="1:25" ht="15">
      <c r="A227" s="33">
        <v>226</v>
      </c>
      <c r="B227" s="33" t="s">
        <v>89</v>
      </c>
      <c r="C227" s="20" t="s">
        <v>90</v>
      </c>
      <c r="D227" s="21">
        <v>44104</v>
      </c>
      <c r="E227" s="22">
        <v>44102</v>
      </c>
      <c r="F227" s="23">
        <v>43.47</v>
      </c>
      <c r="G227" s="24" t="s">
        <v>1984</v>
      </c>
      <c r="H227" s="25">
        <v>43.47</v>
      </c>
      <c r="I227" s="26">
        <v>0.21</v>
      </c>
      <c r="J227" s="27">
        <v>9.1287</v>
      </c>
      <c r="K227" s="27">
        <v>52.5987</v>
      </c>
      <c r="L227" s="19" t="s">
        <v>396</v>
      </c>
      <c r="M227" s="19" t="s">
        <v>397</v>
      </c>
      <c r="N227" s="28"/>
      <c r="O227" s="29" t="s">
        <v>1985</v>
      </c>
      <c r="P227" s="30" t="s">
        <v>937</v>
      </c>
      <c r="Q227" s="31">
        <v>4633</v>
      </c>
      <c r="R227" s="32">
        <v>44118</v>
      </c>
      <c r="S227" s="6" t="s">
        <v>41</v>
      </c>
      <c r="T227" s="6" t="s">
        <v>31</v>
      </c>
      <c r="U227" s="33" t="s">
        <v>175</v>
      </c>
      <c r="V227" s="33" t="s">
        <v>1986</v>
      </c>
      <c r="W227" s="34"/>
      <c r="X227" s="6"/>
      <c r="Y227" s="140"/>
    </row>
    <row r="228" spans="1:25" ht="15">
      <c r="A228" s="33">
        <v>227</v>
      </c>
      <c r="B228" s="33" t="s">
        <v>89</v>
      </c>
      <c r="C228" s="59" t="s">
        <v>90</v>
      </c>
      <c r="D228" s="21">
        <v>44106</v>
      </c>
      <c r="E228" s="22">
        <v>44104</v>
      </c>
      <c r="F228" s="23">
        <v>160.2</v>
      </c>
      <c r="G228" s="24" t="s">
        <v>2002</v>
      </c>
      <c r="H228" s="25">
        <v>160.2</v>
      </c>
      <c r="I228" s="26">
        <v>0.21</v>
      </c>
      <c r="J228" s="27">
        <v>33.641999999999996</v>
      </c>
      <c r="K228" s="27">
        <v>193.84199999999998</v>
      </c>
      <c r="L228" s="19" t="s">
        <v>982</v>
      </c>
      <c r="M228" s="19" t="s">
        <v>119</v>
      </c>
      <c r="N228" s="28"/>
      <c r="O228" s="29" t="s">
        <v>2003</v>
      </c>
      <c r="P228" s="30" t="s">
        <v>429</v>
      </c>
      <c r="Q228" s="31">
        <v>4695</v>
      </c>
      <c r="R228" s="32">
        <v>44119</v>
      </c>
      <c r="S228" s="6" t="s">
        <v>41</v>
      </c>
      <c r="T228" s="6" t="s">
        <v>31</v>
      </c>
      <c r="U228" s="33" t="s">
        <v>175</v>
      </c>
      <c r="V228" s="33" t="s">
        <v>2004</v>
      </c>
      <c r="W228" s="34"/>
      <c r="X228" s="6"/>
      <c r="Y228" s="140"/>
    </row>
    <row r="229" spans="1:25" ht="15">
      <c r="A229" s="33">
        <v>228</v>
      </c>
      <c r="B229" s="33" t="s">
        <v>89</v>
      </c>
      <c r="C229" s="59" t="s">
        <v>90</v>
      </c>
      <c r="D229" s="21">
        <v>44112</v>
      </c>
      <c r="E229" s="22">
        <v>44083</v>
      </c>
      <c r="F229" s="23">
        <v>4.5</v>
      </c>
      <c r="G229" s="24" t="s">
        <v>2136</v>
      </c>
      <c r="H229" s="25">
        <v>4.5</v>
      </c>
      <c r="I229" s="26">
        <v>0.21</v>
      </c>
      <c r="J229" s="27">
        <v>0.945</v>
      </c>
      <c r="K229" s="27">
        <v>5.445</v>
      </c>
      <c r="L229" s="19" t="s">
        <v>617</v>
      </c>
      <c r="M229" s="19" t="s">
        <v>121</v>
      </c>
      <c r="N229" s="28"/>
      <c r="O229" s="29" t="s">
        <v>2137</v>
      </c>
      <c r="P229" s="30" t="s">
        <v>764</v>
      </c>
      <c r="Q229" s="31">
        <v>4828</v>
      </c>
      <c r="R229" s="32">
        <v>44126</v>
      </c>
      <c r="S229" s="6" t="s">
        <v>41</v>
      </c>
      <c r="T229" s="6" t="s">
        <v>31</v>
      </c>
      <c r="U229" s="33" t="s">
        <v>175</v>
      </c>
      <c r="V229" s="33" t="s">
        <v>2138</v>
      </c>
      <c r="W229" s="34"/>
      <c r="X229" s="6"/>
      <c r="Y229" s="140"/>
    </row>
    <row r="230" spans="1:25" ht="15">
      <c r="A230" s="33">
        <v>229</v>
      </c>
      <c r="B230" s="33" t="s">
        <v>89</v>
      </c>
      <c r="C230" s="59" t="s">
        <v>90</v>
      </c>
      <c r="D230" s="21">
        <v>44104</v>
      </c>
      <c r="E230" s="22">
        <v>44098</v>
      </c>
      <c r="F230" s="23">
        <v>144.94</v>
      </c>
      <c r="G230" s="24" t="s">
        <v>2164</v>
      </c>
      <c r="H230" s="25">
        <v>144.94</v>
      </c>
      <c r="I230" s="26">
        <v>0.21</v>
      </c>
      <c r="J230" s="27">
        <v>30.437399999999997</v>
      </c>
      <c r="K230" s="27">
        <v>175.3774</v>
      </c>
      <c r="L230" s="19" t="s">
        <v>77</v>
      </c>
      <c r="M230" s="19" t="s">
        <v>78</v>
      </c>
      <c r="N230" s="28"/>
      <c r="O230" s="29" t="s">
        <v>2165</v>
      </c>
      <c r="P230" s="30" t="s">
        <v>757</v>
      </c>
      <c r="Q230" s="31">
        <v>4863</v>
      </c>
      <c r="R230" s="32">
        <v>44126</v>
      </c>
      <c r="S230" s="6" t="s">
        <v>41</v>
      </c>
      <c r="T230" s="6" t="s">
        <v>31</v>
      </c>
      <c r="U230" s="33" t="s">
        <v>175</v>
      </c>
      <c r="V230" s="33" t="s">
        <v>2166</v>
      </c>
      <c r="W230" s="34"/>
      <c r="X230" s="6"/>
      <c r="Y230" s="140"/>
    </row>
    <row r="231" spans="1:25" ht="15">
      <c r="A231" s="33">
        <v>230</v>
      </c>
      <c r="B231" s="19" t="s">
        <v>89</v>
      </c>
      <c r="C231" s="2" t="s">
        <v>90</v>
      </c>
      <c r="D231" s="21">
        <v>44132</v>
      </c>
      <c r="E231" s="22">
        <v>44103</v>
      </c>
      <c r="F231" s="23">
        <v>807.71</v>
      </c>
      <c r="G231" s="24" t="s">
        <v>2337</v>
      </c>
      <c r="H231" s="25">
        <v>807.71</v>
      </c>
      <c r="I231" s="26">
        <v>0.21</v>
      </c>
      <c r="J231" s="27">
        <v>169.6191</v>
      </c>
      <c r="K231" s="27">
        <v>977.3291</v>
      </c>
      <c r="L231" s="40" t="s">
        <v>979</v>
      </c>
      <c r="M231" s="40" t="s">
        <v>980</v>
      </c>
      <c r="N231" s="28"/>
      <c r="O231" s="29" t="s">
        <v>2338</v>
      </c>
      <c r="P231" s="30" t="s">
        <v>1471</v>
      </c>
      <c r="Q231" s="31">
        <v>5802</v>
      </c>
      <c r="R231" s="32">
        <v>44141</v>
      </c>
      <c r="S231" s="6" t="s">
        <v>168</v>
      </c>
      <c r="T231" s="6" t="s">
        <v>31</v>
      </c>
      <c r="U231" s="33" t="s">
        <v>93</v>
      </c>
      <c r="V231" s="19" t="s">
        <v>2339</v>
      </c>
      <c r="W231" s="34"/>
      <c r="X231" s="6"/>
      <c r="Y231" s="140"/>
    </row>
    <row r="232" spans="1:25" ht="15">
      <c r="A232" s="33">
        <v>231</v>
      </c>
      <c r="B232" s="33" t="s">
        <v>1512</v>
      </c>
      <c r="C232" s="20" t="s">
        <v>1513</v>
      </c>
      <c r="D232" s="21">
        <v>44020</v>
      </c>
      <c r="E232" s="22">
        <v>44000</v>
      </c>
      <c r="F232" s="23">
        <v>200</v>
      </c>
      <c r="G232" s="24" t="s">
        <v>1514</v>
      </c>
      <c r="H232" s="25">
        <v>200</v>
      </c>
      <c r="I232" s="26">
        <v>0.21</v>
      </c>
      <c r="J232" s="27">
        <v>42</v>
      </c>
      <c r="K232" s="27">
        <v>242</v>
      </c>
      <c r="L232" s="40" t="s">
        <v>203</v>
      </c>
      <c r="M232" s="40" t="s">
        <v>204</v>
      </c>
      <c r="N232" s="28"/>
      <c r="O232" s="29" t="s">
        <v>1515</v>
      </c>
      <c r="P232" s="30" t="s">
        <v>1516</v>
      </c>
      <c r="Q232" s="31">
        <v>3420</v>
      </c>
      <c r="R232" s="32">
        <v>44035</v>
      </c>
      <c r="S232" s="6" t="s">
        <v>41</v>
      </c>
      <c r="T232" s="6" t="s">
        <v>31</v>
      </c>
      <c r="U232" s="33" t="s">
        <v>244</v>
      </c>
      <c r="V232" s="33" t="s">
        <v>1517</v>
      </c>
      <c r="W232" s="34"/>
      <c r="X232" s="6"/>
      <c r="Y232" s="140"/>
    </row>
    <row r="233" spans="1:25" ht="15">
      <c r="A233" s="33">
        <v>232</v>
      </c>
      <c r="B233" s="19" t="s">
        <v>1405</v>
      </c>
      <c r="C233" s="20" t="s">
        <v>1406</v>
      </c>
      <c r="D233" s="21">
        <v>44012</v>
      </c>
      <c r="E233" s="22">
        <v>44012</v>
      </c>
      <c r="F233" s="23">
        <v>81.35</v>
      </c>
      <c r="G233" s="24" t="s">
        <v>1407</v>
      </c>
      <c r="H233" s="25">
        <v>81.35</v>
      </c>
      <c r="I233" s="26">
        <v>0.21</v>
      </c>
      <c r="J233" s="27">
        <v>17.083499999999997</v>
      </c>
      <c r="K233" s="27">
        <v>98.4335</v>
      </c>
      <c r="L233" s="19" t="s">
        <v>560</v>
      </c>
      <c r="M233" s="19" t="s">
        <v>561</v>
      </c>
      <c r="N233" s="28"/>
      <c r="O233" s="29" t="s">
        <v>1408</v>
      </c>
      <c r="P233" s="30" t="s">
        <v>233</v>
      </c>
      <c r="Q233" s="31">
        <v>3344</v>
      </c>
      <c r="R233" s="32">
        <v>44012</v>
      </c>
      <c r="S233" s="6" t="s">
        <v>57</v>
      </c>
      <c r="T233" s="6" t="s">
        <v>31</v>
      </c>
      <c r="U233" s="33" t="s">
        <v>1336</v>
      </c>
      <c r="V233" s="19" t="s">
        <v>1409</v>
      </c>
      <c r="W233" s="34"/>
      <c r="X233" s="6"/>
      <c r="Y233" s="140"/>
    </row>
    <row r="234" spans="1:25" ht="15">
      <c r="A234" s="33">
        <v>233</v>
      </c>
      <c r="B234" s="33" t="s">
        <v>695</v>
      </c>
      <c r="C234" s="20" t="s">
        <v>696</v>
      </c>
      <c r="D234" s="21">
        <v>43861</v>
      </c>
      <c r="E234" s="22">
        <v>43847</v>
      </c>
      <c r="F234" s="23">
        <v>182.28</v>
      </c>
      <c r="G234" s="24" t="s">
        <v>697</v>
      </c>
      <c r="H234" s="25">
        <v>182.28</v>
      </c>
      <c r="I234" s="26">
        <v>0.21</v>
      </c>
      <c r="J234" s="27">
        <v>38.2788</v>
      </c>
      <c r="K234" s="27">
        <v>220.5588</v>
      </c>
      <c r="L234" s="19" t="s">
        <v>537</v>
      </c>
      <c r="M234" s="19" t="s">
        <v>538</v>
      </c>
      <c r="N234" s="28"/>
      <c r="O234" s="29" t="s">
        <v>698</v>
      </c>
      <c r="P234" s="30" t="s">
        <v>319</v>
      </c>
      <c r="Q234" s="31">
        <v>1742</v>
      </c>
      <c r="R234" s="32">
        <v>43903</v>
      </c>
      <c r="S234" s="6" t="s">
        <v>41</v>
      </c>
      <c r="T234" s="6" t="s">
        <v>31</v>
      </c>
      <c r="U234" s="33" t="s">
        <v>294</v>
      </c>
      <c r="V234" s="33" t="s">
        <v>699</v>
      </c>
      <c r="W234" s="34"/>
      <c r="X234" s="6"/>
      <c r="Y234" s="140"/>
    </row>
    <row r="235" spans="1:25" ht="15">
      <c r="A235" s="33">
        <v>234</v>
      </c>
      <c r="B235" s="33" t="s">
        <v>695</v>
      </c>
      <c r="C235" s="20" t="s">
        <v>696</v>
      </c>
      <c r="D235" s="21">
        <v>43871</v>
      </c>
      <c r="E235" s="22">
        <v>43871</v>
      </c>
      <c r="F235" s="23">
        <v>75.03</v>
      </c>
      <c r="G235" s="24" t="s">
        <v>700</v>
      </c>
      <c r="H235" s="25">
        <v>75.03</v>
      </c>
      <c r="I235" s="26">
        <v>0.21</v>
      </c>
      <c r="J235" s="27">
        <v>15.7563</v>
      </c>
      <c r="K235" s="27">
        <v>90.7863</v>
      </c>
      <c r="L235" s="19" t="s">
        <v>537</v>
      </c>
      <c r="M235" s="19" t="s">
        <v>538</v>
      </c>
      <c r="N235" s="28"/>
      <c r="O235" s="29" t="s">
        <v>701</v>
      </c>
      <c r="P235" s="30" t="s">
        <v>702</v>
      </c>
      <c r="Q235" s="31">
        <v>1743</v>
      </c>
      <c r="R235" s="32">
        <v>43903</v>
      </c>
      <c r="S235" s="6" t="s">
        <v>41</v>
      </c>
      <c r="T235" s="6" t="s">
        <v>31</v>
      </c>
      <c r="U235" s="33" t="s">
        <v>294</v>
      </c>
      <c r="V235" s="33" t="s">
        <v>703</v>
      </c>
      <c r="W235" s="34"/>
      <c r="X235" s="6"/>
      <c r="Y235" s="140"/>
    </row>
    <row r="236" spans="1:25" ht="15">
      <c r="A236" s="33">
        <v>235</v>
      </c>
      <c r="B236" s="33" t="s">
        <v>695</v>
      </c>
      <c r="C236" s="20" t="s">
        <v>696</v>
      </c>
      <c r="D236" s="21">
        <v>43994</v>
      </c>
      <c r="E236" s="22">
        <v>43990</v>
      </c>
      <c r="F236" s="23">
        <v>286</v>
      </c>
      <c r="G236" s="24" t="s">
        <v>1234</v>
      </c>
      <c r="H236" s="25">
        <v>286</v>
      </c>
      <c r="I236" s="26">
        <v>0.21</v>
      </c>
      <c r="J236" s="27">
        <v>60.059999999999995</v>
      </c>
      <c r="K236" s="27">
        <v>346.06</v>
      </c>
      <c r="L236" s="19" t="s">
        <v>1235</v>
      </c>
      <c r="M236" s="19" t="s">
        <v>1236</v>
      </c>
      <c r="N236" s="28"/>
      <c r="O236" s="29" t="s">
        <v>1237</v>
      </c>
      <c r="P236" s="30" t="s">
        <v>1238</v>
      </c>
      <c r="Q236" s="31">
        <v>2969</v>
      </c>
      <c r="R236" s="32">
        <v>44007</v>
      </c>
      <c r="S236" s="6" t="s">
        <v>41</v>
      </c>
      <c r="T236" s="6" t="s">
        <v>31</v>
      </c>
      <c r="U236" s="33" t="s">
        <v>294</v>
      </c>
      <c r="V236" s="33" t="s">
        <v>1239</v>
      </c>
      <c r="W236" s="34"/>
      <c r="X236" s="6"/>
      <c r="Y236" s="140"/>
    </row>
    <row r="237" spans="1:25" ht="15">
      <c r="A237" s="33">
        <v>236</v>
      </c>
      <c r="B237" s="33" t="s">
        <v>695</v>
      </c>
      <c r="C237" s="20" t="s">
        <v>696</v>
      </c>
      <c r="D237" s="21">
        <v>44104</v>
      </c>
      <c r="E237" s="22">
        <v>44092</v>
      </c>
      <c r="F237" s="23">
        <v>582.07</v>
      </c>
      <c r="G237" s="24" t="s">
        <v>2055</v>
      </c>
      <c r="H237" s="25">
        <v>582.07</v>
      </c>
      <c r="I237" s="26">
        <v>0.21</v>
      </c>
      <c r="J237" s="27">
        <v>122.2347</v>
      </c>
      <c r="K237" s="27">
        <v>704.3047</v>
      </c>
      <c r="L237" s="19" t="s">
        <v>111</v>
      </c>
      <c r="M237" s="19" t="s">
        <v>88</v>
      </c>
      <c r="N237" s="28"/>
      <c r="O237" s="29" t="s">
        <v>2056</v>
      </c>
      <c r="P237" s="30" t="s">
        <v>2057</v>
      </c>
      <c r="Q237" s="31">
        <v>4756</v>
      </c>
      <c r="R237" s="32">
        <v>44119</v>
      </c>
      <c r="S237" s="6" t="s">
        <v>41</v>
      </c>
      <c r="T237" s="6" t="s">
        <v>31</v>
      </c>
      <c r="U237" s="33" t="s">
        <v>1168</v>
      </c>
      <c r="V237" s="33" t="s">
        <v>2058</v>
      </c>
      <c r="W237" s="34"/>
      <c r="X237" s="6"/>
      <c r="Y237" s="140"/>
    </row>
    <row r="238" spans="1:25" ht="15">
      <c r="A238" s="33">
        <v>237</v>
      </c>
      <c r="B238" s="33" t="s">
        <v>862</v>
      </c>
      <c r="C238" s="20" t="s">
        <v>863</v>
      </c>
      <c r="D238" s="21">
        <v>43914</v>
      </c>
      <c r="E238" s="22">
        <v>43889</v>
      </c>
      <c r="F238" s="23">
        <v>425</v>
      </c>
      <c r="G238" s="24" t="s">
        <v>864</v>
      </c>
      <c r="H238" s="25">
        <v>425</v>
      </c>
      <c r="I238" s="26">
        <v>0.21</v>
      </c>
      <c r="J238" s="27">
        <v>89.25</v>
      </c>
      <c r="K238" s="27">
        <v>514.25</v>
      </c>
      <c r="L238" s="19" t="s">
        <v>865</v>
      </c>
      <c r="M238" s="33" t="s">
        <v>866</v>
      </c>
      <c r="N238" s="28"/>
      <c r="O238" s="29" t="s">
        <v>867</v>
      </c>
      <c r="P238" s="30" t="s">
        <v>868</v>
      </c>
      <c r="Q238" s="31">
        <v>1892</v>
      </c>
      <c r="R238" s="32">
        <v>43923</v>
      </c>
      <c r="S238" s="6" t="s">
        <v>41</v>
      </c>
      <c r="T238" s="6" t="s">
        <v>31</v>
      </c>
      <c r="U238" s="33" t="s">
        <v>541</v>
      </c>
      <c r="V238" s="33" t="s">
        <v>869</v>
      </c>
      <c r="W238" s="34"/>
      <c r="X238" s="6"/>
      <c r="Y238" s="140"/>
    </row>
    <row r="239" spans="1:25" ht="15">
      <c r="A239" s="33">
        <v>238</v>
      </c>
      <c r="B239" s="33" t="s">
        <v>457</v>
      </c>
      <c r="C239" s="20" t="s">
        <v>458</v>
      </c>
      <c r="D239" s="21">
        <v>43881</v>
      </c>
      <c r="E239" s="22">
        <v>43880</v>
      </c>
      <c r="F239" s="23">
        <v>133.06</v>
      </c>
      <c r="G239" s="24" t="s">
        <v>459</v>
      </c>
      <c r="H239" s="25">
        <v>133.06</v>
      </c>
      <c r="I239" s="26">
        <v>0.21</v>
      </c>
      <c r="J239" s="27">
        <v>27.9426</v>
      </c>
      <c r="K239" s="27">
        <v>161.0026</v>
      </c>
      <c r="L239" s="19" t="s">
        <v>77</v>
      </c>
      <c r="M239" s="19" t="s">
        <v>78</v>
      </c>
      <c r="N239" s="28"/>
      <c r="O239" s="29" t="s">
        <v>460</v>
      </c>
      <c r="P239" s="30" t="s">
        <v>461</v>
      </c>
      <c r="Q239" s="31">
        <v>1124</v>
      </c>
      <c r="R239" s="32">
        <v>43881</v>
      </c>
      <c r="S239" s="6" t="s">
        <v>57</v>
      </c>
      <c r="T239" s="6" t="s">
        <v>31</v>
      </c>
      <c r="U239" s="33" t="s">
        <v>175</v>
      </c>
      <c r="V239" s="6" t="s">
        <v>462</v>
      </c>
      <c r="W239" s="34"/>
      <c r="X239" s="6"/>
      <c r="Y239" s="140"/>
    </row>
    <row r="240" spans="1:25" ht="15">
      <c r="A240" s="33">
        <v>239</v>
      </c>
      <c r="B240" s="33" t="s">
        <v>457</v>
      </c>
      <c r="C240" s="20" t="s">
        <v>458</v>
      </c>
      <c r="D240" s="21">
        <v>44102</v>
      </c>
      <c r="E240" s="22">
        <v>44102</v>
      </c>
      <c r="F240" s="23">
        <v>240.08</v>
      </c>
      <c r="G240" s="24" t="s">
        <v>1965</v>
      </c>
      <c r="H240" s="25">
        <v>240.08</v>
      </c>
      <c r="I240" s="26">
        <v>0.21</v>
      </c>
      <c r="J240" s="27">
        <v>50.4168</v>
      </c>
      <c r="K240" s="27">
        <v>290.4968</v>
      </c>
      <c r="L240" s="19" t="s">
        <v>77</v>
      </c>
      <c r="M240" s="19" t="s">
        <v>78</v>
      </c>
      <c r="N240" s="28"/>
      <c r="O240" s="29" t="s">
        <v>1966</v>
      </c>
      <c r="P240" s="30" t="s">
        <v>758</v>
      </c>
      <c r="Q240" s="31">
        <v>4694</v>
      </c>
      <c r="R240" s="32">
        <v>44102</v>
      </c>
      <c r="S240" s="6" t="s">
        <v>57</v>
      </c>
      <c r="T240" s="6" t="s">
        <v>31</v>
      </c>
      <c r="U240" s="33" t="s">
        <v>175</v>
      </c>
      <c r="V240" s="6" t="s">
        <v>1967</v>
      </c>
      <c r="W240" s="34"/>
      <c r="X240" s="6"/>
      <c r="Y240" s="140"/>
    </row>
    <row r="241" spans="1:25" ht="15">
      <c r="A241" s="33">
        <v>240</v>
      </c>
      <c r="B241" s="33" t="s">
        <v>420</v>
      </c>
      <c r="C241" s="20" t="s">
        <v>421</v>
      </c>
      <c r="D241" s="21">
        <v>43890</v>
      </c>
      <c r="E241" s="22">
        <v>43862</v>
      </c>
      <c r="F241" s="23">
        <v>2596</v>
      </c>
      <c r="G241" s="24" t="s">
        <v>686</v>
      </c>
      <c r="H241" s="25">
        <v>2596</v>
      </c>
      <c r="I241" s="26">
        <v>0.21</v>
      </c>
      <c r="J241" s="27">
        <v>545.16</v>
      </c>
      <c r="K241" s="27">
        <v>3141.16</v>
      </c>
      <c r="L241" s="19" t="s">
        <v>26</v>
      </c>
      <c r="M241" s="19" t="s">
        <v>27</v>
      </c>
      <c r="N241" s="28"/>
      <c r="O241" s="29" t="s">
        <v>687</v>
      </c>
      <c r="P241" s="30" t="s">
        <v>615</v>
      </c>
      <c r="Q241" s="31">
        <v>1680</v>
      </c>
      <c r="R241" s="32">
        <v>43903</v>
      </c>
      <c r="S241" s="6" t="s">
        <v>41</v>
      </c>
      <c r="T241" s="6" t="s">
        <v>31</v>
      </c>
      <c r="U241" s="33" t="s">
        <v>688</v>
      </c>
      <c r="V241" s="33" t="s">
        <v>689</v>
      </c>
      <c r="W241" s="34"/>
      <c r="X241" s="6"/>
      <c r="Y241" s="140"/>
    </row>
    <row r="242" spans="1:25" ht="15">
      <c r="A242" s="33">
        <v>241</v>
      </c>
      <c r="B242" s="33" t="s">
        <v>420</v>
      </c>
      <c r="C242" s="20" t="s">
        <v>421</v>
      </c>
      <c r="D242" s="21">
        <v>43890</v>
      </c>
      <c r="E242" s="22">
        <v>43862</v>
      </c>
      <c r="F242" s="23">
        <v>1210</v>
      </c>
      <c r="G242" s="24" t="s">
        <v>759</v>
      </c>
      <c r="H242" s="25">
        <v>1210</v>
      </c>
      <c r="I242" s="26">
        <v>0.21</v>
      </c>
      <c r="J242" s="27">
        <v>254.1</v>
      </c>
      <c r="K242" s="27">
        <v>1464.1</v>
      </c>
      <c r="L242" s="28" t="s">
        <v>111</v>
      </c>
      <c r="M242" s="28" t="s">
        <v>88</v>
      </c>
      <c r="N242" s="28"/>
      <c r="O242" s="29" t="s">
        <v>760</v>
      </c>
      <c r="P242" s="30" t="s">
        <v>615</v>
      </c>
      <c r="Q242" s="31">
        <v>1775</v>
      </c>
      <c r="R242" s="32">
        <v>43917</v>
      </c>
      <c r="S242" s="33" t="s">
        <v>41</v>
      </c>
      <c r="T242" s="33" t="s">
        <v>31</v>
      </c>
      <c r="U242" s="33" t="s">
        <v>688</v>
      </c>
      <c r="V242" s="33" t="s">
        <v>761</v>
      </c>
      <c r="W242" s="34"/>
      <c r="X242" s="33"/>
      <c r="Y242" s="140"/>
    </row>
    <row r="243" spans="1:25" ht="15">
      <c r="A243" s="33">
        <v>242</v>
      </c>
      <c r="B243" s="33" t="s">
        <v>420</v>
      </c>
      <c r="C243" s="20" t="s">
        <v>421</v>
      </c>
      <c r="D243" s="21">
        <v>43921</v>
      </c>
      <c r="E243" s="22">
        <v>43892</v>
      </c>
      <c r="F243" s="23">
        <v>1375</v>
      </c>
      <c r="G243" s="24" t="s">
        <v>887</v>
      </c>
      <c r="H243" s="25">
        <v>1375</v>
      </c>
      <c r="I243" s="26">
        <v>0.21</v>
      </c>
      <c r="J243" s="27">
        <v>288.75</v>
      </c>
      <c r="K243" s="27">
        <v>1663.75</v>
      </c>
      <c r="L243" s="19" t="s">
        <v>26</v>
      </c>
      <c r="M243" s="19" t="s">
        <v>27</v>
      </c>
      <c r="N243" s="28"/>
      <c r="O243" s="29" t="s">
        <v>888</v>
      </c>
      <c r="P243" s="30" t="s">
        <v>889</v>
      </c>
      <c r="Q243" s="31">
        <v>1902</v>
      </c>
      <c r="R243" s="32">
        <v>43923</v>
      </c>
      <c r="S243" s="6" t="s">
        <v>41</v>
      </c>
      <c r="T243" s="6" t="s">
        <v>31</v>
      </c>
      <c r="U243" s="33" t="s">
        <v>688</v>
      </c>
      <c r="V243" s="33" t="s">
        <v>890</v>
      </c>
      <c r="W243" s="34"/>
      <c r="X243" s="6"/>
      <c r="Y243" s="140"/>
    </row>
    <row r="244" spans="1:25" ht="15">
      <c r="A244" s="33">
        <v>243</v>
      </c>
      <c r="B244" s="33" t="s">
        <v>420</v>
      </c>
      <c r="C244" s="20" t="s">
        <v>421</v>
      </c>
      <c r="D244" s="21">
        <v>43921</v>
      </c>
      <c r="E244" s="22">
        <v>43892</v>
      </c>
      <c r="F244" s="23">
        <v>495</v>
      </c>
      <c r="G244" s="24" t="s">
        <v>891</v>
      </c>
      <c r="H244" s="25">
        <v>495</v>
      </c>
      <c r="I244" s="26">
        <v>0.21</v>
      </c>
      <c r="J244" s="27">
        <v>103.95</v>
      </c>
      <c r="K244" s="27">
        <v>598.95</v>
      </c>
      <c r="L244" s="19" t="s">
        <v>111</v>
      </c>
      <c r="M244" s="19" t="s">
        <v>88</v>
      </c>
      <c r="N244" s="28"/>
      <c r="O244" s="29" t="s">
        <v>892</v>
      </c>
      <c r="P244" s="30" t="s">
        <v>889</v>
      </c>
      <c r="Q244" s="31">
        <v>1903</v>
      </c>
      <c r="R244" s="32">
        <v>43923</v>
      </c>
      <c r="S244" s="6" t="s">
        <v>41</v>
      </c>
      <c r="T244" s="6" t="s">
        <v>31</v>
      </c>
      <c r="U244" s="33" t="s">
        <v>688</v>
      </c>
      <c r="V244" s="33" t="s">
        <v>893</v>
      </c>
      <c r="W244" s="34"/>
      <c r="X244" s="6"/>
      <c r="Y244" s="140"/>
    </row>
    <row r="245" spans="1:25" ht="15">
      <c r="A245" s="33">
        <v>244</v>
      </c>
      <c r="B245" s="33" t="s">
        <v>420</v>
      </c>
      <c r="C245" s="20" t="s">
        <v>421</v>
      </c>
      <c r="D245" s="21">
        <v>44012</v>
      </c>
      <c r="E245" s="22">
        <v>43983</v>
      </c>
      <c r="F245" s="23">
        <v>1529</v>
      </c>
      <c r="G245" s="24" t="s">
        <v>1414</v>
      </c>
      <c r="H245" s="25">
        <v>1199</v>
      </c>
      <c r="I245" s="26">
        <v>0.21</v>
      </c>
      <c r="J245" s="27">
        <v>251.79</v>
      </c>
      <c r="K245" s="27">
        <v>1450.79</v>
      </c>
      <c r="L245" s="19" t="s">
        <v>26</v>
      </c>
      <c r="M245" s="19" t="s">
        <v>27</v>
      </c>
      <c r="N245" s="28"/>
      <c r="O245" s="29" t="s">
        <v>1415</v>
      </c>
      <c r="P245" s="30" t="s">
        <v>1416</v>
      </c>
      <c r="Q245" s="31">
        <v>3346</v>
      </c>
      <c r="R245" s="32">
        <v>44022</v>
      </c>
      <c r="S245" s="6" t="s">
        <v>41</v>
      </c>
      <c r="T245" s="6" t="s">
        <v>31</v>
      </c>
      <c r="U245" s="33" t="s">
        <v>688</v>
      </c>
      <c r="V245" s="33" t="s">
        <v>1417</v>
      </c>
      <c r="W245" s="34"/>
      <c r="X245" s="6"/>
      <c r="Y245" s="140"/>
    </row>
    <row r="246" spans="1:25" ht="15">
      <c r="A246" s="33">
        <v>245</v>
      </c>
      <c r="B246" s="33" t="s">
        <v>420</v>
      </c>
      <c r="C246" s="20" t="s">
        <v>421</v>
      </c>
      <c r="D246" s="21">
        <v>44043</v>
      </c>
      <c r="E246" s="22">
        <v>44013</v>
      </c>
      <c r="F246" s="23">
        <v>2046</v>
      </c>
      <c r="G246" s="24" t="s">
        <v>1733</v>
      </c>
      <c r="H246" s="25">
        <v>2046</v>
      </c>
      <c r="I246" s="26">
        <v>0.21</v>
      </c>
      <c r="J246" s="27">
        <v>429.65999999999997</v>
      </c>
      <c r="K246" s="27">
        <v>2475.66</v>
      </c>
      <c r="L246" s="19" t="s">
        <v>26</v>
      </c>
      <c r="M246" s="19" t="s">
        <v>27</v>
      </c>
      <c r="N246" s="28"/>
      <c r="O246" s="29" t="s">
        <v>1734</v>
      </c>
      <c r="P246" s="30" t="s">
        <v>1735</v>
      </c>
      <c r="Q246" s="31">
        <v>4092</v>
      </c>
      <c r="R246" s="32">
        <v>44081</v>
      </c>
      <c r="S246" s="6" t="s">
        <v>41</v>
      </c>
      <c r="T246" s="6" t="s">
        <v>31</v>
      </c>
      <c r="U246" s="33" t="s">
        <v>688</v>
      </c>
      <c r="V246" s="33" t="s">
        <v>1736</v>
      </c>
      <c r="W246" s="34"/>
      <c r="X246" s="6"/>
      <c r="Y246" s="140"/>
    </row>
    <row r="247" spans="1:25" ht="15">
      <c r="A247" s="33">
        <v>246</v>
      </c>
      <c r="B247" s="33" t="s">
        <v>420</v>
      </c>
      <c r="C247" s="20" t="s">
        <v>421</v>
      </c>
      <c r="D247" s="21">
        <v>44074</v>
      </c>
      <c r="E247" s="22">
        <v>44044</v>
      </c>
      <c r="F247" s="23">
        <v>968</v>
      </c>
      <c r="G247" s="24" t="s">
        <v>1812</v>
      </c>
      <c r="H247" s="25">
        <v>968</v>
      </c>
      <c r="I247" s="26">
        <v>0.21</v>
      </c>
      <c r="J247" s="27">
        <v>203.28</v>
      </c>
      <c r="K247" s="27">
        <v>1171.28</v>
      </c>
      <c r="L247" s="19" t="s">
        <v>26</v>
      </c>
      <c r="M247" s="19" t="s">
        <v>27</v>
      </c>
      <c r="N247" s="28"/>
      <c r="O247" s="29" t="s">
        <v>1813</v>
      </c>
      <c r="P247" s="30" t="s">
        <v>1814</v>
      </c>
      <c r="Q247" s="31">
        <v>4130</v>
      </c>
      <c r="R247" s="32">
        <v>44092</v>
      </c>
      <c r="S247" s="6" t="s">
        <v>41</v>
      </c>
      <c r="T247" s="6" t="s">
        <v>31</v>
      </c>
      <c r="U247" s="33" t="s">
        <v>688</v>
      </c>
      <c r="V247" s="33" t="s">
        <v>1815</v>
      </c>
      <c r="W247" s="34"/>
      <c r="X247" s="6"/>
      <c r="Y247" s="140"/>
    </row>
    <row r="248" spans="1:25" ht="15">
      <c r="A248" s="33">
        <v>247</v>
      </c>
      <c r="B248" s="33" t="s">
        <v>420</v>
      </c>
      <c r="C248" s="20" t="s">
        <v>421</v>
      </c>
      <c r="D248" s="21">
        <v>44104</v>
      </c>
      <c r="E248" s="22">
        <v>44075</v>
      </c>
      <c r="F248" s="23">
        <v>2871</v>
      </c>
      <c r="G248" s="24" t="s">
        <v>2010</v>
      </c>
      <c r="H248" s="25">
        <v>2871</v>
      </c>
      <c r="I248" s="26">
        <v>0.21</v>
      </c>
      <c r="J248" s="27">
        <v>602.91</v>
      </c>
      <c r="K248" s="27">
        <v>3473.91</v>
      </c>
      <c r="L248" s="19" t="s">
        <v>26</v>
      </c>
      <c r="M248" s="19" t="s">
        <v>27</v>
      </c>
      <c r="N248" s="28"/>
      <c r="O248" s="29" t="s">
        <v>2011</v>
      </c>
      <c r="P248" s="30" t="s">
        <v>2012</v>
      </c>
      <c r="Q248" s="31">
        <v>4742</v>
      </c>
      <c r="R248" s="32">
        <v>44119</v>
      </c>
      <c r="S248" s="6" t="s">
        <v>41</v>
      </c>
      <c r="T248" s="6" t="s">
        <v>31</v>
      </c>
      <c r="U248" s="33" t="s">
        <v>688</v>
      </c>
      <c r="V248" s="33" t="s">
        <v>2013</v>
      </c>
      <c r="W248" s="34"/>
      <c r="X248" s="6"/>
      <c r="Y248" s="140"/>
    </row>
    <row r="249" spans="1:25" ht="15">
      <c r="A249" s="33">
        <v>248</v>
      </c>
      <c r="B249" s="33" t="s">
        <v>420</v>
      </c>
      <c r="C249" s="20" t="s">
        <v>421</v>
      </c>
      <c r="D249" s="21">
        <v>44104</v>
      </c>
      <c r="E249" s="22">
        <v>44081</v>
      </c>
      <c r="F249" s="23">
        <v>990</v>
      </c>
      <c r="G249" s="24" t="s">
        <v>2051</v>
      </c>
      <c r="H249" s="25">
        <v>990</v>
      </c>
      <c r="I249" s="26">
        <v>0.21</v>
      </c>
      <c r="J249" s="27">
        <v>207.9</v>
      </c>
      <c r="K249" s="27">
        <v>1197.9</v>
      </c>
      <c r="L249" s="19" t="s">
        <v>111</v>
      </c>
      <c r="M249" s="19" t="s">
        <v>88</v>
      </c>
      <c r="N249" s="28"/>
      <c r="O249" s="29" t="s">
        <v>2052</v>
      </c>
      <c r="P249" s="30" t="s">
        <v>2053</v>
      </c>
      <c r="Q249" s="31">
        <v>4755</v>
      </c>
      <c r="R249" s="32">
        <v>44119</v>
      </c>
      <c r="S249" s="6" t="s">
        <v>41</v>
      </c>
      <c r="T249" s="6" t="s">
        <v>31</v>
      </c>
      <c r="U249" s="33" t="s">
        <v>688</v>
      </c>
      <c r="V249" s="33" t="s">
        <v>2054</v>
      </c>
      <c r="W249" s="34"/>
      <c r="X249" s="6"/>
      <c r="Y249" s="140"/>
    </row>
    <row r="250" spans="1:25" ht="15">
      <c r="A250" s="33">
        <v>249</v>
      </c>
      <c r="B250" s="33" t="s">
        <v>357</v>
      </c>
      <c r="C250" s="20" t="s">
        <v>358</v>
      </c>
      <c r="D250" s="21">
        <v>43867</v>
      </c>
      <c r="E250" s="22">
        <v>43866</v>
      </c>
      <c r="F250" s="23">
        <v>71</v>
      </c>
      <c r="G250" s="37" t="s">
        <v>359</v>
      </c>
      <c r="H250" s="25">
        <v>71</v>
      </c>
      <c r="I250" s="26">
        <v>0.21</v>
      </c>
      <c r="J250" s="27">
        <v>14.91</v>
      </c>
      <c r="K250" s="27">
        <v>85.91</v>
      </c>
      <c r="L250" s="19" t="s">
        <v>37</v>
      </c>
      <c r="M250" s="19" t="s">
        <v>55</v>
      </c>
      <c r="N250" s="28"/>
      <c r="O250" s="29" t="s">
        <v>360</v>
      </c>
      <c r="P250" s="30" t="s">
        <v>361</v>
      </c>
      <c r="Q250" s="31">
        <v>836</v>
      </c>
      <c r="R250" s="32">
        <v>43866</v>
      </c>
      <c r="S250" s="6" t="s">
        <v>57</v>
      </c>
      <c r="T250" s="6" t="s">
        <v>31</v>
      </c>
      <c r="U250" s="33" t="s">
        <v>115</v>
      </c>
      <c r="V250" s="6" t="s">
        <v>362</v>
      </c>
      <c r="W250" s="34"/>
      <c r="X250" s="6"/>
      <c r="Y250" s="140"/>
    </row>
    <row r="251" spans="1:25" ht="15">
      <c r="A251" s="33">
        <v>250</v>
      </c>
      <c r="B251" s="19" t="s">
        <v>44</v>
      </c>
      <c r="C251" s="20" t="s">
        <v>45</v>
      </c>
      <c r="D251" s="21">
        <v>43837</v>
      </c>
      <c r="E251" s="22">
        <v>43837</v>
      </c>
      <c r="F251" s="23">
        <v>625.59</v>
      </c>
      <c r="G251" s="37" t="s">
        <v>46</v>
      </c>
      <c r="H251" s="25">
        <v>625.59</v>
      </c>
      <c r="I251" s="26">
        <v>0</v>
      </c>
      <c r="J251" s="27">
        <v>0</v>
      </c>
      <c r="K251" s="27">
        <v>625.59</v>
      </c>
      <c r="L251" s="5" t="s">
        <v>47</v>
      </c>
      <c r="M251" s="38" t="s">
        <v>48</v>
      </c>
      <c r="N251" s="28"/>
      <c r="O251" s="29" t="s">
        <v>49</v>
      </c>
      <c r="P251" s="30" t="s">
        <v>50</v>
      </c>
      <c r="Q251" s="31">
        <v>189</v>
      </c>
      <c r="R251" s="32">
        <v>43837</v>
      </c>
      <c r="S251" s="6" t="s">
        <v>30</v>
      </c>
      <c r="T251" s="6" t="s">
        <v>31</v>
      </c>
      <c r="U251" s="33" t="s">
        <v>51</v>
      </c>
      <c r="V251" s="6" t="s">
        <v>52</v>
      </c>
      <c r="W251" s="34"/>
      <c r="X251" s="6"/>
      <c r="Y251" s="140"/>
    </row>
    <row r="252" spans="1:25" ht="15">
      <c r="A252" s="33">
        <v>251</v>
      </c>
      <c r="B252" s="19" t="s">
        <v>44</v>
      </c>
      <c r="C252" s="20" t="s">
        <v>45</v>
      </c>
      <c r="D252" s="21">
        <v>43866</v>
      </c>
      <c r="E252" s="22">
        <v>43865</v>
      </c>
      <c r="F252" s="23">
        <v>625.59</v>
      </c>
      <c r="G252" s="37" t="s">
        <v>46</v>
      </c>
      <c r="H252" s="25">
        <v>625.59</v>
      </c>
      <c r="I252" s="26">
        <v>0</v>
      </c>
      <c r="J252" s="27">
        <v>0</v>
      </c>
      <c r="K252" s="27">
        <v>625.59</v>
      </c>
      <c r="L252" s="5" t="s">
        <v>47</v>
      </c>
      <c r="M252" s="38" t="s">
        <v>48</v>
      </c>
      <c r="N252" s="28"/>
      <c r="O252" s="29" t="s">
        <v>236</v>
      </c>
      <c r="P252" s="30" t="s">
        <v>237</v>
      </c>
      <c r="Q252" s="31">
        <v>816</v>
      </c>
      <c r="R252" s="32">
        <v>43866</v>
      </c>
      <c r="S252" s="6" t="s">
        <v>30</v>
      </c>
      <c r="T252" s="6" t="s">
        <v>31</v>
      </c>
      <c r="U252" s="33" t="s">
        <v>51</v>
      </c>
      <c r="V252" s="6" t="s">
        <v>238</v>
      </c>
      <c r="W252" s="34"/>
      <c r="X252" s="6"/>
      <c r="Y252" s="140"/>
    </row>
    <row r="253" spans="1:25" ht="15">
      <c r="A253" s="33">
        <v>252</v>
      </c>
      <c r="B253" s="19" t="s">
        <v>44</v>
      </c>
      <c r="C253" s="20" t="s">
        <v>45</v>
      </c>
      <c r="D253" s="21">
        <v>43895</v>
      </c>
      <c r="E253" s="22">
        <v>43892</v>
      </c>
      <c r="F253" s="23">
        <v>625.59</v>
      </c>
      <c r="G253" s="24" t="s">
        <v>46</v>
      </c>
      <c r="H253" s="25">
        <v>625.59</v>
      </c>
      <c r="I253" s="26">
        <v>0</v>
      </c>
      <c r="J253" s="27">
        <v>0</v>
      </c>
      <c r="K253" s="27">
        <v>625.59</v>
      </c>
      <c r="L253" s="19" t="s">
        <v>47</v>
      </c>
      <c r="M253" s="19" t="s">
        <v>48</v>
      </c>
      <c r="N253" s="28"/>
      <c r="O253" s="29" t="s">
        <v>618</v>
      </c>
      <c r="P253" s="30" t="s">
        <v>619</v>
      </c>
      <c r="Q253" s="31">
        <v>1418</v>
      </c>
      <c r="R253" s="32">
        <v>43895</v>
      </c>
      <c r="S253" s="6" t="s">
        <v>30</v>
      </c>
      <c r="T253" s="6" t="s">
        <v>31</v>
      </c>
      <c r="U253" s="33" t="s">
        <v>51</v>
      </c>
      <c r="V253" s="33" t="s">
        <v>620</v>
      </c>
      <c r="W253" s="34"/>
      <c r="X253" s="6"/>
      <c r="Y253" s="140"/>
    </row>
    <row r="254" spans="1:25" ht="15">
      <c r="A254" s="33">
        <v>253</v>
      </c>
      <c r="B254" s="19" t="s">
        <v>44</v>
      </c>
      <c r="C254" s="20" t="s">
        <v>45</v>
      </c>
      <c r="D254" s="21">
        <v>43924</v>
      </c>
      <c r="E254" s="22">
        <v>43922</v>
      </c>
      <c r="F254" s="23">
        <v>625.59</v>
      </c>
      <c r="G254" s="24" t="s">
        <v>46</v>
      </c>
      <c r="H254" s="25">
        <v>625.59</v>
      </c>
      <c r="I254" s="26">
        <v>0</v>
      </c>
      <c r="J254" s="27">
        <v>0</v>
      </c>
      <c r="K254" s="27">
        <v>625.59</v>
      </c>
      <c r="L254" s="19" t="s">
        <v>47</v>
      </c>
      <c r="M254" s="19" t="s">
        <v>48</v>
      </c>
      <c r="N254" s="28"/>
      <c r="O254" s="29" t="s">
        <v>936</v>
      </c>
      <c r="P254" s="30" t="s">
        <v>937</v>
      </c>
      <c r="Q254" s="31">
        <v>1989</v>
      </c>
      <c r="R254" s="32">
        <v>43924</v>
      </c>
      <c r="S254" s="6" t="s">
        <v>30</v>
      </c>
      <c r="T254" s="6" t="s">
        <v>31</v>
      </c>
      <c r="U254" s="33" t="s">
        <v>51</v>
      </c>
      <c r="V254" s="33" t="s">
        <v>938</v>
      </c>
      <c r="W254" s="34"/>
      <c r="X254" s="6"/>
      <c r="Y254" s="140"/>
    </row>
    <row r="255" spans="1:25" ht="15">
      <c r="A255" s="33">
        <v>254</v>
      </c>
      <c r="B255" s="19" t="s">
        <v>44</v>
      </c>
      <c r="C255" s="20" t="s">
        <v>45</v>
      </c>
      <c r="D255" s="21">
        <v>43956</v>
      </c>
      <c r="E255" s="22">
        <v>43952</v>
      </c>
      <c r="F255" s="23">
        <v>625.59</v>
      </c>
      <c r="G255" s="24" t="s">
        <v>46</v>
      </c>
      <c r="H255" s="25">
        <v>625.59</v>
      </c>
      <c r="I255" s="26">
        <v>0</v>
      </c>
      <c r="J255" s="27">
        <v>0</v>
      </c>
      <c r="K255" s="27">
        <v>625.59</v>
      </c>
      <c r="L255" s="19" t="s">
        <v>47</v>
      </c>
      <c r="M255" s="19" t="s">
        <v>48</v>
      </c>
      <c r="N255" s="28"/>
      <c r="O255" s="29" t="s">
        <v>1091</v>
      </c>
      <c r="P255" s="30" t="s">
        <v>1092</v>
      </c>
      <c r="Q255" s="31">
        <v>2405</v>
      </c>
      <c r="R255" s="32">
        <v>43956</v>
      </c>
      <c r="S255" s="6" t="s">
        <v>30</v>
      </c>
      <c r="T255" s="6" t="s">
        <v>31</v>
      </c>
      <c r="U255" s="33" t="s">
        <v>51</v>
      </c>
      <c r="V255" s="33" t="s">
        <v>1093</v>
      </c>
      <c r="W255" s="34"/>
      <c r="X255" s="6"/>
      <c r="Y255" s="140"/>
    </row>
    <row r="256" spans="1:25" ht="15">
      <c r="A256" s="33">
        <v>255</v>
      </c>
      <c r="B256" s="19" t="s">
        <v>44</v>
      </c>
      <c r="C256" s="20" t="s">
        <v>45</v>
      </c>
      <c r="D256" s="21">
        <v>43987</v>
      </c>
      <c r="E256" s="22">
        <v>43983</v>
      </c>
      <c r="F256" s="23">
        <v>625.59</v>
      </c>
      <c r="G256" s="24" t="s">
        <v>46</v>
      </c>
      <c r="H256" s="25">
        <v>625.59</v>
      </c>
      <c r="I256" s="26">
        <v>0</v>
      </c>
      <c r="J256" s="27">
        <v>0</v>
      </c>
      <c r="K256" s="27">
        <v>625.59</v>
      </c>
      <c r="L256" s="19" t="s">
        <v>47</v>
      </c>
      <c r="M256" s="19" t="s">
        <v>48</v>
      </c>
      <c r="N256" s="19"/>
      <c r="O256" s="29" t="s">
        <v>1161</v>
      </c>
      <c r="P256" s="30" t="s">
        <v>1162</v>
      </c>
      <c r="Q256" s="31">
        <v>2865</v>
      </c>
      <c r="R256" s="32">
        <v>43987</v>
      </c>
      <c r="S256" s="6" t="s">
        <v>30</v>
      </c>
      <c r="T256" s="6" t="s">
        <v>31</v>
      </c>
      <c r="U256" s="33" t="s">
        <v>51</v>
      </c>
      <c r="V256" s="33" t="s">
        <v>1163</v>
      </c>
      <c r="W256" s="34"/>
      <c r="X256" s="6"/>
      <c r="Y256" s="140"/>
    </row>
    <row r="257" spans="1:25" ht="15">
      <c r="A257" s="33">
        <v>256</v>
      </c>
      <c r="B257" s="19" t="s">
        <v>44</v>
      </c>
      <c r="C257" s="20" t="s">
        <v>45</v>
      </c>
      <c r="D257" s="21">
        <v>44015</v>
      </c>
      <c r="E257" s="22">
        <v>44013</v>
      </c>
      <c r="F257" s="23">
        <v>625.59</v>
      </c>
      <c r="G257" s="24" t="s">
        <v>46</v>
      </c>
      <c r="H257" s="25">
        <v>625.59</v>
      </c>
      <c r="I257" s="26">
        <v>0</v>
      </c>
      <c r="J257" s="27">
        <v>0</v>
      </c>
      <c r="K257" s="27">
        <v>625.59</v>
      </c>
      <c r="L257" s="19" t="s">
        <v>47</v>
      </c>
      <c r="M257" s="19" t="s">
        <v>48</v>
      </c>
      <c r="N257" s="19"/>
      <c r="O257" s="29" t="s">
        <v>1359</v>
      </c>
      <c r="P257" s="30" t="s">
        <v>1360</v>
      </c>
      <c r="Q257" s="31">
        <v>3325</v>
      </c>
      <c r="R257" s="32">
        <v>44015</v>
      </c>
      <c r="S257" s="6" t="s">
        <v>30</v>
      </c>
      <c r="T257" s="6" t="s">
        <v>31</v>
      </c>
      <c r="U257" s="33" t="s">
        <v>51</v>
      </c>
      <c r="V257" s="33" t="s">
        <v>1361</v>
      </c>
      <c r="W257" s="34"/>
      <c r="X257" s="6"/>
      <c r="Y257" s="140"/>
    </row>
    <row r="258" spans="1:25" ht="15">
      <c r="A258" s="33">
        <v>257</v>
      </c>
      <c r="B258" s="6" t="s">
        <v>44</v>
      </c>
      <c r="C258" s="20" t="s">
        <v>45</v>
      </c>
      <c r="D258" s="21">
        <v>44048</v>
      </c>
      <c r="E258" s="22">
        <v>44044</v>
      </c>
      <c r="F258" s="23">
        <v>625.59</v>
      </c>
      <c r="G258" s="24" t="s">
        <v>46</v>
      </c>
      <c r="H258" s="25">
        <v>625.59</v>
      </c>
      <c r="I258" s="26">
        <v>0</v>
      </c>
      <c r="J258" s="27">
        <v>0</v>
      </c>
      <c r="K258" s="27">
        <v>625.59</v>
      </c>
      <c r="L258" s="19" t="s">
        <v>47</v>
      </c>
      <c r="M258" s="19" t="s">
        <v>48</v>
      </c>
      <c r="N258" s="28"/>
      <c r="O258" s="29" t="s">
        <v>1701</v>
      </c>
      <c r="P258" s="30" t="s">
        <v>1702</v>
      </c>
      <c r="Q258" s="31">
        <v>4051</v>
      </c>
      <c r="R258" s="32">
        <v>44048</v>
      </c>
      <c r="S258" s="6" t="s">
        <v>30</v>
      </c>
      <c r="T258" s="6" t="s">
        <v>31</v>
      </c>
      <c r="U258" s="33" t="s">
        <v>51</v>
      </c>
      <c r="V258" s="6" t="s">
        <v>1703</v>
      </c>
      <c r="W258" s="34"/>
      <c r="X258" s="6"/>
      <c r="Y258" s="140"/>
    </row>
    <row r="259" spans="1:25" ht="15">
      <c r="A259" s="33">
        <v>258</v>
      </c>
      <c r="B259" s="19" t="s">
        <v>44</v>
      </c>
      <c r="C259" s="20" t="s">
        <v>45</v>
      </c>
      <c r="D259" s="21">
        <v>44078</v>
      </c>
      <c r="E259" s="22">
        <v>44075</v>
      </c>
      <c r="F259" s="23">
        <v>625.59</v>
      </c>
      <c r="G259" s="24" t="s">
        <v>46</v>
      </c>
      <c r="H259" s="25">
        <v>625.59</v>
      </c>
      <c r="I259" s="26">
        <v>0</v>
      </c>
      <c r="J259" s="27">
        <v>0</v>
      </c>
      <c r="K259" s="27">
        <v>625.59</v>
      </c>
      <c r="L259" s="19" t="s">
        <v>47</v>
      </c>
      <c r="M259" s="19" t="s">
        <v>48</v>
      </c>
      <c r="N259" s="19"/>
      <c r="O259" s="29" t="s">
        <v>1777</v>
      </c>
      <c r="P259" s="30" t="s">
        <v>1778</v>
      </c>
      <c r="Q259" s="31">
        <v>4117</v>
      </c>
      <c r="R259" s="32">
        <v>44078</v>
      </c>
      <c r="S259" s="6" t="s">
        <v>30</v>
      </c>
      <c r="T259" s="6" t="s">
        <v>31</v>
      </c>
      <c r="U259" s="33" t="s">
        <v>51</v>
      </c>
      <c r="V259" s="6" t="s">
        <v>1779</v>
      </c>
      <c r="W259" s="34"/>
      <c r="X259" s="6"/>
      <c r="Y259" s="140"/>
    </row>
    <row r="260" spans="1:25" ht="15">
      <c r="A260" s="33">
        <v>259</v>
      </c>
      <c r="B260" s="6" t="s">
        <v>183</v>
      </c>
      <c r="C260" s="20" t="s">
        <v>184</v>
      </c>
      <c r="D260" s="21">
        <v>43857</v>
      </c>
      <c r="E260" s="22">
        <v>43840</v>
      </c>
      <c r="F260" s="23">
        <v>550</v>
      </c>
      <c r="G260" s="24" t="s">
        <v>185</v>
      </c>
      <c r="H260" s="25">
        <v>550</v>
      </c>
      <c r="I260" s="26">
        <v>0.1</v>
      </c>
      <c r="J260" s="27">
        <v>55</v>
      </c>
      <c r="K260" s="27">
        <v>605</v>
      </c>
      <c r="L260" s="40" t="s">
        <v>61</v>
      </c>
      <c r="M260" s="40" t="s">
        <v>62</v>
      </c>
      <c r="N260" s="28"/>
      <c r="O260" s="29" t="s">
        <v>186</v>
      </c>
      <c r="P260" s="30" t="s">
        <v>125</v>
      </c>
      <c r="Q260" s="31">
        <v>549</v>
      </c>
      <c r="R260" s="32">
        <v>43872</v>
      </c>
      <c r="S260" s="6" t="s">
        <v>41</v>
      </c>
      <c r="T260" s="6" t="s">
        <v>31</v>
      </c>
      <c r="U260" s="33" t="s">
        <v>187</v>
      </c>
      <c r="V260" s="33" t="s">
        <v>188</v>
      </c>
      <c r="W260" s="34"/>
      <c r="X260" s="6"/>
      <c r="Y260" s="140"/>
    </row>
    <row r="261" spans="1:25" ht="15">
      <c r="A261" s="33">
        <v>260</v>
      </c>
      <c r="B261" s="33" t="s">
        <v>183</v>
      </c>
      <c r="C261" s="20" t="s">
        <v>184</v>
      </c>
      <c r="D261" s="21">
        <v>43885</v>
      </c>
      <c r="E261" s="22">
        <v>43858</v>
      </c>
      <c r="F261" s="23">
        <v>450</v>
      </c>
      <c r="G261" s="24" t="s">
        <v>570</v>
      </c>
      <c r="H261" s="25">
        <v>450</v>
      </c>
      <c r="I261" s="26">
        <v>0.1</v>
      </c>
      <c r="J261" s="27">
        <v>45</v>
      </c>
      <c r="K261" s="27">
        <v>495</v>
      </c>
      <c r="L261" s="40" t="s">
        <v>179</v>
      </c>
      <c r="M261" s="40" t="s">
        <v>180</v>
      </c>
      <c r="N261" s="28"/>
      <c r="O261" s="29" t="s">
        <v>571</v>
      </c>
      <c r="P261" s="30" t="s">
        <v>422</v>
      </c>
      <c r="Q261" s="31">
        <v>1325</v>
      </c>
      <c r="R261" s="32">
        <v>43901</v>
      </c>
      <c r="S261" s="6" t="s">
        <v>41</v>
      </c>
      <c r="T261" s="6" t="s">
        <v>31</v>
      </c>
      <c r="U261" s="33" t="s">
        <v>187</v>
      </c>
      <c r="V261" s="33" t="s">
        <v>572</v>
      </c>
      <c r="W261" s="34"/>
      <c r="X261" s="6"/>
      <c r="Y261" s="140"/>
    </row>
    <row r="262" spans="1:25" ht="15">
      <c r="A262" s="33">
        <v>261</v>
      </c>
      <c r="B262" s="33" t="s">
        <v>183</v>
      </c>
      <c r="C262" s="20" t="s">
        <v>184</v>
      </c>
      <c r="D262" s="21">
        <v>43892</v>
      </c>
      <c r="E262" s="22">
        <v>43872</v>
      </c>
      <c r="F262" s="23">
        <v>3763.64</v>
      </c>
      <c r="G262" s="24" t="s">
        <v>573</v>
      </c>
      <c r="H262" s="25">
        <v>3763.64</v>
      </c>
      <c r="I262" s="26">
        <v>0.1</v>
      </c>
      <c r="J262" s="27">
        <v>376.36400000000003</v>
      </c>
      <c r="K262" s="27">
        <v>4140.004</v>
      </c>
      <c r="L262" s="40" t="s">
        <v>179</v>
      </c>
      <c r="M262" s="40" t="s">
        <v>180</v>
      </c>
      <c r="N262" s="28"/>
      <c r="O262" s="29" t="s">
        <v>574</v>
      </c>
      <c r="P262" s="30" t="s">
        <v>575</v>
      </c>
      <c r="Q262" s="31">
        <v>1326</v>
      </c>
      <c r="R262" s="32">
        <v>43901</v>
      </c>
      <c r="S262" s="6" t="s">
        <v>41</v>
      </c>
      <c r="T262" s="6" t="s">
        <v>31</v>
      </c>
      <c r="U262" s="33" t="s">
        <v>187</v>
      </c>
      <c r="V262" s="33" t="s">
        <v>576</v>
      </c>
      <c r="W262" s="34"/>
      <c r="X262" s="6"/>
      <c r="Y262" s="140"/>
    </row>
    <row r="263" spans="1:25" ht="15">
      <c r="A263" s="33">
        <v>262</v>
      </c>
      <c r="B263" s="33" t="s">
        <v>1620</v>
      </c>
      <c r="C263" s="20" t="s">
        <v>1621</v>
      </c>
      <c r="D263" s="21">
        <v>44036</v>
      </c>
      <c r="E263" s="22">
        <v>44028</v>
      </c>
      <c r="F263" s="23">
        <v>58.73</v>
      </c>
      <c r="G263" s="24" t="s">
        <v>1622</v>
      </c>
      <c r="H263" s="25">
        <v>58.73</v>
      </c>
      <c r="I263" s="26">
        <v>0.1</v>
      </c>
      <c r="J263" s="27">
        <v>5.873</v>
      </c>
      <c r="K263" s="27">
        <v>64.603</v>
      </c>
      <c r="L263" s="19" t="s">
        <v>649</v>
      </c>
      <c r="M263" s="19" t="s">
        <v>650</v>
      </c>
      <c r="N263" s="28"/>
      <c r="O263" s="29" t="s">
        <v>1623</v>
      </c>
      <c r="P263" s="30" t="s">
        <v>1624</v>
      </c>
      <c r="Q263" s="31">
        <v>3775</v>
      </c>
      <c r="R263" s="32">
        <v>44043</v>
      </c>
      <c r="S263" s="6" t="s">
        <v>41</v>
      </c>
      <c r="T263" s="6" t="s">
        <v>31</v>
      </c>
      <c r="U263" s="33" t="s">
        <v>3080</v>
      </c>
      <c r="V263" s="33" t="s">
        <v>1625</v>
      </c>
      <c r="W263" s="34"/>
      <c r="X263" s="6"/>
      <c r="Y263" s="140"/>
    </row>
    <row r="264" spans="1:25" ht="15">
      <c r="A264" s="33">
        <v>263</v>
      </c>
      <c r="B264" s="33" t="s">
        <v>379</v>
      </c>
      <c r="C264" s="20" t="s">
        <v>380</v>
      </c>
      <c r="D264" s="21">
        <v>43865</v>
      </c>
      <c r="E264" s="22">
        <v>43865</v>
      </c>
      <c r="F264" s="23">
        <v>18</v>
      </c>
      <c r="G264" s="37" t="s">
        <v>381</v>
      </c>
      <c r="H264" s="25">
        <v>18</v>
      </c>
      <c r="I264" s="26">
        <v>0.21</v>
      </c>
      <c r="J264" s="27">
        <v>3.78</v>
      </c>
      <c r="K264" s="27">
        <v>21.78</v>
      </c>
      <c r="L264" s="19" t="s">
        <v>26</v>
      </c>
      <c r="M264" s="19" t="s">
        <v>27</v>
      </c>
      <c r="N264" s="28"/>
      <c r="O264" s="29" t="s">
        <v>382</v>
      </c>
      <c r="P264" s="30" t="s">
        <v>383</v>
      </c>
      <c r="Q264" s="31">
        <v>838</v>
      </c>
      <c r="R264" s="32">
        <v>43865</v>
      </c>
      <c r="S264" s="6" t="s">
        <v>30</v>
      </c>
      <c r="T264" s="6" t="s">
        <v>31</v>
      </c>
      <c r="U264" s="33" t="s">
        <v>368</v>
      </c>
      <c r="V264" s="6" t="s">
        <v>369</v>
      </c>
      <c r="W264" s="34"/>
      <c r="X264" s="6"/>
      <c r="Y264" s="140"/>
    </row>
    <row r="265" spans="1:25" ht="15">
      <c r="A265" s="33">
        <v>264</v>
      </c>
      <c r="B265" s="33" t="s">
        <v>948</v>
      </c>
      <c r="C265" s="20" t="s">
        <v>949</v>
      </c>
      <c r="D265" s="21">
        <v>44042</v>
      </c>
      <c r="E265" s="22">
        <v>44034</v>
      </c>
      <c r="F265" s="23">
        <v>300</v>
      </c>
      <c r="G265" s="24" t="s">
        <v>794</v>
      </c>
      <c r="H265" s="25">
        <v>300</v>
      </c>
      <c r="I265" s="26">
        <v>0.21</v>
      </c>
      <c r="J265" s="27">
        <v>63</v>
      </c>
      <c r="K265" s="27">
        <v>363</v>
      </c>
      <c r="L265" s="19" t="s">
        <v>649</v>
      </c>
      <c r="M265" s="19" t="s">
        <v>650</v>
      </c>
      <c r="N265" s="28"/>
      <c r="O265" s="29" t="s">
        <v>1690</v>
      </c>
      <c r="P265" s="30" t="s">
        <v>1691</v>
      </c>
      <c r="Q265" s="31">
        <v>3828</v>
      </c>
      <c r="R265" s="32">
        <v>44043</v>
      </c>
      <c r="S265" s="6" t="s">
        <v>41</v>
      </c>
      <c r="T265" s="6" t="s">
        <v>31</v>
      </c>
      <c r="U265" s="33" t="s">
        <v>549</v>
      </c>
      <c r="V265" s="33" t="s">
        <v>1692</v>
      </c>
      <c r="W265" s="34"/>
      <c r="X265" s="6"/>
      <c r="Y265" s="140"/>
    </row>
    <row r="266" spans="1:25" ht="15">
      <c r="A266" s="33">
        <v>265</v>
      </c>
      <c r="B266" s="33" t="s">
        <v>959</v>
      </c>
      <c r="C266" s="20" t="s">
        <v>960</v>
      </c>
      <c r="D266" s="21">
        <v>43924</v>
      </c>
      <c r="E266" s="22">
        <v>43924</v>
      </c>
      <c r="F266" s="23">
        <v>591</v>
      </c>
      <c r="G266" s="24" t="s">
        <v>961</v>
      </c>
      <c r="H266" s="25">
        <v>591</v>
      </c>
      <c r="I266" s="26">
        <v>0.21</v>
      </c>
      <c r="J266" s="27">
        <v>124.11</v>
      </c>
      <c r="K266" s="27">
        <v>715.11</v>
      </c>
      <c r="L266" s="19" t="s">
        <v>123</v>
      </c>
      <c r="M266" s="19" t="s">
        <v>124</v>
      </c>
      <c r="N266" s="28"/>
      <c r="O266" s="29" t="s">
        <v>962</v>
      </c>
      <c r="P266" s="30" t="s">
        <v>963</v>
      </c>
      <c r="Q266" s="31">
        <v>2005</v>
      </c>
      <c r="R266" s="32">
        <v>43929</v>
      </c>
      <c r="S266" s="6" t="s">
        <v>41</v>
      </c>
      <c r="T266" s="6" t="s">
        <v>31</v>
      </c>
      <c r="U266" s="33" t="s">
        <v>607</v>
      </c>
      <c r="V266" s="33" t="s">
        <v>964</v>
      </c>
      <c r="W266" s="34"/>
      <c r="X266" s="6"/>
      <c r="Y266" s="140"/>
    </row>
    <row r="267" spans="1:25" ht="15">
      <c r="A267" s="33">
        <v>266</v>
      </c>
      <c r="B267" s="33" t="s">
        <v>959</v>
      </c>
      <c r="C267" s="20" t="s">
        <v>960</v>
      </c>
      <c r="D267" s="21">
        <v>44008</v>
      </c>
      <c r="E267" s="22">
        <v>44004</v>
      </c>
      <c r="F267" s="23">
        <v>83.3</v>
      </c>
      <c r="G267" s="24" t="s">
        <v>1535</v>
      </c>
      <c r="H267" s="25">
        <v>83.3</v>
      </c>
      <c r="I267" s="26">
        <v>0.21</v>
      </c>
      <c r="J267" s="27">
        <v>17.493</v>
      </c>
      <c r="K267" s="27">
        <v>100.79299999999999</v>
      </c>
      <c r="L267" s="19" t="s">
        <v>123</v>
      </c>
      <c r="M267" s="19" t="s">
        <v>124</v>
      </c>
      <c r="N267" s="28"/>
      <c r="O267" s="29" t="s">
        <v>1536</v>
      </c>
      <c r="P267" s="30" t="s">
        <v>476</v>
      </c>
      <c r="Q267" s="31">
        <v>3446</v>
      </c>
      <c r="R267" s="32">
        <v>44036</v>
      </c>
      <c r="S267" s="6" t="s">
        <v>41</v>
      </c>
      <c r="T267" s="6" t="s">
        <v>31</v>
      </c>
      <c r="U267" s="33" t="s">
        <v>163</v>
      </c>
      <c r="V267" s="33" t="s">
        <v>1537</v>
      </c>
      <c r="W267" s="34"/>
      <c r="X267" s="6"/>
      <c r="Y267" s="140"/>
    </row>
    <row r="268" spans="1:25" ht="15">
      <c r="A268" s="33">
        <v>267</v>
      </c>
      <c r="B268" s="33" t="s">
        <v>959</v>
      </c>
      <c r="C268" s="20" t="s">
        <v>960</v>
      </c>
      <c r="D268" s="21">
        <v>44014</v>
      </c>
      <c r="E268" s="22">
        <v>44004</v>
      </c>
      <c r="F268" s="23">
        <v>62.2</v>
      </c>
      <c r="G268" s="24" t="s">
        <v>1538</v>
      </c>
      <c r="H268" s="25">
        <v>62.2</v>
      </c>
      <c r="I268" s="26">
        <v>0.21</v>
      </c>
      <c r="J268" s="27">
        <v>13.062</v>
      </c>
      <c r="K268" s="27">
        <v>75.262</v>
      </c>
      <c r="L268" s="19" t="s">
        <v>123</v>
      </c>
      <c r="M268" s="19" t="s">
        <v>124</v>
      </c>
      <c r="N268" s="28"/>
      <c r="O268" s="29" t="s">
        <v>1539</v>
      </c>
      <c r="P268" s="30" t="s">
        <v>575</v>
      </c>
      <c r="Q268" s="31">
        <v>3447</v>
      </c>
      <c r="R268" s="32">
        <v>44036</v>
      </c>
      <c r="S268" s="6" t="s">
        <v>41</v>
      </c>
      <c r="T268" s="6" t="s">
        <v>31</v>
      </c>
      <c r="U268" s="33" t="s">
        <v>163</v>
      </c>
      <c r="V268" s="33" t="s">
        <v>1540</v>
      </c>
      <c r="W268" s="34"/>
      <c r="X268" s="6"/>
      <c r="Y268" s="140"/>
    </row>
    <row r="269" spans="1:25" ht="15">
      <c r="A269" s="33">
        <v>268</v>
      </c>
      <c r="B269" s="6" t="s">
        <v>1073</v>
      </c>
      <c r="C269" s="39" t="s">
        <v>1074</v>
      </c>
      <c r="D269" s="21">
        <v>43943</v>
      </c>
      <c r="E269" s="21">
        <v>43943</v>
      </c>
      <c r="F269" s="23">
        <v>28</v>
      </c>
      <c r="G269" s="24" t="s">
        <v>1075</v>
      </c>
      <c r="H269" s="25">
        <v>28</v>
      </c>
      <c r="I269" s="26">
        <v>0.21</v>
      </c>
      <c r="J269" s="27">
        <v>5.88</v>
      </c>
      <c r="K269" s="27">
        <v>33.88</v>
      </c>
      <c r="L269" s="19" t="s">
        <v>26</v>
      </c>
      <c r="M269" s="19" t="s">
        <v>27</v>
      </c>
      <c r="N269" s="28"/>
      <c r="O269" s="29" t="s">
        <v>1076</v>
      </c>
      <c r="P269" s="30" t="s">
        <v>1077</v>
      </c>
      <c r="Q269" s="31">
        <v>2318</v>
      </c>
      <c r="R269" s="32">
        <v>43943</v>
      </c>
      <c r="S269" s="6" t="s">
        <v>57</v>
      </c>
      <c r="T269" s="6" t="s">
        <v>31</v>
      </c>
      <c r="U269" s="33" t="s">
        <v>73</v>
      </c>
      <c r="V269" s="6" t="s">
        <v>1078</v>
      </c>
      <c r="W269" s="34"/>
      <c r="X269" s="6"/>
      <c r="Y269" s="140"/>
    </row>
    <row r="270" spans="1:25" ht="15">
      <c r="A270" s="33">
        <v>269</v>
      </c>
      <c r="B270" s="33" t="s">
        <v>2205</v>
      </c>
      <c r="C270" s="20" t="s">
        <v>2206</v>
      </c>
      <c r="D270" s="21">
        <v>44123</v>
      </c>
      <c r="E270" s="22">
        <v>43992</v>
      </c>
      <c r="F270" s="23">
        <v>422.25</v>
      </c>
      <c r="G270" s="24" t="s">
        <v>2207</v>
      </c>
      <c r="H270" s="25">
        <v>422.25</v>
      </c>
      <c r="I270" s="26">
        <v>0.21</v>
      </c>
      <c r="J270" s="27">
        <v>88.6725</v>
      </c>
      <c r="K270" s="27">
        <v>510.9225</v>
      </c>
      <c r="L270" s="19" t="s">
        <v>111</v>
      </c>
      <c r="M270" s="19" t="s">
        <v>88</v>
      </c>
      <c r="N270" s="28"/>
      <c r="O270" s="29" t="s">
        <v>2208</v>
      </c>
      <c r="P270" s="30" t="s">
        <v>2209</v>
      </c>
      <c r="Q270" s="31">
        <v>5122</v>
      </c>
      <c r="R270" s="32">
        <v>44134</v>
      </c>
      <c r="S270" s="6" t="s">
        <v>41</v>
      </c>
      <c r="T270" s="6" t="s">
        <v>31</v>
      </c>
      <c r="U270" s="33" t="s">
        <v>1139</v>
      </c>
      <c r="V270" s="33" t="s">
        <v>2210</v>
      </c>
      <c r="W270" s="34"/>
      <c r="X270" s="6"/>
      <c r="Y270" s="140"/>
    </row>
    <row r="271" spans="1:25" ht="15">
      <c r="A271" s="33">
        <v>270</v>
      </c>
      <c r="B271" s="33" t="s">
        <v>1170</v>
      </c>
      <c r="C271" s="20" t="s">
        <v>1171</v>
      </c>
      <c r="D271" s="21">
        <v>43971</v>
      </c>
      <c r="E271" s="22">
        <v>43971</v>
      </c>
      <c r="F271" s="23">
        <v>1100</v>
      </c>
      <c r="G271" s="24" t="s">
        <v>422</v>
      </c>
      <c r="H271" s="25">
        <v>1100</v>
      </c>
      <c r="I271" s="26">
        <v>0</v>
      </c>
      <c r="J271" s="27">
        <v>0</v>
      </c>
      <c r="K271" s="27">
        <v>1100</v>
      </c>
      <c r="L271" s="35" t="s">
        <v>234</v>
      </c>
      <c r="M271" s="36" t="s">
        <v>235</v>
      </c>
      <c r="N271" s="51" t="s">
        <v>333</v>
      </c>
      <c r="O271" s="29" t="s">
        <v>1366</v>
      </c>
      <c r="P271" s="30" t="s">
        <v>60</v>
      </c>
      <c r="Q271" s="31">
        <v>3329</v>
      </c>
      <c r="R271" s="32">
        <v>44022</v>
      </c>
      <c r="S271" s="33" t="s">
        <v>41</v>
      </c>
      <c r="T271" s="33" t="s">
        <v>31</v>
      </c>
      <c r="U271" s="33" t="s">
        <v>368</v>
      </c>
      <c r="V271" s="33" t="s">
        <v>1367</v>
      </c>
      <c r="W271" s="34"/>
      <c r="X271" s="33"/>
      <c r="Y271" s="140"/>
    </row>
    <row r="272" spans="1:25" ht="15">
      <c r="A272" s="33">
        <v>271</v>
      </c>
      <c r="B272" s="51" t="s">
        <v>1939</v>
      </c>
      <c r="C272" s="2" t="s">
        <v>1940</v>
      </c>
      <c r="D272" s="21">
        <v>44102</v>
      </c>
      <c r="E272" s="22">
        <v>44083</v>
      </c>
      <c r="F272" s="23">
        <v>958.8</v>
      </c>
      <c r="G272" s="24" t="s">
        <v>1945</v>
      </c>
      <c r="H272" s="25">
        <v>958.8</v>
      </c>
      <c r="I272" s="26">
        <v>0.21</v>
      </c>
      <c r="J272" s="27">
        <v>201.34799999999998</v>
      </c>
      <c r="K272" s="27">
        <v>1160.148</v>
      </c>
      <c r="L272" s="35" t="s">
        <v>425</v>
      </c>
      <c r="M272" s="51" t="s">
        <v>180</v>
      </c>
      <c r="O272" s="29" t="s">
        <v>1946</v>
      </c>
      <c r="P272" s="30" t="s">
        <v>1172</v>
      </c>
      <c r="Q272" s="31">
        <v>4698</v>
      </c>
      <c r="R272" s="32">
        <v>44092</v>
      </c>
      <c r="S272" s="33" t="s">
        <v>41</v>
      </c>
      <c r="T272" s="33" t="s">
        <v>31</v>
      </c>
      <c r="U272" s="33" t="s">
        <v>1139</v>
      </c>
      <c r="V272" s="33" t="s">
        <v>1947</v>
      </c>
      <c r="W272" s="34"/>
      <c r="X272" s="33"/>
      <c r="Y272" s="140"/>
    </row>
    <row r="273" spans="1:25" ht="15">
      <c r="A273" s="33">
        <v>272</v>
      </c>
      <c r="B273" s="33" t="s">
        <v>646</v>
      </c>
      <c r="C273" s="20" t="s">
        <v>647</v>
      </c>
      <c r="D273" s="21">
        <v>43871</v>
      </c>
      <c r="E273" s="22">
        <v>43837</v>
      </c>
      <c r="F273" s="23">
        <v>81.54</v>
      </c>
      <c r="G273" s="24" t="s">
        <v>709</v>
      </c>
      <c r="H273" s="25">
        <v>81.54</v>
      </c>
      <c r="I273" s="26">
        <v>0.04</v>
      </c>
      <c r="J273" s="27">
        <v>3.2616000000000005</v>
      </c>
      <c r="K273" s="27">
        <v>84.80160000000001</v>
      </c>
      <c r="L273" s="19" t="s">
        <v>111</v>
      </c>
      <c r="M273" s="19" t="s">
        <v>88</v>
      </c>
      <c r="N273" s="28"/>
      <c r="O273" s="29" t="s">
        <v>710</v>
      </c>
      <c r="P273" s="30" t="s">
        <v>711</v>
      </c>
      <c r="Q273" s="31">
        <v>1745</v>
      </c>
      <c r="R273" s="32">
        <v>43903</v>
      </c>
      <c r="S273" s="6" t="s">
        <v>41</v>
      </c>
      <c r="T273" s="6" t="s">
        <v>31</v>
      </c>
      <c r="U273" s="33" t="s">
        <v>648</v>
      </c>
      <c r="V273" s="33" t="s">
        <v>712</v>
      </c>
      <c r="W273" s="34"/>
      <c r="X273" s="6"/>
      <c r="Y273" s="140"/>
    </row>
    <row r="274" spans="1:25" ht="15">
      <c r="A274" s="33">
        <v>273</v>
      </c>
      <c r="B274" s="33" t="s">
        <v>646</v>
      </c>
      <c r="C274" s="20" t="s">
        <v>647</v>
      </c>
      <c r="D274" s="21">
        <v>43892</v>
      </c>
      <c r="E274" s="22">
        <v>43864</v>
      </c>
      <c r="F274" s="23">
        <v>95.8</v>
      </c>
      <c r="G274" s="24" t="s">
        <v>900</v>
      </c>
      <c r="H274" s="25">
        <v>95.8</v>
      </c>
      <c r="I274" s="26">
        <v>0.04</v>
      </c>
      <c r="J274" s="27">
        <v>3.832</v>
      </c>
      <c r="K274" s="27">
        <v>99.63199999999999</v>
      </c>
      <c r="L274" s="19" t="s">
        <v>111</v>
      </c>
      <c r="M274" s="19" t="s">
        <v>88</v>
      </c>
      <c r="N274" s="28"/>
      <c r="O274" s="29" t="s">
        <v>901</v>
      </c>
      <c r="P274" s="30" t="s">
        <v>902</v>
      </c>
      <c r="Q274" s="31">
        <v>1906</v>
      </c>
      <c r="R274" s="32">
        <v>43923</v>
      </c>
      <c r="S274" s="6" t="s">
        <v>41</v>
      </c>
      <c r="T274" s="6" t="s">
        <v>31</v>
      </c>
      <c r="U274" s="33" t="s">
        <v>648</v>
      </c>
      <c r="V274" s="33" t="s">
        <v>903</v>
      </c>
      <c r="W274" s="34"/>
      <c r="X274" s="6"/>
      <c r="Y274" s="140"/>
    </row>
    <row r="275" spans="1:25" ht="15">
      <c r="A275" s="33">
        <v>274</v>
      </c>
      <c r="B275" s="33" t="s">
        <v>1054</v>
      </c>
      <c r="C275" s="20" t="s">
        <v>1055</v>
      </c>
      <c r="D275" s="21">
        <v>43922</v>
      </c>
      <c r="E275" s="22">
        <v>43858</v>
      </c>
      <c r="F275" s="23">
        <v>160</v>
      </c>
      <c r="G275" s="24" t="s">
        <v>1056</v>
      </c>
      <c r="H275" s="25">
        <v>160</v>
      </c>
      <c r="I275" s="26">
        <v>0.1</v>
      </c>
      <c r="J275" s="27">
        <v>16</v>
      </c>
      <c r="K275" s="27">
        <v>176</v>
      </c>
      <c r="L275" s="40" t="s">
        <v>179</v>
      </c>
      <c r="M275" s="40" t="s">
        <v>180</v>
      </c>
      <c r="N275" s="28"/>
      <c r="O275" s="29" t="s">
        <v>1057</v>
      </c>
      <c r="P275" s="30" t="s">
        <v>1058</v>
      </c>
      <c r="Q275" s="31">
        <v>2267</v>
      </c>
      <c r="R275" s="32">
        <v>43949</v>
      </c>
      <c r="S275" s="6" t="s">
        <v>41</v>
      </c>
      <c r="T275" s="6" t="s">
        <v>31</v>
      </c>
      <c r="U275" s="33" t="s">
        <v>708</v>
      </c>
      <c r="V275" s="33" t="s">
        <v>1059</v>
      </c>
      <c r="W275" s="34"/>
      <c r="X275" s="6"/>
      <c r="Y275" s="140"/>
    </row>
    <row r="276" spans="1:25" ht="15">
      <c r="A276" s="33">
        <v>275</v>
      </c>
      <c r="B276" s="33" t="s">
        <v>494</v>
      </c>
      <c r="C276" s="20" t="s">
        <v>495</v>
      </c>
      <c r="D276" s="21">
        <v>43887</v>
      </c>
      <c r="E276" s="22">
        <v>43880</v>
      </c>
      <c r="F276" s="23">
        <v>75</v>
      </c>
      <c r="G276" s="24" t="s">
        <v>1062</v>
      </c>
      <c r="H276" s="25">
        <v>75</v>
      </c>
      <c r="I276" s="26">
        <v>0</v>
      </c>
      <c r="J276" s="27">
        <v>0</v>
      </c>
      <c r="K276" s="27">
        <v>75</v>
      </c>
      <c r="L276" s="35" t="s">
        <v>217</v>
      </c>
      <c r="M276" s="36" t="s">
        <v>218</v>
      </c>
      <c r="N276" s="28" t="s">
        <v>27</v>
      </c>
      <c r="O276" s="29" t="s">
        <v>1063</v>
      </c>
      <c r="P276" s="30" t="s">
        <v>496</v>
      </c>
      <c r="Q276" s="31">
        <v>2280</v>
      </c>
      <c r="R276" s="32">
        <v>43885</v>
      </c>
      <c r="S276" s="33" t="s">
        <v>106</v>
      </c>
      <c r="T276" s="33" t="s">
        <v>31</v>
      </c>
      <c r="U276" s="33" t="s">
        <v>32</v>
      </c>
      <c r="V276" s="33" t="s">
        <v>497</v>
      </c>
      <c r="W276" s="34"/>
      <c r="X276" s="33"/>
      <c r="Y276" s="140"/>
    </row>
    <row r="277" spans="1:25" ht="15">
      <c r="A277" s="33">
        <v>276</v>
      </c>
      <c r="B277" s="33" t="s">
        <v>772</v>
      </c>
      <c r="C277" s="20" t="s">
        <v>773</v>
      </c>
      <c r="D277" s="21">
        <v>43892</v>
      </c>
      <c r="E277" s="22">
        <v>43892</v>
      </c>
      <c r="F277" s="23">
        <v>250</v>
      </c>
      <c r="G277" s="24" t="s">
        <v>774</v>
      </c>
      <c r="H277" s="25">
        <v>250</v>
      </c>
      <c r="I277" s="26">
        <v>0</v>
      </c>
      <c r="J277" s="27">
        <v>0</v>
      </c>
      <c r="K277" s="27">
        <v>250</v>
      </c>
      <c r="L277" s="40" t="s">
        <v>203</v>
      </c>
      <c r="M277" s="40" t="s">
        <v>204</v>
      </c>
      <c r="N277" s="28"/>
      <c r="O277" s="29" t="s">
        <v>775</v>
      </c>
      <c r="P277" s="30" t="s">
        <v>776</v>
      </c>
      <c r="Q277" s="31">
        <v>1783</v>
      </c>
      <c r="R277" s="32">
        <v>43928</v>
      </c>
      <c r="S277" s="6" t="s">
        <v>106</v>
      </c>
      <c r="T277" s="6" t="s">
        <v>31</v>
      </c>
      <c r="U277" s="33" t="s">
        <v>244</v>
      </c>
      <c r="V277" s="33" t="s">
        <v>777</v>
      </c>
      <c r="W277" s="34"/>
      <c r="X277" s="6"/>
      <c r="Y277" s="140"/>
    </row>
    <row r="278" spans="1:25" ht="15">
      <c r="A278" s="33">
        <v>277</v>
      </c>
      <c r="B278" s="33" t="s">
        <v>772</v>
      </c>
      <c r="C278" s="20" t="s">
        <v>773</v>
      </c>
      <c r="D278" s="21">
        <v>43892</v>
      </c>
      <c r="E278" s="22">
        <v>43892</v>
      </c>
      <c r="F278" s="23">
        <v>250</v>
      </c>
      <c r="G278" s="24" t="s">
        <v>774</v>
      </c>
      <c r="H278" s="25">
        <v>52.5</v>
      </c>
      <c r="I278" s="26">
        <v>0</v>
      </c>
      <c r="J278" s="27">
        <v>0</v>
      </c>
      <c r="K278" s="27">
        <v>52.5</v>
      </c>
      <c r="L278" s="40" t="s">
        <v>203</v>
      </c>
      <c r="M278" s="40" t="s">
        <v>204</v>
      </c>
      <c r="N278" s="28"/>
      <c r="O278" s="29" t="s">
        <v>775</v>
      </c>
      <c r="P278" s="30" t="s">
        <v>776</v>
      </c>
      <c r="Q278" s="31">
        <v>1783</v>
      </c>
      <c r="R278" s="32" t="s">
        <v>98</v>
      </c>
      <c r="S278" s="6" t="s">
        <v>99</v>
      </c>
      <c r="T278" s="6" t="s">
        <v>31</v>
      </c>
      <c r="U278" s="33" t="s">
        <v>244</v>
      </c>
      <c r="V278" s="33" t="s">
        <v>778</v>
      </c>
      <c r="W278" s="34"/>
      <c r="X278" s="6"/>
      <c r="Y278" s="140"/>
    </row>
    <row r="279" spans="1:25" ht="15">
      <c r="A279" s="33">
        <v>278</v>
      </c>
      <c r="B279" s="33" t="s">
        <v>1865</v>
      </c>
      <c r="C279" s="20" t="s">
        <v>1866</v>
      </c>
      <c r="D279" s="21">
        <v>44083</v>
      </c>
      <c r="E279" s="22">
        <v>44081</v>
      </c>
      <c r="F279" s="23">
        <v>260</v>
      </c>
      <c r="G279" s="24" t="s">
        <v>1867</v>
      </c>
      <c r="H279" s="25">
        <v>260</v>
      </c>
      <c r="I279" s="26">
        <v>0.21</v>
      </c>
      <c r="J279" s="27">
        <v>54.6</v>
      </c>
      <c r="K279" s="27">
        <v>314.6</v>
      </c>
      <c r="L279" s="19" t="s">
        <v>123</v>
      </c>
      <c r="M279" s="19" t="s">
        <v>124</v>
      </c>
      <c r="N279" s="28"/>
      <c r="O279" s="29" t="s">
        <v>1868</v>
      </c>
      <c r="P279" s="30" t="s">
        <v>898</v>
      </c>
      <c r="Q279" s="31">
        <v>4215</v>
      </c>
      <c r="R279" s="32">
        <v>44098</v>
      </c>
      <c r="S279" s="6" t="s">
        <v>41</v>
      </c>
      <c r="T279" s="6" t="s">
        <v>31</v>
      </c>
      <c r="U279" s="33" t="s">
        <v>115</v>
      </c>
      <c r="V279" s="33" t="s">
        <v>1869</v>
      </c>
      <c r="W279" s="34"/>
      <c r="X279" s="6"/>
      <c r="Y279" s="140"/>
    </row>
    <row r="280" spans="1:25" ht="15">
      <c r="A280" s="33">
        <v>279</v>
      </c>
      <c r="B280" s="33" t="s">
        <v>1427</v>
      </c>
      <c r="C280" s="20" t="s">
        <v>1428</v>
      </c>
      <c r="D280" s="21">
        <v>44019</v>
      </c>
      <c r="E280" s="22">
        <v>44019</v>
      </c>
      <c r="F280" s="23">
        <v>48.72</v>
      </c>
      <c r="G280" s="24" t="s">
        <v>1429</v>
      </c>
      <c r="H280" s="25">
        <v>48.644</v>
      </c>
      <c r="I280" s="26">
        <v>0.21</v>
      </c>
      <c r="J280" s="27">
        <v>10.21524</v>
      </c>
      <c r="K280" s="27">
        <v>58.85924</v>
      </c>
      <c r="L280" s="19" t="s">
        <v>159</v>
      </c>
      <c r="M280" s="19" t="s">
        <v>160</v>
      </c>
      <c r="N280" s="28"/>
      <c r="O280" s="29" t="s">
        <v>1430</v>
      </c>
      <c r="P280" s="30" t="s">
        <v>1431</v>
      </c>
      <c r="Q280" s="31">
        <v>3378</v>
      </c>
      <c r="R280" s="32">
        <v>44019</v>
      </c>
      <c r="S280" s="6" t="s">
        <v>57</v>
      </c>
      <c r="T280" s="6" t="s">
        <v>31</v>
      </c>
      <c r="U280" s="33" t="s">
        <v>163</v>
      </c>
      <c r="V280" s="33" t="s">
        <v>1432</v>
      </c>
      <c r="W280" s="34"/>
      <c r="X280" s="6"/>
      <c r="Y280" s="140"/>
    </row>
    <row r="281" spans="1:25" ht="15">
      <c r="A281" s="33">
        <v>280</v>
      </c>
      <c r="B281" s="1" t="s">
        <v>1208</v>
      </c>
      <c r="C281" s="2" t="s">
        <v>1209</v>
      </c>
      <c r="D281" s="44">
        <v>43990</v>
      </c>
      <c r="E281" s="45">
        <v>43990</v>
      </c>
      <c r="F281" s="46">
        <v>20.66</v>
      </c>
      <c r="G281" s="47" t="s">
        <v>1210</v>
      </c>
      <c r="H281" s="48">
        <v>20.66</v>
      </c>
      <c r="I281" s="26">
        <v>0.21</v>
      </c>
      <c r="J281" s="50">
        <v>4.3386</v>
      </c>
      <c r="K281" s="50">
        <v>24.9986</v>
      </c>
      <c r="L281" s="19" t="s">
        <v>26</v>
      </c>
      <c r="M281" s="19" t="s">
        <v>27</v>
      </c>
      <c r="N281" s="51"/>
      <c r="O281" s="52" t="s">
        <v>1211</v>
      </c>
      <c r="P281" s="30" t="s">
        <v>1212</v>
      </c>
      <c r="Q281" s="54">
        <v>2921</v>
      </c>
      <c r="R281" s="3">
        <v>43990</v>
      </c>
      <c r="S281" s="1" t="s">
        <v>57</v>
      </c>
      <c r="T281" s="1" t="s">
        <v>31</v>
      </c>
      <c r="U281" s="4" t="s">
        <v>93</v>
      </c>
      <c r="V281" s="40" t="s">
        <v>1213</v>
      </c>
      <c r="W281" s="4"/>
      <c r="X281" s="1"/>
      <c r="Y281" s="140"/>
    </row>
    <row r="282" spans="1:25" ht="15">
      <c r="A282" s="33">
        <v>281</v>
      </c>
      <c r="B282" s="33" t="s">
        <v>2429</v>
      </c>
      <c r="C282" s="20" t="s">
        <v>2430</v>
      </c>
      <c r="D282" s="21">
        <v>44132</v>
      </c>
      <c r="E282" s="22">
        <v>44007</v>
      </c>
      <c r="F282" s="23">
        <v>462.2</v>
      </c>
      <c r="G282" s="24" t="s">
        <v>2431</v>
      </c>
      <c r="H282" s="25">
        <v>462.2</v>
      </c>
      <c r="I282" s="26">
        <v>0.04</v>
      </c>
      <c r="J282" s="27">
        <v>18.488</v>
      </c>
      <c r="K282" s="27">
        <v>480.688</v>
      </c>
      <c r="L282" s="19" t="s">
        <v>522</v>
      </c>
      <c r="M282" s="19" t="s">
        <v>523</v>
      </c>
      <c r="N282" s="28"/>
      <c r="O282" s="29" t="s">
        <v>2432</v>
      </c>
      <c r="P282" s="30" t="s">
        <v>575</v>
      </c>
      <c r="Q282" s="31">
        <v>5913</v>
      </c>
      <c r="R282" s="32">
        <v>44154</v>
      </c>
      <c r="S282" s="6" t="s">
        <v>41</v>
      </c>
      <c r="T282" s="6" t="s">
        <v>31</v>
      </c>
      <c r="U282" s="33" t="s">
        <v>294</v>
      </c>
      <c r="V282" s="33" t="s">
        <v>2433</v>
      </c>
      <c r="W282" s="34"/>
      <c r="X282" s="6"/>
      <c r="Y282" s="140"/>
    </row>
    <row r="283" spans="1:25" ht="15">
      <c r="A283" s="33">
        <v>282</v>
      </c>
      <c r="B283" s="33" t="s">
        <v>940</v>
      </c>
      <c r="C283" s="20" t="s">
        <v>941</v>
      </c>
      <c r="D283" s="21">
        <v>43883</v>
      </c>
      <c r="E283" s="22">
        <v>43883</v>
      </c>
      <c r="F283" s="23">
        <v>27.79</v>
      </c>
      <c r="G283" s="24" t="s">
        <v>942</v>
      </c>
      <c r="H283" s="25">
        <v>27.79</v>
      </c>
      <c r="I283" s="26">
        <v>0.04</v>
      </c>
      <c r="J283" s="27">
        <v>1.1116</v>
      </c>
      <c r="K283" s="27">
        <v>28.9016</v>
      </c>
      <c r="L283" s="19" t="s">
        <v>943</v>
      </c>
      <c r="M283" s="19" t="s">
        <v>944</v>
      </c>
      <c r="N283" s="19"/>
      <c r="O283" s="29" t="s">
        <v>945</v>
      </c>
      <c r="P283" s="30" t="s">
        <v>193</v>
      </c>
      <c r="Q283" s="31">
        <v>1991</v>
      </c>
      <c r="R283" s="32">
        <v>43929</v>
      </c>
      <c r="S283" s="6" t="s">
        <v>41</v>
      </c>
      <c r="T283" s="6" t="s">
        <v>31</v>
      </c>
      <c r="U283" s="6" t="s">
        <v>946</v>
      </c>
      <c r="V283" s="6" t="s">
        <v>947</v>
      </c>
      <c r="W283" s="34"/>
      <c r="X283" s="6"/>
      <c r="Y283" s="140"/>
    </row>
    <row r="284" spans="1:25" ht="15">
      <c r="A284" s="33">
        <v>283</v>
      </c>
      <c r="B284" s="33" t="s">
        <v>806</v>
      </c>
      <c r="C284" s="20" t="s">
        <v>807</v>
      </c>
      <c r="D284" s="21">
        <v>43903</v>
      </c>
      <c r="E284" s="22">
        <v>43894</v>
      </c>
      <c r="F284" s="23">
        <v>91.06</v>
      </c>
      <c r="G284" s="24" t="s">
        <v>808</v>
      </c>
      <c r="H284" s="25">
        <v>91.07</v>
      </c>
      <c r="I284" s="26">
        <v>0.21</v>
      </c>
      <c r="J284" s="27">
        <v>19.124699999999997</v>
      </c>
      <c r="K284" s="27">
        <v>110.19469999999998</v>
      </c>
      <c r="L284" s="51" t="s">
        <v>809</v>
      </c>
      <c r="M284" s="51" t="s">
        <v>810</v>
      </c>
      <c r="N284" s="28"/>
      <c r="O284" s="29" t="s">
        <v>811</v>
      </c>
      <c r="P284" s="30" t="s">
        <v>125</v>
      </c>
      <c r="Q284" s="31">
        <v>1823</v>
      </c>
      <c r="R284" s="32">
        <v>43917</v>
      </c>
      <c r="S284" s="33" t="s">
        <v>41</v>
      </c>
      <c r="T284" s="33" t="s">
        <v>31</v>
      </c>
      <c r="U284" s="33" t="s">
        <v>812</v>
      </c>
      <c r="V284" s="33" t="s">
        <v>813</v>
      </c>
      <c r="W284" s="34"/>
      <c r="X284" s="33"/>
      <c r="Y284" s="140"/>
    </row>
    <row r="285" spans="1:25" ht="15">
      <c r="A285" s="33">
        <v>284</v>
      </c>
      <c r="B285" s="33" t="s">
        <v>806</v>
      </c>
      <c r="C285" s="20" t="s">
        <v>807</v>
      </c>
      <c r="D285" s="21">
        <v>43992</v>
      </c>
      <c r="E285" s="22">
        <v>43963</v>
      </c>
      <c r="F285" s="23">
        <v>91.06</v>
      </c>
      <c r="G285" s="24" t="s">
        <v>1203</v>
      </c>
      <c r="H285" s="25">
        <v>75.08</v>
      </c>
      <c r="I285" s="26">
        <v>0.21</v>
      </c>
      <c r="J285" s="27">
        <v>15.7668</v>
      </c>
      <c r="K285" s="27">
        <v>90.8468</v>
      </c>
      <c r="L285" s="51" t="s">
        <v>809</v>
      </c>
      <c r="M285" s="51" t="s">
        <v>810</v>
      </c>
      <c r="N285" s="28"/>
      <c r="O285" s="29" t="s">
        <v>1204</v>
      </c>
      <c r="P285" s="30" t="s">
        <v>1058</v>
      </c>
      <c r="Q285" s="31">
        <v>2916</v>
      </c>
      <c r="R285" s="32">
        <v>44005</v>
      </c>
      <c r="S285" s="33" t="s">
        <v>41</v>
      </c>
      <c r="T285" s="33" t="s">
        <v>31</v>
      </c>
      <c r="U285" s="33" t="s">
        <v>812</v>
      </c>
      <c r="V285" s="33" t="s">
        <v>1202</v>
      </c>
      <c r="W285" s="34"/>
      <c r="X285" s="33"/>
      <c r="Y285" s="140"/>
    </row>
    <row r="286" spans="1:25" ht="15">
      <c r="A286" s="33">
        <v>285</v>
      </c>
      <c r="B286" s="33" t="s">
        <v>806</v>
      </c>
      <c r="C286" s="20" t="s">
        <v>807</v>
      </c>
      <c r="D286" s="21">
        <v>44019</v>
      </c>
      <c r="E286" s="22">
        <v>43963</v>
      </c>
      <c r="F286" s="23">
        <v>0</v>
      </c>
      <c r="G286" s="24" t="s">
        <v>1459</v>
      </c>
      <c r="H286" s="25">
        <v>15.45</v>
      </c>
      <c r="I286" s="26">
        <v>0.21</v>
      </c>
      <c r="J286" s="27">
        <v>3.2445</v>
      </c>
      <c r="K286" s="27">
        <v>18.694499999999998</v>
      </c>
      <c r="L286" s="51" t="s">
        <v>809</v>
      </c>
      <c r="M286" s="51" t="s">
        <v>810</v>
      </c>
      <c r="N286" s="28"/>
      <c r="O286" s="29" t="s">
        <v>1460</v>
      </c>
      <c r="P286" s="30" t="s">
        <v>1058</v>
      </c>
      <c r="Q286" s="31">
        <v>3397</v>
      </c>
      <c r="R286" s="32">
        <v>44035</v>
      </c>
      <c r="S286" s="33" t="s">
        <v>41</v>
      </c>
      <c r="T286" s="33" t="s">
        <v>31</v>
      </c>
      <c r="U286" s="33" t="s">
        <v>812</v>
      </c>
      <c r="V286" s="33" t="s">
        <v>1202</v>
      </c>
      <c r="W286" s="34"/>
      <c r="X286" s="33"/>
      <c r="Y286" s="140"/>
    </row>
    <row r="287" spans="1:25" ht="15">
      <c r="A287" s="33">
        <v>286</v>
      </c>
      <c r="B287" s="33" t="s">
        <v>806</v>
      </c>
      <c r="C287" s="20" t="s">
        <v>807</v>
      </c>
      <c r="D287" s="21">
        <v>44090</v>
      </c>
      <c r="E287" s="22">
        <v>44078</v>
      </c>
      <c r="F287" s="23">
        <v>84.23</v>
      </c>
      <c r="G287" s="24" t="s">
        <v>1912</v>
      </c>
      <c r="H287" s="25">
        <v>84.23</v>
      </c>
      <c r="I287" s="26">
        <v>0.21</v>
      </c>
      <c r="J287" s="27">
        <v>17.6883</v>
      </c>
      <c r="K287" s="27">
        <v>101.9183</v>
      </c>
      <c r="L287" s="51" t="s">
        <v>809</v>
      </c>
      <c r="M287" s="51" t="s">
        <v>810</v>
      </c>
      <c r="N287" s="28"/>
      <c r="O287" s="29" t="s">
        <v>1913</v>
      </c>
      <c r="P287" s="30" t="s">
        <v>575</v>
      </c>
      <c r="Q287" s="31">
        <v>4513</v>
      </c>
      <c r="R287" s="32">
        <v>44104</v>
      </c>
      <c r="S287" s="33" t="s">
        <v>41</v>
      </c>
      <c r="T287" s="33" t="s">
        <v>31</v>
      </c>
      <c r="U287" s="33" t="s">
        <v>812</v>
      </c>
      <c r="V287" s="33" t="s">
        <v>1914</v>
      </c>
      <c r="W287" s="34"/>
      <c r="X287" s="33"/>
      <c r="Y287" s="140"/>
    </row>
    <row r="288" spans="1:25" ht="15">
      <c r="A288" s="33">
        <v>287</v>
      </c>
      <c r="B288" s="19" t="s">
        <v>1580</v>
      </c>
      <c r="C288" s="2" t="s">
        <v>1581</v>
      </c>
      <c r="D288" s="21">
        <v>44034</v>
      </c>
      <c r="E288" s="22">
        <v>44029</v>
      </c>
      <c r="F288" s="23">
        <v>2814.19</v>
      </c>
      <c r="G288" s="24" t="s">
        <v>46</v>
      </c>
      <c r="H288" s="25">
        <v>1287.588301369863</v>
      </c>
      <c r="I288" s="26">
        <v>0</v>
      </c>
      <c r="J288" s="27">
        <v>0</v>
      </c>
      <c r="K288" s="27">
        <v>2814.19</v>
      </c>
      <c r="L288" s="19" t="s">
        <v>77</v>
      </c>
      <c r="M288" s="19" t="s">
        <v>78</v>
      </c>
      <c r="N288" s="28"/>
      <c r="O288" s="29" t="s">
        <v>1582</v>
      </c>
      <c r="P288" s="30" t="s">
        <v>886</v>
      </c>
      <c r="Q288" s="31">
        <v>3694</v>
      </c>
      <c r="R288" s="32" t="s">
        <v>98</v>
      </c>
      <c r="S288" s="6" t="s">
        <v>99</v>
      </c>
      <c r="T288" s="6" t="s">
        <v>31</v>
      </c>
      <c r="U288" s="4" t="s">
        <v>194</v>
      </c>
      <c r="V288" s="6" t="s">
        <v>1583</v>
      </c>
      <c r="W288" s="34"/>
      <c r="X288" s="6"/>
      <c r="Y288" s="140"/>
    </row>
    <row r="289" spans="1:25" ht="15">
      <c r="A289" s="33">
        <v>288</v>
      </c>
      <c r="B289" s="33" t="s">
        <v>1223</v>
      </c>
      <c r="C289" s="20" t="s">
        <v>1224</v>
      </c>
      <c r="D289" s="21">
        <v>43994</v>
      </c>
      <c r="E289" s="22">
        <v>43971</v>
      </c>
      <c r="F289" s="23">
        <v>610.53</v>
      </c>
      <c r="G289" s="24" t="s">
        <v>1225</v>
      </c>
      <c r="H289" s="25">
        <v>518.86</v>
      </c>
      <c r="I289" s="26">
        <v>0.21</v>
      </c>
      <c r="J289" s="27">
        <v>108.9606</v>
      </c>
      <c r="K289" s="27">
        <v>627.8206</v>
      </c>
      <c r="L289" s="28" t="s">
        <v>1226</v>
      </c>
      <c r="M289" s="28" t="s">
        <v>1227</v>
      </c>
      <c r="N289" s="28"/>
      <c r="O289" s="29" t="s">
        <v>1228</v>
      </c>
      <c r="P289" s="30" t="s">
        <v>1229</v>
      </c>
      <c r="Q289" s="31">
        <v>2984</v>
      </c>
      <c r="R289" s="32">
        <v>44005</v>
      </c>
      <c r="S289" s="33" t="s">
        <v>41</v>
      </c>
      <c r="T289" s="33" t="s">
        <v>31</v>
      </c>
      <c r="U289" s="33" t="s">
        <v>331</v>
      </c>
      <c r="V289" s="33" t="s">
        <v>1230</v>
      </c>
      <c r="W289" s="34"/>
      <c r="X289" s="33"/>
      <c r="Y289" s="140"/>
    </row>
    <row r="290" spans="1:25" ht="15">
      <c r="A290" s="33">
        <v>289</v>
      </c>
      <c r="B290" s="33" t="s">
        <v>1223</v>
      </c>
      <c r="C290" s="20" t="s">
        <v>1224</v>
      </c>
      <c r="D290" s="21">
        <v>43994</v>
      </c>
      <c r="E290" s="22">
        <v>43971</v>
      </c>
      <c r="F290" s="23">
        <v>693.44</v>
      </c>
      <c r="G290" s="24" t="s">
        <v>1225</v>
      </c>
      <c r="H290" s="25">
        <v>328.19</v>
      </c>
      <c r="I290" s="26">
        <v>0.21</v>
      </c>
      <c r="J290" s="27">
        <v>68.9199</v>
      </c>
      <c r="K290" s="27">
        <v>397.1099</v>
      </c>
      <c r="L290" s="28" t="s">
        <v>605</v>
      </c>
      <c r="M290" s="28" t="s">
        <v>56</v>
      </c>
      <c r="N290" s="28"/>
      <c r="O290" s="29" t="s">
        <v>1228</v>
      </c>
      <c r="P290" s="30" t="s">
        <v>860</v>
      </c>
      <c r="Q290" s="31">
        <v>2984</v>
      </c>
      <c r="R290" s="32">
        <v>44005</v>
      </c>
      <c r="S290" s="33" t="s">
        <v>41</v>
      </c>
      <c r="T290" s="33" t="s">
        <v>31</v>
      </c>
      <c r="U290" s="33" t="s">
        <v>331</v>
      </c>
      <c r="V290" s="33" t="s">
        <v>1231</v>
      </c>
      <c r="W290" s="34"/>
      <c r="X290" s="33"/>
      <c r="Y290" s="140"/>
    </row>
    <row r="291" spans="1:25" ht="15">
      <c r="A291" s="33">
        <v>290</v>
      </c>
      <c r="B291" s="33" t="s">
        <v>1223</v>
      </c>
      <c r="C291" s="20" t="s">
        <v>1224</v>
      </c>
      <c r="D291" s="21">
        <v>43994</v>
      </c>
      <c r="E291" s="22">
        <v>43971</v>
      </c>
      <c r="F291" s="23">
        <v>610.53</v>
      </c>
      <c r="G291" s="24" t="s">
        <v>1225</v>
      </c>
      <c r="H291" s="25">
        <v>73</v>
      </c>
      <c r="I291" s="26">
        <v>0.21</v>
      </c>
      <c r="J291" s="27">
        <v>15.33</v>
      </c>
      <c r="K291" s="27">
        <v>88.33</v>
      </c>
      <c r="L291" s="28" t="s">
        <v>37</v>
      </c>
      <c r="M291" s="28" t="s">
        <v>55</v>
      </c>
      <c r="N291" s="28"/>
      <c r="O291" s="29" t="s">
        <v>1232</v>
      </c>
      <c r="P291" s="30" t="s">
        <v>1229</v>
      </c>
      <c r="Q291" s="31">
        <v>2984</v>
      </c>
      <c r="R291" s="32">
        <v>44005</v>
      </c>
      <c r="S291" s="33" t="s">
        <v>41</v>
      </c>
      <c r="T291" s="33" t="s">
        <v>31</v>
      </c>
      <c r="U291" s="33" t="s">
        <v>352</v>
      </c>
      <c r="V291" s="33" t="s">
        <v>1233</v>
      </c>
      <c r="W291" s="34"/>
      <c r="X291" s="33"/>
      <c r="Y291" s="140"/>
    </row>
    <row r="292" spans="1:25" ht="15">
      <c r="A292" s="33">
        <v>291</v>
      </c>
      <c r="B292" s="33" t="s">
        <v>1223</v>
      </c>
      <c r="C292" s="20" t="s">
        <v>1224</v>
      </c>
      <c r="D292" s="21">
        <v>43997</v>
      </c>
      <c r="E292" s="22">
        <v>43971</v>
      </c>
      <c r="F292" s="23">
        <v>261.63</v>
      </c>
      <c r="G292" s="24" t="s">
        <v>1260</v>
      </c>
      <c r="H292" s="25">
        <v>317.63</v>
      </c>
      <c r="I292" s="26">
        <v>0.21</v>
      </c>
      <c r="J292" s="27">
        <v>66.7023</v>
      </c>
      <c r="K292" s="27">
        <v>384.3323</v>
      </c>
      <c r="L292" s="28" t="s">
        <v>77</v>
      </c>
      <c r="M292" s="28" t="s">
        <v>78</v>
      </c>
      <c r="N292" s="28"/>
      <c r="O292" s="29" t="s">
        <v>1261</v>
      </c>
      <c r="P292" s="30" t="s">
        <v>58</v>
      </c>
      <c r="Q292" s="31">
        <v>2895</v>
      </c>
      <c r="R292" s="32">
        <v>44007</v>
      </c>
      <c r="S292" s="33" t="s">
        <v>41</v>
      </c>
      <c r="T292" s="33" t="s">
        <v>31</v>
      </c>
      <c r="U292" s="33" t="s">
        <v>331</v>
      </c>
      <c r="V292" s="33" t="s">
        <v>1262</v>
      </c>
      <c r="W292" s="34"/>
      <c r="X292" s="33"/>
      <c r="Y292" s="140"/>
    </row>
    <row r="293" spans="1:25" ht="15">
      <c r="A293" s="33">
        <v>292</v>
      </c>
      <c r="B293" s="33" t="s">
        <v>1223</v>
      </c>
      <c r="C293" s="20" t="s">
        <v>1224</v>
      </c>
      <c r="D293" s="21">
        <v>43997</v>
      </c>
      <c r="E293" s="22">
        <v>43971</v>
      </c>
      <c r="F293" s="23">
        <v>154.63</v>
      </c>
      <c r="G293" s="24" t="s">
        <v>1260</v>
      </c>
      <c r="H293" s="25">
        <v>98.63</v>
      </c>
      <c r="I293" s="26">
        <v>0.21</v>
      </c>
      <c r="J293" s="27">
        <v>20.7123</v>
      </c>
      <c r="K293" s="27">
        <v>119.3423</v>
      </c>
      <c r="L293" s="28" t="s">
        <v>77</v>
      </c>
      <c r="M293" s="28" t="s">
        <v>78</v>
      </c>
      <c r="N293" s="28"/>
      <c r="O293" s="29" t="s">
        <v>1263</v>
      </c>
      <c r="P293" s="30" t="s">
        <v>58</v>
      </c>
      <c r="Q293" s="31">
        <v>2985</v>
      </c>
      <c r="R293" s="32">
        <v>44007</v>
      </c>
      <c r="S293" s="33" t="s">
        <v>41</v>
      </c>
      <c r="T293" s="33" t="s">
        <v>31</v>
      </c>
      <c r="U293" s="33" t="s">
        <v>352</v>
      </c>
      <c r="V293" s="33" t="s">
        <v>1264</v>
      </c>
      <c r="W293" s="34"/>
      <c r="X293" s="33"/>
      <c r="Y293" s="140"/>
    </row>
    <row r="294" spans="1:25" ht="15">
      <c r="A294" s="33">
        <v>293</v>
      </c>
      <c r="B294" s="33" t="s">
        <v>1223</v>
      </c>
      <c r="C294" s="20" t="s">
        <v>1224</v>
      </c>
      <c r="D294" s="21">
        <v>44033</v>
      </c>
      <c r="E294" s="22">
        <v>44005</v>
      </c>
      <c r="F294" s="23">
        <v>514.53</v>
      </c>
      <c r="G294" s="24" t="s">
        <v>1641</v>
      </c>
      <c r="H294" s="25">
        <v>289.2</v>
      </c>
      <c r="I294" s="26">
        <v>0.21</v>
      </c>
      <c r="J294" s="27">
        <v>60.73199999999999</v>
      </c>
      <c r="K294" s="27">
        <v>349.93199999999996</v>
      </c>
      <c r="L294" s="28" t="s">
        <v>1642</v>
      </c>
      <c r="M294" s="28" t="s">
        <v>1643</v>
      </c>
      <c r="N294" s="28"/>
      <c r="O294" s="29" t="s">
        <v>1644</v>
      </c>
      <c r="P294" s="30" t="s">
        <v>1645</v>
      </c>
      <c r="Q294" s="31">
        <v>3785</v>
      </c>
      <c r="R294" s="32">
        <v>44043</v>
      </c>
      <c r="S294" s="33" t="s">
        <v>41</v>
      </c>
      <c r="T294" s="33" t="s">
        <v>31</v>
      </c>
      <c r="U294" s="33" t="s">
        <v>331</v>
      </c>
      <c r="V294" s="33" t="s">
        <v>1646</v>
      </c>
      <c r="W294" s="34"/>
      <c r="X294" s="33"/>
      <c r="Y294" s="140"/>
    </row>
    <row r="295" spans="1:25" ht="15">
      <c r="A295" s="33">
        <v>294</v>
      </c>
      <c r="B295" s="33" t="s">
        <v>1223</v>
      </c>
      <c r="C295" s="20" t="s">
        <v>1224</v>
      </c>
      <c r="D295" s="21">
        <v>44033</v>
      </c>
      <c r="E295" s="22">
        <v>44005</v>
      </c>
      <c r="F295" s="23">
        <v>514.53</v>
      </c>
      <c r="G295" s="24" t="s">
        <v>1641</v>
      </c>
      <c r="H295" s="25">
        <v>225.32999999999998</v>
      </c>
      <c r="I295" s="26">
        <v>0.21</v>
      </c>
      <c r="J295" s="27">
        <v>47.3193</v>
      </c>
      <c r="K295" s="27">
        <v>272.6493</v>
      </c>
      <c r="L295" s="28" t="s">
        <v>111</v>
      </c>
      <c r="M295" s="28" t="s">
        <v>88</v>
      </c>
      <c r="N295" s="28"/>
      <c r="O295" s="29" t="s">
        <v>1647</v>
      </c>
      <c r="P295" s="30" t="s">
        <v>1645</v>
      </c>
      <c r="Q295" s="31">
        <v>3785</v>
      </c>
      <c r="R295" s="32">
        <v>44043</v>
      </c>
      <c r="S295" s="33" t="s">
        <v>41</v>
      </c>
      <c r="T295" s="33" t="s">
        <v>31</v>
      </c>
      <c r="U295" s="33" t="s">
        <v>352</v>
      </c>
      <c r="V295" s="33" t="s">
        <v>1648</v>
      </c>
      <c r="W295" s="34"/>
      <c r="X295" s="33"/>
      <c r="Y295" s="140"/>
    </row>
    <row r="296" spans="1:25" ht="15">
      <c r="A296" s="33">
        <v>295</v>
      </c>
      <c r="B296" s="33" t="s">
        <v>1223</v>
      </c>
      <c r="C296" s="20" t="s">
        <v>1224</v>
      </c>
      <c r="D296" s="21">
        <v>44038</v>
      </c>
      <c r="E296" s="22">
        <v>44012</v>
      </c>
      <c r="F296" s="23">
        <v>585</v>
      </c>
      <c r="G296" s="24" t="s">
        <v>1670</v>
      </c>
      <c r="H296" s="25">
        <v>585</v>
      </c>
      <c r="I296" s="26">
        <v>0.21</v>
      </c>
      <c r="J296" s="27">
        <v>122.85</v>
      </c>
      <c r="K296" s="27">
        <v>707.85</v>
      </c>
      <c r="L296" s="28" t="s">
        <v>1270</v>
      </c>
      <c r="M296" s="28" t="s">
        <v>1271</v>
      </c>
      <c r="N296" s="28"/>
      <c r="O296" s="29" t="s">
        <v>1671</v>
      </c>
      <c r="P296" s="30" t="s">
        <v>548</v>
      </c>
      <c r="Q296" s="31">
        <v>3790</v>
      </c>
      <c r="R296" s="32">
        <v>44043</v>
      </c>
      <c r="S296" s="33" t="s">
        <v>41</v>
      </c>
      <c r="T296" s="33" t="s">
        <v>31</v>
      </c>
      <c r="U296" s="33" t="s">
        <v>352</v>
      </c>
      <c r="V296" s="33" t="s">
        <v>1672</v>
      </c>
      <c r="W296" s="34"/>
      <c r="X296" s="33"/>
      <c r="Y296" s="140"/>
    </row>
    <row r="297" spans="1:25" ht="15">
      <c r="A297" s="33">
        <v>296</v>
      </c>
      <c r="B297" s="33" t="s">
        <v>1223</v>
      </c>
      <c r="C297" s="20" t="s">
        <v>1224</v>
      </c>
      <c r="D297" s="21">
        <v>44038</v>
      </c>
      <c r="E297" s="22">
        <v>44013</v>
      </c>
      <c r="F297" s="23">
        <v>975</v>
      </c>
      <c r="G297" s="24" t="s">
        <v>1670</v>
      </c>
      <c r="H297" s="25">
        <v>975</v>
      </c>
      <c r="I297" s="26">
        <v>0.21</v>
      </c>
      <c r="J297" s="27">
        <v>204.75</v>
      </c>
      <c r="K297" s="27">
        <v>1179.75</v>
      </c>
      <c r="L297" s="28" t="s">
        <v>123</v>
      </c>
      <c r="M297" s="28" t="s">
        <v>124</v>
      </c>
      <c r="N297" s="28"/>
      <c r="O297" s="29" t="s">
        <v>1671</v>
      </c>
      <c r="P297" s="30" t="s">
        <v>162</v>
      </c>
      <c r="Q297" s="31">
        <v>3790</v>
      </c>
      <c r="R297" s="32">
        <v>44043</v>
      </c>
      <c r="S297" s="33" t="s">
        <v>41</v>
      </c>
      <c r="T297" s="33" t="s">
        <v>31</v>
      </c>
      <c r="U297" s="33" t="s">
        <v>352</v>
      </c>
      <c r="V297" s="33" t="s">
        <v>1673</v>
      </c>
      <c r="W297" s="34"/>
      <c r="X297" s="33"/>
      <c r="Y297" s="140"/>
    </row>
    <row r="298" spans="1:25" ht="15">
      <c r="A298" s="33">
        <v>297</v>
      </c>
      <c r="B298" s="33" t="s">
        <v>1223</v>
      </c>
      <c r="C298" s="20" t="s">
        <v>1224</v>
      </c>
      <c r="D298" s="21">
        <v>44033</v>
      </c>
      <c r="E298" s="22">
        <v>44002</v>
      </c>
      <c r="F298" s="23">
        <v>388.8</v>
      </c>
      <c r="G298" s="24" t="s">
        <v>1693</v>
      </c>
      <c r="H298" s="25">
        <v>194.4</v>
      </c>
      <c r="I298" s="26">
        <v>0.21</v>
      </c>
      <c r="J298" s="27">
        <v>40.824</v>
      </c>
      <c r="K298" s="27">
        <v>235.224</v>
      </c>
      <c r="L298" s="28" t="s">
        <v>37</v>
      </c>
      <c r="M298" s="28" t="s">
        <v>55</v>
      </c>
      <c r="N298" s="28"/>
      <c r="O298" s="29" t="s">
        <v>1694</v>
      </c>
      <c r="P298" s="30" t="s">
        <v>1695</v>
      </c>
      <c r="Q298" s="31">
        <v>3842</v>
      </c>
      <c r="R298" s="32">
        <v>44043</v>
      </c>
      <c r="S298" s="33" t="s">
        <v>41</v>
      </c>
      <c r="T298" s="33" t="s">
        <v>31</v>
      </c>
      <c r="U298" s="33" t="s">
        <v>352</v>
      </c>
      <c r="V298" s="33" t="s">
        <v>1696</v>
      </c>
      <c r="W298" s="34"/>
      <c r="X298" s="33"/>
      <c r="Y298" s="140"/>
    </row>
    <row r="299" spans="1:25" ht="15">
      <c r="A299" s="33">
        <v>298</v>
      </c>
      <c r="B299" s="33" t="s">
        <v>1223</v>
      </c>
      <c r="C299" s="20" t="s">
        <v>1224</v>
      </c>
      <c r="D299" s="21">
        <v>44033</v>
      </c>
      <c r="E299" s="22">
        <v>44032</v>
      </c>
      <c r="F299" s="23">
        <v>97.2</v>
      </c>
      <c r="G299" s="24" t="s">
        <v>1693</v>
      </c>
      <c r="H299" s="25">
        <v>97.2</v>
      </c>
      <c r="I299" s="26">
        <v>0.21</v>
      </c>
      <c r="J299" s="27">
        <v>20.412</v>
      </c>
      <c r="K299" s="27">
        <v>117.612</v>
      </c>
      <c r="L299" s="28" t="s">
        <v>103</v>
      </c>
      <c r="M299" s="28" t="s">
        <v>104</v>
      </c>
      <c r="N299" s="28"/>
      <c r="O299" s="29" t="s">
        <v>1694</v>
      </c>
      <c r="P299" s="30" t="s">
        <v>476</v>
      </c>
      <c r="Q299" s="31">
        <v>3842</v>
      </c>
      <c r="R299" s="32">
        <v>44043</v>
      </c>
      <c r="S299" s="33" t="s">
        <v>41</v>
      </c>
      <c r="T299" s="33" t="s">
        <v>31</v>
      </c>
      <c r="U299" s="33" t="s">
        <v>352</v>
      </c>
      <c r="V299" s="33" t="s">
        <v>1697</v>
      </c>
      <c r="W299" s="34"/>
      <c r="X299" s="33"/>
      <c r="Y299" s="140"/>
    </row>
    <row r="300" spans="1:25" ht="15">
      <c r="A300" s="33">
        <v>299</v>
      </c>
      <c r="B300" s="33" t="s">
        <v>1223</v>
      </c>
      <c r="C300" s="20" t="s">
        <v>1224</v>
      </c>
      <c r="D300" s="21">
        <v>44033</v>
      </c>
      <c r="E300" s="22">
        <v>43971</v>
      </c>
      <c r="F300" s="23">
        <v>376</v>
      </c>
      <c r="G300" s="24" t="s">
        <v>1693</v>
      </c>
      <c r="H300" s="25">
        <v>376</v>
      </c>
      <c r="I300" s="26">
        <v>0.21</v>
      </c>
      <c r="J300" s="27">
        <v>78.96</v>
      </c>
      <c r="K300" s="27">
        <v>454.96</v>
      </c>
      <c r="L300" s="28" t="s">
        <v>605</v>
      </c>
      <c r="M300" s="28" t="s">
        <v>56</v>
      </c>
      <c r="N300" s="28"/>
      <c r="O300" s="29" t="s">
        <v>1698</v>
      </c>
      <c r="P300" s="30" t="s">
        <v>860</v>
      </c>
      <c r="Q300" s="31">
        <v>3842</v>
      </c>
      <c r="R300" s="32">
        <v>44043</v>
      </c>
      <c r="S300" s="33" t="s">
        <v>41</v>
      </c>
      <c r="T300" s="33" t="s">
        <v>31</v>
      </c>
      <c r="U300" s="33" t="s">
        <v>331</v>
      </c>
      <c r="V300" s="33" t="s">
        <v>1699</v>
      </c>
      <c r="W300" s="34"/>
      <c r="X300" s="33"/>
      <c r="Y300" s="140"/>
    </row>
    <row r="301" spans="1:25" ht="15">
      <c r="A301" s="33">
        <v>300</v>
      </c>
      <c r="B301" s="33" t="s">
        <v>1223</v>
      </c>
      <c r="C301" s="20" t="s">
        <v>1224</v>
      </c>
      <c r="D301" s="21">
        <v>44033</v>
      </c>
      <c r="E301" s="22">
        <v>44002</v>
      </c>
      <c r="F301" s="23">
        <v>194.4</v>
      </c>
      <c r="G301" s="24" t="s">
        <v>1693</v>
      </c>
      <c r="H301" s="25">
        <v>194.4</v>
      </c>
      <c r="I301" s="26">
        <v>0.21</v>
      </c>
      <c r="J301" s="27">
        <v>40.824</v>
      </c>
      <c r="K301" s="27">
        <v>235.224</v>
      </c>
      <c r="L301" s="28" t="s">
        <v>77</v>
      </c>
      <c r="M301" s="28" t="s">
        <v>78</v>
      </c>
      <c r="N301" s="28"/>
      <c r="O301" s="29" t="s">
        <v>1694</v>
      </c>
      <c r="P301" s="30" t="s">
        <v>59</v>
      </c>
      <c r="Q301" s="31">
        <v>3842</v>
      </c>
      <c r="R301" s="32">
        <v>44043</v>
      </c>
      <c r="S301" s="33" t="s">
        <v>41</v>
      </c>
      <c r="T301" s="33" t="s">
        <v>31</v>
      </c>
      <c r="U301" s="33" t="s">
        <v>352</v>
      </c>
      <c r="V301" s="33" t="s">
        <v>1700</v>
      </c>
      <c r="W301" s="34"/>
      <c r="X301" s="33"/>
      <c r="Y301" s="140"/>
    </row>
    <row r="302" spans="1:25" ht="15">
      <c r="A302" s="33">
        <v>301</v>
      </c>
      <c r="B302" s="33" t="s">
        <v>1223</v>
      </c>
      <c r="C302" s="20" t="s">
        <v>1224</v>
      </c>
      <c r="D302" s="21">
        <v>44081</v>
      </c>
      <c r="E302" s="22">
        <v>44029</v>
      </c>
      <c r="F302" s="23">
        <v>98</v>
      </c>
      <c r="G302" s="24" t="s">
        <v>1849</v>
      </c>
      <c r="H302" s="25">
        <v>98</v>
      </c>
      <c r="I302" s="26">
        <v>0.21</v>
      </c>
      <c r="J302" s="27">
        <v>20.58</v>
      </c>
      <c r="K302" s="27">
        <v>118.58</v>
      </c>
      <c r="L302" s="28" t="s">
        <v>943</v>
      </c>
      <c r="M302" s="28" t="s">
        <v>944</v>
      </c>
      <c r="N302" s="28"/>
      <c r="O302" s="29" t="s">
        <v>1850</v>
      </c>
      <c r="P302" s="30" t="s">
        <v>1851</v>
      </c>
      <c r="Q302" s="31">
        <v>4163</v>
      </c>
      <c r="R302" s="32">
        <v>44092</v>
      </c>
      <c r="S302" s="33" t="s">
        <v>41</v>
      </c>
      <c r="T302" s="33" t="s">
        <v>31</v>
      </c>
      <c r="U302" s="33" t="s">
        <v>352</v>
      </c>
      <c r="V302" s="33" t="s">
        <v>1852</v>
      </c>
      <c r="W302" s="34"/>
      <c r="X302" s="33"/>
      <c r="Y302" s="140"/>
    </row>
    <row r="303" spans="1:25" ht="15">
      <c r="A303" s="33">
        <v>302</v>
      </c>
      <c r="B303" s="33" t="s">
        <v>1223</v>
      </c>
      <c r="C303" s="20" t="s">
        <v>1224</v>
      </c>
      <c r="D303" s="21">
        <v>44081</v>
      </c>
      <c r="E303" s="22">
        <v>44015</v>
      </c>
      <c r="F303" s="23">
        <v>196</v>
      </c>
      <c r="G303" s="24" t="s">
        <v>1849</v>
      </c>
      <c r="H303" s="25">
        <v>196</v>
      </c>
      <c r="I303" s="26">
        <v>0.21</v>
      </c>
      <c r="J303" s="27">
        <v>41.16</v>
      </c>
      <c r="K303" s="27">
        <v>237.16</v>
      </c>
      <c r="L303" s="28" t="s">
        <v>1270</v>
      </c>
      <c r="M303" s="28" t="s">
        <v>1271</v>
      </c>
      <c r="N303" s="28"/>
      <c r="O303" s="29" t="s">
        <v>1850</v>
      </c>
      <c r="P303" s="30" t="s">
        <v>994</v>
      </c>
      <c r="Q303" s="31">
        <v>4163</v>
      </c>
      <c r="R303" s="32">
        <v>44092</v>
      </c>
      <c r="S303" s="33" t="s">
        <v>41</v>
      </c>
      <c r="T303" s="33" t="s">
        <v>31</v>
      </c>
      <c r="U303" s="33" t="s">
        <v>352</v>
      </c>
      <c r="V303" s="33" t="s">
        <v>1853</v>
      </c>
      <c r="W303" s="34"/>
      <c r="X303" s="33"/>
      <c r="Y303" s="140"/>
    </row>
    <row r="304" spans="1:25" ht="15">
      <c r="A304" s="33">
        <v>303</v>
      </c>
      <c r="B304" s="33" t="s">
        <v>1223</v>
      </c>
      <c r="C304" s="20" t="s">
        <v>1224</v>
      </c>
      <c r="D304" s="21">
        <v>44081</v>
      </c>
      <c r="E304" s="22">
        <v>44029</v>
      </c>
      <c r="F304" s="23">
        <v>98</v>
      </c>
      <c r="G304" s="24" t="s">
        <v>1849</v>
      </c>
      <c r="H304" s="25">
        <v>98</v>
      </c>
      <c r="I304" s="26">
        <v>0.21</v>
      </c>
      <c r="J304" s="27">
        <v>20.58</v>
      </c>
      <c r="K304" s="27">
        <v>118.58</v>
      </c>
      <c r="L304" s="28" t="s">
        <v>1249</v>
      </c>
      <c r="M304" s="28" t="s">
        <v>1250</v>
      </c>
      <c r="N304" s="28"/>
      <c r="O304" s="29" t="s">
        <v>1850</v>
      </c>
      <c r="P304" s="30" t="s">
        <v>1851</v>
      </c>
      <c r="Q304" s="31">
        <v>4163</v>
      </c>
      <c r="R304" s="32">
        <v>44092</v>
      </c>
      <c r="S304" s="33" t="s">
        <v>41</v>
      </c>
      <c r="T304" s="33" t="s">
        <v>31</v>
      </c>
      <c r="U304" s="33" t="s">
        <v>352</v>
      </c>
      <c r="V304" s="33" t="s">
        <v>1854</v>
      </c>
      <c r="W304" s="34"/>
      <c r="X304" s="33"/>
      <c r="Y304" s="140"/>
    </row>
    <row r="305" spans="1:25" ht="15">
      <c r="A305" s="33">
        <v>304</v>
      </c>
      <c r="B305" s="33" t="s">
        <v>1223</v>
      </c>
      <c r="C305" s="20" t="s">
        <v>1224</v>
      </c>
      <c r="D305" s="21">
        <v>44081</v>
      </c>
      <c r="E305" s="22">
        <v>44008</v>
      </c>
      <c r="F305" s="23">
        <v>110</v>
      </c>
      <c r="G305" s="24" t="s">
        <v>1849</v>
      </c>
      <c r="H305" s="25">
        <v>110</v>
      </c>
      <c r="I305" s="26">
        <v>0.21</v>
      </c>
      <c r="J305" s="27">
        <v>23.099999999999998</v>
      </c>
      <c r="K305" s="27">
        <v>133.1</v>
      </c>
      <c r="L305" s="28" t="s">
        <v>77</v>
      </c>
      <c r="M305" s="28" t="s">
        <v>78</v>
      </c>
      <c r="N305" s="28"/>
      <c r="O305" s="29" t="s">
        <v>1850</v>
      </c>
      <c r="P305" s="30" t="s">
        <v>59</v>
      </c>
      <c r="Q305" s="31">
        <v>4163</v>
      </c>
      <c r="R305" s="32">
        <v>44092</v>
      </c>
      <c r="S305" s="33" t="s">
        <v>41</v>
      </c>
      <c r="T305" s="33" t="s">
        <v>31</v>
      </c>
      <c r="U305" s="33" t="s">
        <v>352</v>
      </c>
      <c r="V305" s="33" t="s">
        <v>1855</v>
      </c>
      <c r="W305" s="34"/>
      <c r="X305" s="33"/>
      <c r="Y305" s="140"/>
    </row>
    <row r="306" spans="1:25" ht="15">
      <c r="A306" s="33">
        <v>305</v>
      </c>
      <c r="B306" s="33" t="s">
        <v>1223</v>
      </c>
      <c r="C306" s="20" t="s">
        <v>1224</v>
      </c>
      <c r="D306" s="21">
        <v>44134</v>
      </c>
      <c r="E306" s="22">
        <v>43971</v>
      </c>
      <c r="F306" s="23">
        <v>0</v>
      </c>
      <c r="G306" s="24" t="s">
        <v>2585</v>
      </c>
      <c r="H306" s="25">
        <v>159.84</v>
      </c>
      <c r="I306" s="26">
        <v>0.21</v>
      </c>
      <c r="J306" s="27">
        <v>33.5664</v>
      </c>
      <c r="K306" s="27">
        <v>193.40640000000002</v>
      </c>
      <c r="L306" s="28" t="s">
        <v>605</v>
      </c>
      <c r="M306" s="28" t="s">
        <v>56</v>
      </c>
      <c r="N306" s="28"/>
      <c r="O306" s="29" t="s">
        <v>2586</v>
      </c>
      <c r="P306" s="30" t="s">
        <v>1172</v>
      </c>
      <c r="Q306" s="31">
        <v>6672</v>
      </c>
      <c r="R306" s="32">
        <v>44175</v>
      </c>
      <c r="S306" s="33" t="s">
        <v>41</v>
      </c>
      <c r="T306" s="33" t="s">
        <v>31</v>
      </c>
      <c r="U306" s="33" t="s">
        <v>331</v>
      </c>
      <c r="V306" s="33" t="s">
        <v>2587</v>
      </c>
      <c r="W306" s="34"/>
      <c r="X306" s="33"/>
      <c r="Y306" s="140"/>
    </row>
    <row r="307" spans="1:25" ht="15">
      <c r="A307" s="33">
        <v>306</v>
      </c>
      <c r="B307" s="33" t="s">
        <v>2143</v>
      </c>
      <c r="C307" s="20" t="s">
        <v>2144</v>
      </c>
      <c r="D307" s="21">
        <v>44104</v>
      </c>
      <c r="E307" s="22">
        <v>44098</v>
      </c>
      <c r="F307" s="23">
        <v>98.85</v>
      </c>
      <c r="G307" s="24" t="s">
        <v>2145</v>
      </c>
      <c r="H307" s="25">
        <v>98.85</v>
      </c>
      <c r="I307" s="26">
        <v>0.21</v>
      </c>
      <c r="J307" s="27">
        <v>20.758499999999998</v>
      </c>
      <c r="K307" s="27">
        <v>119.60849999999999</v>
      </c>
      <c r="L307" s="19" t="s">
        <v>729</v>
      </c>
      <c r="M307" s="19" t="s">
        <v>122</v>
      </c>
      <c r="N307" s="28"/>
      <c r="O307" s="29" t="s">
        <v>2146</v>
      </c>
      <c r="P307" s="30" t="s">
        <v>1274</v>
      </c>
      <c r="Q307" s="31">
        <v>4853</v>
      </c>
      <c r="R307" s="32">
        <v>44126</v>
      </c>
      <c r="S307" s="6" t="s">
        <v>41</v>
      </c>
      <c r="T307" s="6" t="s">
        <v>31</v>
      </c>
      <c r="U307" s="33" t="s">
        <v>175</v>
      </c>
      <c r="V307" s="33" t="s">
        <v>2147</v>
      </c>
      <c r="W307" s="34"/>
      <c r="X307" s="6"/>
      <c r="Y307" s="140"/>
    </row>
    <row r="308" spans="1:25" ht="15">
      <c r="A308" s="33">
        <v>307</v>
      </c>
      <c r="B308" s="33" t="s">
        <v>1771</v>
      </c>
      <c r="C308" s="20" t="s">
        <v>1772</v>
      </c>
      <c r="D308" s="21">
        <v>44077</v>
      </c>
      <c r="E308" s="22">
        <v>43998</v>
      </c>
      <c r="F308" s="23">
        <v>200</v>
      </c>
      <c r="G308" s="24" t="s">
        <v>1773</v>
      </c>
      <c r="H308" s="25">
        <v>200</v>
      </c>
      <c r="I308" s="26">
        <v>0.21</v>
      </c>
      <c r="J308" s="27">
        <v>42</v>
      </c>
      <c r="K308" s="27">
        <v>242</v>
      </c>
      <c r="L308" s="19" t="s">
        <v>1235</v>
      </c>
      <c r="M308" s="19" t="s">
        <v>1236</v>
      </c>
      <c r="N308" s="28"/>
      <c r="O308" s="29" t="s">
        <v>1774</v>
      </c>
      <c r="P308" s="30" t="s">
        <v>1775</v>
      </c>
      <c r="Q308" s="31">
        <v>4127</v>
      </c>
      <c r="R308" s="32">
        <v>44092</v>
      </c>
      <c r="S308" s="6" t="s">
        <v>41</v>
      </c>
      <c r="T308" s="6" t="s">
        <v>31</v>
      </c>
      <c r="U308" s="33" t="s">
        <v>1336</v>
      </c>
      <c r="V308" s="33" t="s">
        <v>1776</v>
      </c>
      <c r="W308" s="34"/>
      <c r="X308" s="6"/>
      <c r="Y308" s="140"/>
    </row>
    <row r="309" spans="1:25" ht="15">
      <c r="A309" s="33">
        <v>308</v>
      </c>
      <c r="B309" s="33" t="s">
        <v>239</v>
      </c>
      <c r="C309" s="20" t="s">
        <v>240</v>
      </c>
      <c r="D309" s="21">
        <v>43851</v>
      </c>
      <c r="E309" s="22">
        <v>43839</v>
      </c>
      <c r="F309" s="23">
        <v>180</v>
      </c>
      <c r="G309" s="24" t="s">
        <v>241</v>
      </c>
      <c r="H309" s="25">
        <v>180</v>
      </c>
      <c r="I309" s="26">
        <v>0.21</v>
      </c>
      <c r="J309" s="27">
        <v>37.8</v>
      </c>
      <c r="K309" s="27">
        <v>217.8</v>
      </c>
      <c r="L309" s="5" t="s">
        <v>203</v>
      </c>
      <c r="M309" s="72" t="s">
        <v>204</v>
      </c>
      <c r="N309" s="19"/>
      <c r="O309" s="29" t="s">
        <v>242</v>
      </c>
      <c r="P309" s="30" t="s">
        <v>243</v>
      </c>
      <c r="Q309" s="31">
        <v>688</v>
      </c>
      <c r="R309" s="32">
        <v>43879</v>
      </c>
      <c r="S309" s="6" t="s">
        <v>41</v>
      </c>
      <c r="T309" s="6" t="s">
        <v>31</v>
      </c>
      <c r="U309" s="33" t="s">
        <v>244</v>
      </c>
      <c r="V309" s="33" t="s">
        <v>245</v>
      </c>
      <c r="W309" s="34"/>
      <c r="X309" s="6"/>
      <c r="Y309" s="140"/>
    </row>
    <row r="310" spans="1:25" ht="15">
      <c r="A310" s="33">
        <v>309</v>
      </c>
      <c r="B310" s="33" t="s">
        <v>239</v>
      </c>
      <c r="C310" s="20" t="s">
        <v>240</v>
      </c>
      <c r="D310" s="21">
        <v>44015</v>
      </c>
      <c r="E310" s="22">
        <v>43984</v>
      </c>
      <c r="F310" s="23">
        <v>180</v>
      </c>
      <c r="G310" s="24" t="s">
        <v>1368</v>
      </c>
      <c r="H310" s="25">
        <v>180</v>
      </c>
      <c r="I310" s="26">
        <v>0.21</v>
      </c>
      <c r="J310" s="27">
        <v>37.8</v>
      </c>
      <c r="K310" s="27">
        <v>217.8</v>
      </c>
      <c r="L310" s="40" t="s">
        <v>203</v>
      </c>
      <c r="M310" s="40" t="s">
        <v>204</v>
      </c>
      <c r="N310" s="28"/>
      <c r="O310" s="29" t="s">
        <v>1369</v>
      </c>
      <c r="P310" s="30" t="s">
        <v>1370</v>
      </c>
      <c r="Q310" s="31">
        <v>3330</v>
      </c>
      <c r="R310" s="32">
        <v>44022</v>
      </c>
      <c r="S310" s="6" t="s">
        <v>41</v>
      </c>
      <c r="T310" s="6" t="s">
        <v>31</v>
      </c>
      <c r="U310" s="33" t="s">
        <v>244</v>
      </c>
      <c r="V310" s="33" t="s">
        <v>1371</v>
      </c>
      <c r="W310" s="34"/>
      <c r="X310" s="6"/>
      <c r="Y310" s="140"/>
    </row>
    <row r="311" spans="1:25" ht="15">
      <c r="A311" s="33">
        <v>310</v>
      </c>
      <c r="B311" s="33" t="s">
        <v>239</v>
      </c>
      <c r="C311" s="20" t="s">
        <v>240</v>
      </c>
      <c r="D311" s="21">
        <v>44015</v>
      </c>
      <c r="E311" s="22">
        <v>43984</v>
      </c>
      <c r="F311" s="23">
        <v>180</v>
      </c>
      <c r="G311" s="24" t="s">
        <v>1372</v>
      </c>
      <c r="H311" s="25">
        <v>180</v>
      </c>
      <c r="I311" s="26">
        <v>0.21</v>
      </c>
      <c r="J311" s="27">
        <v>37.8</v>
      </c>
      <c r="K311" s="27">
        <v>217.8</v>
      </c>
      <c r="L311" s="40" t="s">
        <v>203</v>
      </c>
      <c r="M311" s="40" t="s">
        <v>204</v>
      </c>
      <c r="N311" s="28"/>
      <c r="O311" s="29" t="s">
        <v>1373</v>
      </c>
      <c r="P311" s="30" t="s">
        <v>1374</v>
      </c>
      <c r="Q311" s="31">
        <v>3331</v>
      </c>
      <c r="R311" s="32">
        <v>44022</v>
      </c>
      <c r="S311" s="6" t="s">
        <v>41</v>
      </c>
      <c r="T311" s="6" t="s">
        <v>31</v>
      </c>
      <c r="U311" s="33" t="s">
        <v>244</v>
      </c>
      <c r="V311" s="33" t="s">
        <v>1375</v>
      </c>
      <c r="W311" s="34"/>
      <c r="X311" s="6"/>
      <c r="Y311" s="140"/>
    </row>
    <row r="312" spans="1:25" ht="15">
      <c r="A312" s="33">
        <v>311</v>
      </c>
      <c r="B312" s="33" t="s">
        <v>189</v>
      </c>
      <c r="C312" s="20" t="s">
        <v>190</v>
      </c>
      <c r="D312" s="21">
        <v>43857</v>
      </c>
      <c r="E312" s="22">
        <v>43854</v>
      </c>
      <c r="F312" s="23">
        <v>54</v>
      </c>
      <c r="G312" s="24" t="s">
        <v>191</v>
      </c>
      <c r="H312" s="25">
        <v>54</v>
      </c>
      <c r="I312" s="26">
        <v>0</v>
      </c>
      <c r="J312" s="27">
        <v>0</v>
      </c>
      <c r="K312" s="27">
        <v>54</v>
      </c>
      <c r="L312" s="40" t="s">
        <v>61</v>
      </c>
      <c r="M312" s="40" t="s">
        <v>62</v>
      </c>
      <c r="N312" s="28"/>
      <c r="O312" s="29" t="s">
        <v>192</v>
      </c>
      <c r="P312" s="30" t="s">
        <v>193</v>
      </c>
      <c r="Q312" s="31">
        <v>550</v>
      </c>
      <c r="R312" s="32">
        <v>43872</v>
      </c>
      <c r="S312" s="6" t="s">
        <v>41</v>
      </c>
      <c r="T312" s="6" t="s">
        <v>31</v>
      </c>
      <c r="U312" s="33" t="s">
        <v>194</v>
      </c>
      <c r="V312" s="33" t="s">
        <v>195</v>
      </c>
      <c r="W312" s="34"/>
      <c r="X312" s="6"/>
      <c r="Y312" s="140"/>
    </row>
    <row r="313" spans="1:25" ht="15">
      <c r="A313" s="33">
        <v>312</v>
      </c>
      <c r="B313" s="33" t="s">
        <v>189</v>
      </c>
      <c r="C313" s="20" t="s">
        <v>190</v>
      </c>
      <c r="D313" s="21">
        <v>43892</v>
      </c>
      <c r="E313" s="22">
        <v>43887</v>
      </c>
      <c r="F313" s="23">
        <v>316</v>
      </c>
      <c r="G313" s="24" t="s">
        <v>583</v>
      </c>
      <c r="H313" s="25">
        <v>316</v>
      </c>
      <c r="I313" s="26">
        <v>0</v>
      </c>
      <c r="J313" s="27">
        <v>0</v>
      </c>
      <c r="K313" s="27">
        <v>316</v>
      </c>
      <c r="L313" s="40" t="s">
        <v>179</v>
      </c>
      <c r="M313" s="40" t="s">
        <v>180</v>
      </c>
      <c r="N313" s="28"/>
      <c r="O313" s="29" t="s">
        <v>584</v>
      </c>
      <c r="P313" s="30" t="s">
        <v>585</v>
      </c>
      <c r="Q313" s="31">
        <v>1328</v>
      </c>
      <c r="R313" s="32">
        <v>43901</v>
      </c>
      <c r="S313" s="6" t="s">
        <v>41</v>
      </c>
      <c r="T313" s="6" t="s">
        <v>31</v>
      </c>
      <c r="U313" s="33" t="s">
        <v>194</v>
      </c>
      <c r="V313" s="33" t="s">
        <v>586</v>
      </c>
      <c r="W313" s="34"/>
      <c r="X313" s="6"/>
      <c r="Y313" s="140"/>
    </row>
    <row r="314" spans="1:25" ht="15">
      <c r="A314" s="33">
        <v>313</v>
      </c>
      <c r="B314" s="6" t="s">
        <v>465</v>
      </c>
      <c r="C314" s="20" t="s">
        <v>466</v>
      </c>
      <c r="D314" s="21">
        <v>43895</v>
      </c>
      <c r="E314" s="22">
        <v>43895</v>
      </c>
      <c r="F314" s="23">
        <v>17.46</v>
      </c>
      <c r="G314" s="24" t="s">
        <v>739</v>
      </c>
      <c r="H314" s="25">
        <v>17.46</v>
      </c>
      <c r="I314" s="26">
        <v>0.1</v>
      </c>
      <c r="J314" s="27">
        <v>1.7460000000000002</v>
      </c>
      <c r="K314" s="27">
        <v>19.206</v>
      </c>
      <c r="L314" s="19" t="s">
        <v>123</v>
      </c>
      <c r="M314" s="19" t="s">
        <v>124</v>
      </c>
      <c r="N314" s="28"/>
      <c r="O314" s="29" t="s">
        <v>740</v>
      </c>
      <c r="P314" s="30" t="s">
        <v>741</v>
      </c>
      <c r="Q314" s="31">
        <v>1763</v>
      </c>
      <c r="R314" s="32">
        <v>43895</v>
      </c>
      <c r="S314" s="6" t="s">
        <v>149</v>
      </c>
      <c r="T314" s="6" t="s">
        <v>31</v>
      </c>
      <c r="U314" s="33" t="s">
        <v>645</v>
      </c>
      <c r="V314" s="6" t="s">
        <v>742</v>
      </c>
      <c r="W314" s="34"/>
      <c r="X314" s="6"/>
      <c r="Y314" s="140"/>
    </row>
    <row r="315" spans="1:25" ht="15">
      <c r="A315" s="33">
        <v>314</v>
      </c>
      <c r="B315" s="19" t="s">
        <v>465</v>
      </c>
      <c r="C315" s="20" t="s">
        <v>466</v>
      </c>
      <c r="D315" s="21">
        <v>44088</v>
      </c>
      <c r="E315" s="22">
        <v>44088</v>
      </c>
      <c r="F315" s="23">
        <v>7.52</v>
      </c>
      <c r="G315" s="24" t="s">
        <v>2014</v>
      </c>
      <c r="H315" s="25">
        <v>7.52</v>
      </c>
      <c r="I315" s="26">
        <v>0.21</v>
      </c>
      <c r="J315" s="27">
        <v>1.5792</v>
      </c>
      <c r="K315" s="27">
        <v>9.0992</v>
      </c>
      <c r="L315" s="40" t="s">
        <v>179</v>
      </c>
      <c r="M315" s="40" t="s">
        <v>180</v>
      </c>
      <c r="N315" s="19"/>
      <c r="O315" s="29" t="s">
        <v>2015</v>
      </c>
      <c r="P315" s="30" t="s">
        <v>1265</v>
      </c>
      <c r="Q315" s="31">
        <v>4763</v>
      </c>
      <c r="R315" s="32">
        <v>44088</v>
      </c>
      <c r="S315" s="6" t="s">
        <v>643</v>
      </c>
      <c r="T315" s="6" t="s">
        <v>31</v>
      </c>
      <c r="U315" s="6" t="s">
        <v>1139</v>
      </c>
      <c r="V315" s="6" t="s">
        <v>2016</v>
      </c>
      <c r="W315" s="34"/>
      <c r="X315" s="6"/>
      <c r="Y315" s="140"/>
    </row>
    <row r="316" spans="1:25" ht="15">
      <c r="A316" s="33">
        <v>315</v>
      </c>
      <c r="B316" s="79" t="s">
        <v>1124</v>
      </c>
      <c r="C316" s="80" t="s">
        <v>1125</v>
      </c>
      <c r="D316" s="91">
        <v>43816</v>
      </c>
      <c r="E316" s="57">
        <v>43979</v>
      </c>
      <c r="F316" s="82">
        <v>240</v>
      </c>
      <c r="G316" s="83" t="s">
        <v>1126</v>
      </c>
      <c r="H316" s="84">
        <v>240</v>
      </c>
      <c r="I316" s="85">
        <v>0.21</v>
      </c>
      <c r="J316" s="86">
        <v>50.4</v>
      </c>
      <c r="K316" s="86"/>
      <c r="L316" s="87" t="s">
        <v>1127</v>
      </c>
      <c r="M316" s="87" t="s">
        <v>1128</v>
      </c>
      <c r="N316" s="87"/>
      <c r="O316" s="88" t="s">
        <v>1129</v>
      </c>
      <c r="P316" s="89" t="s">
        <v>1130</v>
      </c>
      <c r="Q316" s="90">
        <v>2762</v>
      </c>
      <c r="R316" s="91">
        <v>43993</v>
      </c>
      <c r="S316" s="79" t="s">
        <v>41</v>
      </c>
      <c r="T316" s="79" t="s">
        <v>31</v>
      </c>
      <c r="U316" s="79" t="s">
        <v>549</v>
      </c>
      <c r="V316" s="79" t="s">
        <v>1131</v>
      </c>
      <c r="W316" s="92"/>
      <c r="X316" s="79"/>
      <c r="Y316" s="140"/>
    </row>
    <row r="317" spans="1:25" ht="15">
      <c r="A317" s="33">
        <v>316</v>
      </c>
      <c r="B317" s="33" t="s">
        <v>1124</v>
      </c>
      <c r="C317" s="20" t="s">
        <v>1125</v>
      </c>
      <c r="D317" s="21">
        <v>43997</v>
      </c>
      <c r="E317" s="22">
        <v>43880</v>
      </c>
      <c r="F317" s="23">
        <v>150</v>
      </c>
      <c r="G317" s="24" t="s">
        <v>1300</v>
      </c>
      <c r="H317" s="25">
        <v>150</v>
      </c>
      <c r="I317" s="26">
        <v>0.21</v>
      </c>
      <c r="J317" s="27">
        <v>31.5</v>
      </c>
      <c r="K317" s="27">
        <v>181.5</v>
      </c>
      <c r="L317" s="19" t="s">
        <v>327</v>
      </c>
      <c r="M317" s="19" t="s">
        <v>328</v>
      </c>
      <c r="N317" s="28"/>
      <c r="O317" s="29" t="s">
        <v>1301</v>
      </c>
      <c r="P317" s="30" t="s">
        <v>452</v>
      </c>
      <c r="Q317" s="31">
        <v>2997</v>
      </c>
      <c r="R317" s="32">
        <v>44007</v>
      </c>
      <c r="S317" s="6" t="s">
        <v>41</v>
      </c>
      <c r="T317" s="6" t="s">
        <v>31</v>
      </c>
      <c r="U317" s="33" t="s">
        <v>549</v>
      </c>
      <c r="V317" s="33" t="s">
        <v>1302</v>
      </c>
      <c r="W317" s="34"/>
      <c r="X317" s="6"/>
      <c r="Y317" s="140"/>
    </row>
    <row r="318" spans="1:25" ht="15">
      <c r="A318" s="33">
        <v>317</v>
      </c>
      <c r="B318" s="6" t="s">
        <v>289</v>
      </c>
      <c r="C318" s="20" t="s">
        <v>290</v>
      </c>
      <c r="D318" s="21">
        <v>43867</v>
      </c>
      <c r="E318" s="22">
        <v>43854</v>
      </c>
      <c r="F318" s="23">
        <v>240</v>
      </c>
      <c r="G318" s="24" t="s">
        <v>291</v>
      </c>
      <c r="H318" s="25">
        <v>240</v>
      </c>
      <c r="I318" s="26">
        <v>0</v>
      </c>
      <c r="J318" s="27">
        <v>0</v>
      </c>
      <c r="K318" s="27">
        <v>240</v>
      </c>
      <c r="L318" s="19" t="s">
        <v>96</v>
      </c>
      <c r="M318" s="19" t="s">
        <v>97</v>
      </c>
      <c r="N318" s="19"/>
      <c r="O318" s="29" t="s">
        <v>292</v>
      </c>
      <c r="P318" s="30" t="s">
        <v>293</v>
      </c>
      <c r="Q318" s="31">
        <v>703</v>
      </c>
      <c r="R318" s="32">
        <v>43879</v>
      </c>
      <c r="S318" s="6" t="s">
        <v>41</v>
      </c>
      <c r="T318" s="6" t="s">
        <v>31</v>
      </c>
      <c r="U318" s="33" t="s">
        <v>294</v>
      </c>
      <c r="V318" s="6" t="s">
        <v>295</v>
      </c>
      <c r="W318" s="34"/>
      <c r="X318" s="6"/>
      <c r="Y318" s="140"/>
    </row>
    <row r="319" spans="1:25" ht="15">
      <c r="A319" s="33">
        <v>318</v>
      </c>
      <c r="B319" s="33" t="s">
        <v>289</v>
      </c>
      <c r="C319" s="20" t="s">
        <v>290</v>
      </c>
      <c r="D319" s="21">
        <v>43886</v>
      </c>
      <c r="E319" s="22">
        <v>43857</v>
      </c>
      <c r="F319" s="23">
        <v>240</v>
      </c>
      <c r="G319" s="24" t="s">
        <v>528</v>
      </c>
      <c r="H319" s="25">
        <v>240</v>
      </c>
      <c r="I319" s="26">
        <v>0</v>
      </c>
      <c r="J319" s="27">
        <v>0</v>
      </c>
      <c r="K319" s="27">
        <v>240</v>
      </c>
      <c r="L319" s="19" t="s">
        <v>529</v>
      </c>
      <c r="M319" s="19" t="s">
        <v>530</v>
      </c>
      <c r="N319" s="28"/>
      <c r="O319" s="29" t="s">
        <v>531</v>
      </c>
      <c r="P319" s="30" t="s">
        <v>532</v>
      </c>
      <c r="Q319" s="31">
        <v>1316</v>
      </c>
      <c r="R319" s="32">
        <v>43901</v>
      </c>
      <c r="S319" s="6" t="s">
        <v>41</v>
      </c>
      <c r="T319" s="6" t="s">
        <v>31</v>
      </c>
      <c r="U319" s="33" t="s">
        <v>294</v>
      </c>
      <c r="V319" s="6" t="s">
        <v>533</v>
      </c>
      <c r="W319" s="34"/>
      <c r="X319" s="6"/>
      <c r="Y319" s="140"/>
    </row>
    <row r="320" spans="1:25" ht="15">
      <c r="A320" s="33">
        <v>319</v>
      </c>
      <c r="B320" s="6" t="s">
        <v>577</v>
      </c>
      <c r="C320" s="20" t="s">
        <v>578</v>
      </c>
      <c r="D320" s="21">
        <v>43885</v>
      </c>
      <c r="E320" s="22">
        <v>43866</v>
      </c>
      <c r="F320" s="23">
        <v>603.5</v>
      </c>
      <c r="G320" s="24" t="s">
        <v>579</v>
      </c>
      <c r="H320" s="25">
        <v>603.5</v>
      </c>
      <c r="I320" s="26">
        <v>0.21</v>
      </c>
      <c r="J320" s="27">
        <v>126.735</v>
      </c>
      <c r="K320" s="27">
        <v>730.235</v>
      </c>
      <c r="L320" s="40" t="s">
        <v>179</v>
      </c>
      <c r="M320" s="40" t="s">
        <v>180</v>
      </c>
      <c r="N320" s="28"/>
      <c r="O320" s="29" t="s">
        <v>580</v>
      </c>
      <c r="P320" s="30" t="s">
        <v>581</v>
      </c>
      <c r="Q320" s="31">
        <v>1327</v>
      </c>
      <c r="R320" s="32">
        <v>43901</v>
      </c>
      <c r="S320" s="6" t="s">
        <v>41</v>
      </c>
      <c r="T320" s="6" t="s">
        <v>31</v>
      </c>
      <c r="U320" s="33" t="s">
        <v>477</v>
      </c>
      <c r="V320" s="33" t="s">
        <v>582</v>
      </c>
      <c r="W320" s="34"/>
      <c r="X320" s="6"/>
      <c r="Y320" s="140"/>
    </row>
    <row r="321" spans="1:25" ht="15">
      <c r="A321" s="33">
        <v>320</v>
      </c>
      <c r="B321" s="33" t="s">
        <v>2089</v>
      </c>
      <c r="C321" s="20" t="s">
        <v>2090</v>
      </c>
      <c r="D321" s="21">
        <v>44090</v>
      </c>
      <c r="E321" s="22">
        <v>44075</v>
      </c>
      <c r="F321" s="23">
        <v>5890</v>
      </c>
      <c r="G321" s="24" t="s">
        <v>1663</v>
      </c>
      <c r="H321" s="25">
        <v>5890</v>
      </c>
      <c r="I321" s="26">
        <v>0.21</v>
      </c>
      <c r="J321" s="27">
        <v>1236.8999999999999</v>
      </c>
      <c r="K321" s="27">
        <v>7126.9</v>
      </c>
      <c r="L321" s="28" t="s">
        <v>2081</v>
      </c>
      <c r="M321" s="19" t="s">
        <v>2082</v>
      </c>
      <c r="N321" s="28"/>
      <c r="O321" s="29" t="s">
        <v>2091</v>
      </c>
      <c r="P321" s="30" t="s">
        <v>2092</v>
      </c>
      <c r="Q321" s="31">
        <v>4804</v>
      </c>
      <c r="R321" s="32">
        <v>44126</v>
      </c>
      <c r="S321" s="6" t="s">
        <v>41</v>
      </c>
      <c r="T321" s="6" t="s">
        <v>31</v>
      </c>
      <c r="U321" s="33" t="s">
        <v>352</v>
      </c>
      <c r="V321" s="33" t="s">
        <v>2093</v>
      </c>
      <c r="W321" s="34"/>
      <c r="X321" s="6"/>
      <c r="Y321" s="140"/>
    </row>
    <row r="322" spans="1:25" ht="15">
      <c r="A322" s="33">
        <v>321</v>
      </c>
      <c r="B322" s="33" t="s">
        <v>1674</v>
      </c>
      <c r="C322" s="20" t="s">
        <v>165</v>
      </c>
      <c r="D322" s="21">
        <v>44008</v>
      </c>
      <c r="E322" s="22">
        <v>44008</v>
      </c>
      <c r="F322" s="23">
        <v>65.9</v>
      </c>
      <c r="G322" s="24" t="s">
        <v>1675</v>
      </c>
      <c r="H322" s="25">
        <v>65.9</v>
      </c>
      <c r="I322" s="26">
        <v>0</v>
      </c>
      <c r="J322" s="27">
        <v>0</v>
      </c>
      <c r="K322" s="27">
        <v>65.9</v>
      </c>
      <c r="L322" s="19" t="s">
        <v>77</v>
      </c>
      <c r="M322" s="19" t="s">
        <v>78</v>
      </c>
      <c r="N322" s="28"/>
      <c r="O322" s="29" t="s">
        <v>1676</v>
      </c>
      <c r="P322" s="30" t="s">
        <v>587</v>
      </c>
      <c r="Q322" s="31">
        <v>3824</v>
      </c>
      <c r="R322" s="32">
        <v>44043</v>
      </c>
      <c r="S322" s="6" t="s">
        <v>41</v>
      </c>
      <c r="T322" s="6" t="s">
        <v>31</v>
      </c>
      <c r="U322" s="33" t="s">
        <v>32</v>
      </c>
      <c r="V322" s="33" t="s">
        <v>1677</v>
      </c>
      <c r="W322" s="34"/>
      <c r="X322" s="6"/>
      <c r="Y322" s="140"/>
    </row>
    <row r="323" spans="1:25" ht="15">
      <c r="A323" s="33">
        <v>322</v>
      </c>
      <c r="B323" s="33" t="s">
        <v>2756</v>
      </c>
      <c r="C323" s="20" t="s">
        <v>2757</v>
      </c>
      <c r="D323" s="21">
        <v>44186</v>
      </c>
      <c r="E323" s="22">
        <v>44103</v>
      </c>
      <c r="F323" s="23">
        <v>240</v>
      </c>
      <c r="G323" s="24" t="s">
        <v>2758</v>
      </c>
      <c r="H323" s="25">
        <v>240</v>
      </c>
      <c r="I323" s="26">
        <v>0.21</v>
      </c>
      <c r="J323" s="27">
        <v>50.4</v>
      </c>
      <c r="K323" s="27">
        <v>290.4</v>
      </c>
      <c r="L323" s="19" t="s">
        <v>1270</v>
      </c>
      <c r="M323" s="19" t="s">
        <v>1271</v>
      </c>
      <c r="N323" s="28"/>
      <c r="O323" s="29" t="s">
        <v>2759</v>
      </c>
      <c r="P323" s="30" t="s">
        <v>1013</v>
      </c>
      <c r="Q323" s="31"/>
      <c r="R323" s="32"/>
      <c r="S323" s="6" t="s">
        <v>41</v>
      </c>
      <c r="T323" s="6" t="s">
        <v>2631</v>
      </c>
      <c r="U323" s="33"/>
      <c r="V323" s="33" t="s">
        <v>2760</v>
      </c>
      <c r="W323" s="34"/>
      <c r="X323" s="6"/>
      <c r="Y323" s="140"/>
    </row>
    <row r="324" spans="1:25" ht="15">
      <c r="A324" s="33">
        <v>323</v>
      </c>
      <c r="B324" s="33" t="s">
        <v>2756</v>
      </c>
      <c r="C324" s="20" t="s">
        <v>2757</v>
      </c>
      <c r="D324" s="21">
        <v>44193</v>
      </c>
      <c r="E324" s="22">
        <v>44097</v>
      </c>
      <c r="F324" s="23">
        <v>3550</v>
      </c>
      <c r="G324" s="24" t="s">
        <v>2924</v>
      </c>
      <c r="H324" s="25">
        <v>3300</v>
      </c>
      <c r="I324" s="26">
        <v>0.21</v>
      </c>
      <c r="J324" s="27">
        <v>693</v>
      </c>
      <c r="K324" s="27">
        <v>3993</v>
      </c>
      <c r="L324" s="19" t="s">
        <v>605</v>
      </c>
      <c r="M324" s="19" t="s">
        <v>56</v>
      </c>
      <c r="N324" s="28"/>
      <c r="O324" s="29" t="s">
        <v>2925</v>
      </c>
      <c r="P324" s="30" t="s">
        <v>908</v>
      </c>
      <c r="Q324" s="31">
        <v>7351</v>
      </c>
      <c r="R324" s="140"/>
      <c r="S324" s="6" t="s">
        <v>41</v>
      </c>
      <c r="T324" s="6" t="s">
        <v>31</v>
      </c>
      <c r="U324" s="33"/>
      <c r="V324" s="33" t="s">
        <v>2926</v>
      </c>
      <c r="W324" s="140"/>
      <c r="X324" s="140"/>
      <c r="Y324" s="140"/>
    </row>
    <row r="325" spans="1:27" s="71" customFormat="1" ht="15">
      <c r="A325" s="79"/>
      <c r="B325" s="79" t="s">
        <v>2756</v>
      </c>
      <c r="C325" s="80" t="s">
        <v>2757</v>
      </c>
      <c r="D325" s="81" t="s">
        <v>3038</v>
      </c>
      <c r="E325" s="57">
        <v>44097</v>
      </c>
      <c r="F325" s="82"/>
      <c r="G325" s="83" t="s">
        <v>3079</v>
      </c>
      <c r="H325" s="84">
        <v>250</v>
      </c>
      <c r="I325" s="85">
        <v>0.21</v>
      </c>
      <c r="J325" s="86">
        <f>+H325*0.21</f>
        <v>52.5</v>
      </c>
      <c r="K325" s="86">
        <f>+H325+J325</f>
        <v>302.5</v>
      </c>
      <c r="L325" s="87"/>
      <c r="M325" s="87" t="s">
        <v>3044</v>
      </c>
      <c r="N325" s="87"/>
      <c r="O325" s="88"/>
      <c r="P325" s="89"/>
      <c r="Q325" s="90"/>
      <c r="R325" s="141"/>
      <c r="S325" s="79"/>
      <c r="T325" s="79"/>
      <c r="U325" s="79"/>
      <c r="V325" s="79"/>
      <c r="W325" s="141"/>
      <c r="X325" s="141"/>
      <c r="Y325" s="141"/>
      <c r="Z325" s="141"/>
      <c r="AA325" s="141"/>
    </row>
    <row r="326" spans="1:25" ht="15">
      <c r="A326" s="33">
        <v>324</v>
      </c>
      <c r="B326" s="6" t="s">
        <v>66</v>
      </c>
      <c r="C326" s="39" t="s">
        <v>67</v>
      </c>
      <c r="D326" s="21">
        <v>43846</v>
      </c>
      <c r="E326" s="22">
        <v>43846</v>
      </c>
      <c r="F326" s="23">
        <v>240</v>
      </c>
      <c r="G326" s="24" t="s">
        <v>68</v>
      </c>
      <c r="H326" s="25">
        <v>240</v>
      </c>
      <c r="I326" s="26">
        <v>0.21</v>
      </c>
      <c r="J326" s="27">
        <v>50.4</v>
      </c>
      <c r="K326" s="27">
        <v>290.4</v>
      </c>
      <c r="L326" s="40" t="s">
        <v>69</v>
      </c>
      <c r="M326" s="40" t="s">
        <v>70</v>
      </c>
      <c r="N326" s="28"/>
      <c r="O326" s="29" t="s">
        <v>71</v>
      </c>
      <c r="P326" s="30" t="s">
        <v>72</v>
      </c>
      <c r="Q326" s="31">
        <v>186</v>
      </c>
      <c r="R326" s="32">
        <v>43858</v>
      </c>
      <c r="S326" s="6" t="s">
        <v>41</v>
      </c>
      <c r="T326" s="6" t="s">
        <v>31</v>
      </c>
      <c r="U326" s="33" t="s">
        <v>73</v>
      </c>
      <c r="V326" s="6" t="s">
        <v>74</v>
      </c>
      <c r="W326" s="34"/>
      <c r="X326" s="6"/>
      <c r="Y326" s="140"/>
    </row>
    <row r="327" spans="1:25" ht="15">
      <c r="A327" s="33">
        <v>325</v>
      </c>
      <c r="B327" s="33" t="s">
        <v>830</v>
      </c>
      <c r="C327" s="20" t="s">
        <v>831</v>
      </c>
      <c r="D327" s="21">
        <v>43893</v>
      </c>
      <c r="E327" s="22">
        <v>43833</v>
      </c>
      <c r="F327" s="23">
        <v>500</v>
      </c>
      <c r="G327" s="24" t="s">
        <v>832</v>
      </c>
      <c r="H327" s="25">
        <v>500</v>
      </c>
      <c r="I327" s="26">
        <v>0</v>
      </c>
      <c r="J327" s="27">
        <v>0</v>
      </c>
      <c r="K327" s="27">
        <v>500</v>
      </c>
      <c r="L327" s="19" t="s">
        <v>833</v>
      </c>
      <c r="M327" s="19" t="s">
        <v>834</v>
      </c>
      <c r="N327" s="28"/>
      <c r="O327" s="29" t="s">
        <v>835</v>
      </c>
      <c r="P327" s="30" t="s">
        <v>836</v>
      </c>
      <c r="Q327" s="31">
        <v>1877</v>
      </c>
      <c r="R327" s="32">
        <v>43923</v>
      </c>
      <c r="S327" s="6" t="s">
        <v>41</v>
      </c>
      <c r="T327" s="6" t="s">
        <v>31</v>
      </c>
      <c r="U327" s="33" t="s">
        <v>368</v>
      </c>
      <c r="V327" s="33" t="s">
        <v>837</v>
      </c>
      <c r="W327" s="34"/>
      <c r="X327" s="6"/>
      <c r="Y327" s="140"/>
    </row>
    <row r="328" spans="1:25" ht="15">
      <c r="A328" s="33">
        <v>326</v>
      </c>
      <c r="B328" s="33" t="s">
        <v>830</v>
      </c>
      <c r="C328" s="20" t="s">
        <v>831</v>
      </c>
      <c r="D328" s="21">
        <v>44179</v>
      </c>
      <c r="E328" s="22">
        <v>44043</v>
      </c>
      <c r="F328" s="23">
        <v>1500</v>
      </c>
      <c r="G328" s="24" t="s">
        <v>2818</v>
      </c>
      <c r="H328" s="25">
        <v>1500</v>
      </c>
      <c r="I328" s="26">
        <v>0</v>
      </c>
      <c r="J328" s="27">
        <v>0</v>
      </c>
      <c r="K328" s="27">
        <v>1500</v>
      </c>
      <c r="L328" s="19" t="s">
        <v>833</v>
      </c>
      <c r="M328" s="19" t="s">
        <v>834</v>
      </c>
      <c r="N328" s="28"/>
      <c r="O328" s="29" t="s">
        <v>2819</v>
      </c>
      <c r="P328" s="30" t="s">
        <v>784</v>
      </c>
      <c r="Q328" s="31">
        <v>7257</v>
      </c>
      <c r="R328" s="140"/>
      <c r="S328" s="6" t="s">
        <v>41</v>
      </c>
      <c r="T328" s="6" t="s">
        <v>31</v>
      </c>
      <c r="U328" s="33" t="s">
        <v>368</v>
      </c>
      <c r="V328" s="33" t="s">
        <v>2820</v>
      </c>
      <c r="W328" s="140"/>
      <c r="X328" s="140"/>
      <c r="Y328" s="140"/>
    </row>
    <row r="329" spans="1:25" ht="15">
      <c r="A329" s="33">
        <v>327</v>
      </c>
      <c r="B329" s="33" t="s">
        <v>726</v>
      </c>
      <c r="C329" s="20" t="s">
        <v>727</v>
      </c>
      <c r="D329" s="21">
        <v>43881</v>
      </c>
      <c r="E329" s="22">
        <v>43880</v>
      </c>
      <c r="F329" s="23">
        <v>356.4</v>
      </c>
      <c r="G329" s="24" t="s">
        <v>728</v>
      </c>
      <c r="H329" s="25">
        <v>356.4</v>
      </c>
      <c r="I329" s="26">
        <v>0.21</v>
      </c>
      <c r="J329" s="27">
        <v>74.844</v>
      </c>
      <c r="K329" s="27">
        <v>431.24399999999997</v>
      </c>
      <c r="L329" s="19" t="s">
        <v>729</v>
      </c>
      <c r="M329" s="19" t="s">
        <v>122</v>
      </c>
      <c r="N329" s="28"/>
      <c r="O329" s="29" t="s">
        <v>730</v>
      </c>
      <c r="P329" s="30" t="s">
        <v>731</v>
      </c>
      <c r="Q329" s="31">
        <v>1756</v>
      </c>
      <c r="R329" s="32">
        <v>43903</v>
      </c>
      <c r="S329" s="6" t="s">
        <v>41</v>
      </c>
      <c r="T329" s="6" t="s">
        <v>31</v>
      </c>
      <c r="U329" s="33" t="s">
        <v>633</v>
      </c>
      <c r="V329" s="33" t="s">
        <v>732</v>
      </c>
      <c r="W329" s="34"/>
      <c r="X329" s="6"/>
      <c r="Y329" s="140"/>
    </row>
    <row r="330" spans="1:25" ht="15">
      <c r="A330" s="33">
        <v>328</v>
      </c>
      <c r="B330" s="33" t="s">
        <v>726</v>
      </c>
      <c r="C330" s="20" t="s">
        <v>727</v>
      </c>
      <c r="D330" s="21">
        <v>44012</v>
      </c>
      <c r="E330" s="22">
        <v>44008</v>
      </c>
      <c r="F330" s="23">
        <v>19.8</v>
      </c>
      <c r="G330" s="24" t="s">
        <v>1362</v>
      </c>
      <c r="H330" s="25">
        <v>19.8</v>
      </c>
      <c r="I330" s="26">
        <v>0.21</v>
      </c>
      <c r="J330" s="27">
        <v>4.158</v>
      </c>
      <c r="K330" s="27">
        <v>23.958000000000002</v>
      </c>
      <c r="L330" s="19" t="s">
        <v>729</v>
      </c>
      <c r="M330" s="19" t="s">
        <v>122</v>
      </c>
      <c r="N330" s="28"/>
      <c r="O330" s="29" t="s">
        <v>1363</v>
      </c>
      <c r="P330" s="30" t="s">
        <v>1364</v>
      </c>
      <c r="Q330" s="31">
        <v>3327</v>
      </c>
      <c r="R330" s="32">
        <v>44022</v>
      </c>
      <c r="S330" s="6" t="s">
        <v>41</v>
      </c>
      <c r="T330" s="6" t="s">
        <v>31</v>
      </c>
      <c r="U330" s="33" t="s">
        <v>633</v>
      </c>
      <c r="V330" s="33" t="s">
        <v>1365</v>
      </c>
      <c r="W330" s="34"/>
      <c r="X330" s="6"/>
      <c r="Y330" s="140"/>
    </row>
    <row r="331" spans="1:25" ht="15">
      <c r="A331" s="33">
        <v>329</v>
      </c>
      <c r="B331" s="33" t="s">
        <v>489</v>
      </c>
      <c r="C331" s="20" t="s">
        <v>490</v>
      </c>
      <c r="D331" s="21">
        <v>43921</v>
      </c>
      <c r="E331" s="22">
        <v>43879</v>
      </c>
      <c r="F331" s="23">
        <v>250</v>
      </c>
      <c r="G331" s="24" t="s">
        <v>977</v>
      </c>
      <c r="H331" s="25">
        <v>250</v>
      </c>
      <c r="I331" s="26">
        <v>0</v>
      </c>
      <c r="J331" s="27">
        <v>0</v>
      </c>
      <c r="K331" s="27">
        <v>250</v>
      </c>
      <c r="L331" s="35" t="s">
        <v>425</v>
      </c>
      <c r="M331" s="36" t="s">
        <v>426</v>
      </c>
      <c r="N331" s="28" t="s">
        <v>491</v>
      </c>
      <c r="O331" s="29" t="s">
        <v>978</v>
      </c>
      <c r="P331" s="30" t="s">
        <v>492</v>
      </c>
      <c r="Q331" s="31">
        <v>2030</v>
      </c>
      <c r="R331" s="32">
        <v>43885</v>
      </c>
      <c r="S331" s="33" t="s">
        <v>41</v>
      </c>
      <c r="T331" s="33" t="s">
        <v>31</v>
      </c>
      <c r="U331" s="33" t="s">
        <v>93</v>
      </c>
      <c r="V331" s="28" t="s">
        <v>493</v>
      </c>
      <c r="W331" s="34"/>
      <c r="X331" s="33"/>
      <c r="Y331" s="140"/>
    </row>
    <row r="332" spans="1:25" ht="15">
      <c r="A332" s="33">
        <v>330</v>
      </c>
      <c r="B332" s="33" t="s">
        <v>880</v>
      </c>
      <c r="C332" s="20" t="s">
        <v>881</v>
      </c>
      <c r="D332" s="21">
        <v>43888</v>
      </c>
      <c r="E332" s="22">
        <v>43882</v>
      </c>
      <c r="F332" s="23">
        <v>270</v>
      </c>
      <c r="G332" s="24" t="s">
        <v>882</v>
      </c>
      <c r="H332" s="25">
        <v>270</v>
      </c>
      <c r="I332" s="26">
        <v>0</v>
      </c>
      <c r="J332" s="27">
        <v>0</v>
      </c>
      <c r="K332" s="27">
        <v>270</v>
      </c>
      <c r="L332" s="19" t="s">
        <v>518</v>
      </c>
      <c r="M332" s="19" t="s">
        <v>519</v>
      </c>
      <c r="N332" s="28"/>
      <c r="O332" s="29" t="s">
        <v>883</v>
      </c>
      <c r="P332" s="30" t="s">
        <v>884</v>
      </c>
      <c r="Q332" s="31">
        <v>1897</v>
      </c>
      <c r="R332" s="32">
        <v>43923</v>
      </c>
      <c r="S332" s="6" t="s">
        <v>41</v>
      </c>
      <c r="T332" s="6" t="s">
        <v>31</v>
      </c>
      <c r="U332" s="33" t="s">
        <v>368</v>
      </c>
      <c r="V332" s="33" t="s">
        <v>885</v>
      </c>
      <c r="W332" s="34"/>
      <c r="X332" s="6"/>
      <c r="Y332" s="140"/>
    </row>
    <row r="333" spans="1:25" ht="15">
      <c r="A333" s="33">
        <v>331</v>
      </c>
      <c r="B333" s="33" t="s">
        <v>880</v>
      </c>
      <c r="C333" s="20" t="s">
        <v>881</v>
      </c>
      <c r="D333" s="21">
        <v>44033</v>
      </c>
      <c r="E333" s="22">
        <v>44028</v>
      </c>
      <c r="F333" s="23">
        <v>150</v>
      </c>
      <c r="G333" s="24" t="s">
        <v>1090</v>
      </c>
      <c r="H333" s="25">
        <v>150</v>
      </c>
      <c r="I333" s="26">
        <v>0.21</v>
      </c>
      <c r="J333" s="27">
        <v>31.5</v>
      </c>
      <c r="K333" s="27">
        <v>181.5</v>
      </c>
      <c r="L333" s="19" t="s">
        <v>649</v>
      </c>
      <c r="M333" s="19" t="s">
        <v>650</v>
      </c>
      <c r="N333" s="28"/>
      <c r="O333" s="29" t="s">
        <v>1617</v>
      </c>
      <c r="P333" s="30" t="s">
        <v>1618</v>
      </c>
      <c r="Q333" s="31">
        <v>3773</v>
      </c>
      <c r="R333" s="32">
        <v>44043</v>
      </c>
      <c r="S333" s="6" t="s">
        <v>41</v>
      </c>
      <c r="T333" s="6" t="s">
        <v>31</v>
      </c>
      <c r="U333" s="33" t="s">
        <v>368</v>
      </c>
      <c r="V333" s="33" t="s">
        <v>1619</v>
      </c>
      <c r="W333" s="34"/>
      <c r="X333" s="6"/>
      <c r="Y333" s="140"/>
    </row>
    <row r="334" spans="1:25" ht="15">
      <c r="A334" s="33">
        <v>332</v>
      </c>
      <c r="B334" s="40" t="s">
        <v>1314</v>
      </c>
      <c r="C334" s="2" t="s">
        <v>165</v>
      </c>
      <c r="D334" s="21">
        <v>44011</v>
      </c>
      <c r="E334" s="22">
        <v>43994</v>
      </c>
      <c r="F334" s="23">
        <v>27.16</v>
      </c>
      <c r="G334" s="24" t="s">
        <v>46</v>
      </c>
      <c r="H334" s="25">
        <v>27.16</v>
      </c>
      <c r="I334" s="26">
        <v>0</v>
      </c>
      <c r="J334" s="27">
        <v>0</v>
      </c>
      <c r="K334" s="27">
        <v>27.16</v>
      </c>
      <c r="L334" s="40" t="s">
        <v>560</v>
      </c>
      <c r="M334" s="19" t="s">
        <v>561</v>
      </c>
      <c r="N334" s="28"/>
      <c r="O334" s="29" t="s">
        <v>1315</v>
      </c>
      <c r="P334" s="30" t="s">
        <v>1316</v>
      </c>
      <c r="Q334" s="31">
        <v>3252</v>
      </c>
      <c r="R334" s="32">
        <v>43994</v>
      </c>
      <c r="S334" s="6" t="s">
        <v>57</v>
      </c>
      <c r="T334" s="6" t="s">
        <v>31</v>
      </c>
      <c r="U334" s="33" t="s">
        <v>93</v>
      </c>
      <c r="V334" s="6" t="s">
        <v>1317</v>
      </c>
      <c r="W334" s="34"/>
      <c r="X334" s="6"/>
      <c r="Y334" s="140"/>
    </row>
    <row r="335" spans="1:25" ht="15">
      <c r="A335" s="33">
        <v>333</v>
      </c>
      <c r="B335" s="4" t="s">
        <v>1546</v>
      </c>
      <c r="C335" s="20" t="s">
        <v>1547</v>
      </c>
      <c r="D335" s="21">
        <v>44088</v>
      </c>
      <c r="E335" s="22">
        <v>44088</v>
      </c>
      <c r="F335" s="23">
        <v>7.44</v>
      </c>
      <c r="G335" s="24" t="s">
        <v>46</v>
      </c>
      <c r="H335" s="25">
        <v>7.44</v>
      </c>
      <c r="I335" s="26">
        <v>0.21</v>
      </c>
      <c r="J335" s="27">
        <v>1.5624</v>
      </c>
      <c r="K335" s="27">
        <v>9.0024</v>
      </c>
      <c r="L335" s="51" t="s">
        <v>179</v>
      </c>
      <c r="M335" s="51" t="s">
        <v>180</v>
      </c>
      <c r="N335" s="28"/>
      <c r="O335" s="29" t="s">
        <v>2023</v>
      </c>
      <c r="P335" s="30" t="s">
        <v>1473</v>
      </c>
      <c r="Q335" s="31">
        <v>4764</v>
      </c>
      <c r="R335" s="32">
        <v>44088</v>
      </c>
      <c r="S335" s="33" t="s">
        <v>643</v>
      </c>
      <c r="T335" s="33" t="s">
        <v>31</v>
      </c>
      <c r="U335" s="33" t="s">
        <v>1139</v>
      </c>
      <c r="V335" s="33" t="s">
        <v>2024</v>
      </c>
      <c r="W335" s="34"/>
      <c r="X335" s="33"/>
      <c r="Y335" s="140"/>
    </row>
    <row r="336" spans="1:25" ht="15">
      <c r="A336" s="33">
        <v>334</v>
      </c>
      <c r="B336" s="33" t="s">
        <v>1164</v>
      </c>
      <c r="C336" s="20" t="s">
        <v>1165</v>
      </c>
      <c r="D336" s="21">
        <v>43990</v>
      </c>
      <c r="E336" s="22">
        <v>43914</v>
      </c>
      <c r="F336" s="23">
        <v>1000</v>
      </c>
      <c r="G336" s="24" t="s">
        <v>59</v>
      </c>
      <c r="H336" s="25">
        <v>1000</v>
      </c>
      <c r="I336" s="26">
        <v>0.21</v>
      </c>
      <c r="J336" s="27">
        <v>210</v>
      </c>
      <c r="K336" s="27">
        <v>1210</v>
      </c>
      <c r="L336" s="40" t="s">
        <v>203</v>
      </c>
      <c r="M336" s="40" t="s">
        <v>204</v>
      </c>
      <c r="N336" s="28"/>
      <c r="O336" s="29" t="s">
        <v>1166</v>
      </c>
      <c r="P336" s="30" t="s">
        <v>1167</v>
      </c>
      <c r="Q336" s="31">
        <v>2881</v>
      </c>
      <c r="R336" s="32">
        <v>43993</v>
      </c>
      <c r="S336" s="6" t="s">
        <v>41</v>
      </c>
      <c r="T336" s="1" t="s">
        <v>31</v>
      </c>
      <c r="U336" s="6" t="s">
        <v>1168</v>
      </c>
      <c r="V336" s="33" t="s">
        <v>1169</v>
      </c>
      <c r="W336" s="34"/>
      <c r="X336" s="6"/>
      <c r="Y336" s="140"/>
    </row>
    <row r="337" spans="1:25" ht="15">
      <c r="A337" s="33">
        <v>335</v>
      </c>
      <c r="B337" s="6" t="s">
        <v>842</v>
      </c>
      <c r="C337" s="20" t="s">
        <v>843</v>
      </c>
      <c r="D337" s="21">
        <v>43913</v>
      </c>
      <c r="E337" s="22">
        <v>43913</v>
      </c>
      <c r="F337" s="23">
        <v>1226.84</v>
      </c>
      <c r="G337" s="24" t="s">
        <v>844</v>
      </c>
      <c r="H337" s="25">
        <v>1226.84</v>
      </c>
      <c r="I337" s="26">
        <v>0.21</v>
      </c>
      <c r="J337" s="27">
        <v>257.6364</v>
      </c>
      <c r="K337" s="27">
        <v>1484.4764</v>
      </c>
      <c r="L337" s="19" t="s">
        <v>845</v>
      </c>
      <c r="M337" s="19" t="s">
        <v>846</v>
      </c>
      <c r="N337" s="28"/>
      <c r="O337" s="29" t="s">
        <v>847</v>
      </c>
      <c r="P337" s="30" t="s">
        <v>848</v>
      </c>
      <c r="Q337" s="31">
        <v>1881</v>
      </c>
      <c r="R337" s="32">
        <v>43913</v>
      </c>
      <c r="S337" s="6" t="s">
        <v>57</v>
      </c>
      <c r="T337" s="6" t="s">
        <v>31</v>
      </c>
      <c r="U337" s="33" t="s">
        <v>607</v>
      </c>
      <c r="V337" s="19" t="s">
        <v>849</v>
      </c>
      <c r="W337" s="34"/>
      <c r="X337" s="6"/>
      <c r="Y337" s="140"/>
    </row>
    <row r="338" spans="1:25" ht="15">
      <c r="A338" s="33">
        <v>336</v>
      </c>
      <c r="B338" s="6" t="s">
        <v>842</v>
      </c>
      <c r="C338" s="20" t="s">
        <v>843</v>
      </c>
      <c r="D338" s="21">
        <v>43914</v>
      </c>
      <c r="E338" s="22">
        <v>43914</v>
      </c>
      <c r="F338" s="23">
        <v>68.2</v>
      </c>
      <c r="G338" s="24" t="s">
        <v>910</v>
      </c>
      <c r="H338" s="25">
        <v>68.2</v>
      </c>
      <c r="I338" s="26">
        <v>0.21</v>
      </c>
      <c r="J338" s="27">
        <v>14.322000000000001</v>
      </c>
      <c r="K338" s="27">
        <v>82.522</v>
      </c>
      <c r="L338" s="19" t="s">
        <v>159</v>
      </c>
      <c r="M338" s="19" t="s">
        <v>160</v>
      </c>
      <c r="N338" s="28"/>
      <c r="O338" s="29" t="s">
        <v>911</v>
      </c>
      <c r="P338" s="30" t="s">
        <v>912</v>
      </c>
      <c r="Q338" s="31">
        <v>1908</v>
      </c>
      <c r="R338" s="32">
        <v>43914</v>
      </c>
      <c r="S338" s="6" t="s">
        <v>57</v>
      </c>
      <c r="T338" s="6" t="s">
        <v>31</v>
      </c>
      <c r="U338" s="33" t="s">
        <v>163</v>
      </c>
      <c r="V338" s="19" t="s">
        <v>913</v>
      </c>
      <c r="W338" s="34"/>
      <c r="X338" s="6"/>
      <c r="Y338" s="140"/>
    </row>
    <row r="339" spans="1:25" ht="15">
      <c r="A339" s="33">
        <v>337</v>
      </c>
      <c r="B339" s="19" t="s">
        <v>842</v>
      </c>
      <c r="C339" s="20" t="s">
        <v>843</v>
      </c>
      <c r="D339" s="21">
        <v>44012</v>
      </c>
      <c r="E339" s="22">
        <v>44012</v>
      </c>
      <c r="F339" s="23">
        <v>335.15</v>
      </c>
      <c r="G339" s="24" t="s">
        <v>1410</v>
      </c>
      <c r="H339" s="25">
        <v>335.15</v>
      </c>
      <c r="I339" s="26">
        <v>0.21</v>
      </c>
      <c r="J339" s="27">
        <v>70.38149999999999</v>
      </c>
      <c r="K339" s="27">
        <v>405.53149999999994</v>
      </c>
      <c r="L339" s="19" t="s">
        <v>159</v>
      </c>
      <c r="M339" s="19" t="s">
        <v>160</v>
      </c>
      <c r="N339" s="28"/>
      <c r="O339" s="29" t="s">
        <v>1411</v>
      </c>
      <c r="P339" s="30" t="s">
        <v>1412</v>
      </c>
      <c r="Q339" s="31">
        <v>3345</v>
      </c>
      <c r="R339" s="32">
        <v>44012</v>
      </c>
      <c r="S339" s="6" t="s">
        <v>57</v>
      </c>
      <c r="T339" s="6" t="s">
        <v>31</v>
      </c>
      <c r="U339" s="33" t="s">
        <v>163</v>
      </c>
      <c r="V339" s="19" t="s">
        <v>1413</v>
      </c>
      <c r="W339" s="34"/>
      <c r="X339" s="6"/>
      <c r="Y339" s="140"/>
    </row>
    <row r="340" spans="1:25" ht="15">
      <c r="A340" s="33">
        <v>338</v>
      </c>
      <c r="B340" s="19" t="s">
        <v>842</v>
      </c>
      <c r="C340" s="20" t="s">
        <v>843</v>
      </c>
      <c r="D340" s="21">
        <v>44026</v>
      </c>
      <c r="E340" s="22">
        <v>44025</v>
      </c>
      <c r="F340" s="23">
        <v>1093.95</v>
      </c>
      <c r="G340" s="24" t="s">
        <v>1554</v>
      </c>
      <c r="H340" s="25">
        <v>1093.95</v>
      </c>
      <c r="I340" s="26">
        <v>0.21</v>
      </c>
      <c r="J340" s="27">
        <v>229.7295</v>
      </c>
      <c r="K340" s="27">
        <v>1323.6795</v>
      </c>
      <c r="L340" s="19" t="s">
        <v>159</v>
      </c>
      <c r="M340" s="19" t="s">
        <v>160</v>
      </c>
      <c r="N340" s="28"/>
      <c r="O340" s="29" t="s">
        <v>1555</v>
      </c>
      <c r="P340" s="30" t="s">
        <v>1556</v>
      </c>
      <c r="Q340" s="31">
        <v>3457</v>
      </c>
      <c r="R340" s="32">
        <v>44025</v>
      </c>
      <c r="S340" s="6" t="s">
        <v>57</v>
      </c>
      <c r="T340" s="6" t="s">
        <v>31</v>
      </c>
      <c r="U340" s="33" t="s">
        <v>163</v>
      </c>
      <c r="V340" s="19" t="s">
        <v>1557</v>
      </c>
      <c r="W340" s="34"/>
      <c r="X340" s="6"/>
      <c r="Y340" s="140"/>
    </row>
    <row r="341" spans="1:25" ht="15">
      <c r="A341" s="33">
        <v>339</v>
      </c>
      <c r="B341" s="33" t="s">
        <v>611</v>
      </c>
      <c r="C341" s="20" t="s">
        <v>612</v>
      </c>
      <c r="D341" s="21">
        <v>43882</v>
      </c>
      <c r="E341" s="22">
        <v>43882</v>
      </c>
      <c r="F341" s="23">
        <v>62</v>
      </c>
      <c r="G341" s="24" t="s">
        <v>613</v>
      </c>
      <c r="H341" s="25">
        <v>62</v>
      </c>
      <c r="I341" s="26">
        <v>0.21</v>
      </c>
      <c r="J341" s="27">
        <v>13.02</v>
      </c>
      <c r="K341" s="27">
        <v>75.02</v>
      </c>
      <c r="L341" s="19" t="s">
        <v>601</v>
      </c>
      <c r="M341" s="19" t="s">
        <v>602</v>
      </c>
      <c r="N341" s="28"/>
      <c r="O341" s="29" t="s">
        <v>614</v>
      </c>
      <c r="P341" s="30" t="s">
        <v>615</v>
      </c>
      <c r="Q341" s="31">
        <v>1343</v>
      </c>
      <c r="R341" s="32">
        <v>43901</v>
      </c>
      <c r="S341" s="6" t="s">
        <v>41</v>
      </c>
      <c r="T341" s="6" t="s">
        <v>31</v>
      </c>
      <c r="U341" s="33" t="s">
        <v>294</v>
      </c>
      <c r="V341" s="33" t="s">
        <v>616</v>
      </c>
      <c r="W341" s="34"/>
      <c r="X341" s="6"/>
      <c r="Y341" s="140"/>
    </row>
    <row r="342" spans="1:25" ht="15">
      <c r="A342" s="33">
        <v>340</v>
      </c>
      <c r="B342" s="33" t="s">
        <v>611</v>
      </c>
      <c r="C342" s="20" t="s">
        <v>612</v>
      </c>
      <c r="D342" s="21">
        <v>43875</v>
      </c>
      <c r="E342" s="22">
        <v>43873</v>
      </c>
      <c r="F342" s="23">
        <v>96</v>
      </c>
      <c r="G342" s="24" t="s">
        <v>679</v>
      </c>
      <c r="H342" s="25">
        <v>96</v>
      </c>
      <c r="I342" s="26">
        <v>0.21</v>
      </c>
      <c r="J342" s="27">
        <v>20.16</v>
      </c>
      <c r="K342" s="27">
        <v>116.16</v>
      </c>
      <c r="L342" s="19" t="s">
        <v>680</v>
      </c>
      <c r="M342" s="19" t="s">
        <v>681</v>
      </c>
      <c r="N342" s="28"/>
      <c r="O342" s="29" t="s">
        <v>682</v>
      </c>
      <c r="P342" s="30" t="s">
        <v>683</v>
      </c>
      <c r="Q342" s="31">
        <v>1487</v>
      </c>
      <c r="R342" s="32">
        <v>43903</v>
      </c>
      <c r="S342" s="6" t="s">
        <v>41</v>
      </c>
      <c r="T342" s="6" t="s">
        <v>31</v>
      </c>
      <c r="U342" s="33" t="s">
        <v>294</v>
      </c>
      <c r="V342" s="33" t="s">
        <v>684</v>
      </c>
      <c r="W342" s="34"/>
      <c r="X342" s="6"/>
      <c r="Y342" s="140"/>
    </row>
    <row r="343" spans="1:25" ht="15">
      <c r="A343" s="33">
        <v>341</v>
      </c>
      <c r="B343" s="6" t="s">
        <v>557</v>
      </c>
      <c r="C343" s="20" t="s">
        <v>558</v>
      </c>
      <c r="D343" s="21">
        <v>43892</v>
      </c>
      <c r="E343" s="22">
        <v>43889</v>
      </c>
      <c r="F343" s="23">
        <v>205</v>
      </c>
      <c r="G343" s="24" t="s">
        <v>559</v>
      </c>
      <c r="H343" s="25">
        <v>205</v>
      </c>
      <c r="I343" s="26">
        <v>0.21</v>
      </c>
      <c r="J343" s="27">
        <v>43.05</v>
      </c>
      <c r="K343" s="27">
        <v>248.05</v>
      </c>
      <c r="L343" s="40" t="s">
        <v>560</v>
      </c>
      <c r="M343" s="19" t="s">
        <v>561</v>
      </c>
      <c r="N343" s="28"/>
      <c r="O343" s="29" t="s">
        <v>562</v>
      </c>
      <c r="P343" s="30" t="s">
        <v>563</v>
      </c>
      <c r="Q343" s="31">
        <v>1332</v>
      </c>
      <c r="R343" s="32">
        <v>43901</v>
      </c>
      <c r="S343" s="6" t="s">
        <v>41</v>
      </c>
      <c r="T343" s="6" t="s">
        <v>31</v>
      </c>
      <c r="U343" s="33" t="s">
        <v>477</v>
      </c>
      <c r="V343" s="33" t="s">
        <v>564</v>
      </c>
      <c r="W343" s="34"/>
      <c r="X343" s="6"/>
      <c r="Y343" s="140"/>
    </row>
    <row r="344" spans="1:25" ht="15">
      <c r="A344" s="33">
        <v>342</v>
      </c>
      <c r="B344" s="33" t="s">
        <v>557</v>
      </c>
      <c r="C344" s="20" t="s">
        <v>558</v>
      </c>
      <c r="D344" s="21">
        <v>44069</v>
      </c>
      <c r="E344" s="22">
        <v>44041</v>
      </c>
      <c r="F344" s="23">
        <v>480.77</v>
      </c>
      <c r="G344" s="24" t="s">
        <v>1741</v>
      </c>
      <c r="H344" s="25">
        <v>480.77</v>
      </c>
      <c r="I344" s="26">
        <v>0.04</v>
      </c>
      <c r="J344" s="27">
        <v>19.2308</v>
      </c>
      <c r="K344" s="27">
        <v>500.00079999999997</v>
      </c>
      <c r="L344" s="40" t="s">
        <v>179</v>
      </c>
      <c r="M344" s="40" t="s">
        <v>180</v>
      </c>
      <c r="N344" s="28"/>
      <c r="O344" s="29" t="s">
        <v>1742</v>
      </c>
      <c r="P344" s="30" t="s">
        <v>950</v>
      </c>
      <c r="Q344" s="31">
        <v>4093</v>
      </c>
      <c r="R344" s="32">
        <v>44081</v>
      </c>
      <c r="S344" s="6" t="s">
        <v>41</v>
      </c>
      <c r="T344" s="6" t="s">
        <v>31</v>
      </c>
      <c r="U344" s="33" t="s">
        <v>352</v>
      </c>
      <c r="V344" s="33" t="s">
        <v>1743</v>
      </c>
      <c r="W344" s="34"/>
      <c r="X344" s="6"/>
      <c r="Y344" s="140"/>
    </row>
    <row r="345" spans="1:25" ht="15">
      <c r="A345" s="33">
        <v>343</v>
      </c>
      <c r="B345" s="33" t="s">
        <v>1816</v>
      </c>
      <c r="C345" s="20" t="s">
        <v>1817</v>
      </c>
      <c r="D345" s="21">
        <v>44076</v>
      </c>
      <c r="E345" s="22">
        <v>44075</v>
      </c>
      <c r="F345" s="23">
        <v>92.3</v>
      </c>
      <c r="G345" s="24" t="s">
        <v>1818</v>
      </c>
      <c r="H345" s="25">
        <v>92.3</v>
      </c>
      <c r="I345" s="26">
        <v>0.04</v>
      </c>
      <c r="J345" s="27">
        <v>3.692</v>
      </c>
      <c r="K345" s="27">
        <v>95.99199999999999</v>
      </c>
      <c r="L345" s="40" t="s">
        <v>179</v>
      </c>
      <c r="M345" s="40" t="s">
        <v>180</v>
      </c>
      <c r="N345" s="28"/>
      <c r="O345" s="29" t="s">
        <v>1819</v>
      </c>
      <c r="P345" s="30" t="s">
        <v>713</v>
      </c>
      <c r="Q345" s="31">
        <v>4131</v>
      </c>
      <c r="R345" s="32">
        <v>44092</v>
      </c>
      <c r="S345" s="6" t="s">
        <v>41</v>
      </c>
      <c r="T345" s="6" t="s">
        <v>31</v>
      </c>
      <c r="U345" s="33" t="s">
        <v>352</v>
      </c>
      <c r="V345" s="33" t="s">
        <v>1820</v>
      </c>
      <c r="W345" s="34"/>
      <c r="X345" s="6"/>
      <c r="Y345" s="140"/>
    </row>
    <row r="346" spans="1:25" ht="15">
      <c r="A346" s="33">
        <v>344</v>
      </c>
      <c r="B346" s="33" t="s">
        <v>1816</v>
      </c>
      <c r="C346" s="20" t="s">
        <v>1817</v>
      </c>
      <c r="D346" s="21">
        <v>44076</v>
      </c>
      <c r="E346" s="22">
        <v>44075</v>
      </c>
      <c r="F346" s="23">
        <v>4</v>
      </c>
      <c r="G346" s="24" t="s">
        <v>1818</v>
      </c>
      <c r="H346" s="25">
        <v>4</v>
      </c>
      <c r="I346" s="26">
        <v>0</v>
      </c>
      <c r="J346" s="27">
        <v>0</v>
      </c>
      <c r="K346" s="27">
        <v>4</v>
      </c>
      <c r="L346" s="40" t="s">
        <v>179</v>
      </c>
      <c r="M346" s="40" t="s">
        <v>180</v>
      </c>
      <c r="N346" s="28"/>
      <c r="O346" s="29" t="s">
        <v>1819</v>
      </c>
      <c r="P346" s="30" t="s">
        <v>713</v>
      </c>
      <c r="Q346" s="31">
        <v>4131</v>
      </c>
      <c r="R346" s="32">
        <v>44092</v>
      </c>
      <c r="S346" s="6" t="s">
        <v>41</v>
      </c>
      <c r="T346" s="6" t="s">
        <v>31</v>
      </c>
      <c r="U346" s="33" t="s">
        <v>309</v>
      </c>
      <c r="V346" s="33" t="s">
        <v>1821</v>
      </c>
      <c r="W346" s="34"/>
      <c r="X346" s="6"/>
      <c r="Y346" s="140"/>
    </row>
    <row r="347" spans="1:25" ht="15">
      <c r="A347" s="33">
        <v>345</v>
      </c>
      <c r="B347" s="33" t="s">
        <v>2218</v>
      </c>
      <c r="C347" s="20" t="s">
        <v>2219</v>
      </c>
      <c r="D347" s="21">
        <v>44080</v>
      </c>
      <c r="E347" s="22">
        <v>43994</v>
      </c>
      <c r="F347" s="23">
        <v>325</v>
      </c>
      <c r="G347" s="24" t="s">
        <v>2220</v>
      </c>
      <c r="H347" s="25">
        <v>325</v>
      </c>
      <c r="I347" s="26">
        <v>0.21</v>
      </c>
      <c r="J347" s="27">
        <v>68.25</v>
      </c>
      <c r="K347" s="27">
        <v>393.25</v>
      </c>
      <c r="L347" s="19" t="s">
        <v>1235</v>
      </c>
      <c r="M347" s="19" t="s">
        <v>1236</v>
      </c>
      <c r="N347" s="28"/>
      <c r="O347" s="29" t="s">
        <v>2221</v>
      </c>
      <c r="P347" s="30" t="s">
        <v>2222</v>
      </c>
      <c r="Q347" s="31">
        <v>5125</v>
      </c>
      <c r="R347" s="32">
        <v>44134</v>
      </c>
      <c r="S347" s="6" t="s">
        <v>41</v>
      </c>
      <c r="T347" s="6" t="s">
        <v>31</v>
      </c>
      <c r="U347" s="33" t="s">
        <v>1336</v>
      </c>
      <c r="V347" s="33" t="s">
        <v>2223</v>
      </c>
      <c r="W347" s="34"/>
      <c r="X347" s="6"/>
      <c r="Y347" s="140"/>
    </row>
    <row r="348" spans="1:25" ht="15">
      <c r="A348" s="33">
        <v>346</v>
      </c>
      <c r="B348" s="33" t="s">
        <v>474</v>
      </c>
      <c r="C348" s="20" t="s">
        <v>475</v>
      </c>
      <c r="D348" s="21">
        <v>43892</v>
      </c>
      <c r="E348" s="22">
        <v>43867</v>
      </c>
      <c r="F348" s="23">
        <v>0</v>
      </c>
      <c r="G348" s="24" t="s">
        <v>652</v>
      </c>
      <c r="H348" s="25">
        <v>426.23966942148763</v>
      </c>
      <c r="I348" s="26">
        <v>0.21</v>
      </c>
      <c r="J348" s="27">
        <v>89.5103305785124</v>
      </c>
      <c r="K348" s="27">
        <v>515.75</v>
      </c>
      <c r="L348" s="28" t="s">
        <v>425</v>
      </c>
      <c r="M348" s="28" t="s">
        <v>426</v>
      </c>
      <c r="N348" s="28" t="s">
        <v>180</v>
      </c>
      <c r="O348" s="29" t="s">
        <v>653</v>
      </c>
      <c r="P348" s="30" t="s">
        <v>476</v>
      </c>
      <c r="Q348" s="31">
        <v>1760</v>
      </c>
      <c r="R348" s="32">
        <v>43872</v>
      </c>
      <c r="S348" s="33" t="s">
        <v>106</v>
      </c>
      <c r="T348" s="33" t="s">
        <v>31</v>
      </c>
      <c r="U348" s="33" t="s">
        <v>477</v>
      </c>
      <c r="V348" s="33" t="s">
        <v>478</v>
      </c>
      <c r="W348" s="34"/>
      <c r="X348" s="33"/>
      <c r="Y348" s="140"/>
    </row>
    <row r="349" spans="1:25" ht="15">
      <c r="A349" s="33">
        <v>347</v>
      </c>
      <c r="B349" s="33" t="s">
        <v>474</v>
      </c>
      <c r="C349" s="20" t="s">
        <v>475</v>
      </c>
      <c r="D349" s="21">
        <v>43892</v>
      </c>
      <c r="E349" s="22">
        <v>43867</v>
      </c>
      <c r="F349" s="23">
        <v>0</v>
      </c>
      <c r="G349" s="24" t="s">
        <v>652</v>
      </c>
      <c r="H349" s="25">
        <v>165.11</v>
      </c>
      <c r="I349" s="26">
        <v>0.21</v>
      </c>
      <c r="J349" s="27">
        <v>34.6731</v>
      </c>
      <c r="K349" s="27">
        <v>199.78310000000002</v>
      </c>
      <c r="L349" s="28" t="s">
        <v>179</v>
      </c>
      <c r="M349" s="28" t="s">
        <v>180</v>
      </c>
      <c r="N349" s="28"/>
      <c r="O349" s="29" t="s">
        <v>653</v>
      </c>
      <c r="P349" s="30" t="s">
        <v>476</v>
      </c>
      <c r="Q349" s="31">
        <v>1760</v>
      </c>
      <c r="R349" s="32">
        <v>43872</v>
      </c>
      <c r="S349" s="33" t="s">
        <v>106</v>
      </c>
      <c r="T349" s="33" t="s">
        <v>31</v>
      </c>
      <c r="U349" s="33" t="s">
        <v>477</v>
      </c>
      <c r="V349" s="33" t="s">
        <v>478</v>
      </c>
      <c r="W349" s="34"/>
      <c r="X349" s="33"/>
      <c r="Y349" s="140"/>
    </row>
    <row r="350" spans="1:25" ht="15">
      <c r="A350" s="33">
        <v>348</v>
      </c>
      <c r="B350" s="33" t="s">
        <v>1757</v>
      </c>
      <c r="C350" s="20" t="s">
        <v>1758</v>
      </c>
      <c r="D350" s="21">
        <v>44042</v>
      </c>
      <c r="E350" s="22">
        <v>43994</v>
      </c>
      <c r="F350" s="23">
        <v>371</v>
      </c>
      <c r="G350" s="24" t="s">
        <v>1759</v>
      </c>
      <c r="H350" s="25">
        <v>371</v>
      </c>
      <c r="I350" s="26">
        <v>0.21</v>
      </c>
      <c r="J350" s="27">
        <v>77.91</v>
      </c>
      <c r="K350" s="27">
        <v>448.90999999999997</v>
      </c>
      <c r="L350" s="28" t="s">
        <v>1235</v>
      </c>
      <c r="M350" s="28" t="s">
        <v>1236</v>
      </c>
      <c r="N350" s="28"/>
      <c r="O350" s="29" t="s">
        <v>1760</v>
      </c>
      <c r="P350" s="30" t="s">
        <v>1761</v>
      </c>
      <c r="Q350" s="31">
        <v>4091</v>
      </c>
      <c r="R350" s="32">
        <v>44081</v>
      </c>
      <c r="S350" s="6" t="s">
        <v>41</v>
      </c>
      <c r="T350" s="6" t="s">
        <v>31</v>
      </c>
      <c r="U350" s="33" t="s">
        <v>1336</v>
      </c>
      <c r="V350" s="33" t="s">
        <v>1762</v>
      </c>
      <c r="W350" s="34"/>
      <c r="X350" s="6"/>
      <c r="Y350" s="140"/>
    </row>
    <row r="351" spans="1:25" ht="15">
      <c r="A351" s="33">
        <v>349</v>
      </c>
      <c r="B351" s="33" t="s">
        <v>1757</v>
      </c>
      <c r="C351" s="20" t="s">
        <v>1758</v>
      </c>
      <c r="D351" s="21">
        <v>44042</v>
      </c>
      <c r="E351" s="22">
        <v>43994</v>
      </c>
      <c r="F351" s="23">
        <v>371</v>
      </c>
      <c r="G351" s="24" t="s">
        <v>1759</v>
      </c>
      <c r="H351" s="25">
        <v>371</v>
      </c>
      <c r="I351" s="26">
        <v>0.21</v>
      </c>
      <c r="J351" s="27">
        <v>77.91</v>
      </c>
      <c r="K351" s="27">
        <v>448.90999999999997</v>
      </c>
      <c r="L351" s="19" t="s">
        <v>649</v>
      </c>
      <c r="M351" s="19" t="s">
        <v>650</v>
      </c>
      <c r="N351" s="28"/>
      <c r="O351" s="29" t="s">
        <v>1760</v>
      </c>
      <c r="P351" s="30" t="s">
        <v>1761</v>
      </c>
      <c r="Q351" s="31">
        <v>4091</v>
      </c>
      <c r="R351" s="32">
        <v>44081</v>
      </c>
      <c r="S351" s="6" t="s">
        <v>41</v>
      </c>
      <c r="T351" s="6" t="s">
        <v>31</v>
      </c>
      <c r="U351" s="33" t="s">
        <v>1336</v>
      </c>
      <c r="V351" s="33" t="s">
        <v>1762</v>
      </c>
      <c r="W351" s="34"/>
      <c r="X351" s="6"/>
      <c r="Y351" s="140"/>
    </row>
    <row r="352" spans="1:25" ht="15">
      <c r="A352" s="33">
        <v>350</v>
      </c>
      <c r="B352" s="6" t="s">
        <v>335</v>
      </c>
      <c r="C352" s="20" t="s">
        <v>336</v>
      </c>
      <c r="D352" s="21">
        <v>43864</v>
      </c>
      <c r="E352" s="22">
        <v>43846</v>
      </c>
      <c r="F352" s="23">
        <v>790.5</v>
      </c>
      <c r="G352" s="24" t="s">
        <v>337</v>
      </c>
      <c r="H352" s="25">
        <v>790.5</v>
      </c>
      <c r="I352" s="26">
        <v>0.21</v>
      </c>
      <c r="J352" s="27">
        <v>166.005</v>
      </c>
      <c r="K352" s="27">
        <v>956.505</v>
      </c>
      <c r="L352" s="19" t="s">
        <v>327</v>
      </c>
      <c r="M352" s="19" t="s">
        <v>328</v>
      </c>
      <c r="N352" s="28"/>
      <c r="O352" s="29" t="s">
        <v>338</v>
      </c>
      <c r="P352" s="30" t="s">
        <v>278</v>
      </c>
      <c r="Q352" s="31">
        <v>741</v>
      </c>
      <c r="R352" s="32">
        <v>43879</v>
      </c>
      <c r="S352" s="6" t="s">
        <v>41</v>
      </c>
      <c r="T352" s="6" t="s">
        <v>31</v>
      </c>
      <c r="U352" s="33" t="s">
        <v>339</v>
      </c>
      <c r="V352" s="33" t="s">
        <v>340</v>
      </c>
      <c r="W352" s="34"/>
      <c r="X352" s="6"/>
      <c r="Y352" s="140"/>
    </row>
    <row r="353" spans="1:25" ht="15">
      <c r="A353" s="33">
        <v>351</v>
      </c>
      <c r="B353" s="33" t="s">
        <v>335</v>
      </c>
      <c r="C353" s="20" t="s">
        <v>336</v>
      </c>
      <c r="D353" s="21">
        <v>43867</v>
      </c>
      <c r="E353" s="22">
        <v>43846</v>
      </c>
      <c r="F353" s="23">
        <v>1844.5</v>
      </c>
      <c r="G353" s="24" t="s">
        <v>341</v>
      </c>
      <c r="H353" s="25">
        <v>1844.5</v>
      </c>
      <c r="I353" s="26">
        <v>0.21</v>
      </c>
      <c r="J353" s="27">
        <v>387.34499999999997</v>
      </c>
      <c r="K353" s="27">
        <v>2231.845</v>
      </c>
      <c r="L353" s="28" t="s">
        <v>327</v>
      </c>
      <c r="M353" s="28" t="s">
        <v>328</v>
      </c>
      <c r="N353" s="28"/>
      <c r="O353" s="29" t="s">
        <v>342</v>
      </c>
      <c r="P353" s="30" t="s">
        <v>278</v>
      </c>
      <c r="Q353" s="31">
        <v>742</v>
      </c>
      <c r="R353" s="32">
        <v>43879</v>
      </c>
      <c r="S353" s="33" t="s">
        <v>41</v>
      </c>
      <c r="T353" s="33" t="s">
        <v>31</v>
      </c>
      <c r="U353" s="33" t="s">
        <v>339</v>
      </c>
      <c r="V353" s="33" t="s">
        <v>343</v>
      </c>
      <c r="W353" s="34"/>
      <c r="X353" s="33"/>
      <c r="Y353" s="140"/>
    </row>
    <row r="354" spans="1:25" ht="15">
      <c r="A354" s="33">
        <v>352</v>
      </c>
      <c r="B354" s="33" t="s">
        <v>335</v>
      </c>
      <c r="C354" s="20" t="s">
        <v>336</v>
      </c>
      <c r="D354" s="21">
        <v>43867</v>
      </c>
      <c r="E354" s="22">
        <v>43846</v>
      </c>
      <c r="F354" s="23">
        <v>240</v>
      </c>
      <c r="G354" s="24" t="s">
        <v>341</v>
      </c>
      <c r="H354" s="25">
        <v>240</v>
      </c>
      <c r="I354" s="26">
        <v>0.21</v>
      </c>
      <c r="J354" s="27">
        <v>50.4</v>
      </c>
      <c r="K354" s="27">
        <v>290.4</v>
      </c>
      <c r="L354" s="28" t="s">
        <v>327</v>
      </c>
      <c r="M354" s="28" t="s">
        <v>328</v>
      </c>
      <c r="N354" s="28"/>
      <c r="O354" s="29" t="s">
        <v>342</v>
      </c>
      <c r="P354" s="30" t="s">
        <v>278</v>
      </c>
      <c r="Q354" s="31">
        <v>742</v>
      </c>
      <c r="R354" s="32">
        <v>43879</v>
      </c>
      <c r="S354" s="33" t="s">
        <v>41</v>
      </c>
      <c r="T354" s="33" t="s">
        <v>31</v>
      </c>
      <c r="U354" s="33" t="s">
        <v>51</v>
      </c>
      <c r="V354" s="33" t="s">
        <v>344</v>
      </c>
      <c r="W354" s="34"/>
      <c r="X354" s="33"/>
      <c r="Y354" s="140"/>
    </row>
    <row r="355" spans="1:25" ht="15">
      <c r="A355" s="33">
        <v>353</v>
      </c>
      <c r="B355" s="6" t="s">
        <v>437</v>
      </c>
      <c r="C355" s="20" t="s">
        <v>438</v>
      </c>
      <c r="D355" s="21">
        <v>43862</v>
      </c>
      <c r="E355" s="22">
        <v>43858</v>
      </c>
      <c r="F355" s="23">
        <v>697.69</v>
      </c>
      <c r="G355" s="24" t="s">
        <v>439</v>
      </c>
      <c r="H355" s="25">
        <v>697.69</v>
      </c>
      <c r="I355" s="26">
        <v>0.21</v>
      </c>
      <c r="J355" s="27">
        <v>146.5149</v>
      </c>
      <c r="K355" s="27">
        <v>844.2049000000001</v>
      </c>
      <c r="L355" s="19" t="s">
        <v>26</v>
      </c>
      <c r="M355" s="19" t="s">
        <v>27</v>
      </c>
      <c r="N355" s="28"/>
      <c r="O355" s="29" t="s">
        <v>440</v>
      </c>
      <c r="P355" s="30" t="s">
        <v>351</v>
      </c>
      <c r="Q355" s="31">
        <v>1094</v>
      </c>
      <c r="R355" s="32">
        <v>43888</v>
      </c>
      <c r="S355" s="6" t="s">
        <v>41</v>
      </c>
      <c r="T355" s="6" t="s">
        <v>31</v>
      </c>
      <c r="U355" s="33" t="s">
        <v>441</v>
      </c>
      <c r="V355" s="6" t="s">
        <v>442</v>
      </c>
      <c r="W355" s="34"/>
      <c r="X355" s="6"/>
      <c r="Y355" s="140"/>
    </row>
    <row r="356" spans="1:25" ht="15">
      <c r="A356" s="33">
        <v>354</v>
      </c>
      <c r="B356" s="33" t="s">
        <v>437</v>
      </c>
      <c r="C356" s="20" t="s">
        <v>438</v>
      </c>
      <c r="D356" s="21">
        <v>43952</v>
      </c>
      <c r="E356" s="22">
        <v>43944</v>
      </c>
      <c r="F356" s="23">
        <v>697.68</v>
      </c>
      <c r="G356" s="24" t="s">
        <v>1113</v>
      </c>
      <c r="H356" s="25">
        <v>697.68</v>
      </c>
      <c r="I356" s="26">
        <v>0.21</v>
      </c>
      <c r="J356" s="27">
        <v>146.51279999999997</v>
      </c>
      <c r="K356" s="27">
        <v>844.1927999999999</v>
      </c>
      <c r="L356" s="19" t="s">
        <v>26</v>
      </c>
      <c r="M356" s="19" t="s">
        <v>27</v>
      </c>
      <c r="N356" s="19"/>
      <c r="O356" s="29" t="s">
        <v>1114</v>
      </c>
      <c r="P356" s="30" t="s">
        <v>1115</v>
      </c>
      <c r="Q356" s="31">
        <v>2696</v>
      </c>
      <c r="R356" s="32">
        <v>43993</v>
      </c>
      <c r="S356" s="6" t="s">
        <v>41</v>
      </c>
      <c r="T356" s="1" t="s">
        <v>31</v>
      </c>
      <c r="U356" s="33" t="s">
        <v>441</v>
      </c>
      <c r="V356" s="6" t="s">
        <v>1116</v>
      </c>
      <c r="W356" s="34"/>
      <c r="X356" s="6"/>
      <c r="Y356" s="140"/>
    </row>
    <row r="357" spans="1:25" ht="15">
      <c r="A357" s="33">
        <v>355</v>
      </c>
      <c r="B357" s="33" t="s">
        <v>437</v>
      </c>
      <c r="C357" s="20" t="s">
        <v>438</v>
      </c>
      <c r="D357" s="21">
        <v>43952</v>
      </c>
      <c r="E357" s="22">
        <v>43858</v>
      </c>
      <c r="F357" s="23">
        <v>527.5</v>
      </c>
      <c r="G357" s="24" t="s">
        <v>1133</v>
      </c>
      <c r="H357" s="25">
        <v>527.5</v>
      </c>
      <c r="I357" s="26">
        <v>0.21</v>
      </c>
      <c r="J357" s="27">
        <v>110.77499999999999</v>
      </c>
      <c r="K357" s="27">
        <v>638.275</v>
      </c>
      <c r="L357" s="19" t="s">
        <v>26</v>
      </c>
      <c r="M357" s="19" t="s">
        <v>27</v>
      </c>
      <c r="N357" s="28"/>
      <c r="O357" s="29" t="s">
        <v>1134</v>
      </c>
      <c r="P357" s="30" t="s">
        <v>668</v>
      </c>
      <c r="Q357" s="31">
        <v>2769</v>
      </c>
      <c r="R357" s="32">
        <v>43993</v>
      </c>
      <c r="S357" s="6" t="s">
        <v>41</v>
      </c>
      <c r="T357" s="1" t="s">
        <v>31</v>
      </c>
      <c r="U357" s="33" t="s">
        <v>441</v>
      </c>
      <c r="V357" s="33" t="s">
        <v>1135</v>
      </c>
      <c r="W357" s="34"/>
      <c r="X357" s="6"/>
      <c r="Y357" s="140"/>
    </row>
    <row r="358" spans="1:25" ht="15">
      <c r="A358" s="33">
        <v>356</v>
      </c>
      <c r="B358" s="33" t="s">
        <v>437</v>
      </c>
      <c r="C358" s="20" t="s">
        <v>438</v>
      </c>
      <c r="D358" s="21">
        <v>44044</v>
      </c>
      <c r="E358" s="22">
        <v>44001</v>
      </c>
      <c r="F358" s="23">
        <v>382.6</v>
      </c>
      <c r="G358" s="24" t="s">
        <v>1780</v>
      </c>
      <c r="H358" s="25">
        <v>382.6</v>
      </c>
      <c r="I358" s="26">
        <v>0</v>
      </c>
      <c r="J358" s="27">
        <v>0</v>
      </c>
      <c r="K358" s="27">
        <v>382.6</v>
      </c>
      <c r="L358" s="19" t="s">
        <v>26</v>
      </c>
      <c r="M358" s="19" t="s">
        <v>27</v>
      </c>
      <c r="N358" s="28"/>
      <c r="O358" s="29" t="s">
        <v>1781</v>
      </c>
      <c r="P358" s="30" t="s">
        <v>1782</v>
      </c>
      <c r="Q358" s="31">
        <v>4123</v>
      </c>
      <c r="R358" s="32">
        <v>44092</v>
      </c>
      <c r="S358" s="6" t="s">
        <v>41</v>
      </c>
      <c r="T358" s="6" t="s">
        <v>31</v>
      </c>
      <c r="U358" s="33" t="s">
        <v>441</v>
      </c>
      <c r="V358" s="33" t="s">
        <v>1783</v>
      </c>
      <c r="W358" s="34"/>
      <c r="X358" s="6"/>
      <c r="Y358" s="140"/>
    </row>
    <row r="359" spans="1:25" ht="15">
      <c r="A359" s="33">
        <v>357</v>
      </c>
      <c r="B359" s="33" t="s">
        <v>437</v>
      </c>
      <c r="C359" s="20" t="s">
        <v>438</v>
      </c>
      <c r="D359" s="21">
        <v>44006</v>
      </c>
      <c r="E359" s="22">
        <v>43976</v>
      </c>
      <c r="F359" s="23">
        <v>135</v>
      </c>
      <c r="G359" s="24" t="s">
        <v>1784</v>
      </c>
      <c r="H359" s="25">
        <v>135</v>
      </c>
      <c r="I359" s="26">
        <v>0</v>
      </c>
      <c r="J359" s="27">
        <v>0</v>
      </c>
      <c r="K359" s="27">
        <v>135</v>
      </c>
      <c r="L359" s="19" t="s">
        <v>26</v>
      </c>
      <c r="M359" s="19" t="s">
        <v>27</v>
      </c>
      <c r="N359" s="28"/>
      <c r="O359" s="29" t="s">
        <v>1785</v>
      </c>
      <c r="P359" s="30" t="s">
        <v>1786</v>
      </c>
      <c r="Q359" s="31">
        <v>4119</v>
      </c>
      <c r="R359" s="32">
        <v>44092</v>
      </c>
      <c r="S359" s="6" t="s">
        <v>41</v>
      </c>
      <c r="T359" s="6" t="s">
        <v>31</v>
      </c>
      <c r="U359" s="33" t="s">
        <v>441</v>
      </c>
      <c r="V359" s="33" t="s">
        <v>1787</v>
      </c>
      <c r="W359" s="34"/>
      <c r="X359" s="6"/>
      <c r="Y359" s="140"/>
    </row>
    <row r="360" spans="1:25" ht="15">
      <c r="A360" s="33">
        <v>358</v>
      </c>
      <c r="B360" s="33" t="s">
        <v>437</v>
      </c>
      <c r="C360" s="20" t="s">
        <v>438</v>
      </c>
      <c r="D360" s="21">
        <v>44044</v>
      </c>
      <c r="E360" s="22">
        <v>44042</v>
      </c>
      <c r="F360" s="23">
        <v>697.68</v>
      </c>
      <c r="G360" s="24" t="s">
        <v>1788</v>
      </c>
      <c r="H360" s="25">
        <v>697.68</v>
      </c>
      <c r="I360" s="26">
        <v>0.21</v>
      </c>
      <c r="J360" s="27">
        <v>146.51279999999997</v>
      </c>
      <c r="K360" s="27">
        <v>844.1927999999999</v>
      </c>
      <c r="L360" s="19" t="s">
        <v>26</v>
      </c>
      <c r="M360" s="19" t="s">
        <v>27</v>
      </c>
      <c r="N360" s="28"/>
      <c r="O360" s="29" t="s">
        <v>1789</v>
      </c>
      <c r="P360" s="30" t="s">
        <v>1790</v>
      </c>
      <c r="Q360" s="31">
        <v>4120</v>
      </c>
      <c r="R360" s="32">
        <v>44092</v>
      </c>
      <c r="S360" s="6" t="s">
        <v>41</v>
      </c>
      <c r="T360" s="6" t="s">
        <v>31</v>
      </c>
      <c r="U360" s="33" t="s">
        <v>441</v>
      </c>
      <c r="V360" s="6" t="s">
        <v>1791</v>
      </c>
      <c r="W360" s="34"/>
      <c r="X360" s="6"/>
      <c r="Y360" s="140"/>
    </row>
    <row r="361" spans="1:21" ht="15">
      <c r="A361" s="179"/>
      <c r="B361" s="179" t="s">
        <v>437</v>
      </c>
      <c r="C361" s="180" t="s">
        <v>438</v>
      </c>
      <c r="D361" s="181">
        <v>43857</v>
      </c>
      <c r="E361" s="182">
        <v>43857</v>
      </c>
      <c r="F361" s="183">
        <v>0</v>
      </c>
      <c r="G361" s="184" t="s">
        <v>685</v>
      </c>
      <c r="H361" s="185">
        <v>57.36</v>
      </c>
      <c r="I361" s="186">
        <v>0</v>
      </c>
      <c r="J361" s="187">
        <v>0</v>
      </c>
      <c r="K361" s="187">
        <v>57.36</v>
      </c>
      <c r="L361" s="105" t="s">
        <v>26</v>
      </c>
      <c r="M361" s="105" t="s">
        <v>27</v>
      </c>
      <c r="O361" s="188" t="s">
        <v>3075</v>
      </c>
      <c r="P361" s="189" t="s">
        <v>3076</v>
      </c>
      <c r="Q361" s="190">
        <v>1679</v>
      </c>
      <c r="R361" s="191">
        <v>43903</v>
      </c>
      <c r="S361" s="192" t="s">
        <v>41</v>
      </c>
      <c r="U361" s="179" t="s">
        <v>3077</v>
      </c>
    </row>
    <row r="362" spans="1:25" ht="15">
      <c r="A362" s="33">
        <v>359</v>
      </c>
      <c r="B362" s="33" t="s">
        <v>1505</v>
      </c>
      <c r="C362" s="20" t="s">
        <v>1506</v>
      </c>
      <c r="D362" s="21">
        <v>44012</v>
      </c>
      <c r="E362" s="22">
        <v>43992</v>
      </c>
      <c r="F362" s="23">
        <v>444</v>
      </c>
      <c r="G362" s="24" t="s">
        <v>1507</v>
      </c>
      <c r="H362" s="25">
        <v>444</v>
      </c>
      <c r="I362" s="26">
        <v>0.21</v>
      </c>
      <c r="J362" s="27">
        <v>93.24</v>
      </c>
      <c r="K362" s="27">
        <v>537.24</v>
      </c>
      <c r="L362" s="19" t="s">
        <v>1235</v>
      </c>
      <c r="M362" s="19" t="s">
        <v>1236</v>
      </c>
      <c r="N362" s="28"/>
      <c r="O362" s="29" t="s">
        <v>1508</v>
      </c>
      <c r="P362" s="30" t="s">
        <v>1509</v>
      </c>
      <c r="Q362" s="31">
        <v>3417</v>
      </c>
      <c r="R362" s="32">
        <v>44035</v>
      </c>
      <c r="S362" s="6" t="s">
        <v>41</v>
      </c>
      <c r="T362" s="6" t="s">
        <v>31</v>
      </c>
      <c r="U362" s="33" t="s">
        <v>1336</v>
      </c>
      <c r="V362" s="33" t="s">
        <v>1510</v>
      </c>
      <c r="W362" s="34"/>
      <c r="X362" s="6"/>
      <c r="Y362" s="140"/>
    </row>
    <row r="363" spans="1:25" ht="15">
      <c r="A363" s="33">
        <v>360</v>
      </c>
      <c r="B363" s="33" t="s">
        <v>1505</v>
      </c>
      <c r="C363" s="20" t="s">
        <v>1506</v>
      </c>
      <c r="D363" s="21">
        <v>44074</v>
      </c>
      <c r="E363" s="22">
        <v>43992</v>
      </c>
      <c r="F363" s="23">
        <v>444</v>
      </c>
      <c r="G363" s="24" t="s">
        <v>1767</v>
      </c>
      <c r="H363" s="25">
        <v>444</v>
      </c>
      <c r="I363" s="26">
        <v>0.21</v>
      </c>
      <c r="J363" s="27">
        <v>93.24</v>
      </c>
      <c r="K363" s="27">
        <v>537.24</v>
      </c>
      <c r="L363" s="28" t="s">
        <v>649</v>
      </c>
      <c r="M363" s="28" t="s">
        <v>650</v>
      </c>
      <c r="N363" s="28"/>
      <c r="O363" s="29" t="s">
        <v>1768</v>
      </c>
      <c r="P363" s="30" t="s">
        <v>1509</v>
      </c>
      <c r="Q363" s="31" t="s">
        <v>1769</v>
      </c>
      <c r="R363" s="32">
        <v>44092</v>
      </c>
      <c r="S363" s="33" t="s">
        <v>41</v>
      </c>
      <c r="T363" s="33" t="s">
        <v>31</v>
      </c>
      <c r="U363" s="33" t="s">
        <v>1336</v>
      </c>
      <c r="V363" s="33" t="s">
        <v>1770</v>
      </c>
      <c r="W363" s="34"/>
      <c r="X363" s="33"/>
      <c r="Y363" s="140"/>
    </row>
    <row r="364" spans="1:25" ht="15">
      <c r="A364" s="33">
        <v>361</v>
      </c>
      <c r="B364" s="6" t="s">
        <v>443</v>
      </c>
      <c r="C364" s="20" t="s">
        <v>444</v>
      </c>
      <c r="D364" s="21">
        <v>43861</v>
      </c>
      <c r="E364" s="22">
        <v>43859</v>
      </c>
      <c r="F364" s="23">
        <v>5.09</v>
      </c>
      <c r="G364" s="24" t="s">
        <v>445</v>
      </c>
      <c r="H364" s="25">
        <v>5.09</v>
      </c>
      <c r="I364" s="26">
        <v>0.1</v>
      </c>
      <c r="J364" s="27">
        <v>0.509</v>
      </c>
      <c r="K364" s="27">
        <v>5.599</v>
      </c>
      <c r="L364" s="19" t="s">
        <v>77</v>
      </c>
      <c r="M364" s="19" t="s">
        <v>78</v>
      </c>
      <c r="N364" s="28"/>
      <c r="O364" s="29" t="s">
        <v>446</v>
      </c>
      <c r="P364" s="30" t="s">
        <v>319</v>
      </c>
      <c r="Q364" s="31">
        <v>1095</v>
      </c>
      <c r="R364" s="32">
        <v>43888</v>
      </c>
      <c r="S364" s="6" t="s">
        <v>41</v>
      </c>
      <c r="T364" s="6" t="s">
        <v>31</v>
      </c>
      <c r="U364" s="33" t="s">
        <v>187</v>
      </c>
      <c r="V364" s="6" t="s">
        <v>447</v>
      </c>
      <c r="W364" s="34"/>
      <c r="X364" s="6"/>
      <c r="Y364" s="140"/>
    </row>
    <row r="365" spans="1:25" ht="15">
      <c r="A365" s="33">
        <v>362</v>
      </c>
      <c r="B365" s="33" t="s">
        <v>443</v>
      </c>
      <c r="C365" s="20" t="s">
        <v>444</v>
      </c>
      <c r="D365" s="21">
        <v>43890</v>
      </c>
      <c r="E365" s="22">
        <v>43864</v>
      </c>
      <c r="F365" s="23">
        <v>15.55</v>
      </c>
      <c r="G365" s="24" t="s">
        <v>781</v>
      </c>
      <c r="H365" s="25">
        <v>15.545</v>
      </c>
      <c r="I365" s="26">
        <v>0.1</v>
      </c>
      <c r="J365" s="27">
        <v>1.5545</v>
      </c>
      <c r="K365" s="27">
        <v>17.0995</v>
      </c>
      <c r="L365" s="40" t="s">
        <v>77</v>
      </c>
      <c r="M365" s="40" t="s">
        <v>78</v>
      </c>
      <c r="N365" s="28"/>
      <c r="O365" s="29" t="s">
        <v>782</v>
      </c>
      <c r="P365" s="30" t="s">
        <v>181</v>
      </c>
      <c r="Q365" s="31">
        <v>1792</v>
      </c>
      <c r="R365" s="32">
        <v>43917</v>
      </c>
      <c r="S365" s="6" t="s">
        <v>41</v>
      </c>
      <c r="T365" s="6" t="s">
        <v>31</v>
      </c>
      <c r="U365" s="33" t="s">
        <v>187</v>
      </c>
      <c r="V365" s="33" t="s">
        <v>783</v>
      </c>
      <c r="W365" s="34"/>
      <c r="X365" s="6"/>
      <c r="Y365" s="140"/>
    </row>
    <row r="366" spans="1:25" ht="15">
      <c r="A366" s="33">
        <v>363</v>
      </c>
      <c r="B366" s="33" t="s">
        <v>443</v>
      </c>
      <c r="C366" s="20" t="s">
        <v>444</v>
      </c>
      <c r="D366" s="21">
        <v>43890</v>
      </c>
      <c r="E366" s="22">
        <v>43872</v>
      </c>
      <c r="F366" s="23">
        <v>11.36</v>
      </c>
      <c r="G366" s="24" t="s">
        <v>781</v>
      </c>
      <c r="H366" s="25">
        <v>11.36</v>
      </c>
      <c r="I366" s="26">
        <v>0.1</v>
      </c>
      <c r="J366" s="27">
        <v>1.136</v>
      </c>
      <c r="K366" s="27">
        <v>12.495999999999999</v>
      </c>
      <c r="L366" s="40" t="s">
        <v>77</v>
      </c>
      <c r="M366" s="40" t="s">
        <v>78</v>
      </c>
      <c r="N366" s="28"/>
      <c r="O366" s="29" t="s">
        <v>782</v>
      </c>
      <c r="P366" s="30" t="s">
        <v>65</v>
      </c>
      <c r="Q366" s="31">
        <v>1792</v>
      </c>
      <c r="R366" s="32">
        <v>43917</v>
      </c>
      <c r="S366" s="6" t="s">
        <v>41</v>
      </c>
      <c r="T366" s="6" t="s">
        <v>31</v>
      </c>
      <c r="U366" s="33" t="s">
        <v>187</v>
      </c>
      <c r="V366" s="33" t="s">
        <v>783</v>
      </c>
      <c r="W366" s="34"/>
      <c r="X366" s="6"/>
      <c r="Y366" s="140"/>
    </row>
    <row r="367" spans="1:25" ht="15">
      <c r="A367" s="33">
        <v>364</v>
      </c>
      <c r="B367" s="33" t="s">
        <v>443</v>
      </c>
      <c r="C367" s="20" t="s">
        <v>444</v>
      </c>
      <c r="D367" s="21">
        <v>43890</v>
      </c>
      <c r="E367" s="22">
        <v>43885</v>
      </c>
      <c r="F367" s="23">
        <v>14.41</v>
      </c>
      <c r="G367" s="24" t="s">
        <v>781</v>
      </c>
      <c r="H367" s="25">
        <v>14.41</v>
      </c>
      <c r="I367" s="26">
        <v>0.1</v>
      </c>
      <c r="J367" s="27">
        <v>1.441</v>
      </c>
      <c r="K367" s="27">
        <v>15.851</v>
      </c>
      <c r="L367" s="40" t="s">
        <v>77</v>
      </c>
      <c r="M367" s="40" t="s">
        <v>78</v>
      </c>
      <c r="N367" s="28"/>
      <c r="O367" s="29" t="s">
        <v>782</v>
      </c>
      <c r="P367" s="30" t="s">
        <v>784</v>
      </c>
      <c r="Q367" s="31">
        <v>1792</v>
      </c>
      <c r="R367" s="32">
        <v>43917</v>
      </c>
      <c r="S367" s="6" t="s">
        <v>41</v>
      </c>
      <c r="T367" s="6" t="s">
        <v>31</v>
      </c>
      <c r="U367" s="33" t="s">
        <v>187</v>
      </c>
      <c r="V367" s="33" t="s">
        <v>783</v>
      </c>
      <c r="W367" s="34"/>
      <c r="X367" s="6"/>
      <c r="Y367" s="140"/>
    </row>
    <row r="368" spans="1:25" ht="15">
      <c r="A368" s="33">
        <v>365</v>
      </c>
      <c r="B368" s="33" t="s">
        <v>443</v>
      </c>
      <c r="C368" s="20" t="s">
        <v>444</v>
      </c>
      <c r="D368" s="21">
        <v>43890</v>
      </c>
      <c r="E368" s="22">
        <v>43889</v>
      </c>
      <c r="F368" s="23">
        <v>5.09</v>
      </c>
      <c r="G368" s="24" t="s">
        <v>781</v>
      </c>
      <c r="H368" s="25">
        <v>5.09</v>
      </c>
      <c r="I368" s="26">
        <v>0.1</v>
      </c>
      <c r="J368" s="27">
        <v>0.509</v>
      </c>
      <c r="K368" s="27">
        <v>5.599</v>
      </c>
      <c r="L368" s="40" t="s">
        <v>77</v>
      </c>
      <c r="M368" s="40" t="s">
        <v>78</v>
      </c>
      <c r="N368" s="28"/>
      <c r="O368" s="29" t="s">
        <v>782</v>
      </c>
      <c r="P368" s="30" t="s">
        <v>785</v>
      </c>
      <c r="Q368" s="31">
        <v>1792</v>
      </c>
      <c r="R368" s="32">
        <v>43917</v>
      </c>
      <c r="S368" s="6" t="s">
        <v>41</v>
      </c>
      <c r="T368" s="6" t="s">
        <v>31</v>
      </c>
      <c r="U368" s="33" t="s">
        <v>187</v>
      </c>
      <c r="V368" s="33" t="s">
        <v>786</v>
      </c>
      <c r="W368" s="34"/>
      <c r="X368" s="6"/>
      <c r="Y368" s="140"/>
    </row>
    <row r="369" spans="1:25" ht="15">
      <c r="A369" s="33">
        <v>366</v>
      </c>
      <c r="B369" s="33" t="s">
        <v>1422</v>
      </c>
      <c r="C369" s="20" t="s">
        <v>1423</v>
      </c>
      <c r="D369" s="21">
        <v>44014</v>
      </c>
      <c r="E369" s="22">
        <v>44014</v>
      </c>
      <c r="F369" s="23">
        <v>20.41</v>
      </c>
      <c r="G369" s="24" t="s">
        <v>1424</v>
      </c>
      <c r="H369" s="25">
        <v>20.41</v>
      </c>
      <c r="I369" s="26">
        <v>0.21</v>
      </c>
      <c r="J369" s="27">
        <v>4.2861</v>
      </c>
      <c r="K369" s="27">
        <v>24.6961</v>
      </c>
      <c r="L369" s="19" t="s">
        <v>123</v>
      </c>
      <c r="M369" s="19" t="s">
        <v>124</v>
      </c>
      <c r="N369" s="28"/>
      <c r="O369" s="29" t="s">
        <v>1425</v>
      </c>
      <c r="P369" s="30" t="s">
        <v>585</v>
      </c>
      <c r="Q369" s="31">
        <v>3387</v>
      </c>
      <c r="R369" s="32">
        <v>44014</v>
      </c>
      <c r="S369" s="6" t="s">
        <v>149</v>
      </c>
      <c r="T369" s="6" t="s">
        <v>31</v>
      </c>
      <c r="U369" s="33" t="s">
        <v>163</v>
      </c>
      <c r="V369" s="33" t="s">
        <v>1426</v>
      </c>
      <c r="W369" s="34"/>
      <c r="X369" s="6"/>
      <c r="Y369" s="140"/>
    </row>
    <row r="370" spans="1:25" ht="15">
      <c r="A370" s="33">
        <v>367</v>
      </c>
      <c r="B370" s="33" t="s">
        <v>1065</v>
      </c>
      <c r="C370" s="59" t="s">
        <v>1066</v>
      </c>
      <c r="D370" s="21">
        <v>43892</v>
      </c>
      <c r="E370" s="22">
        <v>43874</v>
      </c>
      <c r="F370" s="23">
        <v>1818</v>
      </c>
      <c r="G370" s="24" t="s">
        <v>575</v>
      </c>
      <c r="H370" s="25">
        <v>1818</v>
      </c>
      <c r="I370" s="26">
        <v>0.1</v>
      </c>
      <c r="J370" s="27">
        <v>181.8</v>
      </c>
      <c r="K370" s="27">
        <v>1999.8</v>
      </c>
      <c r="L370" s="19" t="s">
        <v>762</v>
      </c>
      <c r="M370" s="19" t="s">
        <v>763</v>
      </c>
      <c r="N370" s="28"/>
      <c r="O370" s="29" t="s">
        <v>1067</v>
      </c>
      <c r="P370" s="30" t="s">
        <v>794</v>
      </c>
      <c r="Q370" s="31">
        <v>2286</v>
      </c>
      <c r="R370" s="32">
        <v>43949</v>
      </c>
      <c r="S370" s="6" t="s">
        <v>41</v>
      </c>
      <c r="T370" s="6" t="s">
        <v>31</v>
      </c>
      <c r="U370" s="33" t="s">
        <v>645</v>
      </c>
      <c r="V370" s="33" t="s">
        <v>1068</v>
      </c>
      <c r="W370" s="34"/>
      <c r="X370" s="6"/>
      <c r="Y370" s="140"/>
    </row>
    <row r="371" spans="1:25" ht="15">
      <c r="A371" s="33">
        <v>368</v>
      </c>
      <c r="B371" s="33" t="s">
        <v>595</v>
      </c>
      <c r="C371" s="20" t="s">
        <v>596</v>
      </c>
      <c r="D371" s="21">
        <v>43892</v>
      </c>
      <c r="E371" s="22">
        <v>43864</v>
      </c>
      <c r="F371" s="23">
        <v>48.2</v>
      </c>
      <c r="G371" s="24" t="s">
        <v>597</v>
      </c>
      <c r="H371" s="25">
        <v>42</v>
      </c>
      <c r="I371" s="26">
        <v>0.21</v>
      </c>
      <c r="J371" s="27">
        <v>8.82</v>
      </c>
      <c r="K371" s="27">
        <v>50.82</v>
      </c>
      <c r="L371" s="19" t="s">
        <v>327</v>
      </c>
      <c r="M371" s="19" t="s">
        <v>328</v>
      </c>
      <c r="N371" s="28"/>
      <c r="O371" s="29" t="s">
        <v>598</v>
      </c>
      <c r="P371" s="30" t="s">
        <v>162</v>
      </c>
      <c r="Q371" s="31">
        <v>1340</v>
      </c>
      <c r="R371" s="32">
        <v>43903</v>
      </c>
      <c r="S371" s="6" t="s">
        <v>41</v>
      </c>
      <c r="T371" s="6" t="s">
        <v>31</v>
      </c>
      <c r="U371" s="33" t="s">
        <v>294</v>
      </c>
      <c r="V371" s="33" t="s">
        <v>599</v>
      </c>
      <c r="W371" s="34"/>
      <c r="X371" s="6"/>
      <c r="Y371" s="140"/>
    </row>
    <row r="372" spans="1:25" ht="15">
      <c r="A372" s="33">
        <v>369</v>
      </c>
      <c r="B372" s="33" t="s">
        <v>595</v>
      </c>
      <c r="C372" s="20" t="s">
        <v>596</v>
      </c>
      <c r="D372" s="21">
        <v>43892</v>
      </c>
      <c r="E372" s="22">
        <v>43880</v>
      </c>
      <c r="F372" s="23">
        <v>180</v>
      </c>
      <c r="G372" s="24" t="s">
        <v>597</v>
      </c>
      <c r="H372" s="25">
        <v>180</v>
      </c>
      <c r="I372" s="26">
        <v>0.21</v>
      </c>
      <c r="J372" s="27">
        <v>37.8</v>
      </c>
      <c r="K372" s="27">
        <v>217.8</v>
      </c>
      <c r="L372" s="19" t="s">
        <v>327</v>
      </c>
      <c r="M372" s="19" t="s">
        <v>328</v>
      </c>
      <c r="N372" s="28"/>
      <c r="O372" s="29" t="s">
        <v>598</v>
      </c>
      <c r="P372" s="30" t="s">
        <v>513</v>
      </c>
      <c r="Q372" s="31">
        <v>1340</v>
      </c>
      <c r="R372" s="32">
        <v>43903</v>
      </c>
      <c r="S372" s="6" t="s">
        <v>41</v>
      </c>
      <c r="T372" s="6" t="s">
        <v>31</v>
      </c>
      <c r="U372" s="33" t="s">
        <v>294</v>
      </c>
      <c r="V372" s="33" t="s">
        <v>600</v>
      </c>
      <c r="W372" s="34"/>
      <c r="X372" s="6"/>
      <c r="Y372" s="140"/>
    </row>
    <row r="373" spans="1:25" ht="15">
      <c r="A373" s="33">
        <v>370</v>
      </c>
      <c r="B373" s="33" t="s">
        <v>595</v>
      </c>
      <c r="C373" s="20" t="s">
        <v>596</v>
      </c>
      <c r="D373" s="21">
        <v>43892</v>
      </c>
      <c r="E373" s="22">
        <v>43882</v>
      </c>
      <c r="F373" s="23">
        <v>118.4</v>
      </c>
      <c r="G373" s="24" t="s">
        <v>597</v>
      </c>
      <c r="H373" s="25">
        <v>118.4</v>
      </c>
      <c r="I373" s="26">
        <v>0.21</v>
      </c>
      <c r="J373" s="27">
        <v>24.864</v>
      </c>
      <c r="K373" s="27">
        <v>143.264</v>
      </c>
      <c r="L373" s="19" t="s">
        <v>601</v>
      </c>
      <c r="M373" s="19" t="s">
        <v>602</v>
      </c>
      <c r="N373" s="28"/>
      <c r="O373" s="29" t="s">
        <v>598</v>
      </c>
      <c r="P373" s="30" t="s">
        <v>388</v>
      </c>
      <c r="Q373" s="31">
        <v>1340</v>
      </c>
      <c r="R373" s="32">
        <v>43903</v>
      </c>
      <c r="S373" s="6" t="s">
        <v>41</v>
      </c>
      <c r="T373" s="6" t="s">
        <v>31</v>
      </c>
      <c r="U373" s="33" t="s">
        <v>294</v>
      </c>
      <c r="V373" s="33" t="s">
        <v>603</v>
      </c>
      <c r="W373" s="34"/>
      <c r="X373" s="6"/>
      <c r="Y373" s="140"/>
    </row>
    <row r="374" spans="1:25" ht="15">
      <c r="A374" s="33">
        <v>371</v>
      </c>
      <c r="B374" s="6" t="s">
        <v>117</v>
      </c>
      <c r="C374" s="20" t="s">
        <v>118</v>
      </c>
      <c r="D374" s="21">
        <v>43928</v>
      </c>
      <c r="E374" s="22">
        <v>43831</v>
      </c>
      <c r="F374" s="23">
        <v>26.96</v>
      </c>
      <c r="G374" s="24" t="s">
        <v>981</v>
      </c>
      <c r="H374" s="25">
        <v>26.96</v>
      </c>
      <c r="I374" s="26">
        <v>0.21</v>
      </c>
      <c r="J374" s="27">
        <v>5.6616</v>
      </c>
      <c r="K374" s="27">
        <v>32.6216</v>
      </c>
      <c r="L374" s="19" t="s">
        <v>982</v>
      </c>
      <c r="M374" s="19" t="s">
        <v>119</v>
      </c>
      <c r="N374" s="28"/>
      <c r="O374" s="29" t="s">
        <v>983</v>
      </c>
      <c r="P374" s="30" t="s">
        <v>435</v>
      </c>
      <c r="Q374" s="31">
        <v>2035</v>
      </c>
      <c r="R374" s="32">
        <v>43944</v>
      </c>
      <c r="S374" s="6" t="s">
        <v>41</v>
      </c>
      <c r="T374" s="6" t="s">
        <v>31</v>
      </c>
      <c r="U374" s="33" t="s">
        <v>633</v>
      </c>
      <c r="V374" s="6" t="s">
        <v>984</v>
      </c>
      <c r="W374" s="34"/>
      <c r="X374" s="6"/>
      <c r="Y374" s="140"/>
    </row>
    <row r="375" spans="1:25" ht="15">
      <c r="A375" s="33">
        <v>372</v>
      </c>
      <c r="B375" s="6" t="s">
        <v>117</v>
      </c>
      <c r="C375" s="20" t="s">
        <v>118</v>
      </c>
      <c r="D375" s="21">
        <v>43928</v>
      </c>
      <c r="E375" s="22">
        <v>43831</v>
      </c>
      <c r="F375" s="23">
        <v>15.85</v>
      </c>
      <c r="G375" s="24" t="s">
        <v>981</v>
      </c>
      <c r="H375" s="25">
        <v>15.85</v>
      </c>
      <c r="I375" s="26">
        <v>0.21</v>
      </c>
      <c r="J375" s="27">
        <v>3.3285</v>
      </c>
      <c r="K375" s="27">
        <v>19.1785</v>
      </c>
      <c r="L375" s="19" t="s">
        <v>172</v>
      </c>
      <c r="M375" s="19" t="s">
        <v>120</v>
      </c>
      <c r="N375" s="28"/>
      <c r="O375" s="29" t="s">
        <v>983</v>
      </c>
      <c r="P375" s="30" t="s">
        <v>435</v>
      </c>
      <c r="Q375" s="31">
        <v>2035</v>
      </c>
      <c r="R375" s="32">
        <v>43944</v>
      </c>
      <c r="S375" s="6" t="s">
        <v>41</v>
      </c>
      <c r="T375" s="6" t="s">
        <v>31</v>
      </c>
      <c r="U375" s="33" t="s">
        <v>633</v>
      </c>
      <c r="V375" s="6" t="s">
        <v>985</v>
      </c>
      <c r="W375" s="34"/>
      <c r="X375" s="6"/>
      <c r="Y375" s="140"/>
    </row>
    <row r="376" spans="1:25" ht="15">
      <c r="A376" s="33">
        <v>373</v>
      </c>
      <c r="B376" s="6" t="s">
        <v>117</v>
      </c>
      <c r="C376" s="20" t="s">
        <v>118</v>
      </c>
      <c r="D376" s="21">
        <v>43928</v>
      </c>
      <c r="E376" s="22">
        <v>43831</v>
      </c>
      <c r="F376" s="23">
        <v>46.55</v>
      </c>
      <c r="G376" s="24" t="s">
        <v>981</v>
      </c>
      <c r="H376" s="25">
        <v>46.55</v>
      </c>
      <c r="I376" s="26">
        <v>0.21</v>
      </c>
      <c r="J376" s="27">
        <v>9.7755</v>
      </c>
      <c r="K376" s="27">
        <v>56.3255</v>
      </c>
      <c r="L376" s="19" t="s">
        <v>617</v>
      </c>
      <c r="M376" s="19" t="s">
        <v>121</v>
      </c>
      <c r="N376" s="28"/>
      <c r="O376" s="29" t="s">
        <v>983</v>
      </c>
      <c r="P376" s="30" t="s">
        <v>435</v>
      </c>
      <c r="Q376" s="31">
        <v>2035</v>
      </c>
      <c r="R376" s="32">
        <v>43944</v>
      </c>
      <c r="S376" s="6" t="s">
        <v>41</v>
      </c>
      <c r="T376" s="6" t="s">
        <v>31</v>
      </c>
      <c r="U376" s="33" t="s">
        <v>633</v>
      </c>
      <c r="V376" s="6" t="s">
        <v>986</v>
      </c>
      <c r="W376" s="34"/>
      <c r="X376" s="6"/>
      <c r="Y376" s="140"/>
    </row>
    <row r="377" spans="1:25" ht="15">
      <c r="A377" s="33">
        <v>374</v>
      </c>
      <c r="B377" s="6" t="s">
        <v>117</v>
      </c>
      <c r="C377" s="20" t="s">
        <v>118</v>
      </c>
      <c r="D377" s="21">
        <v>43928</v>
      </c>
      <c r="E377" s="22">
        <v>43831</v>
      </c>
      <c r="F377" s="23">
        <v>3.83</v>
      </c>
      <c r="G377" s="24" t="s">
        <v>981</v>
      </c>
      <c r="H377" s="25">
        <v>3.83</v>
      </c>
      <c r="I377" s="26">
        <v>0.21</v>
      </c>
      <c r="J377" s="27">
        <v>0.8043</v>
      </c>
      <c r="K377" s="27">
        <v>4.6343</v>
      </c>
      <c r="L377" s="19" t="s">
        <v>729</v>
      </c>
      <c r="M377" s="19" t="s">
        <v>122</v>
      </c>
      <c r="N377" s="28"/>
      <c r="O377" s="29" t="s">
        <v>983</v>
      </c>
      <c r="P377" s="30" t="s">
        <v>435</v>
      </c>
      <c r="Q377" s="31">
        <v>2035</v>
      </c>
      <c r="R377" s="32">
        <v>43944</v>
      </c>
      <c r="S377" s="6" t="s">
        <v>41</v>
      </c>
      <c r="T377" s="6" t="s">
        <v>31</v>
      </c>
      <c r="U377" s="33" t="s">
        <v>633</v>
      </c>
      <c r="V377" s="6" t="s">
        <v>987</v>
      </c>
      <c r="W377" s="34"/>
      <c r="X377" s="6"/>
      <c r="Y377" s="140"/>
    </row>
    <row r="378" spans="1:25" ht="15">
      <c r="A378" s="33">
        <v>375</v>
      </c>
      <c r="B378" s="6" t="s">
        <v>117</v>
      </c>
      <c r="C378" s="20" t="s">
        <v>118</v>
      </c>
      <c r="D378" s="21">
        <v>43928</v>
      </c>
      <c r="E378" s="22">
        <v>43831</v>
      </c>
      <c r="F378" s="23">
        <v>1.72</v>
      </c>
      <c r="G378" s="24" t="s">
        <v>981</v>
      </c>
      <c r="H378" s="25">
        <v>1.72</v>
      </c>
      <c r="I378" s="26">
        <v>0.21</v>
      </c>
      <c r="J378" s="27">
        <v>0.36119999999999997</v>
      </c>
      <c r="K378" s="27">
        <v>2.0812</v>
      </c>
      <c r="L378" s="19" t="s">
        <v>396</v>
      </c>
      <c r="M378" s="19" t="s">
        <v>397</v>
      </c>
      <c r="N378" s="28"/>
      <c r="O378" s="29" t="s">
        <v>983</v>
      </c>
      <c r="P378" s="30" t="s">
        <v>435</v>
      </c>
      <c r="Q378" s="31">
        <v>2035</v>
      </c>
      <c r="R378" s="32">
        <v>43944</v>
      </c>
      <c r="S378" s="6" t="s">
        <v>41</v>
      </c>
      <c r="T378" s="6" t="s">
        <v>31</v>
      </c>
      <c r="U378" s="33" t="s">
        <v>633</v>
      </c>
      <c r="V378" s="6" t="s">
        <v>988</v>
      </c>
      <c r="W378" s="34"/>
      <c r="X378" s="6"/>
      <c r="Y378" s="140"/>
    </row>
    <row r="379" spans="1:25" ht="15">
      <c r="A379" s="33">
        <v>376</v>
      </c>
      <c r="B379" s="6" t="s">
        <v>117</v>
      </c>
      <c r="C379" s="20" t="s">
        <v>118</v>
      </c>
      <c r="D379" s="21">
        <v>44019</v>
      </c>
      <c r="E379" s="22">
        <v>43922</v>
      </c>
      <c r="F379" s="23">
        <v>2.52</v>
      </c>
      <c r="G379" s="24" t="s">
        <v>1469</v>
      </c>
      <c r="H379" s="25">
        <v>2.52</v>
      </c>
      <c r="I379" s="26">
        <v>0.21</v>
      </c>
      <c r="J379" s="27">
        <v>0.5292</v>
      </c>
      <c r="K379" s="27">
        <v>3.0492</v>
      </c>
      <c r="L379" s="19" t="s">
        <v>172</v>
      </c>
      <c r="M379" s="19" t="s">
        <v>120</v>
      </c>
      <c r="N379" s="28"/>
      <c r="O379" s="29" t="s">
        <v>1470</v>
      </c>
      <c r="P379" s="30" t="s">
        <v>1471</v>
      </c>
      <c r="Q379" s="31">
        <v>3395</v>
      </c>
      <c r="R379" s="32">
        <v>44035</v>
      </c>
      <c r="S379" s="6" t="s">
        <v>41</v>
      </c>
      <c r="T379" s="6" t="s">
        <v>31</v>
      </c>
      <c r="U379" s="33" t="s">
        <v>633</v>
      </c>
      <c r="V379" s="6" t="s">
        <v>1472</v>
      </c>
      <c r="W379" s="34"/>
      <c r="X379" s="6"/>
      <c r="Y379" s="140"/>
    </row>
    <row r="380" spans="1:25" ht="15">
      <c r="A380" s="33">
        <v>377</v>
      </c>
      <c r="B380" s="33" t="s">
        <v>117</v>
      </c>
      <c r="C380" s="20" t="s">
        <v>118</v>
      </c>
      <c r="D380" s="21">
        <v>44111</v>
      </c>
      <c r="E380" s="22">
        <v>44013</v>
      </c>
      <c r="F380" s="23">
        <v>3.29</v>
      </c>
      <c r="G380" s="24" t="s">
        <v>2072</v>
      </c>
      <c r="H380" s="25">
        <v>3.29</v>
      </c>
      <c r="I380" s="26">
        <v>0.21</v>
      </c>
      <c r="J380" s="27">
        <v>0.6909</v>
      </c>
      <c r="K380" s="27">
        <v>3.9809</v>
      </c>
      <c r="L380" s="19" t="s">
        <v>982</v>
      </c>
      <c r="M380" s="19" t="s">
        <v>119</v>
      </c>
      <c r="N380" s="28"/>
      <c r="O380" s="29" t="s">
        <v>2073</v>
      </c>
      <c r="P380" s="30" t="s">
        <v>2074</v>
      </c>
      <c r="Q380" s="31">
        <v>4802</v>
      </c>
      <c r="R380" s="32">
        <v>44119</v>
      </c>
      <c r="S380" s="6" t="s">
        <v>41</v>
      </c>
      <c r="T380" s="6" t="s">
        <v>31</v>
      </c>
      <c r="U380" s="33" t="s">
        <v>633</v>
      </c>
      <c r="V380" s="6" t="s">
        <v>2075</v>
      </c>
      <c r="W380" s="34"/>
      <c r="X380" s="6"/>
      <c r="Y380" s="140"/>
    </row>
    <row r="381" spans="1:25" ht="15">
      <c r="A381" s="33">
        <v>378</v>
      </c>
      <c r="B381" s="33" t="s">
        <v>117</v>
      </c>
      <c r="C381" s="20" t="s">
        <v>118</v>
      </c>
      <c r="D381" s="21">
        <v>44111</v>
      </c>
      <c r="E381" s="22">
        <v>44013</v>
      </c>
      <c r="F381" s="23">
        <v>6.35</v>
      </c>
      <c r="G381" s="24" t="s">
        <v>2072</v>
      </c>
      <c r="H381" s="25">
        <v>6.35</v>
      </c>
      <c r="I381" s="26">
        <v>0.21</v>
      </c>
      <c r="J381" s="27">
        <v>1.3335</v>
      </c>
      <c r="K381" s="27">
        <v>7.6834999999999996</v>
      </c>
      <c r="L381" s="19" t="s">
        <v>172</v>
      </c>
      <c r="M381" s="19" t="s">
        <v>120</v>
      </c>
      <c r="N381" s="28"/>
      <c r="O381" s="29" t="s">
        <v>2073</v>
      </c>
      <c r="P381" s="30" t="s">
        <v>2074</v>
      </c>
      <c r="Q381" s="31">
        <v>4802</v>
      </c>
      <c r="R381" s="32">
        <v>44119</v>
      </c>
      <c r="S381" s="6" t="s">
        <v>41</v>
      </c>
      <c r="T381" s="6" t="s">
        <v>31</v>
      </c>
      <c r="U381" s="33" t="s">
        <v>633</v>
      </c>
      <c r="V381" s="6" t="s">
        <v>2076</v>
      </c>
      <c r="W381" s="34"/>
      <c r="X381" s="6"/>
      <c r="Y381" s="140"/>
    </row>
    <row r="382" spans="1:25" ht="15">
      <c r="A382" s="33">
        <v>379</v>
      </c>
      <c r="B382" s="33" t="s">
        <v>117</v>
      </c>
      <c r="C382" s="20" t="s">
        <v>118</v>
      </c>
      <c r="D382" s="21">
        <v>44111</v>
      </c>
      <c r="E382" s="22">
        <v>44013</v>
      </c>
      <c r="F382" s="23">
        <v>39.39</v>
      </c>
      <c r="G382" s="24" t="s">
        <v>2072</v>
      </c>
      <c r="H382" s="25">
        <v>39.39</v>
      </c>
      <c r="I382" s="26">
        <v>0.21</v>
      </c>
      <c r="J382" s="27">
        <v>8.2719</v>
      </c>
      <c r="K382" s="27">
        <v>47.6619</v>
      </c>
      <c r="L382" s="19" t="s">
        <v>617</v>
      </c>
      <c r="M382" s="19" t="s">
        <v>121</v>
      </c>
      <c r="N382" s="28"/>
      <c r="O382" s="29" t="s">
        <v>2073</v>
      </c>
      <c r="P382" s="30" t="s">
        <v>2074</v>
      </c>
      <c r="Q382" s="31">
        <v>4802</v>
      </c>
      <c r="R382" s="32">
        <v>44119</v>
      </c>
      <c r="S382" s="6" t="s">
        <v>41</v>
      </c>
      <c r="T382" s="6" t="s">
        <v>31</v>
      </c>
      <c r="U382" s="33" t="s">
        <v>633</v>
      </c>
      <c r="V382" s="6" t="s">
        <v>2077</v>
      </c>
      <c r="W382" s="34"/>
      <c r="X382" s="6"/>
      <c r="Y382" s="140"/>
    </row>
    <row r="383" spans="1:25" ht="15">
      <c r="A383" s="33">
        <v>380</v>
      </c>
      <c r="B383" s="33" t="s">
        <v>117</v>
      </c>
      <c r="C383" s="20" t="s">
        <v>118</v>
      </c>
      <c r="D383" s="21">
        <v>44111</v>
      </c>
      <c r="E383" s="22">
        <v>44013</v>
      </c>
      <c r="F383" s="23">
        <v>6.66</v>
      </c>
      <c r="G383" s="24" t="s">
        <v>2072</v>
      </c>
      <c r="H383" s="25">
        <v>6.66</v>
      </c>
      <c r="I383" s="26">
        <v>0.21</v>
      </c>
      <c r="J383" s="27">
        <v>1.3986</v>
      </c>
      <c r="K383" s="27">
        <v>8.0586</v>
      </c>
      <c r="L383" s="19" t="s">
        <v>396</v>
      </c>
      <c r="M383" s="19" t="s">
        <v>397</v>
      </c>
      <c r="N383" s="28"/>
      <c r="O383" s="29" t="s">
        <v>2073</v>
      </c>
      <c r="P383" s="30" t="s">
        <v>2074</v>
      </c>
      <c r="Q383" s="31">
        <v>4802</v>
      </c>
      <c r="R383" s="32">
        <v>44119</v>
      </c>
      <c r="S383" s="6" t="s">
        <v>41</v>
      </c>
      <c r="T383" s="6" t="s">
        <v>31</v>
      </c>
      <c r="U383" s="33" t="s">
        <v>633</v>
      </c>
      <c r="V383" s="6" t="s">
        <v>2078</v>
      </c>
      <c r="W383" s="34"/>
      <c r="X383" s="6"/>
      <c r="Y383" s="140"/>
    </row>
    <row r="384" spans="1:25" ht="15">
      <c r="A384" s="33">
        <v>381</v>
      </c>
      <c r="B384" s="33" t="s">
        <v>253</v>
      </c>
      <c r="C384" s="20" t="s">
        <v>254</v>
      </c>
      <c r="D384" s="21">
        <v>43854</v>
      </c>
      <c r="E384" s="22">
        <v>43853</v>
      </c>
      <c r="F384" s="23">
        <v>100</v>
      </c>
      <c r="G384" s="37" t="s">
        <v>255</v>
      </c>
      <c r="H384" s="25">
        <v>100</v>
      </c>
      <c r="I384" s="26">
        <v>0</v>
      </c>
      <c r="J384" s="27">
        <v>0</v>
      </c>
      <c r="K384" s="27">
        <v>100</v>
      </c>
      <c r="L384" s="19" t="s">
        <v>203</v>
      </c>
      <c r="M384" s="19" t="s">
        <v>204</v>
      </c>
      <c r="N384" s="28"/>
      <c r="O384" s="29" t="s">
        <v>256</v>
      </c>
      <c r="P384" s="30" t="s">
        <v>257</v>
      </c>
      <c r="Q384" s="31">
        <v>690</v>
      </c>
      <c r="R384" s="32">
        <v>43873</v>
      </c>
      <c r="S384" s="6" t="s">
        <v>106</v>
      </c>
      <c r="T384" s="6" t="s">
        <v>31</v>
      </c>
      <c r="U384" s="33" t="s">
        <v>244</v>
      </c>
      <c r="V384" s="6" t="s">
        <v>258</v>
      </c>
      <c r="W384" s="34"/>
      <c r="X384" s="6"/>
      <c r="Y384" s="140"/>
    </row>
    <row r="385" spans="1:25" ht="15">
      <c r="A385" s="33">
        <v>382</v>
      </c>
      <c r="B385" s="33" t="s">
        <v>253</v>
      </c>
      <c r="C385" s="20" t="s">
        <v>254</v>
      </c>
      <c r="D385" s="21">
        <v>43854</v>
      </c>
      <c r="E385" s="22">
        <v>43853</v>
      </c>
      <c r="F385" s="23">
        <v>21</v>
      </c>
      <c r="G385" s="24" t="s">
        <v>255</v>
      </c>
      <c r="H385" s="25">
        <v>21</v>
      </c>
      <c r="I385" s="26">
        <v>0</v>
      </c>
      <c r="J385" s="27">
        <v>0</v>
      </c>
      <c r="K385" s="27">
        <v>21</v>
      </c>
      <c r="L385" s="28" t="s">
        <v>203</v>
      </c>
      <c r="M385" s="28" t="s">
        <v>204</v>
      </c>
      <c r="N385" s="28"/>
      <c r="O385" s="29" t="s">
        <v>256</v>
      </c>
      <c r="P385" s="30" t="s">
        <v>257</v>
      </c>
      <c r="Q385" s="31">
        <v>690</v>
      </c>
      <c r="R385" s="32">
        <v>43873</v>
      </c>
      <c r="S385" s="33" t="s">
        <v>106</v>
      </c>
      <c r="T385" s="33" t="s">
        <v>31</v>
      </c>
      <c r="U385" s="33" t="s">
        <v>244</v>
      </c>
      <c r="V385" s="33" t="s">
        <v>259</v>
      </c>
      <c r="W385" s="34"/>
      <c r="X385" s="33"/>
      <c r="Y385" s="140"/>
    </row>
    <row r="386" spans="1:25" ht="15">
      <c r="A386" s="33">
        <v>383</v>
      </c>
      <c r="B386" s="33" t="s">
        <v>108</v>
      </c>
      <c r="C386" s="20" t="s">
        <v>109</v>
      </c>
      <c r="D386" s="21">
        <v>43850</v>
      </c>
      <c r="E386" s="22">
        <v>43845</v>
      </c>
      <c r="F386" s="23">
        <v>213.72</v>
      </c>
      <c r="G386" s="24" t="s">
        <v>110</v>
      </c>
      <c r="H386" s="25">
        <v>213.72</v>
      </c>
      <c r="I386" s="26">
        <v>0.21</v>
      </c>
      <c r="J386" s="27">
        <v>44.8812</v>
      </c>
      <c r="K386" s="27">
        <v>258.6012</v>
      </c>
      <c r="L386" s="19" t="s">
        <v>111</v>
      </c>
      <c r="M386" s="19" t="s">
        <v>88</v>
      </c>
      <c r="N386" s="28"/>
      <c r="O386" s="29" t="s">
        <v>112</v>
      </c>
      <c r="P386" s="30" t="s">
        <v>113</v>
      </c>
      <c r="Q386" s="31">
        <v>553</v>
      </c>
      <c r="R386" s="32">
        <v>43901</v>
      </c>
      <c r="S386" s="6" t="s">
        <v>114</v>
      </c>
      <c r="T386" s="6" t="s">
        <v>31</v>
      </c>
      <c r="U386" s="33" t="s">
        <v>115</v>
      </c>
      <c r="V386" s="33" t="s">
        <v>116</v>
      </c>
      <c r="W386" s="34"/>
      <c r="X386" s="6"/>
      <c r="Y386" s="140"/>
    </row>
    <row r="387" spans="1:25" ht="15">
      <c r="A387" s="33">
        <v>384</v>
      </c>
      <c r="B387" s="33" t="s">
        <v>2094</v>
      </c>
      <c r="C387" s="20" t="s">
        <v>2095</v>
      </c>
      <c r="D387" s="21">
        <v>44105</v>
      </c>
      <c r="E387" s="22">
        <v>44085</v>
      </c>
      <c r="F387" s="23">
        <v>868</v>
      </c>
      <c r="G387" s="24" t="s">
        <v>934</v>
      </c>
      <c r="H387" s="25">
        <v>1150</v>
      </c>
      <c r="I387" s="26">
        <v>0.21</v>
      </c>
      <c r="J387" s="27">
        <v>241.5</v>
      </c>
      <c r="K387" s="27">
        <v>1391.5</v>
      </c>
      <c r="L387" s="28" t="s">
        <v>2081</v>
      </c>
      <c r="M387" s="19" t="s">
        <v>2082</v>
      </c>
      <c r="N387" s="28"/>
      <c r="O387" s="29" t="s">
        <v>2096</v>
      </c>
      <c r="P387" s="30" t="s">
        <v>2097</v>
      </c>
      <c r="Q387" s="31">
        <v>4805</v>
      </c>
      <c r="R387" s="32">
        <v>44126</v>
      </c>
      <c r="S387" s="6" t="s">
        <v>41</v>
      </c>
      <c r="T387" s="6" t="s">
        <v>31</v>
      </c>
      <c r="U387" s="33" t="s">
        <v>352</v>
      </c>
      <c r="V387" s="33" t="s">
        <v>2098</v>
      </c>
      <c r="W387" s="34"/>
      <c r="X387" s="6"/>
      <c r="Y387" s="140"/>
    </row>
    <row r="388" spans="1:25" ht="15">
      <c r="A388" s="33">
        <v>385</v>
      </c>
      <c r="B388" s="33" t="s">
        <v>2094</v>
      </c>
      <c r="C388" s="20" t="s">
        <v>2095</v>
      </c>
      <c r="D388" s="21">
        <v>44105</v>
      </c>
      <c r="E388" s="22">
        <v>44085</v>
      </c>
      <c r="F388" s="23">
        <v>2437</v>
      </c>
      <c r="G388" s="24" t="s">
        <v>934</v>
      </c>
      <c r="H388" s="25">
        <v>2437</v>
      </c>
      <c r="I388" s="26">
        <v>0.21</v>
      </c>
      <c r="J388" s="27">
        <v>511.77</v>
      </c>
      <c r="K388" s="27">
        <v>2948.77</v>
      </c>
      <c r="L388" s="28" t="s">
        <v>2081</v>
      </c>
      <c r="M388" s="19" t="s">
        <v>2082</v>
      </c>
      <c r="N388" s="28"/>
      <c r="O388" s="29" t="s">
        <v>2096</v>
      </c>
      <c r="P388" s="30" t="s">
        <v>2097</v>
      </c>
      <c r="Q388" s="31">
        <v>4805</v>
      </c>
      <c r="R388" s="32">
        <v>44126</v>
      </c>
      <c r="S388" s="6" t="s">
        <v>41</v>
      </c>
      <c r="T388" s="6" t="s">
        <v>31</v>
      </c>
      <c r="U388" s="33" t="s">
        <v>339</v>
      </c>
      <c r="V388" s="33" t="s">
        <v>2099</v>
      </c>
      <c r="W388" s="34"/>
      <c r="X388" s="6"/>
      <c r="Y388" s="140"/>
    </row>
    <row r="389" spans="1:25" ht="15">
      <c r="A389" s="33">
        <v>386</v>
      </c>
      <c r="B389" s="33" t="s">
        <v>2094</v>
      </c>
      <c r="C389" s="20" t="s">
        <v>2095</v>
      </c>
      <c r="D389" s="21">
        <v>44105</v>
      </c>
      <c r="E389" s="22">
        <v>44085</v>
      </c>
      <c r="F389" s="23">
        <v>1892</v>
      </c>
      <c r="G389" s="24" t="s">
        <v>934</v>
      </c>
      <c r="H389" s="25">
        <v>1892</v>
      </c>
      <c r="I389" s="26">
        <v>0.21</v>
      </c>
      <c r="J389" s="27">
        <v>397.32</v>
      </c>
      <c r="K389" s="27">
        <v>2289.32</v>
      </c>
      <c r="L389" s="28" t="s">
        <v>2081</v>
      </c>
      <c r="M389" s="19" t="s">
        <v>2082</v>
      </c>
      <c r="N389" s="28"/>
      <c r="O389" s="29" t="s">
        <v>2096</v>
      </c>
      <c r="P389" s="30" t="s">
        <v>2097</v>
      </c>
      <c r="Q389" s="31">
        <v>4805</v>
      </c>
      <c r="R389" s="32">
        <v>44126</v>
      </c>
      <c r="S389" s="6" t="s">
        <v>41</v>
      </c>
      <c r="T389" s="6" t="s">
        <v>31</v>
      </c>
      <c r="U389" s="33" t="s">
        <v>294</v>
      </c>
      <c r="V389" s="33" t="s">
        <v>2100</v>
      </c>
      <c r="W389" s="34"/>
      <c r="X389" s="6"/>
      <c r="Y389" s="140"/>
    </row>
    <row r="390" spans="1:25" ht="15">
      <c r="A390" s="33">
        <v>387</v>
      </c>
      <c r="B390" s="33" t="s">
        <v>838</v>
      </c>
      <c r="C390" s="20" t="s">
        <v>839</v>
      </c>
      <c r="D390" s="21">
        <v>43892</v>
      </c>
      <c r="E390" s="22">
        <v>43833</v>
      </c>
      <c r="F390" s="23">
        <v>500</v>
      </c>
      <c r="G390" s="24" t="s">
        <v>832</v>
      </c>
      <c r="H390" s="25">
        <v>500</v>
      </c>
      <c r="I390" s="26">
        <v>0</v>
      </c>
      <c r="J390" s="27">
        <v>0</v>
      </c>
      <c r="K390" s="27">
        <v>500</v>
      </c>
      <c r="L390" s="19" t="s">
        <v>833</v>
      </c>
      <c r="M390" s="19" t="s">
        <v>834</v>
      </c>
      <c r="N390" s="28"/>
      <c r="O390" s="29" t="s">
        <v>840</v>
      </c>
      <c r="P390" s="30" t="s">
        <v>841</v>
      </c>
      <c r="Q390" s="31">
        <v>1879</v>
      </c>
      <c r="R390" s="32">
        <v>43923</v>
      </c>
      <c r="S390" s="6" t="s">
        <v>41</v>
      </c>
      <c r="T390" s="6" t="s">
        <v>31</v>
      </c>
      <c r="U390" s="33" t="s">
        <v>368</v>
      </c>
      <c r="V390" s="33" t="s">
        <v>837</v>
      </c>
      <c r="W390" s="34"/>
      <c r="X390" s="6"/>
      <c r="Y390" s="140"/>
    </row>
    <row r="391" spans="1:25" ht="15">
      <c r="A391" s="33">
        <v>388</v>
      </c>
      <c r="B391" s="33" t="s">
        <v>1103</v>
      </c>
      <c r="C391" s="20" t="s">
        <v>1104</v>
      </c>
      <c r="D391" s="21">
        <v>43924</v>
      </c>
      <c r="E391" s="22">
        <v>43917</v>
      </c>
      <c r="F391" s="23">
        <v>23.97</v>
      </c>
      <c r="G391" s="24" t="s">
        <v>1105</v>
      </c>
      <c r="H391" s="25">
        <v>17.928246575342463</v>
      </c>
      <c r="I391" s="26">
        <v>0.21</v>
      </c>
      <c r="J391" s="27">
        <v>3.764931780821917</v>
      </c>
      <c r="K391" s="27">
        <v>21.69317835616438</v>
      </c>
      <c r="L391" s="19" t="s">
        <v>179</v>
      </c>
      <c r="M391" s="19" t="s">
        <v>180</v>
      </c>
      <c r="N391" s="19"/>
      <c r="O391" s="29" t="s">
        <v>1106</v>
      </c>
      <c r="P391" s="30" t="s">
        <v>965</v>
      </c>
      <c r="Q391" s="31">
        <v>2676</v>
      </c>
      <c r="R391" s="32">
        <v>43924</v>
      </c>
      <c r="S391" s="6" t="s">
        <v>57</v>
      </c>
      <c r="T391" s="6" t="s">
        <v>31</v>
      </c>
      <c r="U391" s="33" t="s">
        <v>93</v>
      </c>
      <c r="V391" s="6" t="s">
        <v>1107</v>
      </c>
      <c r="W391" s="34"/>
      <c r="X391" s="6"/>
      <c r="Y391" s="140"/>
    </row>
    <row r="392" spans="1:25" ht="15">
      <c r="A392" s="33">
        <v>389</v>
      </c>
      <c r="B392" s="33" t="s">
        <v>1103</v>
      </c>
      <c r="C392" s="20" t="s">
        <v>1104</v>
      </c>
      <c r="D392" s="21">
        <v>43924</v>
      </c>
      <c r="E392" s="22">
        <v>43917</v>
      </c>
      <c r="F392" s="23">
        <v>23.97</v>
      </c>
      <c r="G392" s="24" t="s">
        <v>1105</v>
      </c>
      <c r="H392" s="25">
        <v>6.041753424657534</v>
      </c>
      <c r="I392" s="26">
        <v>0.21</v>
      </c>
      <c r="J392" s="27">
        <v>1.268768219178082</v>
      </c>
      <c r="K392" s="27">
        <v>7.3105216438356155</v>
      </c>
      <c r="L392" s="19" t="s">
        <v>179</v>
      </c>
      <c r="M392" s="19" t="s">
        <v>180</v>
      </c>
      <c r="N392" s="19"/>
      <c r="O392" s="29" t="s">
        <v>1106</v>
      </c>
      <c r="P392" s="30" t="s">
        <v>965</v>
      </c>
      <c r="Q392" s="31">
        <v>2676</v>
      </c>
      <c r="R392" s="32" t="s">
        <v>98</v>
      </c>
      <c r="S392" s="6" t="s">
        <v>182</v>
      </c>
      <c r="T392" s="6" t="s">
        <v>31</v>
      </c>
      <c r="U392" s="33" t="s">
        <v>93</v>
      </c>
      <c r="V392" s="6" t="s">
        <v>1108</v>
      </c>
      <c r="W392" s="34"/>
      <c r="X392" s="6"/>
      <c r="Y392" s="140"/>
    </row>
    <row r="393" spans="1:25" ht="15">
      <c r="A393" s="33">
        <v>390</v>
      </c>
      <c r="B393" s="19" t="s">
        <v>34</v>
      </c>
      <c r="C393" s="20" t="s">
        <v>35</v>
      </c>
      <c r="D393" s="21">
        <v>43831</v>
      </c>
      <c r="E393" s="22">
        <v>43831</v>
      </c>
      <c r="F393" s="23">
        <v>354.01</v>
      </c>
      <c r="G393" s="24" t="s">
        <v>36</v>
      </c>
      <c r="H393" s="25">
        <v>354.01</v>
      </c>
      <c r="I393" s="26">
        <v>0.21</v>
      </c>
      <c r="J393" s="27">
        <v>74.3421</v>
      </c>
      <c r="K393" s="27">
        <v>428.3521</v>
      </c>
      <c r="L393" s="35" t="s">
        <v>37</v>
      </c>
      <c r="M393" s="36" t="s">
        <v>38</v>
      </c>
      <c r="N393" s="19"/>
      <c r="O393" s="29" t="s">
        <v>39</v>
      </c>
      <c r="P393" s="30" t="s">
        <v>40</v>
      </c>
      <c r="Q393" s="31">
        <v>181</v>
      </c>
      <c r="R393" s="32">
        <v>43858</v>
      </c>
      <c r="S393" s="6" t="s">
        <v>41</v>
      </c>
      <c r="T393" s="6" t="s">
        <v>31</v>
      </c>
      <c r="U393" s="33" t="s">
        <v>42</v>
      </c>
      <c r="V393" s="19" t="s">
        <v>43</v>
      </c>
      <c r="W393" s="34"/>
      <c r="X393" s="6"/>
      <c r="Y393" s="140"/>
    </row>
    <row r="394" spans="1:25" ht="15">
      <c r="A394" s="33">
        <v>391</v>
      </c>
      <c r="B394" s="33" t="s">
        <v>34</v>
      </c>
      <c r="C394" s="20" t="s">
        <v>35</v>
      </c>
      <c r="D394" s="21">
        <v>43890</v>
      </c>
      <c r="E394" s="22">
        <v>43872</v>
      </c>
      <c r="F394" s="23">
        <v>159.85</v>
      </c>
      <c r="G394" s="24" t="s">
        <v>768</v>
      </c>
      <c r="H394" s="25">
        <v>159.85</v>
      </c>
      <c r="I394" s="26">
        <v>0.21</v>
      </c>
      <c r="J394" s="27">
        <v>33.5685</v>
      </c>
      <c r="K394" s="27">
        <v>193.4185</v>
      </c>
      <c r="L394" s="40" t="s">
        <v>37</v>
      </c>
      <c r="M394" s="40" t="s">
        <v>38</v>
      </c>
      <c r="N394" s="28"/>
      <c r="O394" s="29" t="s">
        <v>769</v>
      </c>
      <c r="P394" s="30" t="s">
        <v>770</v>
      </c>
      <c r="Q394" s="31">
        <v>1781</v>
      </c>
      <c r="R394" s="32">
        <v>43917</v>
      </c>
      <c r="S394" s="6" t="s">
        <v>41</v>
      </c>
      <c r="T394" s="6" t="s">
        <v>31</v>
      </c>
      <c r="U394" s="33" t="s">
        <v>42</v>
      </c>
      <c r="V394" s="33" t="s">
        <v>771</v>
      </c>
      <c r="W394" s="34"/>
      <c r="X394" s="6"/>
      <c r="Y394" s="140"/>
    </row>
    <row r="395" spans="1:25" ht="15">
      <c r="A395" s="33">
        <v>392</v>
      </c>
      <c r="B395" s="33" t="s">
        <v>797</v>
      </c>
      <c r="C395" s="20" t="s">
        <v>798</v>
      </c>
      <c r="D395" s="21">
        <v>43913</v>
      </c>
      <c r="E395" s="58">
        <v>43903</v>
      </c>
      <c r="F395" s="23">
        <v>1212.57</v>
      </c>
      <c r="G395" s="24" t="s">
        <v>1016</v>
      </c>
      <c r="H395" s="25">
        <v>1212.57</v>
      </c>
      <c r="I395" s="26">
        <v>0</v>
      </c>
      <c r="J395" s="27">
        <v>0</v>
      </c>
      <c r="K395" s="27">
        <v>1212.57</v>
      </c>
      <c r="L395" s="35" t="s">
        <v>217</v>
      </c>
      <c r="M395" s="36" t="s">
        <v>218</v>
      </c>
      <c r="N395" s="28" t="s">
        <v>27</v>
      </c>
      <c r="O395" s="29" t="s">
        <v>1017</v>
      </c>
      <c r="P395" s="30" t="s">
        <v>800</v>
      </c>
      <c r="Q395" s="31">
        <v>2053</v>
      </c>
      <c r="R395" s="32">
        <v>43914</v>
      </c>
      <c r="S395" s="33" t="s">
        <v>30</v>
      </c>
      <c r="T395" s="33" t="s">
        <v>31</v>
      </c>
      <c r="U395" s="33" t="s">
        <v>194</v>
      </c>
      <c r="V395" s="28" t="s">
        <v>1018</v>
      </c>
      <c r="W395" s="34"/>
      <c r="X395" s="33"/>
      <c r="Y395" s="140"/>
    </row>
    <row r="396" spans="1:25" ht="15">
      <c r="A396" s="33">
        <v>393</v>
      </c>
      <c r="B396" s="33" t="s">
        <v>797</v>
      </c>
      <c r="C396" s="20" t="s">
        <v>798</v>
      </c>
      <c r="D396" s="21">
        <v>43913</v>
      </c>
      <c r="E396" s="58">
        <v>43903</v>
      </c>
      <c r="F396" s="23">
        <v>340.37</v>
      </c>
      <c r="G396" s="24" t="s">
        <v>1016</v>
      </c>
      <c r="H396" s="25">
        <v>340.3700000000001</v>
      </c>
      <c r="I396" s="26">
        <v>0</v>
      </c>
      <c r="J396" s="27">
        <v>0</v>
      </c>
      <c r="K396" s="27">
        <v>340.3700000000001</v>
      </c>
      <c r="L396" s="28" t="s">
        <v>26</v>
      </c>
      <c r="M396" s="28" t="s">
        <v>27</v>
      </c>
      <c r="N396" s="28"/>
      <c r="O396" s="29" t="s">
        <v>1017</v>
      </c>
      <c r="P396" s="30" t="s">
        <v>800</v>
      </c>
      <c r="Q396" s="31">
        <v>2053</v>
      </c>
      <c r="R396" s="32">
        <v>43914</v>
      </c>
      <c r="S396" s="33" t="s">
        <v>182</v>
      </c>
      <c r="T396" s="33" t="s">
        <v>31</v>
      </c>
      <c r="U396" s="33" t="s">
        <v>194</v>
      </c>
      <c r="V396" s="28" t="s">
        <v>1019</v>
      </c>
      <c r="W396" s="34"/>
      <c r="X396" s="33"/>
      <c r="Y396" s="140"/>
    </row>
    <row r="397" spans="1:25" ht="15">
      <c r="A397" s="33">
        <v>394</v>
      </c>
      <c r="B397" s="33" t="s">
        <v>797</v>
      </c>
      <c r="C397" s="20" t="s">
        <v>798</v>
      </c>
      <c r="D397" s="21">
        <v>43912</v>
      </c>
      <c r="E397" s="58">
        <v>43903</v>
      </c>
      <c r="F397" s="23">
        <v>1895.83</v>
      </c>
      <c r="G397" s="24" t="s">
        <v>1020</v>
      </c>
      <c r="H397" s="25">
        <v>1895.83</v>
      </c>
      <c r="I397" s="26">
        <v>0</v>
      </c>
      <c r="J397" s="27">
        <v>0</v>
      </c>
      <c r="K397" s="27">
        <v>1895.83</v>
      </c>
      <c r="L397" s="35" t="s">
        <v>217</v>
      </c>
      <c r="M397" s="36" t="s">
        <v>218</v>
      </c>
      <c r="N397" s="28" t="s">
        <v>27</v>
      </c>
      <c r="O397" s="29" t="s">
        <v>1021</v>
      </c>
      <c r="P397" s="30" t="s">
        <v>799</v>
      </c>
      <c r="Q397" s="31">
        <v>2054</v>
      </c>
      <c r="R397" s="32">
        <v>43914</v>
      </c>
      <c r="S397" s="33" t="s">
        <v>30</v>
      </c>
      <c r="T397" s="33" t="s">
        <v>31</v>
      </c>
      <c r="U397" s="33" t="s">
        <v>194</v>
      </c>
      <c r="V397" s="28" t="s">
        <v>1022</v>
      </c>
      <c r="W397" s="34"/>
      <c r="X397" s="33"/>
      <c r="Y397" s="140"/>
    </row>
    <row r="398" spans="1:25" ht="15">
      <c r="A398" s="33">
        <v>395</v>
      </c>
      <c r="B398" s="33" t="s">
        <v>797</v>
      </c>
      <c r="C398" s="20" t="s">
        <v>798</v>
      </c>
      <c r="D398" s="21">
        <v>43912</v>
      </c>
      <c r="E398" s="58">
        <v>43903</v>
      </c>
      <c r="F398" s="23">
        <v>532.16</v>
      </c>
      <c r="G398" s="24" t="s">
        <v>1020</v>
      </c>
      <c r="H398" s="25">
        <v>532.1599999999999</v>
      </c>
      <c r="I398" s="26">
        <v>0</v>
      </c>
      <c r="J398" s="27">
        <v>0</v>
      </c>
      <c r="K398" s="27">
        <v>532.1599999999999</v>
      </c>
      <c r="L398" s="28" t="s">
        <v>26</v>
      </c>
      <c r="M398" s="28" t="s">
        <v>27</v>
      </c>
      <c r="N398" s="28"/>
      <c r="O398" s="29" t="s">
        <v>1021</v>
      </c>
      <c r="P398" s="30" t="s">
        <v>799</v>
      </c>
      <c r="Q398" s="31">
        <v>2054</v>
      </c>
      <c r="R398" s="32">
        <v>43914</v>
      </c>
      <c r="S398" s="33" t="s">
        <v>182</v>
      </c>
      <c r="T398" s="33" t="s">
        <v>31</v>
      </c>
      <c r="U398" s="33" t="s">
        <v>194</v>
      </c>
      <c r="V398" s="28" t="s">
        <v>1023</v>
      </c>
      <c r="W398" s="34"/>
      <c r="X398" s="33"/>
      <c r="Y398" s="140"/>
    </row>
    <row r="399" spans="1:25" ht="15">
      <c r="A399" s="33">
        <v>396</v>
      </c>
      <c r="B399" s="28" t="s">
        <v>797</v>
      </c>
      <c r="C399" s="2" t="s">
        <v>798</v>
      </c>
      <c r="D399" s="21">
        <v>44023</v>
      </c>
      <c r="E399" s="22">
        <v>44022</v>
      </c>
      <c r="F399" s="23">
        <v>243.12</v>
      </c>
      <c r="G399" s="24" t="s">
        <v>2349</v>
      </c>
      <c r="H399" s="25">
        <v>243.12</v>
      </c>
      <c r="I399" s="26">
        <v>0</v>
      </c>
      <c r="J399" s="27">
        <v>0</v>
      </c>
      <c r="K399" s="27">
        <v>243.12</v>
      </c>
      <c r="L399" s="35" t="s">
        <v>1132</v>
      </c>
      <c r="M399" s="28" t="s">
        <v>78</v>
      </c>
      <c r="O399" s="29" t="s">
        <v>2350</v>
      </c>
      <c r="P399" s="30" t="s">
        <v>1331</v>
      </c>
      <c r="Q399" s="31">
        <v>5934</v>
      </c>
      <c r="R399" s="32">
        <v>44026</v>
      </c>
      <c r="S399" s="33" t="s">
        <v>30</v>
      </c>
      <c r="T399" s="33" t="s">
        <v>31</v>
      </c>
      <c r="U399" s="4" t="s">
        <v>194</v>
      </c>
      <c r="V399" s="33" t="s">
        <v>2351</v>
      </c>
      <c r="W399" s="34"/>
      <c r="X399" s="33"/>
      <c r="Y399" s="140"/>
    </row>
    <row r="400" spans="1:25" ht="15">
      <c r="A400" s="33">
        <v>397</v>
      </c>
      <c r="B400" s="28" t="s">
        <v>797</v>
      </c>
      <c r="C400" s="2" t="s">
        <v>798</v>
      </c>
      <c r="D400" s="21">
        <v>44145</v>
      </c>
      <c r="E400" s="22">
        <v>44022</v>
      </c>
      <c r="F400" s="23">
        <v>266.88</v>
      </c>
      <c r="G400" s="24" t="s">
        <v>2349</v>
      </c>
      <c r="H400" s="25">
        <v>266.88</v>
      </c>
      <c r="I400" s="26">
        <v>0</v>
      </c>
      <c r="J400" s="27">
        <v>0</v>
      </c>
      <c r="K400" s="27">
        <v>266.88</v>
      </c>
      <c r="L400" s="28" t="s">
        <v>77</v>
      </c>
      <c r="M400" s="28" t="s">
        <v>78</v>
      </c>
      <c r="N400" s="28"/>
      <c r="O400" s="29" t="s">
        <v>2350</v>
      </c>
      <c r="P400" s="30" t="s">
        <v>1331</v>
      </c>
      <c r="Q400" s="31">
        <v>5934</v>
      </c>
      <c r="R400" s="32">
        <v>44026</v>
      </c>
      <c r="S400" s="33" t="s">
        <v>30</v>
      </c>
      <c r="T400" s="33" t="s">
        <v>31</v>
      </c>
      <c r="U400" s="4" t="s">
        <v>194</v>
      </c>
      <c r="V400" s="33" t="s">
        <v>2352</v>
      </c>
      <c r="W400" s="34"/>
      <c r="X400" s="33"/>
      <c r="Y400" s="140"/>
    </row>
    <row r="401" spans="1:25" ht="15">
      <c r="A401" s="33">
        <v>398</v>
      </c>
      <c r="B401" s="6" t="s">
        <v>2173</v>
      </c>
      <c r="C401" s="20" t="s">
        <v>2174</v>
      </c>
      <c r="D401" s="21">
        <v>44112</v>
      </c>
      <c r="E401" s="22">
        <v>44095</v>
      </c>
      <c r="F401" s="23">
        <v>114.9</v>
      </c>
      <c r="G401" s="24" t="s">
        <v>2175</v>
      </c>
      <c r="H401" s="25">
        <v>114.9</v>
      </c>
      <c r="I401" s="26">
        <v>0.21</v>
      </c>
      <c r="J401" s="27">
        <v>24.129</v>
      </c>
      <c r="K401" s="27">
        <v>139.029</v>
      </c>
      <c r="L401" s="19" t="s">
        <v>77</v>
      </c>
      <c r="M401" s="19" t="s">
        <v>78</v>
      </c>
      <c r="N401" s="28"/>
      <c r="O401" s="29" t="s">
        <v>2176</v>
      </c>
      <c r="P401" s="30" t="s">
        <v>756</v>
      </c>
      <c r="Q401" s="31">
        <v>4866</v>
      </c>
      <c r="R401" s="32">
        <v>44095</v>
      </c>
      <c r="S401" s="6" t="s">
        <v>57</v>
      </c>
      <c r="T401" s="6" t="s">
        <v>31</v>
      </c>
      <c r="U401" s="6" t="s">
        <v>1139</v>
      </c>
      <c r="V401" s="1" t="s">
        <v>2177</v>
      </c>
      <c r="W401" s="34"/>
      <c r="X401" s="6"/>
      <c r="Y401" s="140"/>
    </row>
    <row r="402" spans="1:25" ht="15">
      <c r="A402" s="33">
        <v>399</v>
      </c>
      <c r="B402" s="33" t="s">
        <v>84</v>
      </c>
      <c r="C402" s="20" t="s">
        <v>85</v>
      </c>
      <c r="D402" s="21">
        <v>43864</v>
      </c>
      <c r="E402" s="22">
        <v>43837</v>
      </c>
      <c r="F402" s="23">
        <v>674.37</v>
      </c>
      <c r="G402" s="24" t="s">
        <v>401</v>
      </c>
      <c r="H402" s="25">
        <v>674.37</v>
      </c>
      <c r="I402" s="26">
        <v>0.21</v>
      </c>
      <c r="J402" s="27">
        <v>141.61769999999999</v>
      </c>
      <c r="K402" s="27">
        <v>815.9877</v>
      </c>
      <c r="L402" s="19" t="s">
        <v>111</v>
      </c>
      <c r="M402" s="19" t="s">
        <v>88</v>
      </c>
      <c r="N402" s="28"/>
      <c r="O402" s="29" t="s">
        <v>402</v>
      </c>
      <c r="P402" s="30" t="s">
        <v>403</v>
      </c>
      <c r="Q402" s="31">
        <v>746</v>
      </c>
      <c r="R402" s="32">
        <v>43879</v>
      </c>
      <c r="S402" s="6" t="s">
        <v>114</v>
      </c>
      <c r="T402" s="6" t="s">
        <v>31</v>
      </c>
      <c r="U402" s="33" t="s">
        <v>115</v>
      </c>
      <c r="V402" s="6" t="s">
        <v>404</v>
      </c>
      <c r="W402" s="34"/>
      <c r="X402" s="6"/>
      <c r="Y402" s="140"/>
    </row>
    <row r="403" spans="1:25" ht="15">
      <c r="A403" s="33">
        <v>400</v>
      </c>
      <c r="B403" s="33" t="s">
        <v>84</v>
      </c>
      <c r="C403" s="20" t="s">
        <v>85</v>
      </c>
      <c r="D403" s="21">
        <v>43892</v>
      </c>
      <c r="E403" s="22">
        <v>43864</v>
      </c>
      <c r="F403" s="23">
        <v>640</v>
      </c>
      <c r="G403" s="24" t="s">
        <v>915</v>
      </c>
      <c r="H403" s="25">
        <v>640</v>
      </c>
      <c r="I403" s="26">
        <v>0.21</v>
      </c>
      <c r="J403" s="27">
        <v>134.4</v>
      </c>
      <c r="K403" s="27">
        <v>774.4</v>
      </c>
      <c r="L403" s="19" t="s">
        <v>111</v>
      </c>
      <c r="M403" s="19" t="s">
        <v>88</v>
      </c>
      <c r="N403" s="28"/>
      <c r="O403" s="29" t="s">
        <v>916</v>
      </c>
      <c r="P403" s="30" t="s">
        <v>917</v>
      </c>
      <c r="Q403" s="31">
        <v>1924</v>
      </c>
      <c r="R403" s="32">
        <v>43923</v>
      </c>
      <c r="S403" s="6" t="s">
        <v>41</v>
      </c>
      <c r="T403" s="6" t="s">
        <v>31</v>
      </c>
      <c r="U403" s="33" t="s">
        <v>115</v>
      </c>
      <c r="V403" s="6" t="s">
        <v>918</v>
      </c>
      <c r="W403" s="34"/>
      <c r="X403" s="6"/>
      <c r="Y403" s="140"/>
    </row>
    <row r="404" spans="1:25" ht="15">
      <c r="A404" s="33">
        <v>401</v>
      </c>
      <c r="B404" s="33" t="s">
        <v>84</v>
      </c>
      <c r="C404" s="20" t="s">
        <v>85</v>
      </c>
      <c r="D404" s="21">
        <v>43924</v>
      </c>
      <c r="E404" s="22">
        <v>43888</v>
      </c>
      <c r="F404" s="23">
        <v>384.55</v>
      </c>
      <c r="G404" s="24" t="s">
        <v>953</v>
      </c>
      <c r="H404" s="25">
        <v>384.55</v>
      </c>
      <c r="I404" s="26">
        <v>0.21</v>
      </c>
      <c r="J404" s="27">
        <v>80.7555</v>
      </c>
      <c r="K404" s="27">
        <v>465.3055</v>
      </c>
      <c r="L404" s="19" t="s">
        <v>111</v>
      </c>
      <c r="M404" s="19" t="s">
        <v>88</v>
      </c>
      <c r="N404" s="28"/>
      <c r="O404" s="29" t="s">
        <v>954</v>
      </c>
      <c r="P404" s="30" t="s">
        <v>955</v>
      </c>
      <c r="Q404" s="31">
        <v>1996</v>
      </c>
      <c r="R404" s="32">
        <v>43929</v>
      </c>
      <c r="S404" s="6" t="s">
        <v>41</v>
      </c>
      <c r="T404" s="6" t="s">
        <v>31</v>
      </c>
      <c r="U404" s="33" t="s">
        <v>115</v>
      </c>
      <c r="V404" s="6" t="s">
        <v>956</v>
      </c>
      <c r="W404" s="34"/>
      <c r="X404" s="6"/>
      <c r="Y404" s="140"/>
    </row>
    <row r="405" spans="1:25" ht="15">
      <c r="A405" s="33">
        <v>402</v>
      </c>
      <c r="B405" s="33" t="s">
        <v>84</v>
      </c>
      <c r="C405" s="20" t="s">
        <v>85</v>
      </c>
      <c r="D405" s="21">
        <v>44043</v>
      </c>
      <c r="E405" s="22">
        <v>44013</v>
      </c>
      <c r="F405" s="23">
        <v>224</v>
      </c>
      <c r="G405" s="24" t="s">
        <v>1737</v>
      </c>
      <c r="H405" s="25">
        <v>224</v>
      </c>
      <c r="I405" s="26">
        <v>0.21</v>
      </c>
      <c r="J405" s="27">
        <v>47.04</v>
      </c>
      <c r="K405" s="27">
        <v>271.04</v>
      </c>
      <c r="L405" s="19" t="s">
        <v>111</v>
      </c>
      <c r="M405" s="19" t="s">
        <v>88</v>
      </c>
      <c r="N405" s="28"/>
      <c r="O405" s="29" t="s">
        <v>1738</v>
      </c>
      <c r="P405" s="30" t="s">
        <v>1739</v>
      </c>
      <c r="Q405" s="31">
        <v>4087</v>
      </c>
      <c r="R405" s="32">
        <v>44081</v>
      </c>
      <c r="S405" s="6" t="s">
        <v>41</v>
      </c>
      <c r="T405" s="6" t="s">
        <v>31</v>
      </c>
      <c r="U405" s="33" t="s">
        <v>115</v>
      </c>
      <c r="V405" s="6" t="s">
        <v>1740</v>
      </c>
      <c r="W405" s="34"/>
      <c r="X405" s="6"/>
      <c r="Y405" s="140"/>
    </row>
    <row r="406" spans="1:25" ht="15">
      <c r="A406" s="33">
        <v>403</v>
      </c>
      <c r="B406" s="33" t="s">
        <v>84</v>
      </c>
      <c r="C406" s="20" t="s">
        <v>85</v>
      </c>
      <c r="D406" s="21">
        <v>44105</v>
      </c>
      <c r="E406" s="22">
        <v>44075</v>
      </c>
      <c r="F406" s="23">
        <v>504</v>
      </c>
      <c r="G406" s="24" t="s">
        <v>2064</v>
      </c>
      <c r="H406" s="25">
        <v>504</v>
      </c>
      <c r="I406" s="26">
        <v>0.21</v>
      </c>
      <c r="J406" s="27">
        <v>105.83999999999999</v>
      </c>
      <c r="K406" s="27">
        <v>609.84</v>
      </c>
      <c r="L406" s="19" t="s">
        <v>111</v>
      </c>
      <c r="M406" s="19" t="s">
        <v>88</v>
      </c>
      <c r="N406" s="28"/>
      <c r="O406" s="29" t="s">
        <v>2065</v>
      </c>
      <c r="P406" s="30" t="s">
        <v>2066</v>
      </c>
      <c r="Q406" s="31">
        <v>4757</v>
      </c>
      <c r="R406" s="32">
        <v>44119</v>
      </c>
      <c r="S406" s="6" t="s">
        <v>41</v>
      </c>
      <c r="T406" s="6" t="s">
        <v>31</v>
      </c>
      <c r="U406" s="33" t="s">
        <v>115</v>
      </c>
      <c r="V406" s="33" t="s">
        <v>2067</v>
      </c>
      <c r="W406" s="34"/>
      <c r="X406" s="6"/>
      <c r="Y406" s="140"/>
    </row>
    <row r="407" spans="1:25" ht="15">
      <c r="A407" s="33">
        <v>404</v>
      </c>
      <c r="B407" s="33" t="s">
        <v>790</v>
      </c>
      <c r="C407" s="20" t="s">
        <v>791</v>
      </c>
      <c r="D407" s="21">
        <v>43899</v>
      </c>
      <c r="E407" s="22">
        <v>43899</v>
      </c>
      <c r="F407" s="23">
        <v>750</v>
      </c>
      <c r="G407" s="24" t="s">
        <v>792</v>
      </c>
      <c r="H407" s="25">
        <v>750</v>
      </c>
      <c r="I407" s="26">
        <v>0.21</v>
      </c>
      <c r="J407" s="27">
        <v>157.5</v>
      </c>
      <c r="K407" s="27">
        <v>907.5</v>
      </c>
      <c r="L407" s="40" t="s">
        <v>77</v>
      </c>
      <c r="M407" s="40" t="s">
        <v>78</v>
      </c>
      <c r="N407" s="28"/>
      <c r="O407" s="29" t="s">
        <v>793</v>
      </c>
      <c r="P407" s="30" t="s">
        <v>794</v>
      </c>
      <c r="Q407" s="31">
        <v>1796</v>
      </c>
      <c r="R407" s="32">
        <v>43917</v>
      </c>
      <c r="S407" s="6" t="s">
        <v>41</v>
      </c>
      <c r="T407" s="6" t="s">
        <v>31</v>
      </c>
      <c r="U407" s="33" t="s">
        <v>795</v>
      </c>
      <c r="V407" s="33" t="s">
        <v>796</v>
      </c>
      <c r="W407" s="34"/>
      <c r="X407" s="6"/>
      <c r="Y407" s="140"/>
    </row>
    <row r="408" spans="1:25" ht="15">
      <c r="A408" s="33">
        <v>405</v>
      </c>
      <c r="B408" s="33" t="s">
        <v>790</v>
      </c>
      <c r="C408" s="20" t="s">
        <v>791</v>
      </c>
      <c r="D408" s="21">
        <v>43999</v>
      </c>
      <c r="E408" s="22">
        <v>43882</v>
      </c>
      <c r="F408" s="23">
        <v>790</v>
      </c>
      <c r="G408" s="24" t="s">
        <v>1297</v>
      </c>
      <c r="H408" s="25">
        <v>790</v>
      </c>
      <c r="I408" s="26">
        <v>0.21</v>
      </c>
      <c r="J408" s="27">
        <v>165.9</v>
      </c>
      <c r="K408" s="27">
        <v>955.9</v>
      </c>
      <c r="L408" s="19" t="s">
        <v>123</v>
      </c>
      <c r="M408" s="19" t="s">
        <v>124</v>
      </c>
      <c r="N408" s="28"/>
      <c r="O408" s="29" t="s">
        <v>1298</v>
      </c>
      <c r="P408" s="30" t="s">
        <v>354</v>
      </c>
      <c r="Q408" s="31">
        <v>2996</v>
      </c>
      <c r="R408" s="32">
        <v>44007</v>
      </c>
      <c r="S408" s="6" t="s">
        <v>41</v>
      </c>
      <c r="T408" s="6" t="s">
        <v>31</v>
      </c>
      <c r="U408" s="33" t="s">
        <v>795</v>
      </c>
      <c r="V408" s="33" t="s">
        <v>1299</v>
      </c>
      <c r="W408" s="34"/>
      <c r="X408" s="6"/>
      <c r="Y408" s="140"/>
    </row>
    <row r="409" spans="1:25" ht="15">
      <c r="A409" s="33">
        <v>406</v>
      </c>
      <c r="B409" s="33" t="s">
        <v>790</v>
      </c>
      <c r="C409" s="20" t="s">
        <v>791</v>
      </c>
      <c r="D409" s="21">
        <v>44186</v>
      </c>
      <c r="E409" s="22">
        <v>44026</v>
      </c>
      <c r="F409" s="23">
        <v>759</v>
      </c>
      <c r="G409" s="24" t="s">
        <v>2747</v>
      </c>
      <c r="H409" s="25">
        <v>759</v>
      </c>
      <c r="I409" s="26">
        <v>0.21</v>
      </c>
      <c r="J409" s="27">
        <v>159.39</v>
      </c>
      <c r="K409" s="27">
        <v>918.39</v>
      </c>
      <c r="L409" s="19" t="s">
        <v>1270</v>
      </c>
      <c r="M409" s="19" t="s">
        <v>1271</v>
      </c>
      <c r="N409" s="28"/>
      <c r="O409" s="29" t="s">
        <v>2748</v>
      </c>
      <c r="P409" s="30" t="s">
        <v>997</v>
      </c>
      <c r="Q409" s="31"/>
      <c r="R409" s="32"/>
      <c r="S409" s="6" t="s">
        <v>41</v>
      </c>
      <c r="T409" s="6" t="s">
        <v>2631</v>
      </c>
      <c r="U409" s="33" t="s">
        <v>795</v>
      </c>
      <c r="V409" s="33" t="s">
        <v>2749</v>
      </c>
      <c r="W409" s="34"/>
      <c r="X409" s="6"/>
      <c r="Y409" s="140"/>
    </row>
    <row r="410" spans="1:25" ht="15">
      <c r="A410" s="33">
        <v>407</v>
      </c>
      <c r="B410" s="28" t="s">
        <v>1444</v>
      </c>
      <c r="C410" s="20" t="s">
        <v>1445</v>
      </c>
      <c r="D410" s="21">
        <v>44017</v>
      </c>
      <c r="E410" s="22">
        <v>44015</v>
      </c>
      <c r="F410" s="23">
        <v>165.06</v>
      </c>
      <c r="G410" s="24" t="s">
        <v>1446</v>
      </c>
      <c r="H410" s="25">
        <v>165.06</v>
      </c>
      <c r="I410" s="26">
        <v>0.21</v>
      </c>
      <c r="J410" s="27">
        <v>34.6626</v>
      </c>
      <c r="K410" s="27">
        <v>199.7226</v>
      </c>
      <c r="L410" s="28" t="s">
        <v>159</v>
      </c>
      <c r="M410" s="28" t="s">
        <v>160</v>
      </c>
      <c r="N410" s="28"/>
      <c r="O410" s="29" t="s">
        <v>1447</v>
      </c>
      <c r="P410" s="30" t="s">
        <v>1448</v>
      </c>
      <c r="Q410" s="31">
        <v>3382</v>
      </c>
      <c r="R410" s="32">
        <v>44015</v>
      </c>
      <c r="S410" s="33" t="s">
        <v>57</v>
      </c>
      <c r="T410" s="33" t="s">
        <v>31</v>
      </c>
      <c r="U410" s="33" t="s">
        <v>163</v>
      </c>
      <c r="V410" s="33" t="s">
        <v>1449</v>
      </c>
      <c r="W410" s="34"/>
      <c r="X410" s="33"/>
      <c r="Y410" s="140"/>
    </row>
    <row r="411" spans="1:25" ht="15">
      <c r="A411" s="33">
        <v>408</v>
      </c>
      <c r="B411" s="28" t="s">
        <v>1444</v>
      </c>
      <c r="C411" s="20" t="s">
        <v>1445</v>
      </c>
      <c r="D411" s="21">
        <v>44018</v>
      </c>
      <c r="E411" s="22">
        <v>44015</v>
      </c>
      <c r="F411" s="23">
        <v>20.63</v>
      </c>
      <c r="G411" s="24" t="s">
        <v>1450</v>
      </c>
      <c r="H411" s="25">
        <v>20.63</v>
      </c>
      <c r="I411" s="26">
        <v>0.21</v>
      </c>
      <c r="J411" s="27">
        <v>4.3323</v>
      </c>
      <c r="K411" s="27">
        <v>24.9623</v>
      </c>
      <c r="L411" s="28" t="s">
        <v>159</v>
      </c>
      <c r="M411" s="28" t="s">
        <v>160</v>
      </c>
      <c r="N411" s="28"/>
      <c r="O411" s="29" t="s">
        <v>1451</v>
      </c>
      <c r="P411" s="30" t="s">
        <v>1448</v>
      </c>
      <c r="Q411" s="31">
        <v>3383</v>
      </c>
      <c r="R411" s="32">
        <v>44015</v>
      </c>
      <c r="S411" s="33" t="s">
        <v>57</v>
      </c>
      <c r="T411" s="33" t="s">
        <v>31</v>
      </c>
      <c r="U411" s="33" t="s">
        <v>163</v>
      </c>
      <c r="V411" s="33" t="s">
        <v>1452</v>
      </c>
      <c r="W411" s="34"/>
      <c r="X411" s="33"/>
      <c r="Y411" s="140"/>
    </row>
    <row r="412" spans="1:25" ht="15">
      <c r="A412" s="33">
        <v>409</v>
      </c>
      <c r="B412" s="28" t="s">
        <v>1444</v>
      </c>
      <c r="C412" s="20" t="s">
        <v>1445</v>
      </c>
      <c r="D412" s="21">
        <v>44018</v>
      </c>
      <c r="E412" s="22">
        <v>44015</v>
      </c>
      <c r="F412" s="23">
        <v>247.58</v>
      </c>
      <c r="G412" s="24" t="s">
        <v>1453</v>
      </c>
      <c r="H412" s="25">
        <v>247.58</v>
      </c>
      <c r="I412" s="26">
        <v>0.21</v>
      </c>
      <c r="J412" s="27">
        <v>51.9918</v>
      </c>
      <c r="K412" s="27">
        <v>299.5718</v>
      </c>
      <c r="L412" s="28" t="s">
        <v>159</v>
      </c>
      <c r="M412" s="28" t="s">
        <v>160</v>
      </c>
      <c r="N412" s="28"/>
      <c r="O412" s="29" t="s">
        <v>1454</v>
      </c>
      <c r="P412" s="30" t="s">
        <v>1448</v>
      </c>
      <c r="Q412" s="31">
        <v>3384</v>
      </c>
      <c r="R412" s="32">
        <v>44015</v>
      </c>
      <c r="S412" s="33" t="s">
        <v>57</v>
      </c>
      <c r="T412" s="33" t="s">
        <v>31</v>
      </c>
      <c r="U412" s="33" t="s">
        <v>163</v>
      </c>
      <c r="V412" s="33" t="s">
        <v>1455</v>
      </c>
      <c r="W412" s="34"/>
      <c r="X412" s="33"/>
      <c r="Y412" s="140"/>
    </row>
    <row r="413" spans="1:25" ht="15">
      <c r="A413" s="33">
        <v>410</v>
      </c>
      <c r="B413" s="28" t="s">
        <v>1444</v>
      </c>
      <c r="C413" s="20" t="s">
        <v>1445</v>
      </c>
      <c r="D413" s="21">
        <v>44016</v>
      </c>
      <c r="E413" s="22">
        <v>44015</v>
      </c>
      <c r="F413" s="23">
        <v>103.16</v>
      </c>
      <c r="G413" s="24" t="s">
        <v>1456</v>
      </c>
      <c r="H413" s="25">
        <v>103.16</v>
      </c>
      <c r="I413" s="26">
        <v>0.21</v>
      </c>
      <c r="J413" s="27">
        <v>21.6636</v>
      </c>
      <c r="K413" s="27">
        <v>124.8236</v>
      </c>
      <c r="L413" s="28" t="s">
        <v>159</v>
      </c>
      <c r="M413" s="28" t="s">
        <v>160</v>
      </c>
      <c r="N413" s="28"/>
      <c r="O413" s="29" t="s">
        <v>1457</v>
      </c>
      <c r="P413" s="30" t="s">
        <v>1448</v>
      </c>
      <c r="Q413" s="31">
        <v>3385</v>
      </c>
      <c r="R413" s="32">
        <v>44015</v>
      </c>
      <c r="S413" s="33" t="s">
        <v>57</v>
      </c>
      <c r="T413" s="33" t="s">
        <v>31</v>
      </c>
      <c r="U413" s="33" t="s">
        <v>163</v>
      </c>
      <c r="V413" s="33" t="s">
        <v>1458</v>
      </c>
      <c r="W413" s="34"/>
      <c r="X413" s="33"/>
      <c r="Y413" s="140"/>
    </row>
    <row r="414" spans="1:25" ht="15">
      <c r="A414" s="33">
        <v>411</v>
      </c>
      <c r="B414" s="28" t="s">
        <v>1444</v>
      </c>
      <c r="C414" s="20" t="s">
        <v>1445</v>
      </c>
      <c r="D414" s="21">
        <v>44092</v>
      </c>
      <c r="E414" s="22">
        <v>44091</v>
      </c>
      <c r="F414" s="23">
        <v>22.27</v>
      </c>
      <c r="G414" s="24" t="s">
        <v>1874</v>
      </c>
      <c r="H414" s="25">
        <v>22.273636363636363</v>
      </c>
      <c r="I414" s="26">
        <v>0.21</v>
      </c>
      <c r="J414" s="27">
        <v>4.677463636363636</v>
      </c>
      <c r="K414" s="27">
        <v>26.9511</v>
      </c>
      <c r="L414" s="28" t="s">
        <v>1127</v>
      </c>
      <c r="M414" s="28" t="s">
        <v>1128</v>
      </c>
      <c r="N414" s="28"/>
      <c r="O414" s="29" t="s">
        <v>1875</v>
      </c>
      <c r="P414" s="30" t="s">
        <v>1876</v>
      </c>
      <c r="Q414" s="31" t="s">
        <v>1877</v>
      </c>
      <c r="R414" s="32">
        <v>44091</v>
      </c>
      <c r="S414" s="33" t="s">
        <v>57</v>
      </c>
      <c r="T414" s="33" t="s">
        <v>31</v>
      </c>
      <c r="U414" s="33" t="s">
        <v>163</v>
      </c>
      <c r="V414" s="33" t="s">
        <v>1878</v>
      </c>
      <c r="W414" s="34"/>
      <c r="X414" s="33"/>
      <c r="Y414" s="140"/>
    </row>
    <row r="415" spans="1:25" ht="15">
      <c r="A415" s="33">
        <v>412</v>
      </c>
      <c r="B415" s="28" t="s">
        <v>1444</v>
      </c>
      <c r="C415" s="20" t="s">
        <v>1445</v>
      </c>
      <c r="D415" s="21">
        <v>44092</v>
      </c>
      <c r="E415" s="22">
        <v>44091</v>
      </c>
      <c r="F415" s="23">
        <v>22.27</v>
      </c>
      <c r="G415" s="24" t="s">
        <v>1874</v>
      </c>
      <c r="H415" s="25">
        <v>22.273636363636363</v>
      </c>
      <c r="I415" s="26">
        <v>0.21</v>
      </c>
      <c r="J415" s="27">
        <v>4.677463636363636</v>
      </c>
      <c r="K415" s="27">
        <v>26.9511</v>
      </c>
      <c r="L415" s="51" t="s">
        <v>1879</v>
      </c>
      <c r="M415" s="51" t="s">
        <v>1880</v>
      </c>
      <c r="N415" s="28"/>
      <c r="O415" s="29" t="s">
        <v>1875</v>
      </c>
      <c r="P415" s="30" t="s">
        <v>1876</v>
      </c>
      <c r="Q415" s="31" t="s">
        <v>1877</v>
      </c>
      <c r="R415" s="32">
        <v>44091</v>
      </c>
      <c r="S415" s="33" t="s">
        <v>57</v>
      </c>
      <c r="T415" s="33" t="s">
        <v>31</v>
      </c>
      <c r="U415" s="33" t="s">
        <v>163</v>
      </c>
      <c r="V415" s="33" t="s">
        <v>1881</v>
      </c>
      <c r="W415" s="34"/>
      <c r="X415" s="33"/>
      <c r="Y415" s="140"/>
    </row>
    <row r="416" spans="1:25" ht="15">
      <c r="A416" s="33">
        <v>413</v>
      </c>
      <c r="B416" s="28" t="s">
        <v>1444</v>
      </c>
      <c r="C416" s="20" t="s">
        <v>1445</v>
      </c>
      <c r="D416" s="21">
        <v>44092</v>
      </c>
      <c r="E416" s="22">
        <v>44091</v>
      </c>
      <c r="F416" s="23">
        <v>178.19</v>
      </c>
      <c r="G416" s="24" t="s">
        <v>1874</v>
      </c>
      <c r="H416" s="25">
        <v>178.1890909090909</v>
      </c>
      <c r="I416" s="26">
        <v>0.21</v>
      </c>
      <c r="J416" s="27">
        <v>37.41970909090909</v>
      </c>
      <c r="K416" s="27">
        <v>215.6088</v>
      </c>
      <c r="L416" s="28" t="s">
        <v>729</v>
      </c>
      <c r="M416" s="28" t="s">
        <v>122</v>
      </c>
      <c r="N416" s="28"/>
      <c r="O416" s="29" t="s">
        <v>1875</v>
      </c>
      <c r="P416" s="30" t="s">
        <v>1876</v>
      </c>
      <c r="Q416" s="31" t="s">
        <v>1877</v>
      </c>
      <c r="R416" s="32">
        <v>44091</v>
      </c>
      <c r="S416" s="33" t="s">
        <v>57</v>
      </c>
      <c r="T416" s="33" t="s">
        <v>31</v>
      </c>
      <c r="U416" s="33" t="s">
        <v>163</v>
      </c>
      <c r="V416" s="33" t="s">
        <v>1882</v>
      </c>
      <c r="W416" s="34"/>
      <c r="X416" s="33"/>
      <c r="Y416" s="140"/>
    </row>
    <row r="417" spans="1:25" ht="15">
      <c r="A417" s="33">
        <v>414</v>
      </c>
      <c r="B417" s="28" t="s">
        <v>1444</v>
      </c>
      <c r="C417" s="20" t="s">
        <v>1445</v>
      </c>
      <c r="D417" s="21">
        <v>44092</v>
      </c>
      <c r="E417" s="22">
        <v>44091</v>
      </c>
      <c r="F417" s="23">
        <v>22.27</v>
      </c>
      <c r="G417" s="24" t="s">
        <v>1874</v>
      </c>
      <c r="H417" s="25">
        <v>22.273636363636363</v>
      </c>
      <c r="I417" s="26">
        <v>0.21</v>
      </c>
      <c r="J417" s="27">
        <v>4.677463636363636</v>
      </c>
      <c r="K417" s="27">
        <v>26.9511</v>
      </c>
      <c r="L417" s="28" t="s">
        <v>159</v>
      </c>
      <c r="M417" s="28" t="s">
        <v>160</v>
      </c>
      <c r="N417" s="28"/>
      <c r="O417" s="29" t="s">
        <v>1875</v>
      </c>
      <c r="P417" s="30" t="s">
        <v>1876</v>
      </c>
      <c r="Q417" s="31" t="s">
        <v>1877</v>
      </c>
      <c r="R417" s="32">
        <v>44091</v>
      </c>
      <c r="S417" s="33" t="s">
        <v>57</v>
      </c>
      <c r="T417" s="33" t="s">
        <v>31</v>
      </c>
      <c r="U417" s="33" t="s">
        <v>163</v>
      </c>
      <c r="V417" s="33" t="s">
        <v>1883</v>
      </c>
      <c r="W417" s="34"/>
      <c r="X417" s="33"/>
      <c r="Y417" s="140"/>
    </row>
    <row r="418" spans="1:25" ht="15">
      <c r="A418" s="33">
        <v>415</v>
      </c>
      <c r="B418" s="28" t="s">
        <v>1155</v>
      </c>
      <c r="C418" s="20" t="s">
        <v>1156</v>
      </c>
      <c r="D418" s="21">
        <v>43986</v>
      </c>
      <c r="E418" s="22">
        <v>43983</v>
      </c>
      <c r="F418" s="23">
        <v>29.16</v>
      </c>
      <c r="G418" s="24" t="s">
        <v>1157</v>
      </c>
      <c r="H418" s="25">
        <v>29.16</v>
      </c>
      <c r="I418" s="26">
        <v>0.21</v>
      </c>
      <c r="J418" s="27">
        <v>6.1236</v>
      </c>
      <c r="K418" s="27">
        <v>35.2836</v>
      </c>
      <c r="L418" s="28" t="s">
        <v>159</v>
      </c>
      <c r="M418" s="28" t="s">
        <v>160</v>
      </c>
      <c r="N418" s="28"/>
      <c r="O418" s="29" t="s">
        <v>1158</v>
      </c>
      <c r="P418" s="30" t="s">
        <v>1159</v>
      </c>
      <c r="Q418" s="31">
        <v>2864</v>
      </c>
      <c r="R418" s="32">
        <v>43983</v>
      </c>
      <c r="S418" s="33" t="s">
        <v>57</v>
      </c>
      <c r="T418" s="33" t="s">
        <v>31</v>
      </c>
      <c r="U418" s="33" t="s">
        <v>163</v>
      </c>
      <c r="V418" s="33" t="s">
        <v>1160</v>
      </c>
      <c r="W418" s="34"/>
      <c r="X418" s="33"/>
      <c r="Y418" s="140"/>
    </row>
    <row r="419" spans="1:25" ht="15">
      <c r="A419" s="33">
        <v>416</v>
      </c>
      <c r="B419" s="28" t="s">
        <v>1155</v>
      </c>
      <c r="C419" s="20" t="s">
        <v>1156</v>
      </c>
      <c r="D419" s="21">
        <v>43985</v>
      </c>
      <c r="E419" s="22">
        <v>43980</v>
      </c>
      <c r="F419" s="23">
        <v>29.16</v>
      </c>
      <c r="G419" s="24" t="s">
        <v>1275</v>
      </c>
      <c r="H419" s="25">
        <v>29.16</v>
      </c>
      <c r="I419" s="26">
        <v>0.21</v>
      </c>
      <c r="J419" s="27">
        <v>6.1236</v>
      </c>
      <c r="K419" s="27">
        <v>35.2836</v>
      </c>
      <c r="L419" s="28" t="s">
        <v>348</v>
      </c>
      <c r="M419" s="28" t="s">
        <v>349</v>
      </c>
      <c r="N419" s="28"/>
      <c r="O419" s="29" t="s">
        <v>1276</v>
      </c>
      <c r="P419" s="30" t="s">
        <v>860</v>
      </c>
      <c r="Q419" s="31">
        <v>2986</v>
      </c>
      <c r="R419" s="32">
        <v>43983</v>
      </c>
      <c r="S419" s="33" t="s">
        <v>57</v>
      </c>
      <c r="T419" s="33" t="s">
        <v>31</v>
      </c>
      <c r="U419" s="33" t="s">
        <v>163</v>
      </c>
      <c r="V419" s="33" t="s">
        <v>1277</v>
      </c>
      <c r="W419" s="34"/>
      <c r="X419" s="33"/>
      <c r="Y419" s="140"/>
    </row>
    <row r="420" spans="1:25" ht="15">
      <c r="A420" s="33">
        <v>417</v>
      </c>
      <c r="B420" s="28" t="s">
        <v>1433</v>
      </c>
      <c r="C420" s="20" t="s">
        <v>1434</v>
      </c>
      <c r="D420" s="21">
        <v>44019</v>
      </c>
      <c r="E420" s="22">
        <v>44019</v>
      </c>
      <c r="F420" s="23">
        <v>266.5</v>
      </c>
      <c r="G420" s="24" t="s">
        <v>1435</v>
      </c>
      <c r="H420" s="25">
        <v>266.5</v>
      </c>
      <c r="I420" s="26">
        <v>0.21</v>
      </c>
      <c r="J420" s="27">
        <v>55.964999999999996</v>
      </c>
      <c r="K420" s="27">
        <v>322.465</v>
      </c>
      <c r="L420" s="28" t="s">
        <v>159</v>
      </c>
      <c r="M420" s="28" t="s">
        <v>160</v>
      </c>
      <c r="N420" s="28"/>
      <c r="O420" s="29" t="s">
        <v>1436</v>
      </c>
      <c r="P420" s="30" t="s">
        <v>1437</v>
      </c>
      <c r="Q420" s="31">
        <v>3379</v>
      </c>
      <c r="R420" s="32">
        <v>44019</v>
      </c>
      <c r="S420" s="33" t="s">
        <v>57</v>
      </c>
      <c r="T420" s="33" t="s">
        <v>31</v>
      </c>
      <c r="U420" s="33" t="s">
        <v>163</v>
      </c>
      <c r="V420" s="33" t="s">
        <v>1438</v>
      </c>
      <c r="W420" s="34"/>
      <c r="X420" s="33"/>
      <c r="Y420" s="140"/>
    </row>
    <row r="421" spans="1:25" ht="15">
      <c r="A421" s="33">
        <v>418</v>
      </c>
      <c r="B421" s="28" t="s">
        <v>1433</v>
      </c>
      <c r="C421" s="20" t="s">
        <v>1434</v>
      </c>
      <c r="D421" s="21">
        <v>44019</v>
      </c>
      <c r="E421" s="22">
        <v>44019</v>
      </c>
      <c r="F421" s="23">
        <v>266.5</v>
      </c>
      <c r="G421" s="24" t="s">
        <v>1439</v>
      </c>
      <c r="H421" s="25">
        <v>266.5</v>
      </c>
      <c r="I421" s="26">
        <v>0.21</v>
      </c>
      <c r="J421" s="27">
        <v>55.964999999999996</v>
      </c>
      <c r="K421" s="27">
        <v>322.465</v>
      </c>
      <c r="L421" s="28" t="s">
        <v>159</v>
      </c>
      <c r="M421" s="28" t="s">
        <v>160</v>
      </c>
      <c r="N421" s="28"/>
      <c r="O421" s="29" t="s">
        <v>1440</v>
      </c>
      <c r="P421" s="30" t="s">
        <v>1437</v>
      </c>
      <c r="Q421" s="31">
        <v>3380</v>
      </c>
      <c r="R421" s="32">
        <v>44019</v>
      </c>
      <c r="S421" s="33" t="s">
        <v>57</v>
      </c>
      <c r="T421" s="33" t="s">
        <v>31</v>
      </c>
      <c r="U421" s="33" t="s">
        <v>163</v>
      </c>
      <c r="V421" s="33" t="s">
        <v>1438</v>
      </c>
      <c r="W421" s="34"/>
      <c r="X421" s="33"/>
      <c r="Y421" s="140"/>
    </row>
    <row r="422" spans="1:25" ht="15">
      <c r="A422" s="33">
        <v>419</v>
      </c>
      <c r="B422" s="28" t="s">
        <v>1433</v>
      </c>
      <c r="C422" s="20" t="s">
        <v>1434</v>
      </c>
      <c r="D422" s="21">
        <v>44019</v>
      </c>
      <c r="E422" s="22">
        <v>44019</v>
      </c>
      <c r="F422" s="23">
        <v>199.87</v>
      </c>
      <c r="G422" s="24" t="s">
        <v>1441</v>
      </c>
      <c r="H422" s="25">
        <v>199.87</v>
      </c>
      <c r="I422" s="26">
        <v>0.21</v>
      </c>
      <c r="J422" s="27">
        <v>41.972699999999996</v>
      </c>
      <c r="K422" s="27">
        <v>241.8427</v>
      </c>
      <c r="L422" s="28" t="s">
        <v>159</v>
      </c>
      <c r="M422" s="28" t="s">
        <v>160</v>
      </c>
      <c r="N422" s="28"/>
      <c r="O422" s="29" t="s">
        <v>1442</v>
      </c>
      <c r="P422" s="30" t="s">
        <v>1437</v>
      </c>
      <c r="Q422" s="31">
        <v>3381</v>
      </c>
      <c r="R422" s="32">
        <v>44019</v>
      </c>
      <c r="S422" s="33" t="s">
        <v>57</v>
      </c>
      <c r="T422" s="33" t="s">
        <v>31</v>
      </c>
      <c r="U422" s="33" t="s">
        <v>163</v>
      </c>
      <c r="V422" s="33" t="s">
        <v>1443</v>
      </c>
      <c r="W422" s="34"/>
      <c r="X422" s="33"/>
      <c r="Y422" s="140"/>
    </row>
    <row r="423" spans="1:25" ht="15">
      <c r="A423" s="33">
        <v>420</v>
      </c>
      <c r="B423" s="28" t="s">
        <v>1433</v>
      </c>
      <c r="C423" s="20" t="s">
        <v>1434</v>
      </c>
      <c r="D423" s="21">
        <v>44093</v>
      </c>
      <c r="E423" s="22">
        <v>44091</v>
      </c>
      <c r="F423" s="23">
        <v>83.37</v>
      </c>
      <c r="G423" s="24" t="s">
        <v>1884</v>
      </c>
      <c r="H423" s="25">
        <v>83.37</v>
      </c>
      <c r="I423" s="26">
        <v>0.21</v>
      </c>
      <c r="J423" s="27">
        <v>17.5077</v>
      </c>
      <c r="K423" s="27">
        <v>100.8777</v>
      </c>
      <c r="L423" s="28" t="s">
        <v>729</v>
      </c>
      <c r="M423" s="28" t="s">
        <v>122</v>
      </c>
      <c r="N423" s="28"/>
      <c r="O423" s="29" t="s">
        <v>1885</v>
      </c>
      <c r="P423" s="30" t="s">
        <v>1886</v>
      </c>
      <c r="Q423" s="31" t="s">
        <v>1887</v>
      </c>
      <c r="R423" s="32">
        <v>44091</v>
      </c>
      <c r="S423" s="33" t="s">
        <v>57</v>
      </c>
      <c r="T423" s="33" t="s">
        <v>31</v>
      </c>
      <c r="U423" s="33" t="s">
        <v>163</v>
      </c>
      <c r="V423" s="33" t="s">
        <v>1888</v>
      </c>
      <c r="W423" s="34"/>
      <c r="X423" s="33"/>
      <c r="Y423" s="140"/>
    </row>
    <row r="424" spans="1:25" ht="15">
      <c r="A424" s="33">
        <v>421</v>
      </c>
      <c r="B424" s="19" t="s">
        <v>511</v>
      </c>
      <c r="C424" s="39" t="s">
        <v>512</v>
      </c>
      <c r="D424" s="21">
        <v>44014</v>
      </c>
      <c r="E424" s="22">
        <v>44013</v>
      </c>
      <c r="F424" s="23">
        <v>164.46</v>
      </c>
      <c r="G424" s="24" t="s">
        <v>1397</v>
      </c>
      <c r="H424" s="25">
        <v>164.4628</v>
      </c>
      <c r="I424" s="26">
        <v>0.21</v>
      </c>
      <c r="J424" s="27">
        <v>34.53718799999999</v>
      </c>
      <c r="K424" s="27">
        <v>198.99998799999997</v>
      </c>
      <c r="L424" s="19" t="s">
        <v>159</v>
      </c>
      <c r="M424" s="19" t="s">
        <v>160</v>
      </c>
      <c r="N424" s="28"/>
      <c r="O424" s="29" t="s">
        <v>1398</v>
      </c>
      <c r="P424" s="30" t="s">
        <v>1399</v>
      </c>
      <c r="Q424" s="31">
        <v>3341</v>
      </c>
      <c r="R424" s="32">
        <v>44014</v>
      </c>
      <c r="S424" s="6" t="s">
        <v>334</v>
      </c>
      <c r="T424" s="6" t="s">
        <v>31</v>
      </c>
      <c r="U424" s="33" t="s">
        <v>163</v>
      </c>
      <c r="V424" s="19" t="s">
        <v>1400</v>
      </c>
      <c r="W424" s="34"/>
      <c r="X424" s="6"/>
      <c r="Y424" s="140"/>
    </row>
    <row r="425" spans="1:25" ht="15">
      <c r="A425" s="33">
        <v>422</v>
      </c>
      <c r="B425" s="33" t="s">
        <v>743</v>
      </c>
      <c r="C425" s="20" t="s">
        <v>744</v>
      </c>
      <c r="D425" s="21">
        <v>43901</v>
      </c>
      <c r="E425" s="22">
        <v>43894</v>
      </c>
      <c r="F425" s="23">
        <v>481.98</v>
      </c>
      <c r="G425" s="24" t="s">
        <v>814</v>
      </c>
      <c r="H425" s="25">
        <v>481.98</v>
      </c>
      <c r="I425" s="26">
        <v>0.21</v>
      </c>
      <c r="J425" s="27">
        <v>101.2158</v>
      </c>
      <c r="K425" s="27">
        <v>583.1958</v>
      </c>
      <c r="L425" s="51" t="s">
        <v>809</v>
      </c>
      <c r="M425" s="51" t="s">
        <v>810</v>
      </c>
      <c r="N425" s="28"/>
      <c r="O425" s="29" t="s">
        <v>815</v>
      </c>
      <c r="P425" s="30" t="s">
        <v>148</v>
      </c>
      <c r="Q425" s="31">
        <v>1824</v>
      </c>
      <c r="R425" s="32">
        <v>43917</v>
      </c>
      <c r="S425" s="33" t="s">
        <v>41</v>
      </c>
      <c r="T425" s="33" t="s">
        <v>31</v>
      </c>
      <c r="U425" s="33" t="s">
        <v>641</v>
      </c>
      <c r="V425" s="33" t="s">
        <v>816</v>
      </c>
      <c r="W425" s="34"/>
      <c r="X425" s="33"/>
      <c r="Y425" s="140"/>
    </row>
    <row r="426" spans="1:25" ht="15">
      <c r="A426" s="33">
        <v>423</v>
      </c>
      <c r="B426" s="28" t="s">
        <v>743</v>
      </c>
      <c r="C426" s="20" t="s">
        <v>744</v>
      </c>
      <c r="D426" s="21">
        <v>43979</v>
      </c>
      <c r="E426" s="22">
        <v>43979</v>
      </c>
      <c r="F426" s="23">
        <v>103.35</v>
      </c>
      <c r="G426" s="24" t="s">
        <v>1117</v>
      </c>
      <c r="H426" s="25">
        <v>103.35</v>
      </c>
      <c r="I426" s="26">
        <v>0</v>
      </c>
      <c r="J426" s="27">
        <v>0</v>
      </c>
      <c r="K426" s="27">
        <v>103.35</v>
      </c>
      <c r="L426" s="28" t="s">
        <v>26</v>
      </c>
      <c r="M426" s="28" t="s">
        <v>27</v>
      </c>
      <c r="N426" s="28"/>
      <c r="O426" s="29" t="s">
        <v>1118</v>
      </c>
      <c r="P426" s="30" t="s">
        <v>1119</v>
      </c>
      <c r="Q426" s="31">
        <v>2722</v>
      </c>
      <c r="R426" s="32">
        <v>43993</v>
      </c>
      <c r="S426" s="33" t="s">
        <v>41</v>
      </c>
      <c r="T426" s="33" t="s">
        <v>31</v>
      </c>
      <c r="U426" s="33" t="s">
        <v>641</v>
      </c>
      <c r="V426" s="28" t="s">
        <v>1120</v>
      </c>
      <c r="W426" s="34"/>
      <c r="X426" s="33"/>
      <c r="Y426" s="140"/>
    </row>
    <row r="427" spans="1:25" ht="15">
      <c r="A427" s="33">
        <v>424</v>
      </c>
      <c r="B427" s="28" t="s">
        <v>743</v>
      </c>
      <c r="C427" s="20" t="s">
        <v>744</v>
      </c>
      <c r="D427" s="21">
        <v>43980</v>
      </c>
      <c r="E427" s="22">
        <v>43979</v>
      </c>
      <c r="F427" s="23">
        <v>7.15</v>
      </c>
      <c r="G427" s="24" t="s">
        <v>1121</v>
      </c>
      <c r="H427" s="25">
        <v>7.15</v>
      </c>
      <c r="I427" s="26">
        <v>0</v>
      </c>
      <c r="J427" s="27">
        <v>0</v>
      </c>
      <c r="K427" s="27">
        <v>7.15</v>
      </c>
      <c r="L427" s="28" t="s">
        <v>26</v>
      </c>
      <c r="M427" s="28" t="s">
        <v>27</v>
      </c>
      <c r="N427" s="28"/>
      <c r="O427" s="29" t="s">
        <v>1122</v>
      </c>
      <c r="P427" s="30" t="s">
        <v>1119</v>
      </c>
      <c r="Q427" s="31">
        <v>2724</v>
      </c>
      <c r="R427" s="32">
        <v>43993</v>
      </c>
      <c r="S427" s="33" t="s">
        <v>41</v>
      </c>
      <c r="T427" s="33" t="s">
        <v>31</v>
      </c>
      <c r="U427" s="33" t="s">
        <v>641</v>
      </c>
      <c r="V427" s="28" t="s">
        <v>1123</v>
      </c>
      <c r="W427" s="34"/>
      <c r="X427" s="33"/>
      <c r="Y427" s="140"/>
    </row>
    <row r="428" spans="1:25" ht="15">
      <c r="A428" s="33">
        <v>425</v>
      </c>
      <c r="B428" s="33" t="s">
        <v>743</v>
      </c>
      <c r="C428" s="20" t="s">
        <v>744</v>
      </c>
      <c r="D428" s="21">
        <v>43992</v>
      </c>
      <c r="E428" s="22">
        <v>43963</v>
      </c>
      <c r="F428" s="23">
        <v>477.49</v>
      </c>
      <c r="G428" s="24" t="s">
        <v>1200</v>
      </c>
      <c r="H428" s="25">
        <v>477.49</v>
      </c>
      <c r="I428" s="26">
        <v>0.21</v>
      </c>
      <c r="J428" s="27">
        <v>100.27289999999999</v>
      </c>
      <c r="K428" s="27">
        <v>577.7629</v>
      </c>
      <c r="L428" s="51" t="s">
        <v>809</v>
      </c>
      <c r="M428" s="51" t="s">
        <v>810</v>
      </c>
      <c r="N428" s="28"/>
      <c r="O428" s="29" t="s">
        <v>1201</v>
      </c>
      <c r="P428" s="30" t="s">
        <v>429</v>
      </c>
      <c r="Q428" s="31">
        <v>2915</v>
      </c>
      <c r="R428" s="32">
        <v>44005</v>
      </c>
      <c r="S428" s="33" t="s">
        <v>41</v>
      </c>
      <c r="T428" s="33" t="s">
        <v>31</v>
      </c>
      <c r="U428" s="33" t="s">
        <v>641</v>
      </c>
      <c r="V428" s="33" t="s">
        <v>1202</v>
      </c>
      <c r="W428" s="34"/>
      <c r="X428" s="33"/>
      <c r="Y428" s="140"/>
    </row>
    <row r="429" spans="1:25" ht="15">
      <c r="A429" s="33">
        <v>426</v>
      </c>
      <c r="B429" s="28" t="s">
        <v>743</v>
      </c>
      <c r="C429" s="20" t="s">
        <v>744</v>
      </c>
      <c r="D429" s="21">
        <v>44015</v>
      </c>
      <c r="E429" s="22">
        <v>44015</v>
      </c>
      <c r="F429" s="23">
        <v>26</v>
      </c>
      <c r="G429" s="24" t="s">
        <v>1401</v>
      </c>
      <c r="H429" s="25">
        <v>26</v>
      </c>
      <c r="I429" s="26">
        <v>0</v>
      </c>
      <c r="J429" s="27">
        <v>0</v>
      </c>
      <c r="K429" s="27">
        <v>26</v>
      </c>
      <c r="L429" s="28" t="s">
        <v>26</v>
      </c>
      <c r="M429" s="28" t="s">
        <v>27</v>
      </c>
      <c r="N429" s="28"/>
      <c r="O429" s="29" t="s">
        <v>1402</v>
      </c>
      <c r="P429" s="30" t="s">
        <v>1403</v>
      </c>
      <c r="Q429" s="31">
        <v>3342</v>
      </c>
      <c r="R429" s="32">
        <v>44015</v>
      </c>
      <c r="S429" s="33" t="s">
        <v>334</v>
      </c>
      <c r="T429" s="33" t="s">
        <v>31</v>
      </c>
      <c r="U429" s="33" t="s">
        <v>641</v>
      </c>
      <c r="V429" s="28" t="s">
        <v>1404</v>
      </c>
      <c r="W429" s="34"/>
      <c r="X429" s="33"/>
      <c r="Y429" s="140"/>
    </row>
    <row r="430" spans="1:25" ht="15">
      <c r="A430" s="33">
        <v>427</v>
      </c>
      <c r="B430" s="33" t="s">
        <v>743</v>
      </c>
      <c r="C430" s="20" t="s">
        <v>744</v>
      </c>
      <c r="D430" s="21">
        <v>44090</v>
      </c>
      <c r="E430" s="22">
        <v>44078</v>
      </c>
      <c r="F430" s="23">
        <v>386.88</v>
      </c>
      <c r="G430" s="24" t="s">
        <v>1915</v>
      </c>
      <c r="H430" s="25">
        <v>386.88</v>
      </c>
      <c r="I430" s="26">
        <v>0.21</v>
      </c>
      <c r="J430" s="27">
        <v>81.2448</v>
      </c>
      <c r="K430" s="27">
        <v>468.1248</v>
      </c>
      <c r="L430" s="51" t="s">
        <v>809</v>
      </c>
      <c r="M430" s="51" t="s">
        <v>810</v>
      </c>
      <c r="N430" s="28"/>
      <c r="O430" s="29" t="s">
        <v>1916</v>
      </c>
      <c r="P430" s="30" t="s">
        <v>820</v>
      </c>
      <c r="Q430" s="31">
        <v>4514</v>
      </c>
      <c r="R430" s="32">
        <v>44104</v>
      </c>
      <c r="S430" s="33" t="s">
        <v>41</v>
      </c>
      <c r="T430" s="33" t="s">
        <v>31</v>
      </c>
      <c r="U430" s="33" t="s">
        <v>641</v>
      </c>
      <c r="V430" s="33" t="s">
        <v>1914</v>
      </c>
      <c r="W430" s="34"/>
      <c r="X430" s="33"/>
      <c r="Y430" s="140"/>
    </row>
    <row r="431" spans="1:25" ht="15">
      <c r="A431" s="33">
        <v>428</v>
      </c>
      <c r="B431" s="33" t="s">
        <v>1803</v>
      </c>
      <c r="C431" s="20" t="s">
        <v>1804</v>
      </c>
      <c r="D431" s="21">
        <v>44039</v>
      </c>
      <c r="E431" s="22">
        <v>44025</v>
      </c>
      <c r="F431" s="23">
        <v>290.7</v>
      </c>
      <c r="G431" s="24" t="s">
        <v>1805</v>
      </c>
      <c r="H431" s="25">
        <v>145.35</v>
      </c>
      <c r="I431" s="26">
        <v>0.21</v>
      </c>
      <c r="J431" s="27">
        <v>30.5235</v>
      </c>
      <c r="K431" s="27">
        <v>175.87349999999998</v>
      </c>
      <c r="L431" s="28" t="s">
        <v>649</v>
      </c>
      <c r="M431" s="28" t="s">
        <v>650</v>
      </c>
      <c r="N431" s="28"/>
      <c r="O431" s="29" t="s">
        <v>1806</v>
      </c>
      <c r="P431" s="30" t="s">
        <v>1807</v>
      </c>
      <c r="Q431" s="31">
        <v>4128</v>
      </c>
      <c r="R431" s="32">
        <v>44092</v>
      </c>
      <c r="S431" s="33" t="s">
        <v>41</v>
      </c>
      <c r="T431" s="33" t="s">
        <v>31</v>
      </c>
      <c r="U431" s="33" t="s">
        <v>2777</v>
      </c>
      <c r="V431" s="33" t="s">
        <v>1808</v>
      </c>
      <c r="W431" s="34"/>
      <c r="X431" s="33"/>
      <c r="Y431" s="140"/>
    </row>
    <row r="432" spans="1:25" ht="15">
      <c r="A432" s="33">
        <v>429</v>
      </c>
      <c r="B432" s="33" t="s">
        <v>1803</v>
      </c>
      <c r="C432" s="20" t="s">
        <v>1804</v>
      </c>
      <c r="D432" s="21">
        <v>44062</v>
      </c>
      <c r="E432" s="22">
        <v>44025</v>
      </c>
      <c r="F432" s="23">
        <v>290.7</v>
      </c>
      <c r="G432" s="24" t="s">
        <v>1809</v>
      </c>
      <c r="H432" s="25">
        <v>145.35</v>
      </c>
      <c r="I432" s="26">
        <v>0.21</v>
      </c>
      <c r="J432" s="27">
        <v>30.5235</v>
      </c>
      <c r="K432" s="27">
        <v>175.87349999999998</v>
      </c>
      <c r="L432" s="28" t="s">
        <v>649</v>
      </c>
      <c r="M432" s="28" t="s">
        <v>650</v>
      </c>
      <c r="N432" s="28"/>
      <c r="O432" s="29" t="s">
        <v>1810</v>
      </c>
      <c r="P432" s="30" t="s">
        <v>1807</v>
      </c>
      <c r="Q432" s="31">
        <v>4129</v>
      </c>
      <c r="R432" s="32">
        <v>44092</v>
      </c>
      <c r="S432" s="33" t="s">
        <v>41</v>
      </c>
      <c r="T432" s="33" t="s">
        <v>31</v>
      </c>
      <c r="U432" s="33" t="s">
        <v>2777</v>
      </c>
      <c r="V432" s="33" t="s">
        <v>1811</v>
      </c>
      <c r="W432" s="34"/>
      <c r="X432" s="33"/>
      <c r="Y432" s="140"/>
    </row>
    <row r="433" spans="1:25" ht="15">
      <c r="A433" s="33">
        <v>430</v>
      </c>
      <c r="B433" s="33" t="s">
        <v>704</v>
      </c>
      <c r="C433" s="20" t="s">
        <v>705</v>
      </c>
      <c r="D433" s="21">
        <v>43917</v>
      </c>
      <c r="E433" s="22">
        <v>43881</v>
      </c>
      <c r="F433" s="23">
        <v>302.8</v>
      </c>
      <c r="G433" s="24" t="s">
        <v>966</v>
      </c>
      <c r="H433" s="25">
        <v>302.8</v>
      </c>
      <c r="I433" s="26">
        <v>0.21</v>
      </c>
      <c r="J433" s="27">
        <v>63.588</v>
      </c>
      <c r="K433" s="27">
        <v>366.38800000000003</v>
      </c>
      <c r="L433" s="19" t="s">
        <v>500</v>
      </c>
      <c r="M433" s="19" t="s">
        <v>501</v>
      </c>
      <c r="N433" s="28"/>
      <c r="O433" s="29" t="s">
        <v>967</v>
      </c>
      <c r="P433" s="30" t="s">
        <v>318</v>
      </c>
      <c r="Q433" s="31">
        <v>2027</v>
      </c>
      <c r="R433" s="32">
        <v>43944</v>
      </c>
      <c r="S433" s="6" t="s">
        <v>41</v>
      </c>
      <c r="T433" s="6" t="s">
        <v>31</v>
      </c>
      <c r="U433" s="33" t="s">
        <v>708</v>
      </c>
      <c r="V433" s="33" t="s">
        <v>968</v>
      </c>
      <c r="W433" s="34"/>
      <c r="X433" s="6"/>
      <c r="Y433" s="140"/>
    </row>
    <row r="434" spans="1:25" ht="15">
      <c r="A434" s="33">
        <v>431</v>
      </c>
      <c r="B434" s="33" t="s">
        <v>246</v>
      </c>
      <c r="C434" s="20" t="s">
        <v>247</v>
      </c>
      <c r="D434" s="21">
        <v>43854</v>
      </c>
      <c r="E434" s="22">
        <v>43851</v>
      </c>
      <c r="F434" s="23">
        <v>100</v>
      </c>
      <c r="G434" s="37" t="s">
        <v>248</v>
      </c>
      <c r="H434" s="25">
        <v>100</v>
      </c>
      <c r="I434" s="26">
        <v>0</v>
      </c>
      <c r="J434" s="27">
        <v>0</v>
      </c>
      <c r="K434" s="27">
        <v>100</v>
      </c>
      <c r="L434" s="19" t="s">
        <v>203</v>
      </c>
      <c r="M434" s="19" t="s">
        <v>204</v>
      </c>
      <c r="N434" s="28"/>
      <c r="O434" s="29" t="s">
        <v>249</v>
      </c>
      <c r="P434" s="30" t="s">
        <v>250</v>
      </c>
      <c r="Q434" s="31">
        <v>689</v>
      </c>
      <c r="R434" s="32">
        <v>43873</v>
      </c>
      <c r="S434" s="6" t="s">
        <v>106</v>
      </c>
      <c r="T434" s="6" t="s">
        <v>31</v>
      </c>
      <c r="U434" s="33" t="s">
        <v>244</v>
      </c>
      <c r="V434" s="6" t="s">
        <v>251</v>
      </c>
      <c r="W434" s="34"/>
      <c r="X434" s="6"/>
      <c r="Y434" s="140"/>
    </row>
    <row r="435" spans="1:25" ht="15">
      <c r="A435" s="33">
        <v>432</v>
      </c>
      <c r="B435" s="33" t="s">
        <v>246</v>
      </c>
      <c r="C435" s="20" t="s">
        <v>247</v>
      </c>
      <c r="D435" s="21">
        <v>43854</v>
      </c>
      <c r="E435" s="22">
        <v>43851</v>
      </c>
      <c r="F435" s="23">
        <v>21</v>
      </c>
      <c r="G435" s="24" t="s">
        <v>248</v>
      </c>
      <c r="H435" s="25">
        <v>21</v>
      </c>
      <c r="I435" s="26">
        <v>0</v>
      </c>
      <c r="J435" s="27">
        <v>0</v>
      </c>
      <c r="K435" s="27">
        <v>21</v>
      </c>
      <c r="L435" s="28" t="s">
        <v>203</v>
      </c>
      <c r="M435" s="28" t="s">
        <v>204</v>
      </c>
      <c r="N435" s="28"/>
      <c r="O435" s="29" t="s">
        <v>249</v>
      </c>
      <c r="P435" s="30" t="s">
        <v>250</v>
      </c>
      <c r="Q435" s="31">
        <v>689</v>
      </c>
      <c r="R435" s="32">
        <v>43873</v>
      </c>
      <c r="S435" s="33" t="s">
        <v>106</v>
      </c>
      <c r="T435" s="33" t="s">
        <v>31</v>
      </c>
      <c r="U435" s="33" t="s">
        <v>244</v>
      </c>
      <c r="V435" s="33" t="s">
        <v>252</v>
      </c>
      <c r="W435" s="34"/>
      <c r="X435" s="33"/>
      <c r="Y435" s="140"/>
    </row>
    <row r="436" spans="1:25" ht="15">
      <c r="A436" s="33">
        <v>433</v>
      </c>
      <c r="B436" s="33" t="s">
        <v>169</v>
      </c>
      <c r="C436" s="20" t="s">
        <v>170</v>
      </c>
      <c r="D436" s="21">
        <v>43847</v>
      </c>
      <c r="E436" s="22">
        <v>43847</v>
      </c>
      <c r="F436" s="23">
        <v>40.5</v>
      </c>
      <c r="G436" s="24" t="s">
        <v>171</v>
      </c>
      <c r="H436" s="25">
        <v>40.5</v>
      </c>
      <c r="I436" s="26">
        <v>0.21</v>
      </c>
      <c r="J436" s="27">
        <v>8.504999999999999</v>
      </c>
      <c r="K436" s="27">
        <v>49.004999999999995</v>
      </c>
      <c r="L436" s="19" t="s">
        <v>172</v>
      </c>
      <c r="M436" s="19" t="s">
        <v>120</v>
      </c>
      <c r="N436" s="28"/>
      <c r="O436" s="29" t="s">
        <v>173</v>
      </c>
      <c r="P436" s="30" t="s">
        <v>174</v>
      </c>
      <c r="Q436" s="31">
        <v>556</v>
      </c>
      <c r="R436" s="32">
        <v>43847</v>
      </c>
      <c r="S436" s="6" t="s">
        <v>57</v>
      </c>
      <c r="T436" s="6" t="s">
        <v>31</v>
      </c>
      <c r="U436" s="33" t="s">
        <v>175</v>
      </c>
      <c r="V436" s="6" t="s">
        <v>176</v>
      </c>
      <c r="W436" s="34"/>
      <c r="X436" s="6"/>
      <c r="Y436" s="140"/>
    </row>
    <row r="437" spans="1:25" ht="15">
      <c r="A437" s="33">
        <v>434</v>
      </c>
      <c r="B437" s="33" t="s">
        <v>414</v>
      </c>
      <c r="C437" s="20" t="s">
        <v>415</v>
      </c>
      <c r="D437" s="21">
        <v>43860</v>
      </c>
      <c r="E437" s="22">
        <v>43845</v>
      </c>
      <c r="F437" s="23">
        <v>90</v>
      </c>
      <c r="G437" s="24" t="s">
        <v>416</v>
      </c>
      <c r="H437" s="25">
        <v>90</v>
      </c>
      <c r="I437" s="26">
        <v>0.21</v>
      </c>
      <c r="J437" s="27">
        <v>18.9</v>
      </c>
      <c r="K437" s="27">
        <v>108.9</v>
      </c>
      <c r="L437" s="19" t="s">
        <v>111</v>
      </c>
      <c r="M437" s="19" t="s">
        <v>88</v>
      </c>
      <c r="N437" s="28"/>
      <c r="O437" s="29" t="s">
        <v>417</v>
      </c>
      <c r="P437" s="30" t="s">
        <v>418</v>
      </c>
      <c r="Q437" s="31">
        <v>751</v>
      </c>
      <c r="R437" s="32">
        <v>43879</v>
      </c>
      <c r="S437" s="6" t="s">
        <v>114</v>
      </c>
      <c r="T437" s="6" t="s">
        <v>31</v>
      </c>
      <c r="U437" s="33" t="s">
        <v>352</v>
      </c>
      <c r="V437" s="33" t="s">
        <v>419</v>
      </c>
      <c r="W437" s="34"/>
      <c r="X437" s="6"/>
      <c r="Y437" s="140"/>
    </row>
    <row r="438" spans="1:25" ht="15">
      <c r="A438" s="33">
        <v>435</v>
      </c>
      <c r="B438" s="6" t="s">
        <v>2395</v>
      </c>
      <c r="C438" s="20" t="s">
        <v>2396</v>
      </c>
      <c r="D438" s="21">
        <v>43991</v>
      </c>
      <c r="E438" s="22">
        <v>43991</v>
      </c>
      <c r="F438" s="23">
        <v>41.56</v>
      </c>
      <c r="G438" s="24" t="s">
        <v>2397</v>
      </c>
      <c r="H438" s="25">
        <v>41.56</v>
      </c>
      <c r="I438" s="26">
        <v>0.21</v>
      </c>
      <c r="J438" s="27">
        <v>8.7276</v>
      </c>
      <c r="K438" s="27">
        <v>50.287600000000005</v>
      </c>
      <c r="L438" s="19" t="s">
        <v>729</v>
      </c>
      <c r="M438" s="19" t="s">
        <v>122</v>
      </c>
      <c r="N438" s="28"/>
      <c r="O438" s="29" t="s">
        <v>2398</v>
      </c>
      <c r="P438" s="30" t="s">
        <v>2399</v>
      </c>
      <c r="Q438" s="31">
        <v>5953</v>
      </c>
      <c r="R438" s="32">
        <v>43991</v>
      </c>
      <c r="S438" s="6" t="s">
        <v>517</v>
      </c>
      <c r="T438" s="6" t="s">
        <v>31</v>
      </c>
      <c r="U438" s="33" t="s">
        <v>163</v>
      </c>
      <c r="V438" s="33" t="s">
        <v>2400</v>
      </c>
      <c r="W438" s="34"/>
      <c r="X438" s="6"/>
      <c r="Y438" s="140"/>
    </row>
    <row r="439" spans="1:25" ht="15">
      <c r="A439" s="33">
        <v>436</v>
      </c>
      <c r="B439" s="33" t="s">
        <v>1324</v>
      </c>
      <c r="C439" s="20" t="s">
        <v>1325</v>
      </c>
      <c r="D439" s="21">
        <v>44026</v>
      </c>
      <c r="E439" s="22">
        <v>44011</v>
      </c>
      <c r="F439" s="23">
        <v>100</v>
      </c>
      <c r="G439" s="69" t="s">
        <v>1326</v>
      </c>
      <c r="H439" s="25">
        <v>100</v>
      </c>
      <c r="I439" s="26">
        <v>0</v>
      </c>
      <c r="J439" s="27">
        <v>0</v>
      </c>
      <c r="K439" s="27">
        <v>100</v>
      </c>
      <c r="L439" s="19" t="s">
        <v>77</v>
      </c>
      <c r="M439" s="19" t="s">
        <v>78</v>
      </c>
      <c r="N439" s="28"/>
      <c r="O439" s="29" t="s">
        <v>1327</v>
      </c>
      <c r="P439" s="30" t="s">
        <v>427</v>
      </c>
      <c r="Q439" s="31">
        <v>3266</v>
      </c>
      <c r="R439" s="32">
        <v>44022</v>
      </c>
      <c r="S439" s="6" t="s">
        <v>41</v>
      </c>
      <c r="T439" s="6" t="s">
        <v>31</v>
      </c>
      <c r="U439" s="33" t="s">
        <v>32</v>
      </c>
      <c r="V439" s="33" t="s">
        <v>1328</v>
      </c>
      <c r="W439" s="34"/>
      <c r="X439" s="6"/>
      <c r="Y439" s="140"/>
    </row>
    <row r="440" spans="1:25" ht="15">
      <c r="A440" s="33">
        <v>437</v>
      </c>
      <c r="B440" s="6" t="s">
        <v>1586</v>
      </c>
      <c r="C440" s="59" t="s">
        <v>1587</v>
      </c>
      <c r="D440" s="21">
        <v>44034</v>
      </c>
      <c r="E440" s="22">
        <v>44029</v>
      </c>
      <c r="F440" s="23">
        <v>224</v>
      </c>
      <c r="G440" s="24" t="s">
        <v>1588</v>
      </c>
      <c r="H440" s="25">
        <v>224</v>
      </c>
      <c r="I440" s="26">
        <v>0.21</v>
      </c>
      <c r="J440" s="27">
        <v>47.04</v>
      </c>
      <c r="K440" s="27">
        <v>271.04</v>
      </c>
      <c r="L440" s="19" t="s">
        <v>26</v>
      </c>
      <c r="M440" s="19" t="s">
        <v>27</v>
      </c>
      <c r="N440" s="28"/>
      <c r="O440" s="29" t="s">
        <v>1589</v>
      </c>
      <c r="P440" s="30" t="s">
        <v>1590</v>
      </c>
      <c r="Q440" s="31">
        <v>3705</v>
      </c>
      <c r="R440" s="32">
        <v>44036</v>
      </c>
      <c r="S440" s="6" t="s">
        <v>41</v>
      </c>
      <c r="T440" s="6" t="s">
        <v>31</v>
      </c>
      <c r="U440" s="33" t="s">
        <v>633</v>
      </c>
      <c r="V440" s="6" t="s">
        <v>1591</v>
      </c>
      <c r="W440" s="34"/>
      <c r="X440" s="6"/>
      <c r="Y440" s="140"/>
    </row>
    <row r="441" spans="1:25" ht="15">
      <c r="A441" s="33">
        <v>438</v>
      </c>
      <c r="B441" s="33" t="s">
        <v>22</v>
      </c>
      <c r="C441" s="20" t="s">
        <v>95</v>
      </c>
      <c r="D441" s="21">
        <v>43885</v>
      </c>
      <c r="E441" s="22">
        <v>43885</v>
      </c>
      <c r="F441" s="23">
        <v>941.88</v>
      </c>
      <c r="G441" s="24" t="s">
        <v>544</v>
      </c>
      <c r="H441" s="25">
        <v>941.88</v>
      </c>
      <c r="I441" s="26">
        <v>0.21</v>
      </c>
      <c r="J441" s="27">
        <v>197.79479999999998</v>
      </c>
      <c r="K441" s="27">
        <v>1139.6748</v>
      </c>
      <c r="L441" s="40" t="s">
        <v>545</v>
      </c>
      <c r="M441" s="40" t="s">
        <v>546</v>
      </c>
      <c r="N441" s="28"/>
      <c r="O441" s="29" t="s">
        <v>547</v>
      </c>
      <c r="P441" s="30" t="s">
        <v>548</v>
      </c>
      <c r="Q441" s="31">
        <v>1320</v>
      </c>
      <c r="R441" s="32">
        <v>43901</v>
      </c>
      <c r="S441" s="6" t="s">
        <v>41</v>
      </c>
      <c r="T441" s="6" t="s">
        <v>31</v>
      </c>
      <c r="U441" s="33" t="s">
        <v>549</v>
      </c>
      <c r="V441" s="33" t="s">
        <v>550</v>
      </c>
      <c r="W441" s="34"/>
      <c r="X441" s="6"/>
      <c r="Y441" s="140"/>
    </row>
    <row r="442" spans="1:25" ht="15">
      <c r="A442" s="33">
        <v>439</v>
      </c>
      <c r="B442" s="33" t="s">
        <v>22</v>
      </c>
      <c r="C442" s="20" t="s">
        <v>95</v>
      </c>
      <c r="D442" s="21">
        <v>43922</v>
      </c>
      <c r="E442" s="22">
        <v>43892</v>
      </c>
      <c r="F442" s="23">
        <v>5137.8</v>
      </c>
      <c r="G442" s="24" t="s">
        <v>927</v>
      </c>
      <c r="H442" s="25">
        <v>5137.8</v>
      </c>
      <c r="I442" s="26">
        <v>0.21</v>
      </c>
      <c r="J442" s="27">
        <v>1078.938</v>
      </c>
      <c r="K442" s="27">
        <v>6216.738</v>
      </c>
      <c r="L442" s="19" t="s">
        <v>928</v>
      </c>
      <c r="M442" s="19" t="s">
        <v>929</v>
      </c>
      <c r="N442" s="28"/>
      <c r="O442" s="29" t="s">
        <v>930</v>
      </c>
      <c r="P442" s="30" t="s">
        <v>931</v>
      </c>
      <c r="Q442" s="31">
        <v>1984</v>
      </c>
      <c r="R442" s="32">
        <v>43929</v>
      </c>
      <c r="S442" s="6" t="s">
        <v>41</v>
      </c>
      <c r="T442" s="6" t="s">
        <v>31</v>
      </c>
      <c r="U442" s="6" t="s">
        <v>932</v>
      </c>
      <c r="V442" s="6" t="s">
        <v>933</v>
      </c>
      <c r="W442" s="34"/>
      <c r="X442" s="6"/>
      <c r="Y442" s="140"/>
    </row>
    <row r="443" spans="1:25" ht="15">
      <c r="A443" s="33">
        <v>440</v>
      </c>
      <c r="B443" s="33" t="s">
        <v>22</v>
      </c>
      <c r="C443" s="20" t="s">
        <v>95</v>
      </c>
      <c r="D443" s="21">
        <v>43962</v>
      </c>
      <c r="E443" s="22">
        <v>43880</v>
      </c>
      <c r="F443" s="23">
        <v>32.77</v>
      </c>
      <c r="G443" s="24" t="s">
        <v>1147</v>
      </c>
      <c r="H443" s="25">
        <v>32.77</v>
      </c>
      <c r="I443" s="26">
        <v>0.21</v>
      </c>
      <c r="J443" s="27">
        <v>6.8817</v>
      </c>
      <c r="K443" s="27">
        <v>39.651700000000005</v>
      </c>
      <c r="L443" s="19" t="s">
        <v>982</v>
      </c>
      <c r="M443" s="19" t="s">
        <v>119</v>
      </c>
      <c r="N443" s="28"/>
      <c r="O443" s="29" t="s">
        <v>1148</v>
      </c>
      <c r="P443" s="30" t="s">
        <v>1149</v>
      </c>
      <c r="Q443" s="31">
        <v>2815</v>
      </c>
      <c r="R443" s="32">
        <v>43993</v>
      </c>
      <c r="S443" s="6" t="s">
        <v>41</v>
      </c>
      <c r="T443" s="1" t="s">
        <v>31</v>
      </c>
      <c r="U443" s="33" t="s">
        <v>453</v>
      </c>
      <c r="V443" s="33" t="s">
        <v>1150</v>
      </c>
      <c r="W443" s="34"/>
      <c r="X443" s="6"/>
      <c r="Y443" s="140"/>
    </row>
    <row r="444" spans="1:25" ht="15">
      <c r="A444" s="33">
        <v>441</v>
      </c>
      <c r="B444" s="33" t="s">
        <v>22</v>
      </c>
      <c r="C444" s="20" t="s">
        <v>95</v>
      </c>
      <c r="D444" s="21">
        <v>43962</v>
      </c>
      <c r="E444" s="22">
        <v>43880</v>
      </c>
      <c r="F444" s="23">
        <v>6.6</v>
      </c>
      <c r="G444" s="24" t="s">
        <v>1173</v>
      </c>
      <c r="H444" s="25">
        <v>6.6</v>
      </c>
      <c r="I444" s="26">
        <v>0.21</v>
      </c>
      <c r="J444" s="27">
        <v>1.386</v>
      </c>
      <c r="K444" s="27">
        <v>7.986</v>
      </c>
      <c r="L444" s="19" t="s">
        <v>1127</v>
      </c>
      <c r="M444" s="19" t="s">
        <v>1128</v>
      </c>
      <c r="N444" s="28"/>
      <c r="O444" s="29" t="s">
        <v>1174</v>
      </c>
      <c r="P444" s="30" t="s">
        <v>1149</v>
      </c>
      <c r="Q444" s="31">
        <v>2885</v>
      </c>
      <c r="R444" s="32">
        <v>43993</v>
      </c>
      <c r="S444" s="6" t="s">
        <v>41</v>
      </c>
      <c r="T444" s="1" t="s">
        <v>31</v>
      </c>
      <c r="U444" s="33" t="s">
        <v>453</v>
      </c>
      <c r="V444" s="6" t="s">
        <v>1175</v>
      </c>
      <c r="W444" s="34"/>
      <c r="X444" s="6"/>
      <c r="Y444" s="140"/>
    </row>
    <row r="445" spans="1:25" ht="15">
      <c r="A445" s="33">
        <v>442</v>
      </c>
      <c r="B445" s="33" t="s">
        <v>22</v>
      </c>
      <c r="C445" s="20" t="s">
        <v>95</v>
      </c>
      <c r="D445" s="21">
        <v>43962</v>
      </c>
      <c r="E445" s="22">
        <v>43880</v>
      </c>
      <c r="F445" s="23">
        <v>73.23</v>
      </c>
      <c r="G445" s="24" t="s">
        <v>1173</v>
      </c>
      <c r="H445" s="25">
        <v>73.23</v>
      </c>
      <c r="I445" s="26">
        <v>0.21</v>
      </c>
      <c r="J445" s="27">
        <v>15.3783</v>
      </c>
      <c r="K445" s="27">
        <v>88.6083</v>
      </c>
      <c r="L445" s="65" t="s">
        <v>37</v>
      </c>
      <c r="M445" s="65" t="s">
        <v>55</v>
      </c>
      <c r="N445" s="28"/>
      <c r="O445" s="29" t="s">
        <v>1174</v>
      </c>
      <c r="P445" s="30" t="s">
        <v>1149</v>
      </c>
      <c r="Q445" s="31">
        <v>2885</v>
      </c>
      <c r="R445" s="32">
        <v>43993</v>
      </c>
      <c r="S445" s="6" t="s">
        <v>41</v>
      </c>
      <c r="T445" s="1" t="s">
        <v>31</v>
      </c>
      <c r="U445" s="33" t="s">
        <v>453</v>
      </c>
      <c r="V445" s="6" t="s">
        <v>1176</v>
      </c>
      <c r="W445" s="34"/>
      <c r="X445" s="6"/>
      <c r="Y445" s="140"/>
    </row>
    <row r="446" spans="1:25" ht="15">
      <c r="A446" s="33">
        <v>443</v>
      </c>
      <c r="B446" s="33" t="s">
        <v>22</v>
      </c>
      <c r="C446" s="20" t="s">
        <v>95</v>
      </c>
      <c r="D446" s="21">
        <v>43962</v>
      </c>
      <c r="E446" s="22">
        <v>43880</v>
      </c>
      <c r="F446" s="23">
        <v>36.47</v>
      </c>
      <c r="G446" s="24" t="s">
        <v>1173</v>
      </c>
      <c r="H446" s="25">
        <v>36.47</v>
      </c>
      <c r="I446" s="26">
        <v>0.21</v>
      </c>
      <c r="J446" s="27">
        <v>7.6587</v>
      </c>
      <c r="K446" s="27">
        <v>44.128699999999995</v>
      </c>
      <c r="L446" s="19" t="s">
        <v>206</v>
      </c>
      <c r="M446" s="19" t="s">
        <v>207</v>
      </c>
      <c r="N446" s="28"/>
      <c r="O446" s="29" t="s">
        <v>1174</v>
      </c>
      <c r="P446" s="30" t="s">
        <v>1149</v>
      </c>
      <c r="Q446" s="31">
        <v>2885</v>
      </c>
      <c r="R446" s="32">
        <v>43993</v>
      </c>
      <c r="S446" s="6" t="s">
        <v>41</v>
      </c>
      <c r="T446" s="1" t="s">
        <v>31</v>
      </c>
      <c r="U446" s="33" t="s">
        <v>453</v>
      </c>
      <c r="V446" s="6" t="s">
        <v>1177</v>
      </c>
      <c r="W446" s="34"/>
      <c r="X446" s="6"/>
      <c r="Y446" s="140"/>
    </row>
    <row r="447" spans="1:25" ht="15">
      <c r="A447" s="33">
        <v>444</v>
      </c>
      <c r="B447" s="33" t="s">
        <v>22</v>
      </c>
      <c r="C447" s="20" t="s">
        <v>95</v>
      </c>
      <c r="D447" s="21">
        <v>43962</v>
      </c>
      <c r="E447" s="22">
        <v>43880</v>
      </c>
      <c r="F447" s="23">
        <v>14.73</v>
      </c>
      <c r="G447" s="24" t="s">
        <v>1173</v>
      </c>
      <c r="H447" s="25">
        <v>14.73</v>
      </c>
      <c r="I447" s="26">
        <v>0.21</v>
      </c>
      <c r="J447" s="27">
        <v>3.0933</v>
      </c>
      <c r="K447" s="27">
        <v>17.8233</v>
      </c>
      <c r="L447" s="19" t="s">
        <v>617</v>
      </c>
      <c r="M447" s="19" t="s">
        <v>121</v>
      </c>
      <c r="N447" s="28"/>
      <c r="O447" s="29" t="s">
        <v>1174</v>
      </c>
      <c r="P447" s="30" t="s">
        <v>1149</v>
      </c>
      <c r="Q447" s="31">
        <v>2885</v>
      </c>
      <c r="R447" s="32">
        <v>43993</v>
      </c>
      <c r="S447" s="6" t="s">
        <v>41</v>
      </c>
      <c r="T447" s="1" t="s">
        <v>31</v>
      </c>
      <c r="U447" s="33" t="s">
        <v>453</v>
      </c>
      <c r="V447" s="6" t="s">
        <v>1178</v>
      </c>
      <c r="W447" s="34"/>
      <c r="X447" s="6"/>
      <c r="Y447" s="140"/>
    </row>
    <row r="448" spans="1:25" ht="15">
      <c r="A448" s="33">
        <v>445</v>
      </c>
      <c r="B448" s="33" t="s">
        <v>22</v>
      </c>
      <c r="C448" s="20" t="s">
        <v>95</v>
      </c>
      <c r="D448" s="21">
        <v>43962</v>
      </c>
      <c r="E448" s="22">
        <v>43880</v>
      </c>
      <c r="F448" s="23">
        <v>3.3</v>
      </c>
      <c r="G448" s="24" t="s">
        <v>1173</v>
      </c>
      <c r="H448" s="25">
        <v>3.3</v>
      </c>
      <c r="I448" s="26">
        <v>0.21</v>
      </c>
      <c r="J448" s="27">
        <v>0.693</v>
      </c>
      <c r="K448" s="27">
        <v>3.993</v>
      </c>
      <c r="L448" s="65" t="s">
        <v>103</v>
      </c>
      <c r="M448" s="65" t="s">
        <v>104</v>
      </c>
      <c r="N448" s="28"/>
      <c r="O448" s="29" t="s">
        <v>1174</v>
      </c>
      <c r="P448" s="30" t="s">
        <v>1149</v>
      </c>
      <c r="Q448" s="31">
        <v>2885</v>
      </c>
      <c r="R448" s="32">
        <v>43993</v>
      </c>
      <c r="S448" s="6" t="s">
        <v>41</v>
      </c>
      <c r="T448" s="1" t="s">
        <v>31</v>
      </c>
      <c r="U448" s="33" t="s">
        <v>453</v>
      </c>
      <c r="V448" s="6" t="s">
        <v>1179</v>
      </c>
      <c r="W448" s="34"/>
      <c r="X448" s="6"/>
      <c r="Y448" s="140"/>
    </row>
    <row r="449" spans="1:25" ht="15">
      <c r="A449" s="33">
        <v>446</v>
      </c>
      <c r="B449" s="33" t="s">
        <v>22</v>
      </c>
      <c r="C449" s="20" t="s">
        <v>95</v>
      </c>
      <c r="D449" s="21">
        <v>43962</v>
      </c>
      <c r="E449" s="22">
        <v>43880</v>
      </c>
      <c r="F449" s="23">
        <v>3.3</v>
      </c>
      <c r="G449" s="24" t="s">
        <v>1173</v>
      </c>
      <c r="H449" s="25">
        <v>3.3</v>
      </c>
      <c r="I449" s="26">
        <v>0.21</v>
      </c>
      <c r="J449" s="27">
        <v>0.693</v>
      </c>
      <c r="K449" s="27">
        <v>3.993</v>
      </c>
      <c r="L449" s="19" t="s">
        <v>982</v>
      </c>
      <c r="M449" s="19" t="s">
        <v>119</v>
      </c>
      <c r="N449" s="28"/>
      <c r="O449" s="29" t="s">
        <v>1174</v>
      </c>
      <c r="P449" s="30" t="s">
        <v>1149</v>
      </c>
      <c r="Q449" s="31">
        <v>2885</v>
      </c>
      <c r="R449" s="32">
        <v>43993</v>
      </c>
      <c r="S449" s="6" t="s">
        <v>41</v>
      </c>
      <c r="T449" s="1" t="s">
        <v>31</v>
      </c>
      <c r="U449" s="33" t="s">
        <v>453</v>
      </c>
      <c r="V449" s="6" t="s">
        <v>1180</v>
      </c>
      <c r="W449" s="34"/>
      <c r="X449" s="6"/>
      <c r="Y449" s="140"/>
    </row>
    <row r="450" spans="1:25" ht="15">
      <c r="A450" s="33">
        <v>447</v>
      </c>
      <c r="B450" s="33" t="s">
        <v>22</v>
      </c>
      <c r="C450" s="20" t="s">
        <v>95</v>
      </c>
      <c r="D450" s="21">
        <v>43962</v>
      </c>
      <c r="E450" s="22">
        <v>43880</v>
      </c>
      <c r="F450" s="23">
        <v>3.3</v>
      </c>
      <c r="G450" s="24" t="s">
        <v>1173</v>
      </c>
      <c r="H450" s="25">
        <v>3.3</v>
      </c>
      <c r="I450" s="26">
        <v>0.21</v>
      </c>
      <c r="J450" s="27">
        <v>0.693</v>
      </c>
      <c r="K450" s="27">
        <v>3.993</v>
      </c>
      <c r="L450" s="40" t="s">
        <v>1181</v>
      </c>
      <c r="M450" s="40" t="s">
        <v>1182</v>
      </c>
      <c r="N450" s="28"/>
      <c r="O450" s="29" t="s">
        <v>1174</v>
      </c>
      <c r="P450" s="30" t="s">
        <v>1149</v>
      </c>
      <c r="Q450" s="31">
        <v>2885</v>
      </c>
      <c r="R450" s="32">
        <v>43993</v>
      </c>
      <c r="S450" s="6" t="s">
        <v>41</v>
      </c>
      <c r="T450" s="1" t="s">
        <v>31</v>
      </c>
      <c r="U450" s="33" t="s">
        <v>453</v>
      </c>
      <c r="V450" s="6" t="s">
        <v>1183</v>
      </c>
      <c r="W450" s="34"/>
      <c r="X450" s="6"/>
      <c r="Y450" s="140"/>
    </row>
    <row r="451" spans="1:25" ht="15">
      <c r="A451" s="33">
        <v>448</v>
      </c>
      <c r="B451" s="33" t="s">
        <v>22</v>
      </c>
      <c r="C451" s="20" t="s">
        <v>95</v>
      </c>
      <c r="D451" s="21">
        <v>43962</v>
      </c>
      <c r="E451" s="22">
        <v>43880</v>
      </c>
      <c r="F451" s="23">
        <v>6.6</v>
      </c>
      <c r="G451" s="24" t="s">
        <v>1173</v>
      </c>
      <c r="H451" s="25">
        <v>6.6</v>
      </c>
      <c r="I451" s="26">
        <v>0.21</v>
      </c>
      <c r="J451" s="27">
        <v>1.386</v>
      </c>
      <c r="K451" s="27">
        <v>7.986</v>
      </c>
      <c r="L451" s="65" t="s">
        <v>754</v>
      </c>
      <c r="M451" s="65" t="s">
        <v>753</v>
      </c>
      <c r="N451" s="28"/>
      <c r="O451" s="29" t="s">
        <v>1174</v>
      </c>
      <c r="P451" s="30" t="s">
        <v>1149</v>
      </c>
      <c r="Q451" s="31">
        <v>2885</v>
      </c>
      <c r="R451" s="32">
        <v>43993</v>
      </c>
      <c r="S451" s="6" t="s">
        <v>41</v>
      </c>
      <c r="T451" s="1" t="s">
        <v>31</v>
      </c>
      <c r="U451" s="33" t="s">
        <v>453</v>
      </c>
      <c r="V451" s="6" t="s">
        <v>1184</v>
      </c>
      <c r="W451" s="34"/>
      <c r="X451" s="6"/>
      <c r="Y451" s="140"/>
    </row>
    <row r="452" spans="1:25" ht="15">
      <c r="A452" s="33">
        <v>449</v>
      </c>
      <c r="B452" s="4" t="s">
        <v>22</v>
      </c>
      <c r="C452" s="2" t="s">
        <v>95</v>
      </c>
      <c r="D452" s="44">
        <v>43962</v>
      </c>
      <c r="E452" s="45">
        <v>43831</v>
      </c>
      <c r="F452" s="46">
        <v>108.87</v>
      </c>
      <c r="G452" s="47" t="s">
        <v>1185</v>
      </c>
      <c r="H452" s="48">
        <v>108.87</v>
      </c>
      <c r="I452" s="49">
        <v>0.21</v>
      </c>
      <c r="J452" s="50">
        <v>22.8627</v>
      </c>
      <c r="K452" s="50">
        <v>131.7327</v>
      </c>
      <c r="L452" s="40" t="s">
        <v>123</v>
      </c>
      <c r="M452" s="40" t="s">
        <v>124</v>
      </c>
      <c r="N452" s="51"/>
      <c r="O452" s="52" t="s">
        <v>1186</v>
      </c>
      <c r="P452" s="53" t="s">
        <v>60</v>
      </c>
      <c r="Q452" s="54">
        <v>2886</v>
      </c>
      <c r="R452" s="55">
        <v>43993</v>
      </c>
      <c r="S452" s="1" t="s">
        <v>41</v>
      </c>
      <c r="T452" s="1" t="s">
        <v>31</v>
      </c>
      <c r="U452" s="4" t="s">
        <v>453</v>
      </c>
      <c r="V452" s="1" t="s">
        <v>1187</v>
      </c>
      <c r="W452" s="56"/>
      <c r="X452" s="1"/>
      <c r="Y452" s="140"/>
    </row>
    <row r="453" spans="1:25" ht="15">
      <c r="A453" s="33">
        <v>450</v>
      </c>
      <c r="B453" s="33" t="s">
        <v>22</v>
      </c>
      <c r="C453" s="20" t="s">
        <v>95</v>
      </c>
      <c r="D453" s="21">
        <v>43962</v>
      </c>
      <c r="E453" s="22">
        <v>43837</v>
      </c>
      <c r="F453" s="23">
        <v>128.4</v>
      </c>
      <c r="G453" s="24" t="s">
        <v>1188</v>
      </c>
      <c r="H453" s="25">
        <v>128.4044</v>
      </c>
      <c r="I453" s="26">
        <v>0.21</v>
      </c>
      <c r="J453" s="27">
        <v>26.964924</v>
      </c>
      <c r="K453" s="27">
        <v>155.369324</v>
      </c>
      <c r="L453" s="40" t="s">
        <v>1189</v>
      </c>
      <c r="M453" s="19" t="s">
        <v>1190</v>
      </c>
      <c r="N453" s="28"/>
      <c r="O453" s="29" t="s">
        <v>1191</v>
      </c>
      <c r="P453" s="30" t="s">
        <v>50</v>
      </c>
      <c r="Q453" s="31">
        <v>2900</v>
      </c>
      <c r="R453" s="32">
        <v>44005</v>
      </c>
      <c r="S453" s="6" t="s">
        <v>41</v>
      </c>
      <c r="T453" s="6" t="s">
        <v>31</v>
      </c>
      <c r="U453" s="33" t="s">
        <v>453</v>
      </c>
      <c r="V453" s="33" t="s">
        <v>1192</v>
      </c>
      <c r="W453" s="34"/>
      <c r="X453" s="6"/>
      <c r="Y453" s="140"/>
    </row>
    <row r="454" spans="1:25" ht="15">
      <c r="A454" s="33">
        <v>451</v>
      </c>
      <c r="B454" s="33" t="s">
        <v>22</v>
      </c>
      <c r="C454" s="20" t="s">
        <v>95</v>
      </c>
      <c r="D454" s="21">
        <v>43994</v>
      </c>
      <c r="E454" s="22">
        <v>43892</v>
      </c>
      <c r="F454" s="23">
        <v>1712.1</v>
      </c>
      <c r="G454" s="24" t="s">
        <v>1205</v>
      </c>
      <c r="H454" s="25">
        <v>1712.104</v>
      </c>
      <c r="I454" s="26">
        <v>0.21</v>
      </c>
      <c r="J454" s="27">
        <v>359.54184</v>
      </c>
      <c r="K454" s="27">
        <v>2071.64584</v>
      </c>
      <c r="L454" s="28" t="s">
        <v>928</v>
      </c>
      <c r="M454" s="28" t="s">
        <v>929</v>
      </c>
      <c r="N454" s="28"/>
      <c r="O454" s="29" t="s">
        <v>1206</v>
      </c>
      <c r="P454" s="30" t="s">
        <v>931</v>
      </c>
      <c r="Q454" s="31">
        <v>2917</v>
      </c>
      <c r="R454" s="32">
        <v>44005</v>
      </c>
      <c r="S454" s="33" t="s">
        <v>41</v>
      </c>
      <c r="T454" s="33" t="s">
        <v>31</v>
      </c>
      <c r="U454" s="33" t="s">
        <v>932</v>
      </c>
      <c r="V454" s="33" t="s">
        <v>1207</v>
      </c>
      <c r="W454" s="34"/>
      <c r="X454" s="33"/>
      <c r="Y454" s="140"/>
    </row>
    <row r="455" spans="1:25" ht="15">
      <c r="A455" s="33">
        <v>452</v>
      </c>
      <c r="B455" s="33" t="s">
        <v>22</v>
      </c>
      <c r="C455" s="20" t="s">
        <v>95</v>
      </c>
      <c r="D455" s="21">
        <v>44000</v>
      </c>
      <c r="E455" s="22">
        <v>43880</v>
      </c>
      <c r="F455" s="23">
        <v>6.6</v>
      </c>
      <c r="G455" s="24" t="s">
        <v>1484</v>
      </c>
      <c r="H455" s="25">
        <v>6.6</v>
      </c>
      <c r="I455" s="26">
        <v>0.21</v>
      </c>
      <c r="J455" s="27">
        <v>1.386</v>
      </c>
      <c r="K455" s="27">
        <v>7.986</v>
      </c>
      <c r="L455" s="19" t="s">
        <v>1127</v>
      </c>
      <c r="M455" s="19" t="s">
        <v>1128</v>
      </c>
      <c r="N455" s="28"/>
      <c r="O455" s="29" t="s">
        <v>1485</v>
      </c>
      <c r="P455" s="30" t="s">
        <v>1149</v>
      </c>
      <c r="Q455" s="31">
        <v>3421</v>
      </c>
      <c r="R455" s="32">
        <v>44035</v>
      </c>
      <c r="S455" s="6" t="s">
        <v>41</v>
      </c>
      <c r="T455" s="6" t="s">
        <v>31</v>
      </c>
      <c r="U455" s="33" t="s">
        <v>453</v>
      </c>
      <c r="V455" s="6" t="s">
        <v>1486</v>
      </c>
      <c r="W455" s="34"/>
      <c r="X455" s="6"/>
      <c r="Y455" s="140"/>
    </row>
    <row r="456" spans="1:25" ht="15">
      <c r="A456" s="33">
        <v>453</v>
      </c>
      <c r="B456" s="33" t="s">
        <v>22</v>
      </c>
      <c r="C456" s="20" t="s">
        <v>95</v>
      </c>
      <c r="D456" s="21">
        <v>44000</v>
      </c>
      <c r="E456" s="22">
        <v>43880</v>
      </c>
      <c r="F456" s="23">
        <v>78.5</v>
      </c>
      <c r="G456" s="24" t="s">
        <v>1484</v>
      </c>
      <c r="H456" s="25">
        <v>78.5</v>
      </c>
      <c r="I456" s="26">
        <v>0.21</v>
      </c>
      <c r="J456" s="27">
        <v>16.485</v>
      </c>
      <c r="K456" s="27">
        <v>94.985</v>
      </c>
      <c r="L456" s="65" t="s">
        <v>37</v>
      </c>
      <c r="M456" s="65" t="s">
        <v>55</v>
      </c>
      <c r="N456" s="28"/>
      <c r="O456" s="29" t="s">
        <v>1485</v>
      </c>
      <c r="P456" s="30" t="s">
        <v>1149</v>
      </c>
      <c r="Q456" s="31">
        <v>3421</v>
      </c>
      <c r="R456" s="32">
        <v>44035</v>
      </c>
      <c r="S456" s="6" t="s">
        <v>41</v>
      </c>
      <c r="T456" s="6" t="s">
        <v>31</v>
      </c>
      <c r="U456" s="33" t="s">
        <v>453</v>
      </c>
      <c r="V456" s="6" t="s">
        <v>1487</v>
      </c>
      <c r="W456" s="34"/>
      <c r="X456" s="6"/>
      <c r="Y456" s="140"/>
    </row>
    <row r="457" spans="1:25" ht="15">
      <c r="A457" s="33">
        <v>454</v>
      </c>
      <c r="B457" s="33" t="s">
        <v>22</v>
      </c>
      <c r="C457" s="20" t="s">
        <v>95</v>
      </c>
      <c r="D457" s="21">
        <v>44000</v>
      </c>
      <c r="E457" s="22">
        <v>43880</v>
      </c>
      <c r="F457" s="23">
        <v>28.58</v>
      </c>
      <c r="G457" s="24" t="s">
        <v>1484</v>
      </c>
      <c r="H457" s="25">
        <v>28.58</v>
      </c>
      <c r="I457" s="26">
        <v>0.21</v>
      </c>
      <c r="J457" s="27">
        <v>6.001799999999999</v>
      </c>
      <c r="K457" s="27">
        <v>34.5818</v>
      </c>
      <c r="L457" s="19" t="s">
        <v>206</v>
      </c>
      <c r="M457" s="19" t="s">
        <v>207</v>
      </c>
      <c r="N457" s="28"/>
      <c r="O457" s="29" t="s">
        <v>1485</v>
      </c>
      <c r="P457" s="30" t="s">
        <v>1149</v>
      </c>
      <c r="Q457" s="31">
        <v>3421</v>
      </c>
      <c r="R457" s="32">
        <v>44035</v>
      </c>
      <c r="S457" s="6" t="s">
        <v>41</v>
      </c>
      <c r="T457" s="6" t="s">
        <v>31</v>
      </c>
      <c r="U457" s="33" t="s">
        <v>453</v>
      </c>
      <c r="V457" s="6" t="s">
        <v>1488</v>
      </c>
      <c r="W457" s="34"/>
      <c r="X457" s="6"/>
      <c r="Y457" s="140"/>
    </row>
    <row r="458" spans="1:25" ht="15">
      <c r="A458" s="33">
        <v>455</v>
      </c>
      <c r="B458" s="33" t="s">
        <v>22</v>
      </c>
      <c r="C458" s="20" t="s">
        <v>95</v>
      </c>
      <c r="D458" s="21">
        <v>44000</v>
      </c>
      <c r="E458" s="22">
        <v>43880</v>
      </c>
      <c r="F458" s="23">
        <v>15.72</v>
      </c>
      <c r="G458" s="24" t="s">
        <v>1484</v>
      </c>
      <c r="H458" s="25">
        <v>15.72</v>
      </c>
      <c r="I458" s="26">
        <v>0.21</v>
      </c>
      <c r="J458" s="27">
        <v>3.3012</v>
      </c>
      <c r="K458" s="27">
        <v>19.0212</v>
      </c>
      <c r="L458" s="19" t="s">
        <v>617</v>
      </c>
      <c r="M458" s="19" t="s">
        <v>121</v>
      </c>
      <c r="N458" s="28"/>
      <c r="O458" s="29" t="s">
        <v>1485</v>
      </c>
      <c r="P458" s="30" t="s">
        <v>1149</v>
      </c>
      <c r="Q458" s="31">
        <v>3421</v>
      </c>
      <c r="R458" s="32">
        <v>44035</v>
      </c>
      <c r="S458" s="6" t="s">
        <v>41</v>
      </c>
      <c r="T458" s="6" t="s">
        <v>31</v>
      </c>
      <c r="U458" s="33" t="s">
        <v>453</v>
      </c>
      <c r="V458" s="6" t="s">
        <v>1489</v>
      </c>
      <c r="W458" s="34"/>
      <c r="X458" s="6"/>
      <c r="Y458" s="140"/>
    </row>
    <row r="459" spans="1:25" ht="15">
      <c r="A459" s="33">
        <v>456</v>
      </c>
      <c r="B459" s="33" t="s">
        <v>22</v>
      </c>
      <c r="C459" s="20" t="s">
        <v>95</v>
      </c>
      <c r="D459" s="21">
        <v>44000</v>
      </c>
      <c r="E459" s="22">
        <v>43880</v>
      </c>
      <c r="F459" s="23">
        <v>3.3</v>
      </c>
      <c r="G459" s="24" t="s">
        <v>1484</v>
      </c>
      <c r="H459" s="25">
        <v>3.3</v>
      </c>
      <c r="I459" s="26">
        <v>0.21</v>
      </c>
      <c r="J459" s="27">
        <v>0.693</v>
      </c>
      <c r="K459" s="27">
        <v>3.993</v>
      </c>
      <c r="L459" s="65" t="s">
        <v>103</v>
      </c>
      <c r="M459" s="65" t="s">
        <v>104</v>
      </c>
      <c r="N459" s="28"/>
      <c r="O459" s="29" t="s">
        <v>1485</v>
      </c>
      <c r="P459" s="30" t="s">
        <v>1149</v>
      </c>
      <c r="Q459" s="31">
        <v>3421</v>
      </c>
      <c r="R459" s="32">
        <v>44035</v>
      </c>
      <c r="S459" s="6" t="s">
        <v>41</v>
      </c>
      <c r="T459" s="6" t="s">
        <v>31</v>
      </c>
      <c r="U459" s="33" t="s">
        <v>453</v>
      </c>
      <c r="V459" s="6" t="s">
        <v>1490</v>
      </c>
      <c r="W459" s="34"/>
      <c r="X459" s="6"/>
      <c r="Y459" s="140"/>
    </row>
    <row r="460" spans="1:25" ht="15">
      <c r="A460" s="33">
        <v>457</v>
      </c>
      <c r="B460" s="33" t="s">
        <v>22</v>
      </c>
      <c r="C460" s="20" t="s">
        <v>95</v>
      </c>
      <c r="D460" s="21">
        <v>44000</v>
      </c>
      <c r="E460" s="22">
        <v>43880</v>
      </c>
      <c r="F460" s="23">
        <v>3.3</v>
      </c>
      <c r="G460" s="24" t="s">
        <v>1484</v>
      </c>
      <c r="H460" s="25">
        <v>3.3</v>
      </c>
      <c r="I460" s="26">
        <v>0.21</v>
      </c>
      <c r="J460" s="27">
        <v>0.693</v>
      </c>
      <c r="K460" s="27">
        <v>3.993</v>
      </c>
      <c r="L460" s="40" t="s">
        <v>1181</v>
      </c>
      <c r="M460" s="40" t="s">
        <v>1182</v>
      </c>
      <c r="N460" s="28"/>
      <c r="O460" s="29" t="s">
        <v>1485</v>
      </c>
      <c r="P460" s="30" t="s">
        <v>1149</v>
      </c>
      <c r="Q460" s="31">
        <v>3421</v>
      </c>
      <c r="R460" s="32">
        <v>44035</v>
      </c>
      <c r="S460" s="6" t="s">
        <v>41</v>
      </c>
      <c r="T460" s="6" t="s">
        <v>31</v>
      </c>
      <c r="U460" s="33" t="s">
        <v>453</v>
      </c>
      <c r="V460" s="6" t="s">
        <v>1491</v>
      </c>
      <c r="W460" s="34"/>
      <c r="X460" s="6"/>
      <c r="Y460" s="140"/>
    </row>
    <row r="461" spans="1:25" ht="15">
      <c r="A461" s="33">
        <v>458</v>
      </c>
      <c r="B461" s="33" t="s">
        <v>22</v>
      </c>
      <c r="C461" s="20" t="s">
        <v>95</v>
      </c>
      <c r="D461" s="21">
        <v>44000</v>
      </c>
      <c r="E461" s="22">
        <v>43880</v>
      </c>
      <c r="F461" s="23">
        <v>6.6</v>
      </c>
      <c r="G461" s="24" t="s">
        <v>1484</v>
      </c>
      <c r="H461" s="25">
        <v>6.6</v>
      </c>
      <c r="I461" s="26">
        <v>0.21</v>
      </c>
      <c r="J461" s="27">
        <v>1.386</v>
      </c>
      <c r="K461" s="27">
        <v>7.986</v>
      </c>
      <c r="L461" s="65" t="s">
        <v>754</v>
      </c>
      <c r="M461" s="65" t="s">
        <v>753</v>
      </c>
      <c r="N461" s="28"/>
      <c r="O461" s="29" t="s">
        <v>1485</v>
      </c>
      <c r="P461" s="30" t="s">
        <v>1149</v>
      </c>
      <c r="Q461" s="31">
        <v>3421</v>
      </c>
      <c r="R461" s="32">
        <v>44035</v>
      </c>
      <c r="S461" s="6" t="s">
        <v>41</v>
      </c>
      <c r="T461" s="6" t="s">
        <v>31</v>
      </c>
      <c r="U461" s="33" t="s">
        <v>453</v>
      </c>
      <c r="V461" s="6" t="s">
        <v>1492</v>
      </c>
      <c r="W461" s="34"/>
      <c r="X461" s="6"/>
      <c r="Y461" s="140"/>
    </row>
    <row r="462" spans="1:25" ht="15">
      <c r="A462" s="33">
        <v>459</v>
      </c>
      <c r="B462" s="33" t="s">
        <v>22</v>
      </c>
      <c r="C462" s="20" t="s">
        <v>95</v>
      </c>
      <c r="D462" s="21">
        <v>44000</v>
      </c>
      <c r="E462" s="22">
        <v>43955</v>
      </c>
      <c r="F462" s="23">
        <v>137.52</v>
      </c>
      <c r="G462" s="24" t="s">
        <v>1595</v>
      </c>
      <c r="H462" s="25">
        <v>137.52</v>
      </c>
      <c r="I462" s="26">
        <v>0.21</v>
      </c>
      <c r="J462" s="27">
        <v>28.8792</v>
      </c>
      <c r="K462" s="27">
        <v>166.3992</v>
      </c>
      <c r="L462" s="19" t="s">
        <v>1189</v>
      </c>
      <c r="M462" s="19" t="s">
        <v>1190</v>
      </c>
      <c r="N462" s="28"/>
      <c r="O462" s="29" t="s">
        <v>1596</v>
      </c>
      <c r="P462" s="30" t="s">
        <v>378</v>
      </c>
      <c r="Q462" s="31">
        <v>3704</v>
      </c>
      <c r="R462" s="32">
        <v>44036</v>
      </c>
      <c r="S462" s="6" t="s">
        <v>41</v>
      </c>
      <c r="T462" s="6" t="s">
        <v>31</v>
      </c>
      <c r="U462" s="33" t="s">
        <v>453</v>
      </c>
      <c r="V462" s="6" t="s">
        <v>1597</v>
      </c>
      <c r="W462" s="34"/>
      <c r="X462" s="6"/>
      <c r="Y462" s="140"/>
    </row>
    <row r="463" spans="1:25" ht="15">
      <c r="A463" s="33">
        <v>460</v>
      </c>
      <c r="B463" s="33" t="s">
        <v>22</v>
      </c>
      <c r="C463" s="20" t="s">
        <v>95</v>
      </c>
      <c r="D463" s="21">
        <v>44000</v>
      </c>
      <c r="E463" s="22">
        <v>43881</v>
      </c>
      <c r="F463" s="23">
        <v>109.09</v>
      </c>
      <c r="G463" s="24" t="s">
        <v>1598</v>
      </c>
      <c r="H463" s="25">
        <v>109.09</v>
      </c>
      <c r="I463" s="26">
        <v>0.21</v>
      </c>
      <c r="J463" s="27">
        <v>22.9089</v>
      </c>
      <c r="K463" s="27">
        <v>131.9989</v>
      </c>
      <c r="L463" s="40" t="s">
        <v>123</v>
      </c>
      <c r="M463" s="40" t="s">
        <v>124</v>
      </c>
      <c r="N463" s="28"/>
      <c r="O463" s="29" t="s">
        <v>1599</v>
      </c>
      <c r="P463" s="30" t="s">
        <v>193</v>
      </c>
      <c r="Q463" s="31">
        <v>3767</v>
      </c>
      <c r="R463" s="32">
        <v>44043</v>
      </c>
      <c r="S463" s="6" t="s">
        <v>41</v>
      </c>
      <c r="T463" s="6" t="s">
        <v>31</v>
      </c>
      <c r="U463" s="33" t="s">
        <v>453</v>
      </c>
      <c r="V463" s="6" t="s">
        <v>1600</v>
      </c>
      <c r="W463" s="34"/>
      <c r="X463" s="6"/>
      <c r="Y463" s="140"/>
    </row>
    <row r="464" spans="1:25" ht="15">
      <c r="A464" s="33">
        <v>461</v>
      </c>
      <c r="B464" s="33" t="s">
        <v>22</v>
      </c>
      <c r="C464" s="20" t="s">
        <v>95</v>
      </c>
      <c r="D464" s="21">
        <v>44000</v>
      </c>
      <c r="E464" s="22">
        <v>43886</v>
      </c>
      <c r="F464" s="23">
        <v>3.3</v>
      </c>
      <c r="G464" s="24" t="s">
        <v>1653</v>
      </c>
      <c r="H464" s="25">
        <v>3.3</v>
      </c>
      <c r="I464" s="26">
        <v>0.21</v>
      </c>
      <c r="J464" s="27">
        <v>0.693</v>
      </c>
      <c r="K464" s="27">
        <v>3.993</v>
      </c>
      <c r="L464" s="40" t="s">
        <v>37</v>
      </c>
      <c r="M464" s="40" t="s">
        <v>38</v>
      </c>
      <c r="N464" s="28"/>
      <c r="O464" s="29" t="s">
        <v>1654</v>
      </c>
      <c r="P464" s="30" t="s">
        <v>422</v>
      </c>
      <c r="Q464" s="31">
        <v>3789</v>
      </c>
      <c r="R464" s="32">
        <v>44043</v>
      </c>
      <c r="S464" s="6" t="s">
        <v>41</v>
      </c>
      <c r="T464" s="6" t="s">
        <v>31</v>
      </c>
      <c r="U464" s="33" t="s">
        <v>453</v>
      </c>
      <c r="V464" s="6" t="s">
        <v>1655</v>
      </c>
      <c r="W464" s="34"/>
      <c r="X464" s="6"/>
      <c r="Y464" s="140"/>
    </row>
    <row r="465" spans="1:25" ht="15">
      <c r="A465" s="33">
        <v>462</v>
      </c>
      <c r="B465" s="33" t="s">
        <v>22</v>
      </c>
      <c r="C465" s="20" t="s">
        <v>95</v>
      </c>
      <c r="D465" s="21">
        <v>44000</v>
      </c>
      <c r="E465" s="22">
        <v>43886</v>
      </c>
      <c r="F465" s="23">
        <v>13.2</v>
      </c>
      <c r="G465" s="24" t="s">
        <v>1653</v>
      </c>
      <c r="H465" s="25">
        <v>13.2</v>
      </c>
      <c r="I465" s="26">
        <v>0.21</v>
      </c>
      <c r="J465" s="27">
        <v>2.772</v>
      </c>
      <c r="K465" s="27">
        <v>15.972</v>
      </c>
      <c r="L465" s="19" t="s">
        <v>982</v>
      </c>
      <c r="M465" s="19" t="s">
        <v>119</v>
      </c>
      <c r="N465" s="28"/>
      <c r="O465" s="29" t="s">
        <v>1654</v>
      </c>
      <c r="P465" s="30" t="s">
        <v>422</v>
      </c>
      <c r="Q465" s="31">
        <v>3789</v>
      </c>
      <c r="R465" s="32">
        <v>44043</v>
      </c>
      <c r="S465" s="6" t="s">
        <v>41</v>
      </c>
      <c r="T465" s="6" t="s">
        <v>31</v>
      </c>
      <c r="U465" s="33" t="s">
        <v>453</v>
      </c>
      <c r="V465" s="6" t="s">
        <v>1656</v>
      </c>
      <c r="W465" s="34"/>
      <c r="X465" s="6"/>
      <c r="Y465" s="140"/>
    </row>
    <row r="466" spans="1:25" ht="15">
      <c r="A466" s="33">
        <v>463</v>
      </c>
      <c r="B466" s="33" t="s">
        <v>22</v>
      </c>
      <c r="C466" s="20" t="s">
        <v>95</v>
      </c>
      <c r="D466" s="21">
        <v>44000</v>
      </c>
      <c r="E466" s="22">
        <v>43886</v>
      </c>
      <c r="F466" s="23">
        <v>3.3</v>
      </c>
      <c r="G466" s="24" t="s">
        <v>1653</v>
      </c>
      <c r="H466" s="25">
        <v>3.3</v>
      </c>
      <c r="I466" s="26">
        <v>0.21</v>
      </c>
      <c r="J466" s="27">
        <v>0.693</v>
      </c>
      <c r="K466" s="27">
        <v>3.993</v>
      </c>
      <c r="L466" s="19" t="s">
        <v>1189</v>
      </c>
      <c r="M466" s="19" t="s">
        <v>1190</v>
      </c>
      <c r="N466" s="28"/>
      <c r="O466" s="29" t="s">
        <v>1654</v>
      </c>
      <c r="P466" s="30" t="s">
        <v>422</v>
      </c>
      <c r="Q466" s="31">
        <v>3789</v>
      </c>
      <c r="R466" s="32">
        <v>44043</v>
      </c>
      <c r="S466" s="6" t="s">
        <v>41</v>
      </c>
      <c r="T466" s="6" t="s">
        <v>31</v>
      </c>
      <c r="U466" s="33" t="s">
        <v>453</v>
      </c>
      <c r="V466" s="6" t="s">
        <v>1657</v>
      </c>
      <c r="W466" s="34"/>
      <c r="X466" s="6"/>
      <c r="Y466" s="140"/>
    </row>
    <row r="467" spans="1:25" ht="15">
      <c r="A467" s="33">
        <v>464</v>
      </c>
      <c r="B467" s="33" t="s">
        <v>22</v>
      </c>
      <c r="C467" s="20" t="s">
        <v>95</v>
      </c>
      <c r="D467" s="21">
        <v>44175</v>
      </c>
      <c r="E467" s="22">
        <v>43952</v>
      </c>
      <c r="F467" s="23">
        <v>319.64</v>
      </c>
      <c r="G467" s="24" t="s">
        <v>2691</v>
      </c>
      <c r="H467" s="25">
        <v>319.64</v>
      </c>
      <c r="I467" s="26">
        <v>0.21</v>
      </c>
      <c r="J467" s="27">
        <v>67.1244</v>
      </c>
      <c r="K467" s="27">
        <v>386.76439999999997</v>
      </c>
      <c r="L467" s="28" t="s">
        <v>123</v>
      </c>
      <c r="M467" s="28" t="s">
        <v>124</v>
      </c>
      <c r="N467" s="28"/>
      <c r="O467" s="29" t="s">
        <v>2692</v>
      </c>
      <c r="P467" s="30" t="s">
        <v>2693</v>
      </c>
      <c r="Q467" s="31">
        <v>6946</v>
      </c>
      <c r="R467" s="32"/>
      <c r="S467" s="6" t="s">
        <v>41</v>
      </c>
      <c r="T467" s="6" t="s">
        <v>2631</v>
      </c>
      <c r="U467" s="33" t="s">
        <v>453</v>
      </c>
      <c r="V467" s="1" t="s">
        <v>2694</v>
      </c>
      <c r="W467" s="34"/>
      <c r="X467" s="6"/>
      <c r="Y467" s="140"/>
    </row>
    <row r="468" spans="1:25" ht="15">
      <c r="A468" s="33">
        <v>465</v>
      </c>
      <c r="B468" s="33" t="s">
        <v>22</v>
      </c>
      <c r="C468" s="20" t="s">
        <v>95</v>
      </c>
      <c r="D468" s="21">
        <v>44175</v>
      </c>
      <c r="E468" s="22">
        <v>43831</v>
      </c>
      <c r="F468" s="23">
        <v>39.9</v>
      </c>
      <c r="G468" s="24" t="s">
        <v>2720</v>
      </c>
      <c r="H468" s="25">
        <v>39.595</v>
      </c>
      <c r="I468" s="26">
        <v>0.21</v>
      </c>
      <c r="J468" s="27">
        <v>8.31495</v>
      </c>
      <c r="K468" s="27">
        <v>47.909949999999995</v>
      </c>
      <c r="L468" s="19" t="s">
        <v>982</v>
      </c>
      <c r="M468" s="19" t="s">
        <v>119</v>
      </c>
      <c r="N468" s="28"/>
      <c r="O468" s="29" t="s">
        <v>2721</v>
      </c>
      <c r="P468" s="30" t="s">
        <v>1083</v>
      </c>
      <c r="Q468" s="31">
        <v>7015</v>
      </c>
      <c r="R468" s="32"/>
      <c r="S468" s="6" t="s">
        <v>41</v>
      </c>
      <c r="T468" s="6" t="s">
        <v>2631</v>
      </c>
      <c r="U468" s="33" t="s">
        <v>453</v>
      </c>
      <c r="V468" s="33" t="s">
        <v>2722</v>
      </c>
      <c r="W468" s="34"/>
      <c r="X468" s="6"/>
      <c r="Y468" s="140"/>
    </row>
    <row r="469" spans="1:25" ht="15">
      <c r="A469" s="33">
        <v>466</v>
      </c>
      <c r="B469" s="33" t="s">
        <v>22</v>
      </c>
      <c r="C469" s="20" t="s">
        <v>95</v>
      </c>
      <c r="D469" s="21">
        <v>44175</v>
      </c>
      <c r="E469" s="22">
        <v>43952</v>
      </c>
      <c r="F469" s="23">
        <v>404.6</v>
      </c>
      <c r="G469" s="24" t="s">
        <v>2723</v>
      </c>
      <c r="H469" s="25">
        <v>404.595</v>
      </c>
      <c r="I469" s="26">
        <v>0.21</v>
      </c>
      <c r="J469" s="27">
        <v>84.96495</v>
      </c>
      <c r="K469" s="27">
        <v>489.55995</v>
      </c>
      <c r="L469" s="19" t="s">
        <v>1189</v>
      </c>
      <c r="M469" s="19" t="s">
        <v>1190</v>
      </c>
      <c r="N469" s="28"/>
      <c r="O469" s="29" t="s">
        <v>2724</v>
      </c>
      <c r="P469" s="30" t="s">
        <v>2725</v>
      </c>
      <c r="Q469" s="31">
        <v>6982</v>
      </c>
      <c r="R469" s="32"/>
      <c r="S469" s="6" t="s">
        <v>41</v>
      </c>
      <c r="T469" s="6" t="s">
        <v>2631</v>
      </c>
      <c r="U469" s="33" t="s">
        <v>453</v>
      </c>
      <c r="V469" s="33" t="s">
        <v>2726</v>
      </c>
      <c r="W469" s="34"/>
      <c r="X469" s="6"/>
      <c r="Y469" s="140"/>
    </row>
    <row r="470" spans="1:25" ht="15">
      <c r="A470" s="33">
        <v>467</v>
      </c>
      <c r="B470" s="33" t="s">
        <v>22</v>
      </c>
      <c r="C470" s="20" t="s">
        <v>95</v>
      </c>
      <c r="D470" s="21">
        <v>44175</v>
      </c>
      <c r="E470" s="22">
        <v>43944</v>
      </c>
      <c r="F470" s="23">
        <v>19.94</v>
      </c>
      <c r="G470" s="24" t="s">
        <v>2983</v>
      </c>
      <c r="H470" s="25">
        <v>19.94</v>
      </c>
      <c r="I470" s="26">
        <v>0.21</v>
      </c>
      <c r="J470" s="27">
        <v>4.1874</v>
      </c>
      <c r="K470" s="27">
        <v>24.1274</v>
      </c>
      <c r="L470" s="19" t="s">
        <v>1127</v>
      </c>
      <c r="M470" s="19" t="s">
        <v>1128</v>
      </c>
      <c r="N470" s="28"/>
      <c r="O470" s="29" t="s">
        <v>2984</v>
      </c>
      <c r="P470" s="30" t="s">
        <v>2985</v>
      </c>
      <c r="Q470" s="31">
        <v>7342</v>
      </c>
      <c r="R470" s="140"/>
      <c r="S470" s="6" t="s">
        <v>41</v>
      </c>
      <c r="T470" s="6" t="s">
        <v>31</v>
      </c>
      <c r="U470" s="33" t="s">
        <v>453</v>
      </c>
      <c r="V470" s="6" t="s">
        <v>2986</v>
      </c>
      <c r="W470" s="140"/>
      <c r="X470" s="140"/>
      <c r="Y470" s="140"/>
    </row>
    <row r="471" spans="1:25" ht="15">
      <c r="A471" s="33">
        <v>468</v>
      </c>
      <c r="B471" s="33" t="s">
        <v>22</v>
      </c>
      <c r="C471" s="20" t="s">
        <v>95</v>
      </c>
      <c r="D471" s="21">
        <v>44175</v>
      </c>
      <c r="E471" s="22">
        <v>43944</v>
      </c>
      <c r="F471" s="23">
        <v>258.67</v>
      </c>
      <c r="G471" s="24" t="s">
        <v>2983</v>
      </c>
      <c r="H471" s="25">
        <v>258.67</v>
      </c>
      <c r="I471" s="26">
        <v>0.21</v>
      </c>
      <c r="J471" s="27">
        <v>54.3207</v>
      </c>
      <c r="K471" s="27">
        <v>312.9907</v>
      </c>
      <c r="L471" s="65" t="s">
        <v>37</v>
      </c>
      <c r="M471" s="65" t="s">
        <v>55</v>
      </c>
      <c r="N471" s="28"/>
      <c r="O471" s="29" t="s">
        <v>2984</v>
      </c>
      <c r="P471" s="30" t="s">
        <v>2985</v>
      </c>
      <c r="Q471" s="31">
        <v>7342</v>
      </c>
      <c r="R471" s="140"/>
      <c r="S471" s="6" t="s">
        <v>41</v>
      </c>
      <c r="T471" s="6" t="s">
        <v>31</v>
      </c>
      <c r="U471" s="33" t="s">
        <v>453</v>
      </c>
      <c r="V471" s="6" t="s">
        <v>2987</v>
      </c>
      <c r="W471" s="140"/>
      <c r="X471" s="140"/>
      <c r="Y471" s="140"/>
    </row>
    <row r="472" spans="1:25" ht="15">
      <c r="A472" s="33">
        <v>469</v>
      </c>
      <c r="B472" s="33" t="s">
        <v>22</v>
      </c>
      <c r="C472" s="20" t="s">
        <v>95</v>
      </c>
      <c r="D472" s="21">
        <v>44175</v>
      </c>
      <c r="E472" s="22">
        <v>43944</v>
      </c>
      <c r="F472" s="23">
        <v>84.82</v>
      </c>
      <c r="G472" s="24" t="s">
        <v>2983</v>
      </c>
      <c r="H472" s="25">
        <v>84.82</v>
      </c>
      <c r="I472" s="26">
        <v>0.21</v>
      </c>
      <c r="J472" s="27">
        <v>17.812199999999997</v>
      </c>
      <c r="K472" s="27">
        <v>102.63219999999998</v>
      </c>
      <c r="L472" s="19" t="s">
        <v>206</v>
      </c>
      <c r="M472" s="19" t="s">
        <v>207</v>
      </c>
      <c r="N472" s="28"/>
      <c r="O472" s="29" t="s">
        <v>2984</v>
      </c>
      <c r="P472" s="30" t="s">
        <v>2985</v>
      </c>
      <c r="Q472" s="31">
        <v>7342</v>
      </c>
      <c r="R472" s="140"/>
      <c r="S472" s="6" t="s">
        <v>41</v>
      </c>
      <c r="T472" s="6" t="s">
        <v>31</v>
      </c>
      <c r="U472" s="33" t="s">
        <v>453</v>
      </c>
      <c r="V472" s="6" t="s">
        <v>2988</v>
      </c>
      <c r="W472" s="140"/>
      <c r="X472" s="140"/>
      <c r="Y472" s="140"/>
    </row>
    <row r="473" spans="1:25" ht="15">
      <c r="A473" s="33">
        <v>470</v>
      </c>
      <c r="B473" s="33" t="s">
        <v>22</v>
      </c>
      <c r="C473" s="20" t="s">
        <v>95</v>
      </c>
      <c r="D473" s="21">
        <v>44175</v>
      </c>
      <c r="E473" s="22">
        <v>43944</v>
      </c>
      <c r="F473" s="23">
        <v>43.94</v>
      </c>
      <c r="G473" s="24" t="s">
        <v>2983</v>
      </c>
      <c r="H473" s="25">
        <v>43.94</v>
      </c>
      <c r="I473" s="26">
        <v>0.21</v>
      </c>
      <c r="J473" s="27">
        <v>9.2274</v>
      </c>
      <c r="K473" s="27">
        <v>53.1674</v>
      </c>
      <c r="L473" s="19" t="s">
        <v>617</v>
      </c>
      <c r="M473" s="19" t="s">
        <v>121</v>
      </c>
      <c r="N473" s="28"/>
      <c r="O473" s="29" t="s">
        <v>2984</v>
      </c>
      <c r="P473" s="30" t="s">
        <v>2985</v>
      </c>
      <c r="Q473" s="31">
        <v>7342</v>
      </c>
      <c r="R473" s="140"/>
      <c r="S473" s="6" t="s">
        <v>41</v>
      </c>
      <c r="T473" s="6" t="s">
        <v>31</v>
      </c>
      <c r="U473" s="33" t="s">
        <v>453</v>
      </c>
      <c r="V473" s="6" t="s">
        <v>2989</v>
      </c>
      <c r="W473" s="140"/>
      <c r="X473" s="140"/>
      <c r="Y473" s="140"/>
    </row>
    <row r="474" spans="1:25" ht="15">
      <c r="A474" s="33">
        <v>471</v>
      </c>
      <c r="B474" s="33" t="s">
        <v>22</v>
      </c>
      <c r="C474" s="20" t="s">
        <v>95</v>
      </c>
      <c r="D474" s="21">
        <v>44175</v>
      </c>
      <c r="E474" s="22">
        <v>43944</v>
      </c>
      <c r="F474" s="23">
        <v>9.9</v>
      </c>
      <c r="G474" s="24" t="s">
        <v>2983</v>
      </c>
      <c r="H474" s="25">
        <v>9.9</v>
      </c>
      <c r="I474" s="26">
        <v>0.21</v>
      </c>
      <c r="J474" s="27">
        <v>2.079</v>
      </c>
      <c r="K474" s="27">
        <v>11.979000000000001</v>
      </c>
      <c r="L474" s="65" t="s">
        <v>103</v>
      </c>
      <c r="M474" s="65" t="s">
        <v>104</v>
      </c>
      <c r="N474" s="28"/>
      <c r="O474" s="29" t="s">
        <v>2984</v>
      </c>
      <c r="P474" s="30" t="s">
        <v>2985</v>
      </c>
      <c r="Q474" s="31">
        <v>7342</v>
      </c>
      <c r="R474" s="140"/>
      <c r="S474" s="6" t="s">
        <v>41</v>
      </c>
      <c r="T474" s="6" t="s">
        <v>31</v>
      </c>
      <c r="U474" s="33" t="s">
        <v>453</v>
      </c>
      <c r="V474" s="6" t="s">
        <v>2990</v>
      </c>
      <c r="W474" s="140"/>
      <c r="X474" s="140"/>
      <c r="Y474" s="140"/>
    </row>
    <row r="475" spans="1:25" ht="15">
      <c r="A475" s="33">
        <v>472</v>
      </c>
      <c r="B475" s="33" t="s">
        <v>22</v>
      </c>
      <c r="C475" s="20" t="s">
        <v>95</v>
      </c>
      <c r="D475" s="21">
        <v>44175</v>
      </c>
      <c r="E475" s="22">
        <v>43944</v>
      </c>
      <c r="F475" s="23">
        <v>9.9</v>
      </c>
      <c r="G475" s="24" t="s">
        <v>2983</v>
      </c>
      <c r="H475" s="25">
        <v>9.9</v>
      </c>
      <c r="I475" s="26">
        <v>0.21</v>
      </c>
      <c r="J475" s="27">
        <v>2.079</v>
      </c>
      <c r="K475" s="27">
        <v>11.979000000000001</v>
      </c>
      <c r="L475" s="40" t="s">
        <v>1181</v>
      </c>
      <c r="M475" s="40" t="s">
        <v>1182</v>
      </c>
      <c r="N475" s="28"/>
      <c r="O475" s="29" t="s">
        <v>2984</v>
      </c>
      <c r="P475" s="30" t="s">
        <v>2985</v>
      </c>
      <c r="Q475" s="31">
        <v>7342</v>
      </c>
      <c r="R475" s="140"/>
      <c r="S475" s="6" t="s">
        <v>41</v>
      </c>
      <c r="T475" s="6" t="s">
        <v>31</v>
      </c>
      <c r="U475" s="33" t="s">
        <v>453</v>
      </c>
      <c r="V475" s="6" t="s">
        <v>2991</v>
      </c>
      <c r="W475" s="140"/>
      <c r="X475" s="140"/>
      <c r="Y475" s="140"/>
    </row>
    <row r="476" spans="1:25" ht="15">
      <c r="A476" s="33">
        <v>473</v>
      </c>
      <c r="B476" s="33" t="s">
        <v>904</v>
      </c>
      <c r="C476" s="20" t="s">
        <v>905</v>
      </c>
      <c r="D476" s="21">
        <v>43921</v>
      </c>
      <c r="E476" s="22">
        <v>43921</v>
      </c>
      <c r="F476" s="23">
        <v>129.81</v>
      </c>
      <c r="G476" s="24" t="s">
        <v>906</v>
      </c>
      <c r="H476" s="25">
        <v>129.81</v>
      </c>
      <c r="I476" s="26">
        <v>0.04</v>
      </c>
      <c r="J476" s="27">
        <v>5.1924</v>
      </c>
      <c r="K476" s="27">
        <v>135.0024</v>
      </c>
      <c r="L476" s="19" t="s">
        <v>26</v>
      </c>
      <c r="M476" s="19" t="s">
        <v>27</v>
      </c>
      <c r="N476" s="28"/>
      <c r="O476" s="29" t="s">
        <v>907</v>
      </c>
      <c r="P476" s="30" t="s">
        <v>908</v>
      </c>
      <c r="Q476" s="31">
        <v>1907</v>
      </c>
      <c r="R476" s="32">
        <v>43923</v>
      </c>
      <c r="S476" s="6" t="s">
        <v>41</v>
      </c>
      <c r="T476" s="6" t="s">
        <v>31</v>
      </c>
      <c r="U476" s="33" t="s">
        <v>32</v>
      </c>
      <c r="V476" s="33" t="s">
        <v>909</v>
      </c>
      <c r="W476" s="34"/>
      <c r="X476" s="6"/>
      <c r="Y476" s="140"/>
    </row>
    <row r="477" spans="1:25" ht="15">
      <c r="A477" s="33">
        <v>474</v>
      </c>
      <c r="B477" s="6" t="s">
        <v>919</v>
      </c>
      <c r="C477" s="59" t="s">
        <v>920</v>
      </c>
      <c r="D477" s="60">
        <v>43892</v>
      </c>
      <c r="E477" s="61">
        <v>43882</v>
      </c>
      <c r="F477" s="62">
        <v>750</v>
      </c>
      <c r="G477" s="37" t="s">
        <v>921</v>
      </c>
      <c r="H477" s="25">
        <v>750</v>
      </c>
      <c r="I477" s="63">
        <v>0.1</v>
      </c>
      <c r="J477" s="64">
        <v>75</v>
      </c>
      <c r="K477" s="64">
        <v>825</v>
      </c>
      <c r="L477" s="65" t="s">
        <v>762</v>
      </c>
      <c r="M477" s="65" t="s">
        <v>763</v>
      </c>
      <c r="N477" s="65"/>
      <c r="O477" s="66" t="s">
        <v>922</v>
      </c>
      <c r="P477" s="43" t="s">
        <v>58</v>
      </c>
      <c r="Q477" s="6">
        <v>1980</v>
      </c>
      <c r="R477" s="32">
        <v>43929</v>
      </c>
      <c r="S477" s="6" t="s">
        <v>41</v>
      </c>
      <c r="T477" s="6" t="s">
        <v>31</v>
      </c>
      <c r="U477" s="6" t="s">
        <v>645</v>
      </c>
      <c r="V477" s="6" t="s">
        <v>923</v>
      </c>
      <c r="W477" s="67"/>
      <c r="X477" s="6"/>
      <c r="Y477" s="140"/>
    </row>
    <row r="478" spans="1:25" ht="15">
      <c r="A478" s="33">
        <v>475</v>
      </c>
      <c r="B478" s="33" t="s">
        <v>919</v>
      </c>
      <c r="C478" s="59" t="s">
        <v>920</v>
      </c>
      <c r="D478" s="21">
        <v>44097</v>
      </c>
      <c r="E478" s="22">
        <v>44029</v>
      </c>
      <c r="F478" s="23">
        <v>108</v>
      </c>
      <c r="G478" s="24" t="s">
        <v>2005</v>
      </c>
      <c r="H478" s="25">
        <v>108</v>
      </c>
      <c r="I478" s="26">
        <v>0.1</v>
      </c>
      <c r="J478" s="27">
        <v>10.8</v>
      </c>
      <c r="K478" s="27">
        <v>118.8</v>
      </c>
      <c r="L478" s="19" t="s">
        <v>649</v>
      </c>
      <c r="M478" s="19" t="s">
        <v>650</v>
      </c>
      <c r="N478" s="28"/>
      <c r="O478" s="29" t="s">
        <v>2006</v>
      </c>
      <c r="P478" s="30" t="s">
        <v>355</v>
      </c>
      <c r="Q478" s="31">
        <v>4696</v>
      </c>
      <c r="R478" s="32">
        <v>44119</v>
      </c>
      <c r="S478" s="6" t="s">
        <v>41</v>
      </c>
      <c r="T478" s="6" t="s">
        <v>31</v>
      </c>
      <c r="U478" s="33" t="s">
        <v>645</v>
      </c>
      <c r="V478" s="33" t="s">
        <v>2007</v>
      </c>
      <c r="W478" s="34"/>
      <c r="X478" s="6"/>
      <c r="Y478" s="140"/>
    </row>
    <row r="479" spans="1:25" ht="15">
      <c r="A479" s="33">
        <v>476</v>
      </c>
      <c r="B479" s="33" t="s">
        <v>627</v>
      </c>
      <c r="C479" s="20" t="s">
        <v>628</v>
      </c>
      <c r="D479" s="21">
        <v>43894</v>
      </c>
      <c r="E479" s="22">
        <v>43858</v>
      </c>
      <c r="F479" s="23">
        <v>202.9</v>
      </c>
      <c r="G479" s="24" t="s">
        <v>629</v>
      </c>
      <c r="H479" s="25">
        <v>49.586776859504134</v>
      </c>
      <c r="I479" s="26">
        <v>0.21</v>
      </c>
      <c r="J479" s="27">
        <v>10.413223140495868</v>
      </c>
      <c r="K479" s="27">
        <v>60</v>
      </c>
      <c r="L479" s="19" t="s">
        <v>53</v>
      </c>
      <c r="M479" s="19" t="s">
        <v>54</v>
      </c>
      <c r="N479" s="28" t="s">
        <v>630</v>
      </c>
      <c r="O479" s="29" t="s">
        <v>631</v>
      </c>
      <c r="P479" s="30" t="s">
        <v>632</v>
      </c>
      <c r="Q479" s="31">
        <v>1404</v>
      </c>
      <c r="R479" s="32">
        <v>43903</v>
      </c>
      <c r="S479" s="6" t="s">
        <v>41</v>
      </c>
      <c r="T479" s="6" t="s">
        <v>31</v>
      </c>
      <c r="U479" s="33" t="s">
        <v>633</v>
      </c>
      <c r="V479" s="33" t="s">
        <v>634</v>
      </c>
      <c r="W479" s="34"/>
      <c r="X479" s="6"/>
      <c r="Y479" s="140"/>
    </row>
    <row r="480" spans="1:25" ht="15">
      <c r="A480" s="33">
        <v>477</v>
      </c>
      <c r="B480" s="33" t="s">
        <v>627</v>
      </c>
      <c r="C480" s="20" t="s">
        <v>628</v>
      </c>
      <c r="D480" s="21">
        <v>43894</v>
      </c>
      <c r="E480" s="22">
        <v>43858</v>
      </c>
      <c r="F480" s="23">
        <v>202.9</v>
      </c>
      <c r="G480" s="24" t="s">
        <v>629</v>
      </c>
      <c r="H480" s="25">
        <v>153.31</v>
      </c>
      <c r="I480" s="26">
        <v>0.21</v>
      </c>
      <c r="J480" s="27">
        <v>32.1951</v>
      </c>
      <c r="K480" s="27">
        <v>185.5051</v>
      </c>
      <c r="L480" s="19" t="s">
        <v>175</v>
      </c>
      <c r="M480" s="19" t="s">
        <v>630</v>
      </c>
      <c r="N480" s="28"/>
      <c r="O480" s="29" t="s">
        <v>631</v>
      </c>
      <c r="P480" s="30" t="s">
        <v>632</v>
      </c>
      <c r="Q480" s="31">
        <v>1404</v>
      </c>
      <c r="R480" s="32">
        <v>43903</v>
      </c>
      <c r="S480" s="6" t="s">
        <v>41</v>
      </c>
      <c r="T480" s="6" t="s">
        <v>31</v>
      </c>
      <c r="U480" s="33" t="s">
        <v>633</v>
      </c>
      <c r="V480" s="33" t="s">
        <v>634</v>
      </c>
      <c r="W480" s="34"/>
      <c r="X480" s="6"/>
      <c r="Y480" s="140"/>
    </row>
    <row r="481" spans="1:25" ht="15">
      <c r="A481" s="33">
        <v>478</v>
      </c>
      <c r="B481" s="33" t="s">
        <v>627</v>
      </c>
      <c r="C481" s="20" t="s">
        <v>628</v>
      </c>
      <c r="D481" s="21">
        <v>43894</v>
      </c>
      <c r="E481" s="22">
        <v>43858</v>
      </c>
      <c r="F481" s="23">
        <v>11.5</v>
      </c>
      <c r="G481" s="24" t="s">
        <v>748</v>
      </c>
      <c r="H481" s="25">
        <v>11.504</v>
      </c>
      <c r="I481" s="26">
        <v>0.21</v>
      </c>
      <c r="J481" s="27">
        <v>2.4158399999999998</v>
      </c>
      <c r="K481" s="27">
        <v>13.919839999999999</v>
      </c>
      <c r="L481" s="19" t="s">
        <v>206</v>
      </c>
      <c r="M481" s="19" t="s">
        <v>207</v>
      </c>
      <c r="N481" s="28"/>
      <c r="O481" s="29" t="s">
        <v>749</v>
      </c>
      <c r="P481" s="30" t="s">
        <v>590</v>
      </c>
      <c r="Q481" s="31">
        <v>1771</v>
      </c>
      <c r="R481" s="32">
        <v>43917</v>
      </c>
      <c r="S481" s="6" t="s">
        <v>41</v>
      </c>
      <c r="T481" s="6" t="s">
        <v>31</v>
      </c>
      <c r="U481" s="33" t="s">
        <v>633</v>
      </c>
      <c r="V481" s="33" t="s">
        <v>750</v>
      </c>
      <c r="W481" s="34"/>
      <c r="X481" s="6"/>
      <c r="Y481" s="140"/>
    </row>
    <row r="482" spans="1:25" ht="15">
      <c r="A482" s="33">
        <v>479</v>
      </c>
      <c r="B482" s="33" t="s">
        <v>627</v>
      </c>
      <c r="C482" s="20" t="s">
        <v>628</v>
      </c>
      <c r="D482" s="21">
        <v>43894</v>
      </c>
      <c r="E482" s="22">
        <v>43858</v>
      </c>
      <c r="F482" s="23">
        <v>11.5</v>
      </c>
      <c r="G482" s="24" t="s">
        <v>748</v>
      </c>
      <c r="H482" s="25">
        <v>11.504</v>
      </c>
      <c r="I482" s="26">
        <v>0.21</v>
      </c>
      <c r="J482" s="27">
        <v>2.4158399999999998</v>
      </c>
      <c r="K482" s="27">
        <v>13.919839999999999</v>
      </c>
      <c r="L482" s="40" t="s">
        <v>103</v>
      </c>
      <c r="M482" s="40" t="s">
        <v>104</v>
      </c>
      <c r="N482" s="28"/>
      <c r="O482" s="29" t="s">
        <v>749</v>
      </c>
      <c r="P482" s="30" t="s">
        <v>590</v>
      </c>
      <c r="Q482" s="31">
        <v>1771</v>
      </c>
      <c r="R482" s="32">
        <v>43917</v>
      </c>
      <c r="S482" s="6" t="s">
        <v>41</v>
      </c>
      <c r="T482" s="6" t="s">
        <v>31</v>
      </c>
      <c r="U482" s="33" t="s">
        <v>633</v>
      </c>
      <c r="V482" s="33" t="s">
        <v>751</v>
      </c>
      <c r="W482" s="34"/>
      <c r="X482" s="6"/>
      <c r="Y482" s="140"/>
    </row>
    <row r="483" spans="1:25" ht="15">
      <c r="A483" s="33">
        <v>480</v>
      </c>
      <c r="B483" s="33" t="s">
        <v>627</v>
      </c>
      <c r="C483" s="20" t="s">
        <v>628</v>
      </c>
      <c r="D483" s="21">
        <v>43894</v>
      </c>
      <c r="E483" s="22">
        <v>43858</v>
      </c>
      <c r="F483" s="23">
        <v>34.15</v>
      </c>
      <c r="G483" s="24" t="s">
        <v>748</v>
      </c>
      <c r="H483" s="25">
        <v>34.145</v>
      </c>
      <c r="I483" s="26">
        <v>0.21</v>
      </c>
      <c r="J483" s="27">
        <v>7.170450000000001</v>
      </c>
      <c r="K483" s="27">
        <v>41.315450000000006</v>
      </c>
      <c r="L483" s="40" t="s">
        <v>175</v>
      </c>
      <c r="M483" s="40" t="s">
        <v>630</v>
      </c>
      <c r="N483" s="28"/>
      <c r="O483" s="29" t="s">
        <v>749</v>
      </c>
      <c r="P483" s="30" t="s">
        <v>590</v>
      </c>
      <c r="Q483" s="31">
        <v>1771</v>
      </c>
      <c r="R483" s="32">
        <v>43917</v>
      </c>
      <c r="S483" s="6" t="s">
        <v>41</v>
      </c>
      <c r="T483" s="6" t="s">
        <v>31</v>
      </c>
      <c r="U483" s="33" t="s">
        <v>633</v>
      </c>
      <c r="V483" s="33" t="s">
        <v>752</v>
      </c>
      <c r="W483" s="34"/>
      <c r="X483" s="6"/>
      <c r="Y483" s="140"/>
    </row>
    <row r="484" spans="1:25" ht="15">
      <c r="A484" s="33">
        <v>481</v>
      </c>
      <c r="B484" s="33" t="s">
        <v>627</v>
      </c>
      <c r="C484" s="20" t="s">
        <v>628</v>
      </c>
      <c r="D484" s="21">
        <v>43894</v>
      </c>
      <c r="E484" s="22">
        <v>43858</v>
      </c>
      <c r="F484" s="23">
        <v>4.89</v>
      </c>
      <c r="G484" s="24" t="s">
        <v>748</v>
      </c>
      <c r="H484" s="25">
        <v>4.89</v>
      </c>
      <c r="I484" s="26">
        <v>0.21</v>
      </c>
      <c r="J484" s="27">
        <v>1.0269</v>
      </c>
      <c r="K484" s="27">
        <v>5.9169</v>
      </c>
      <c r="L484" s="40" t="s">
        <v>754</v>
      </c>
      <c r="M484" s="40" t="s">
        <v>753</v>
      </c>
      <c r="N484" s="28"/>
      <c r="O484" s="29" t="s">
        <v>749</v>
      </c>
      <c r="P484" s="30" t="s">
        <v>590</v>
      </c>
      <c r="Q484" s="31">
        <v>1771</v>
      </c>
      <c r="R484" s="32">
        <v>43917</v>
      </c>
      <c r="S484" s="6" t="s">
        <v>41</v>
      </c>
      <c r="T484" s="6" t="s">
        <v>31</v>
      </c>
      <c r="U484" s="33" t="s">
        <v>633</v>
      </c>
      <c r="V484" s="33" t="s">
        <v>755</v>
      </c>
      <c r="W484" s="34"/>
      <c r="X484" s="6"/>
      <c r="Y484" s="140"/>
    </row>
    <row r="485" spans="1:25" ht="15">
      <c r="A485" s="33">
        <v>482</v>
      </c>
      <c r="B485" s="33" t="s">
        <v>627</v>
      </c>
      <c r="C485" s="20" t="s">
        <v>628</v>
      </c>
      <c r="D485" s="21">
        <v>43899</v>
      </c>
      <c r="E485" s="22">
        <v>43902</v>
      </c>
      <c r="F485" s="23">
        <v>160.06</v>
      </c>
      <c r="G485" s="24" t="s">
        <v>1305</v>
      </c>
      <c r="H485" s="25">
        <v>160.06</v>
      </c>
      <c r="I485" s="26">
        <v>0.21</v>
      </c>
      <c r="J485" s="27">
        <v>33.6126</v>
      </c>
      <c r="K485" s="27">
        <v>193.6726</v>
      </c>
      <c r="L485" s="19" t="s">
        <v>123</v>
      </c>
      <c r="M485" s="19" t="s">
        <v>124</v>
      </c>
      <c r="N485" s="28"/>
      <c r="O485" s="29" t="s">
        <v>1306</v>
      </c>
      <c r="P485" s="30" t="s">
        <v>1058</v>
      </c>
      <c r="Q485" s="31">
        <v>3037</v>
      </c>
      <c r="R485" s="32">
        <v>44007</v>
      </c>
      <c r="S485" s="6" t="s">
        <v>41</v>
      </c>
      <c r="T485" s="6" t="s">
        <v>31</v>
      </c>
      <c r="U485" s="33" t="s">
        <v>633</v>
      </c>
      <c r="V485" s="33" t="s">
        <v>1307</v>
      </c>
      <c r="W485" s="34"/>
      <c r="X485" s="6"/>
      <c r="Y485" s="140"/>
    </row>
    <row r="486" spans="1:25" ht="15">
      <c r="A486" s="33">
        <v>483</v>
      </c>
      <c r="B486" s="33" t="s">
        <v>627</v>
      </c>
      <c r="C486" s="20" t="s">
        <v>628</v>
      </c>
      <c r="D486" s="21">
        <v>44034</v>
      </c>
      <c r="E486" s="22">
        <v>43922</v>
      </c>
      <c r="F486" s="23">
        <v>34.74</v>
      </c>
      <c r="G486" s="24" t="s">
        <v>1592</v>
      </c>
      <c r="H486" s="25">
        <v>34.74</v>
      </c>
      <c r="I486" s="26">
        <v>0.21</v>
      </c>
      <c r="J486" s="27">
        <v>7.2954</v>
      </c>
      <c r="K486" s="27">
        <v>42.0354</v>
      </c>
      <c r="L486" s="19" t="s">
        <v>396</v>
      </c>
      <c r="M486" s="19" t="s">
        <v>397</v>
      </c>
      <c r="N486" s="28"/>
      <c r="O486" s="29" t="s">
        <v>1593</v>
      </c>
      <c r="P486" s="30" t="s">
        <v>665</v>
      </c>
      <c r="Q486" s="31">
        <v>3732</v>
      </c>
      <c r="R486" s="32">
        <v>44043</v>
      </c>
      <c r="S486" s="6" t="s">
        <v>41</v>
      </c>
      <c r="T486" s="6" t="s">
        <v>31</v>
      </c>
      <c r="U486" s="33" t="s">
        <v>633</v>
      </c>
      <c r="V486" s="33" t="s">
        <v>1594</v>
      </c>
      <c r="W486" s="34"/>
      <c r="X486" s="6"/>
      <c r="Y486" s="140"/>
    </row>
    <row r="487" spans="1:25" ht="15">
      <c r="A487" s="33">
        <v>484</v>
      </c>
      <c r="B487" s="33" t="s">
        <v>627</v>
      </c>
      <c r="C487" s="20" t="s">
        <v>628</v>
      </c>
      <c r="D487" s="21">
        <v>43894</v>
      </c>
      <c r="E487" s="22">
        <v>43837</v>
      </c>
      <c r="F487" s="23">
        <v>134.34</v>
      </c>
      <c r="G487" s="24" t="s">
        <v>1629</v>
      </c>
      <c r="H487" s="25">
        <v>134.34</v>
      </c>
      <c r="I487" s="26">
        <v>0.21</v>
      </c>
      <c r="J487" s="27">
        <v>28.2114</v>
      </c>
      <c r="K487" s="27">
        <v>162.5514</v>
      </c>
      <c r="L487" s="19" t="s">
        <v>396</v>
      </c>
      <c r="M487" s="19" t="s">
        <v>397</v>
      </c>
      <c r="N487" s="28"/>
      <c r="O487" s="29" t="s">
        <v>1630</v>
      </c>
      <c r="P487" s="30" t="s">
        <v>278</v>
      </c>
      <c r="Q487" s="31">
        <v>3778</v>
      </c>
      <c r="R487" s="32">
        <v>44043</v>
      </c>
      <c r="S487" s="6" t="s">
        <v>41</v>
      </c>
      <c r="T487" s="6" t="s">
        <v>31</v>
      </c>
      <c r="U487" s="33" t="s">
        <v>633</v>
      </c>
      <c r="V487" s="33" t="s">
        <v>1631</v>
      </c>
      <c r="W487" s="34"/>
      <c r="X487" s="6"/>
      <c r="Y487" s="140"/>
    </row>
    <row r="488" spans="1:25" ht="15">
      <c r="A488" s="33">
        <v>485</v>
      </c>
      <c r="B488" s="33" t="s">
        <v>627</v>
      </c>
      <c r="C488" s="20" t="s">
        <v>628</v>
      </c>
      <c r="D488" s="21">
        <v>44034</v>
      </c>
      <c r="E488" s="22">
        <v>43892</v>
      </c>
      <c r="F488" s="23">
        <v>3.23</v>
      </c>
      <c r="G488" s="24" t="s">
        <v>1826</v>
      </c>
      <c r="H488" s="25">
        <v>3.23</v>
      </c>
      <c r="I488" s="26">
        <v>0.21</v>
      </c>
      <c r="J488" s="27">
        <v>0.6783</v>
      </c>
      <c r="K488" s="27">
        <v>3.9083</v>
      </c>
      <c r="L488" s="19" t="s">
        <v>206</v>
      </c>
      <c r="M488" s="19" t="s">
        <v>207</v>
      </c>
      <c r="N488" s="28"/>
      <c r="O488" s="29" t="s">
        <v>1827</v>
      </c>
      <c r="P488" s="30" t="s">
        <v>1828</v>
      </c>
      <c r="Q488" s="31">
        <v>4138</v>
      </c>
      <c r="R488" s="32">
        <v>44092</v>
      </c>
      <c r="S488" s="6" t="s">
        <v>41</v>
      </c>
      <c r="T488" s="6" t="s">
        <v>31</v>
      </c>
      <c r="U488" s="33" t="s">
        <v>633</v>
      </c>
      <c r="V488" s="33" t="s">
        <v>1829</v>
      </c>
      <c r="W488" s="34"/>
      <c r="X488" s="6"/>
      <c r="Y488" s="140"/>
    </row>
    <row r="489" spans="1:25" ht="15">
      <c r="A489" s="33">
        <v>486</v>
      </c>
      <c r="B489" s="33" t="s">
        <v>627</v>
      </c>
      <c r="C489" s="20" t="s">
        <v>628</v>
      </c>
      <c r="D489" s="21">
        <v>44034</v>
      </c>
      <c r="E489" s="22">
        <v>43892</v>
      </c>
      <c r="F489" s="23">
        <v>3.23</v>
      </c>
      <c r="G489" s="24" t="s">
        <v>1826</v>
      </c>
      <c r="H489" s="25">
        <v>3.23</v>
      </c>
      <c r="I489" s="26">
        <v>0.21</v>
      </c>
      <c r="J489" s="27">
        <v>0.6783</v>
      </c>
      <c r="K489" s="27">
        <v>3.9083</v>
      </c>
      <c r="L489" s="40" t="s">
        <v>103</v>
      </c>
      <c r="M489" s="40" t="s">
        <v>104</v>
      </c>
      <c r="N489" s="28"/>
      <c r="O489" s="29" t="s">
        <v>1827</v>
      </c>
      <c r="P489" s="30" t="s">
        <v>1828</v>
      </c>
      <c r="Q489" s="31">
        <v>4138</v>
      </c>
      <c r="R489" s="32">
        <v>44092</v>
      </c>
      <c r="S489" s="6" t="s">
        <v>41</v>
      </c>
      <c r="T489" s="6" t="s">
        <v>31</v>
      </c>
      <c r="U489" s="33" t="s">
        <v>633</v>
      </c>
      <c r="V489" s="33" t="s">
        <v>1830</v>
      </c>
      <c r="W489" s="34"/>
      <c r="X489" s="6"/>
      <c r="Y489" s="140"/>
    </row>
    <row r="490" spans="1:25" ht="15">
      <c r="A490" s="33">
        <v>487</v>
      </c>
      <c r="B490" s="33" t="s">
        <v>627</v>
      </c>
      <c r="C490" s="20" t="s">
        <v>628</v>
      </c>
      <c r="D490" s="21">
        <v>44034</v>
      </c>
      <c r="E490" s="22">
        <v>43892</v>
      </c>
      <c r="F490" s="23">
        <v>9.79</v>
      </c>
      <c r="G490" s="24" t="s">
        <v>1826</v>
      </c>
      <c r="H490" s="25">
        <v>9.79</v>
      </c>
      <c r="I490" s="26">
        <v>0.21</v>
      </c>
      <c r="J490" s="27">
        <v>2.0559</v>
      </c>
      <c r="K490" s="27">
        <v>11.845899999999999</v>
      </c>
      <c r="L490" s="40" t="s">
        <v>175</v>
      </c>
      <c r="M490" s="40" t="s">
        <v>630</v>
      </c>
      <c r="N490" s="28"/>
      <c r="O490" s="29" t="s">
        <v>1827</v>
      </c>
      <c r="P490" s="30" t="s">
        <v>1828</v>
      </c>
      <c r="Q490" s="31">
        <v>4138</v>
      </c>
      <c r="R490" s="32">
        <v>44092</v>
      </c>
      <c r="S490" s="6" t="s">
        <v>41</v>
      </c>
      <c r="T490" s="6" t="s">
        <v>31</v>
      </c>
      <c r="U490" s="33" t="s">
        <v>633</v>
      </c>
      <c r="V490" s="33" t="s">
        <v>1831</v>
      </c>
      <c r="W490" s="34"/>
      <c r="X490" s="6"/>
      <c r="Y490" s="140"/>
    </row>
    <row r="491" spans="1:25" ht="15">
      <c r="A491" s="33">
        <v>488</v>
      </c>
      <c r="B491" s="33" t="s">
        <v>627</v>
      </c>
      <c r="C491" s="20" t="s">
        <v>628</v>
      </c>
      <c r="D491" s="21">
        <v>44034</v>
      </c>
      <c r="E491" s="22">
        <v>43892</v>
      </c>
      <c r="F491" s="23">
        <v>74.85</v>
      </c>
      <c r="G491" s="24" t="s">
        <v>1832</v>
      </c>
      <c r="H491" s="25">
        <v>74.85</v>
      </c>
      <c r="I491" s="26">
        <v>0.21</v>
      </c>
      <c r="J491" s="27">
        <v>15.718499999999999</v>
      </c>
      <c r="K491" s="27">
        <v>90.5685</v>
      </c>
      <c r="L491" s="40" t="s">
        <v>175</v>
      </c>
      <c r="M491" s="40" t="s">
        <v>630</v>
      </c>
      <c r="N491" s="28"/>
      <c r="O491" s="29" t="s">
        <v>1833</v>
      </c>
      <c r="P491" s="30" t="s">
        <v>1834</v>
      </c>
      <c r="Q491" s="31">
        <v>4139</v>
      </c>
      <c r="R491" s="32">
        <v>44092</v>
      </c>
      <c r="S491" s="6" t="s">
        <v>41</v>
      </c>
      <c r="T491" s="6" t="s">
        <v>31</v>
      </c>
      <c r="U491" s="33" t="s">
        <v>633</v>
      </c>
      <c r="V491" s="33" t="s">
        <v>1835</v>
      </c>
      <c r="W491" s="34"/>
      <c r="X491" s="6"/>
      <c r="Y491" s="140"/>
    </row>
    <row r="492" spans="1:25" ht="15">
      <c r="A492" s="33">
        <v>489</v>
      </c>
      <c r="B492" s="33" t="s">
        <v>627</v>
      </c>
      <c r="C492" s="20" t="s">
        <v>628</v>
      </c>
      <c r="D492" s="21">
        <v>44034</v>
      </c>
      <c r="E492" s="22">
        <v>44004</v>
      </c>
      <c r="F492" s="23">
        <v>49.88</v>
      </c>
      <c r="G492" s="24" t="s">
        <v>1836</v>
      </c>
      <c r="H492" s="25">
        <v>49.88</v>
      </c>
      <c r="I492" s="26">
        <v>0.21</v>
      </c>
      <c r="J492" s="27">
        <v>10.4748</v>
      </c>
      <c r="K492" s="27">
        <v>60.354800000000004</v>
      </c>
      <c r="L492" s="19" t="s">
        <v>123</v>
      </c>
      <c r="M492" s="19" t="s">
        <v>124</v>
      </c>
      <c r="N492" s="28"/>
      <c r="O492" s="29" t="s">
        <v>1837</v>
      </c>
      <c r="P492" s="30" t="s">
        <v>581</v>
      </c>
      <c r="Q492" s="31">
        <v>4137</v>
      </c>
      <c r="R492" s="32">
        <v>44092</v>
      </c>
      <c r="S492" s="6" t="s">
        <v>41</v>
      </c>
      <c r="T492" s="6" t="s">
        <v>31</v>
      </c>
      <c r="U492" s="33" t="s">
        <v>633</v>
      </c>
      <c r="V492" s="33" t="s">
        <v>1838</v>
      </c>
      <c r="W492" s="34"/>
      <c r="X492" s="6"/>
      <c r="Y492" s="140"/>
    </row>
    <row r="493" spans="1:25" ht="15">
      <c r="A493" s="33">
        <v>490</v>
      </c>
      <c r="B493" s="33" t="s">
        <v>627</v>
      </c>
      <c r="C493" s="20" t="s">
        <v>628</v>
      </c>
      <c r="D493" s="21">
        <v>44104</v>
      </c>
      <c r="E493" s="22">
        <v>44074</v>
      </c>
      <c r="F493" s="23">
        <v>90</v>
      </c>
      <c r="G493" s="24" t="s">
        <v>1952</v>
      </c>
      <c r="H493" s="25">
        <v>68.37</v>
      </c>
      <c r="I493" s="26">
        <v>0.21</v>
      </c>
      <c r="J493" s="27">
        <v>14.357700000000001</v>
      </c>
      <c r="K493" s="27">
        <v>82.7277</v>
      </c>
      <c r="L493" s="40" t="s">
        <v>175</v>
      </c>
      <c r="M493" s="40" t="s">
        <v>630</v>
      </c>
      <c r="N493" s="28"/>
      <c r="O493" s="29" t="s">
        <v>1953</v>
      </c>
      <c r="P493" s="30" t="s">
        <v>1954</v>
      </c>
      <c r="Q493" s="31">
        <v>4638</v>
      </c>
      <c r="R493" s="32">
        <v>44118</v>
      </c>
      <c r="S493" s="6" t="s">
        <v>41</v>
      </c>
      <c r="T493" s="6" t="s">
        <v>31</v>
      </c>
      <c r="U493" s="33" t="s">
        <v>633</v>
      </c>
      <c r="V493" s="33" t="s">
        <v>1955</v>
      </c>
      <c r="W493" s="34"/>
      <c r="X493" s="6"/>
      <c r="Y493" s="140"/>
    </row>
    <row r="494" spans="1:25" ht="15">
      <c r="A494" s="33">
        <v>491</v>
      </c>
      <c r="B494" s="33" t="s">
        <v>627</v>
      </c>
      <c r="C494" s="20" t="s">
        <v>628</v>
      </c>
      <c r="D494" s="21">
        <v>44104</v>
      </c>
      <c r="E494" s="22">
        <v>44074</v>
      </c>
      <c r="F494" s="23">
        <v>10</v>
      </c>
      <c r="G494" s="24" t="s">
        <v>1956</v>
      </c>
      <c r="H494" s="25">
        <v>5.34</v>
      </c>
      <c r="I494" s="26">
        <v>0.21</v>
      </c>
      <c r="J494" s="27">
        <v>1.1214</v>
      </c>
      <c r="K494" s="27">
        <v>6.461399999999999</v>
      </c>
      <c r="L494" s="19" t="s">
        <v>206</v>
      </c>
      <c r="M494" s="19" t="s">
        <v>207</v>
      </c>
      <c r="N494" s="28"/>
      <c r="O494" s="29" t="s">
        <v>1957</v>
      </c>
      <c r="P494" s="30" t="s">
        <v>1958</v>
      </c>
      <c r="Q494" s="31">
        <v>4637</v>
      </c>
      <c r="R494" s="32">
        <v>44118</v>
      </c>
      <c r="S494" s="6" t="s">
        <v>41</v>
      </c>
      <c r="T494" s="6" t="s">
        <v>31</v>
      </c>
      <c r="U494" s="33" t="s">
        <v>633</v>
      </c>
      <c r="V494" s="33" t="s">
        <v>1959</v>
      </c>
      <c r="W494" s="34"/>
      <c r="X494" s="6"/>
      <c r="Y494" s="140"/>
    </row>
    <row r="495" spans="1:25" ht="15">
      <c r="A495" s="33">
        <v>492</v>
      </c>
      <c r="B495" s="33" t="s">
        <v>627</v>
      </c>
      <c r="C495" s="20" t="s">
        <v>628</v>
      </c>
      <c r="D495" s="21">
        <v>44104</v>
      </c>
      <c r="E495" s="22">
        <v>44074</v>
      </c>
      <c r="F495" s="23">
        <v>10</v>
      </c>
      <c r="G495" s="24" t="s">
        <v>1956</v>
      </c>
      <c r="H495" s="25">
        <v>5.34</v>
      </c>
      <c r="I495" s="26">
        <v>0.21</v>
      </c>
      <c r="J495" s="27">
        <v>1.1214</v>
      </c>
      <c r="K495" s="27">
        <v>6.461399999999999</v>
      </c>
      <c r="L495" s="40" t="s">
        <v>103</v>
      </c>
      <c r="M495" s="40" t="s">
        <v>104</v>
      </c>
      <c r="N495" s="28"/>
      <c r="O495" s="29" t="s">
        <v>1957</v>
      </c>
      <c r="P495" s="30" t="s">
        <v>1958</v>
      </c>
      <c r="Q495" s="31">
        <v>4637</v>
      </c>
      <c r="R495" s="32">
        <v>44118</v>
      </c>
      <c r="S495" s="6" t="s">
        <v>41</v>
      </c>
      <c r="T495" s="6" t="s">
        <v>31</v>
      </c>
      <c r="U495" s="33" t="s">
        <v>633</v>
      </c>
      <c r="V495" s="33" t="s">
        <v>1960</v>
      </c>
      <c r="W495" s="34"/>
      <c r="X495" s="6"/>
      <c r="Y495" s="140"/>
    </row>
    <row r="496" spans="1:25" ht="15">
      <c r="A496" s="33">
        <v>493</v>
      </c>
      <c r="B496" s="33" t="s">
        <v>627</v>
      </c>
      <c r="C496" s="20" t="s">
        <v>628</v>
      </c>
      <c r="D496" s="21">
        <v>44104</v>
      </c>
      <c r="E496" s="22">
        <v>44074</v>
      </c>
      <c r="F496" s="23">
        <v>30</v>
      </c>
      <c r="G496" s="24" t="s">
        <v>1956</v>
      </c>
      <c r="H496" s="25">
        <v>16.08</v>
      </c>
      <c r="I496" s="26">
        <v>0.21</v>
      </c>
      <c r="J496" s="27">
        <v>3.3767999999999994</v>
      </c>
      <c r="K496" s="27">
        <v>19.456799999999998</v>
      </c>
      <c r="L496" s="40" t="s">
        <v>175</v>
      </c>
      <c r="M496" s="40" t="s">
        <v>630</v>
      </c>
      <c r="N496" s="28"/>
      <c r="O496" s="29" t="s">
        <v>1957</v>
      </c>
      <c r="P496" s="30" t="s">
        <v>1958</v>
      </c>
      <c r="Q496" s="31">
        <v>4637</v>
      </c>
      <c r="R496" s="32">
        <v>44118</v>
      </c>
      <c r="S496" s="6" t="s">
        <v>41</v>
      </c>
      <c r="T496" s="6" t="s">
        <v>31</v>
      </c>
      <c r="U496" s="33" t="s">
        <v>633</v>
      </c>
      <c r="V496" s="33" t="s">
        <v>1961</v>
      </c>
      <c r="W496" s="34"/>
      <c r="X496" s="6"/>
      <c r="Y496" s="140"/>
    </row>
    <row r="497" spans="1:25" ht="15">
      <c r="A497" s="33">
        <v>494</v>
      </c>
      <c r="B497" s="33" t="s">
        <v>627</v>
      </c>
      <c r="C497" s="20" t="s">
        <v>628</v>
      </c>
      <c r="D497" s="21">
        <v>44104</v>
      </c>
      <c r="E497" s="22">
        <v>44013</v>
      </c>
      <c r="F497" s="23">
        <v>19.36</v>
      </c>
      <c r="G497" s="24" t="s">
        <v>1987</v>
      </c>
      <c r="H497" s="25">
        <v>19.36</v>
      </c>
      <c r="I497" s="26">
        <v>0.21</v>
      </c>
      <c r="J497" s="27">
        <v>4.0656</v>
      </c>
      <c r="K497" s="27">
        <v>23.4256</v>
      </c>
      <c r="L497" s="19" t="s">
        <v>396</v>
      </c>
      <c r="M497" s="19" t="s">
        <v>397</v>
      </c>
      <c r="N497" s="28"/>
      <c r="O497" s="29" t="s">
        <v>1988</v>
      </c>
      <c r="P497" s="30" t="s">
        <v>889</v>
      </c>
      <c r="Q497" s="31">
        <v>4634</v>
      </c>
      <c r="R497" s="32">
        <v>44118</v>
      </c>
      <c r="S497" s="6" t="s">
        <v>41</v>
      </c>
      <c r="T497" s="6" t="s">
        <v>31</v>
      </c>
      <c r="U497" s="33" t="s">
        <v>633</v>
      </c>
      <c r="V497" s="33" t="s">
        <v>1989</v>
      </c>
      <c r="W497" s="34"/>
      <c r="X497" s="6"/>
      <c r="Y497" s="140"/>
    </row>
    <row r="498" spans="1:25" ht="15">
      <c r="A498" s="33">
        <v>495</v>
      </c>
      <c r="B498" s="33" t="s">
        <v>627</v>
      </c>
      <c r="C498" s="20" t="s">
        <v>628</v>
      </c>
      <c r="D498" s="21">
        <v>44112</v>
      </c>
      <c r="E498" s="22">
        <v>44104</v>
      </c>
      <c r="F498" s="23">
        <v>358.77</v>
      </c>
      <c r="G498" s="24" t="s">
        <v>2132</v>
      </c>
      <c r="H498" s="25">
        <v>358.77</v>
      </c>
      <c r="I498" s="26">
        <v>0.21</v>
      </c>
      <c r="J498" s="27">
        <v>75.34169999999999</v>
      </c>
      <c r="K498" s="27">
        <v>434.1117</v>
      </c>
      <c r="L498" s="19" t="s">
        <v>729</v>
      </c>
      <c r="M498" s="19" t="s">
        <v>122</v>
      </c>
      <c r="N498" s="28"/>
      <c r="O498" s="29" t="s">
        <v>2133</v>
      </c>
      <c r="P498" s="30" t="s">
        <v>2134</v>
      </c>
      <c r="Q498" s="31">
        <v>4809</v>
      </c>
      <c r="R498" s="32">
        <v>44126</v>
      </c>
      <c r="S498" s="6" t="s">
        <v>41</v>
      </c>
      <c r="T498" s="6" t="s">
        <v>31</v>
      </c>
      <c r="U498" s="33" t="s">
        <v>633</v>
      </c>
      <c r="V498" s="33" t="s">
        <v>2135</v>
      </c>
      <c r="W498" s="34"/>
      <c r="X498" s="6"/>
      <c r="Y498" s="140"/>
    </row>
    <row r="499" spans="1:25" ht="15">
      <c r="A499" s="33">
        <v>496</v>
      </c>
      <c r="B499" s="33" t="s">
        <v>627</v>
      </c>
      <c r="C499" s="20" t="s">
        <v>628</v>
      </c>
      <c r="D499" s="21">
        <v>44187</v>
      </c>
      <c r="E499" s="22">
        <v>44074</v>
      </c>
      <c r="F499" s="23">
        <v>6.18</v>
      </c>
      <c r="G499" s="24" t="s">
        <v>2858</v>
      </c>
      <c r="H499" s="25">
        <v>6.175</v>
      </c>
      <c r="I499" s="26">
        <v>0.21</v>
      </c>
      <c r="J499" s="27">
        <v>1.2967499999999998</v>
      </c>
      <c r="K499" s="27">
        <v>7.47175</v>
      </c>
      <c r="L499" s="19" t="s">
        <v>206</v>
      </c>
      <c r="M499" s="19" t="s">
        <v>207</v>
      </c>
      <c r="N499" s="28"/>
      <c r="O499" s="29" t="s">
        <v>2859</v>
      </c>
      <c r="P499" s="30" t="s">
        <v>2860</v>
      </c>
      <c r="Q499" s="31">
        <v>7223</v>
      </c>
      <c r="R499" s="140"/>
      <c r="S499" s="6" t="s">
        <v>41</v>
      </c>
      <c r="T499" s="6" t="s">
        <v>31</v>
      </c>
      <c r="U499" s="33" t="s">
        <v>633</v>
      </c>
      <c r="V499" s="33" t="s">
        <v>2861</v>
      </c>
      <c r="W499" s="140"/>
      <c r="X499" s="140"/>
      <c r="Y499" s="140"/>
    </row>
    <row r="500" spans="1:25" ht="15">
      <c r="A500" s="33">
        <v>497</v>
      </c>
      <c r="B500" s="33" t="s">
        <v>627</v>
      </c>
      <c r="C500" s="20" t="s">
        <v>628</v>
      </c>
      <c r="D500" s="21">
        <v>44187</v>
      </c>
      <c r="E500" s="22">
        <v>44074</v>
      </c>
      <c r="F500" s="23">
        <v>6.18</v>
      </c>
      <c r="G500" s="24" t="s">
        <v>2858</v>
      </c>
      <c r="H500" s="25">
        <v>6.175</v>
      </c>
      <c r="I500" s="26">
        <v>0.21</v>
      </c>
      <c r="J500" s="27">
        <v>1.2967499999999998</v>
      </c>
      <c r="K500" s="27">
        <v>7.47175</v>
      </c>
      <c r="L500" s="40" t="s">
        <v>103</v>
      </c>
      <c r="M500" s="40" t="s">
        <v>104</v>
      </c>
      <c r="N500" s="28"/>
      <c r="O500" s="29" t="s">
        <v>2859</v>
      </c>
      <c r="P500" s="30" t="s">
        <v>2860</v>
      </c>
      <c r="Q500" s="31">
        <v>7223</v>
      </c>
      <c r="R500" s="140"/>
      <c r="S500" s="6" t="s">
        <v>41</v>
      </c>
      <c r="T500" s="6" t="s">
        <v>31</v>
      </c>
      <c r="U500" s="33" t="s">
        <v>633</v>
      </c>
      <c r="V500" s="33" t="s">
        <v>2862</v>
      </c>
      <c r="W500" s="140"/>
      <c r="X500" s="140"/>
      <c r="Y500" s="140"/>
    </row>
    <row r="501" spans="1:25" ht="15">
      <c r="A501" s="33">
        <v>498</v>
      </c>
      <c r="B501" s="33" t="s">
        <v>627</v>
      </c>
      <c r="C501" s="20" t="s">
        <v>628</v>
      </c>
      <c r="D501" s="21">
        <v>44187</v>
      </c>
      <c r="E501" s="22">
        <v>44074</v>
      </c>
      <c r="F501" s="23">
        <v>18.54</v>
      </c>
      <c r="G501" s="24" t="s">
        <v>2858</v>
      </c>
      <c r="H501" s="25">
        <v>18.544</v>
      </c>
      <c r="I501" s="26">
        <v>0.21</v>
      </c>
      <c r="J501" s="27">
        <v>3.89424</v>
      </c>
      <c r="K501" s="27">
        <v>22.43824</v>
      </c>
      <c r="L501" s="40" t="s">
        <v>175</v>
      </c>
      <c r="M501" s="40" t="s">
        <v>630</v>
      </c>
      <c r="N501" s="28"/>
      <c r="O501" s="29" t="s">
        <v>2859</v>
      </c>
      <c r="P501" s="30" t="s">
        <v>2860</v>
      </c>
      <c r="Q501" s="31">
        <v>7223</v>
      </c>
      <c r="R501" s="140"/>
      <c r="S501" s="6" t="s">
        <v>41</v>
      </c>
      <c r="T501" s="6" t="s">
        <v>31</v>
      </c>
      <c r="U501" s="33" t="s">
        <v>633</v>
      </c>
      <c r="V501" s="33" t="s">
        <v>2863</v>
      </c>
      <c r="W501" s="140"/>
      <c r="X501" s="140"/>
      <c r="Y501" s="140"/>
    </row>
    <row r="502" spans="1:25" ht="15">
      <c r="A502" s="33">
        <v>499</v>
      </c>
      <c r="B502" s="33" t="s">
        <v>627</v>
      </c>
      <c r="C502" s="20" t="s">
        <v>628</v>
      </c>
      <c r="D502" s="21">
        <v>44187</v>
      </c>
      <c r="E502" s="22">
        <v>44074</v>
      </c>
      <c r="F502" s="23">
        <v>1.82</v>
      </c>
      <c r="G502" s="24" t="s">
        <v>2858</v>
      </c>
      <c r="H502" s="25">
        <v>1.82</v>
      </c>
      <c r="I502" s="26">
        <v>0.21</v>
      </c>
      <c r="J502" s="27">
        <v>0.3822</v>
      </c>
      <c r="K502" s="27">
        <v>2.2022</v>
      </c>
      <c r="L502" s="40" t="s">
        <v>754</v>
      </c>
      <c r="M502" s="40" t="s">
        <v>753</v>
      </c>
      <c r="N502" s="28"/>
      <c r="O502" s="29" t="s">
        <v>2859</v>
      </c>
      <c r="P502" s="30" t="s">
        <v>2860</v>
      </c>
      <c r="Q502" s="31">
        <v>7223</v>
      </c>
      <c r="R502" s="140"/>
      <c r="S502" s="6" t="s">
        <v>41</v>
      </c>
      <c r="T502" s="6" t="s">
        <v>31</v>
      </c>
      <c r="U502" s="33" t="s">
        <v>633</v>
      </c>
      <c r="V502" s="33" t="s">
        <v>2864</v>
      </c>
      <c r="W502" s="140"/>
      <c r="X502" s="140"/>
      <c r="Y502" s="140"/>
    </row>
    <row r="503" spans="1:25" ht="15">
      <c r="A503" s="33">
        <v>500</v>
      </c>
      <c r="B503" s="33" t="s">
        <v>627</v>
      </c>
      <c r="C503" s="20" t="s">
        <v>628</v>
      </c>
      <c r="D503" s="21">
        <v>44187</v>
      </c>
      <c r="E503" s="22">
        <v>44074</v>
      </c>
      <c r="F503" s="23">
        <v>86.16</v>
      </c>
      <c r="G503" s="24" t="s">
        <v>2865</v>
      </c>
      <c r="H503" s="25">
        <v>86.16</v>
      </c>
      <c r="I503" s="26">
        <v>0.21</v>
      </c>
      <c r="J503" s="27">
        <v>18.0936</v>
      </c>
      <c r="K503" s="27">
        <v>104.25359999999999</v>
      </c>
      <c r="L503" s="40" t="s">
        <v>175</v>
      </c>
      <c r="M503" s="40" t="s">
        <v>630</v>
      </c>
      <c r="N503" s="28"/>
      <c r="O503" s="29" t="s">
        <v>2866</v>
      </c>
      <c r="P503" s="30" t="s">
        <v>2867</v>
      </c>
      <c r="Q503" s="31">
        <v>7221</v>
      </c>
      <c r="R503" s="140"/>
      <c r="S503" s="6" t="s">
        <v>41</v>
      </c>
      <c r="T503" s="6" t="s">
        <v>31</v>
      </c>
      <c r="U503" s="33" t="s">
        <v>633</v>
      </c>
      <c r="V503" s="33" t="s">
        <v>2868</v>
      </c>
      <c r="W503" s="140"/>
      <c r="X503" s="140"/>
      <c r="Y503" s="140"/>
    </row>
    <row r="504" spans="1:25" ht="15">
      <c r="A504" s="33">
        <v>501</v>
      </c>
      <c r="B504" s="33" t="s">
        <v>627</v>
      </c>
      <c r="C504" s="2" t="s">
        <v>628</v>
      </c>
      <c r="D504" s="21">
        <v>44104</v>
      </c>
      <c r="E504" s="22">
        <v>44013</v>
      </c>
      <c r="F504" s="23">
        <v>55.56</v>
      </c>
      <c r="G504" s="24" t="s">
        <v>3031</v>
      </c>
      <c r="H504" s="25">
        <v>55.56</v>
      </c>
      <c r="I504" s="26">
        <v>0.21</v>
      </c>
      <c r="J504" s="27">
        <v>11.6676</v>
      </c>
      <c r="K504" s="27">
        <v>67.2276</v>
      </c>
      <c r="L504" s="35" t="s">
        <v>123</v>
      </c>
      <c r="M504" s="36" t="s">
        <v>124</v>
      </c>
      <c r="N504" s="19"/>
      <c r="O504" s="29" t="s">
        <v>3032</v>
      </c>
      <c r="P504" s="30" t="s">
        <v>492</v>
      </c>
      <c r="Q504" s="31">
        <v>7786</v>
      </c>
      <c r="R504" s="140"/>
      <c r="S504" s="6" t="s">
        <v>41</v>
      </c>
      <c r="T504" s="6" t="s">
        <v>31</v>
      </c>
      <c r="U504" s="33" t="s">
        <v>633</v>
      </c>
      <c r="V504" s="33" t="s">
        <v>3033</v>
      </c>
      <c r="W504" s="140"/>
      <c r="X504" s="140"/>
      <c r="Y504" s="140"/>
    </row>
    <row r="505" spans="1:25" ht="15">
      <c r="A505" s="33">
        <v>502</v>
      </c>
      <c r="B505" s="33" t="s">
        <v>498</v>
      </c>
      <c r="C505" s="20" t="s">
        <v>499</v>
      </c>
      <c r="D505" s="21">
        <v>43880</v>
      </c>
      <c r="E505" s="22">
        <v>43852</v>
      </c>
      <c r="F505" s="23">
        <v>200</v>
      </c>
      <c r="G505" s="24" t="s">
        <v>745</v>
      </c>
      <c r="H505" s="25">
        <v>200</v>
      </c>
      <c r="I505" s="26">
        <v>0.21</v>
      </c>
      <c r="J505" s="27">
        <v>42</v>
      </c>
      <c r="K505" s="27">
        <v>242</v>
      </c>
      <c r="L505" s="51" t="s">
        <v>222</v>
      </c>
      <c r="M505" s="51" t="s">
        <v>223</v>
      </c>
      <c r="N505" s="28" t="s">
        <v>501</v>
      </c>
      <c r="O505" s="29" t="s">
        <v>746</v>
      </c>
      <c r="P505" s="30" t="s">
        <v>502</v>
      </c>
      <c r="Q505" s="31">
        <v>1764</v>
      </c>
      <c r="R505" s="32">
        <v>43888</v>
      </c>
      <c r="S505" s="33" t="s">
        <v>41</v>
      </c>
      <c r="T505" s="33" t="s">
        <v>31</v>
      </c>
      <c r="U505" s="33" t="s">
        <v>244</v>
      </c>
      <c r="V505" s="33" t="s">
        <v>503</v>
      </c>
      <c r="W505" s="34"/>
      <c r="X505" s="33"/>
      <c r="Y505" s="140"/>
    </row>
    <row r="506" spans="1:25" ht="15">
      <c r="A506" s="33">
        <v>503</v>
      </c>
      <c r="B506" s="33" t="s">
        <v>635</v>
      </c>
      <c r="C506" s="20" t="s">
        <v>636</v>
      </c>
      <c r="D506" s="21">
        <v>43889</v>
      </c>
      <c r="E506" s="22">
        <v>43889</v>
      </c>
      <c r="F506" s="23">
        <v>105</v>
      </c>
      <c r="G506" s="24" t="s">
        <v>637</v>
      </c>
      <c r="H506" s="25">
        <v>105</v>
      </c>
      <c r="I506" s="26">
        <v>0</v>
      </c>
      <c r="J506" s="27">
        <v>0</v>
      </c>
      <c r="K506" s="27">
        <v>105</v>
      </c>
      <c r="L506" s="19" t="s">
        <v>206</v>
      </c>
      <c r="M506" s="19" t="s">
        <v>207</v>
      </c>
      <c r="N506" s="28"/>
      <c r="O506" s="29" t="s">
        <v>638</v>
      </c>
      <c r="P506" s="30" t="s">
        <v>639</v>
      </c>
      <c r="Q506" s="31">
        <v>1421</v>
      </c>
      <c r="R506" s="32">
        <v>43889</v>
      </c>
      <c r="S506" s="6" t="s">
        <v>640</v>
      </c>
      <c r="T506" s="6" t="s">
        <v>31</v>
      </c>
      <c r="U506" s="33" t="s">
        <v>641</v>
      </c>
      <c r="V506" s="33" t="s">
        <v>642</v>
      </c>
      <c r="W506" s="34"/>
      <c r="X506" s="6"/>
      <c r="Y506" s="140"/>
    </row>
    <row r="507" spans="1:25" ht="15">
      <c r="A507" s="33">
        <v>504</v>
      </c>
      <c r="B507" s="33" t="s">
        <v>801</v>
      </c>
      <c r="C507" s="39" t="s">
        <v>802</v>
      </c>
      <c r="D507" s="21">
        <v>43901</v>
      </c>
      <c r="E507" s="22">
        <v>43870</v>
      </c>
      <c r="F507" s="23">
        <v>2664.11</v>
      </c>
      <c r="G507" s="24" t="s">
        <v>1069</v>
      </c>
      <c r="H507" s="25">
        <v>2664.11</v>
      </c>
      <c r="I507" s="26">
        <v>0</v>
      </c>
      <c r="J507" s="27">
        <v>0</v>
      </c>
      <c r="K507" s="27">
        <v>2664.11</v>
      </c>
      <c r="L507" s="35" t="s">
        <v>222</v>
      </c>
      <c r="M507" s="36" t="s">
        <v>223</v>
      </c>
      <c r="N507" s="28" t="s">
        <v>804</v>
      </c>
      <c r="O507" s="29" t="s">
        <v>1070</v>
      </c>
      <c r="P507" s="30" t="s">
        <v>805</v>
      </c>
      <c r="Q507" s="31">
        <v>2317</v>
      </c>
      <c r="R507" s="32">
        <v>43914</v>
      </c>
      <c r="S507" s="33" t="s">
        <v>30</v>
      </c>
      <c r="T507" s="33" t="s">
        <v>31</v>
      </c>
      <c r="U507" s="33" t="s">
        <v>194</v>
      </c>
      <c r="V507" s="33" t="s">
        <v>1071</v>
      </c>
      <c r="W507" s="34"/>
      <c r="X507" s="33"/>
      <c r="Y507" s="140"/>
    </row>
    <row r="508" spans="1:25" ht="15">
      <c r="A508" s="33">
        <v>505</v>
      </c>
      <c r="B508" s="33" t="s">
        <v>801</v>
      </c>
      <c r="C508" s="39" t="s">
        <v>802</v>
      </c>
      <c r="D508" s="21">
        <v>43901</v>
      </c>
      <c r="E508" s="22">
        <v>43870</v>
      </c>
      <c r="F508" s="23">
        <v>318.71</v>
      </c>
      <c r="G508" s="24" t="s">
        <v>1069</v>
      </c>
      <c r="H508" s="25">
        <v>318.71000000000004</v>
      </c>
      <c r="I508" s="26">
        <v>0</v>
      </c>
      <c r="J508" s="27">
        <v>0</v>
      </c>
      <c r="K508" s="27">
        <v>318.71000000000004</v>
      </c>
      <c r="L508" s="28" t="s">
        <v>803</v>
      </c>
      <c r="M508" s="28" t="s">
        <v>804</v>
      </c>
      <c r="N508" s="28"/>
      <c r="O508" s="29" t="s">
        <v>1070</v>
      </c>
      <c r="P508" s="30" t="s">
        <v>805</v>
      </c>
      <c r="Q508" s="31">
        <v>2317</v>
      </c>
      <c r="R508" s="32">
        <v>43914</v>
      </c>
      <c r="S508" s="33" t="s">
        <v>182</v>
      </c>
      <c r="T508" s="33" t="s">
        <v>31</v>
      </c>
      <c r="U508" s="33" t="s">
        <v>194</v>
      </c>
      <c r="V508" s="33" t="s">
        <v>1072</v>
      </c>
      <c r="W508" s="34"/>
      <c r="X508" s="33"/>
      <c r="Y508" s="140"/>
    </row>
    <row r="509" spans="1:25" ht="15">
      <c r="A509" s="33">
        <v>506</v>
      </c>
      <c r="B509" s="33" t="s">
        <v>304</v>
      </c>
      <c r="C509" s="20" t="s">
        <v>305</v>
      </c>
      <c r="D509" s="21">
        <v>43861</v>
      </c>
      <c r="E509" s="22">
        <v>43840</v>
      </c>
      <c r="F509" s="23">
        <v>6.1</v>
      </c>
      <c r="G509" s="24" t="s">
        <v>306</v>
      </c>
      <c r="H509" s="25">
        <v>6.7</v>
      </c>
      <c r="I509" s="26">
        <v>0.21</v>
      </c>
      <c r="J509" s="27">
        <v>1.407</v>
      </c>
      <c r="K509" s="27">
        <v>8.107</v>
      </c>
      <c r="L509" s="19" t="s">
        <v>26</v>
      </c>
      <c r="M509" s="19" t="s">
        <v>27</v>
      </c>
      <c r="N509" s="28"/>
      <c r="O509" s="29" t="s">
        <v>307</v>
      </c>
      <c r="P509" s="30" t="s">
        <v>308</v>
      </c>
      <c r="Q509" s="31">
        <v>708</v>
      </c>
      <c r="R509" s="32">
        <v>43879</v>
      </c>
      <c r="S509" s="6" t="s">
        <v>41</v>
      </c>
      <c r="T509" s="6" t="s">
        <v>31</v>
      </c>
      <c r="U509" s="33" t="s">
        <v>309</v>
      </c>
      <c r="V509" s="33" t="s">
        <v>310</v>
      </c>
      <c r="W509" s="34"/>
      <c r="X509" s="6"/>
      <c r="Y509" s="140"/>
    </row>
    <row r="510" spans="1:25" ht="15">
      <c r="A510" s="33">
        <v>507</v>
      </c>
      <c r="B510" s="33" t="s">
        <v>304</v>
      </c>
      <c r="C510" s="20" t="s">
        <v>305</v>
      </c>
      <c r="D510" s="21">
        <v>43861</v>
      </c>
      <c r="E510" s="22">
        <v>43858</v>
      </c>
      <c r="F510" s="23">
        <v>38.23</v>
      </c>
      <c r="G510" s="24" t="s">
        <v>430</v>
      </c>
      <c r="H510" s="25">
        <v>38.23</v>
      </c>
      <c r="I510" s="26">
        <v>0.21</v>
      </c>
      <c r="J510" s="27">
        <v>8.0283</v>
      </c>
      <c r="K510" s="27">
        <v>46.2583</v>
      </c>
      <c r="L510" s="19" t="s">
        <v>327</v>
      </c>
      <c r="M510" s="19" t="s">
        <v>328</v>
      </c>
      <c r="N510" s="28"/>
      <c r="O510" s="29" t="s">
        <v>431</v>
      </c>
      <c r="P510" s="30" t="s">
        <v>145</v>
      </c>
      <c r="Q510" s="31">
        <v>1092</v>
      </c>
      <c r="R510" s="32">
        <v>43888</v>
      </c>
      <c r="S510" s="6" t="s">
        <v>41</v>
      </c>
      <c r="T510" s="6" t="s">
        <v>31</v>
      </c>
      <c r="U510" s="33" t="s">
        <v>309</v>
      </c>
      <c r="V510" s="33" t="s">
        <v>432</v>
      </c>
      <c r="W510" s="34"/>
      <c r="X510" s="6"/>
      <c r="Y510" s="140"/>
    </row>
    <row r="511" spans="1:25" ht="15">
      <c r="A511" s="33">
        <v>508</v>
      </c>
      <c r="B511" s="33" t="s">
        <v>304</v>
      </c>
      <c r="C511" s="20" t="s">
        <v>305</v>
      </c>
      <c r="D511" s="21">
        <v>43878</v>
      </c>
      <c r="E511" s="22">
        <v>43867</v>
      </c>
      <c r="F511" s="23">
        <v>30.19</v>
      </c>
      <c r="G511" s="24" t="s">
        <v>433</v>
      </c>
      <c r="H511" s="25">
        <v>30.19</v>
      </c>
      <c r="I511" s="26">
        <v>0.21</v>
      </c>
      <c r="J511" s="27">
        <v>6.3399</v>
      </c>
      <c r="K511" s="27">
        <v>36.5299</v>
      </c>
      <c r="L511" s="19" t="s">
        <v>327</v>
      </c>
      <c r="M511" s="19" t="s">
        <v>328</v>
      </c>
      <c r="N511" s="28"/>
      <c r="O511" s="29" t="s">
        <v>434</v>
      </c>
      <c r="P511" s="30" t="s">
        <v>435</v>
      </c>
      <c r="Q511" s="31">
        <v>1093</v>
      </c>
      <c r="R511" s="32">
        <v>43888</v>
      </c>
      <c r="S511" s="6" t="s">
        <v>41</v>
      </c>
      <c r="T511" s="6" t="s">
        <v>31</v>
      </c>
      <c r="U511" s="33" t="s">
        <v>309</v>
      </c>
      <c r="V511" s="33" t="s">
        <v>436</v>
      </c>
      <c r="W511" s="34"/>
      <c r="X511" s="6"/>
      <c r="Y511" s="140"/>
    </row>
    <row r="512" spans="1:25" ht="15">
      <c r="A512" s="33">
        <v>509</v>
      </c>
      <c r="B512" s="33" t="s">
        <v>304</v>
      </c>
      <c r="C512" s="20" t="s">
        <v>305</v>
      </c>
      <c r="D512" s="21">
        <v>43861</v>
      </c>
      <c r="E512" s="22">
        <v>43844</v>
      </c>
      <c r="F512" s="23">
        <v>17.97</v>
      </c>
      <c r="G512" s="24" t="s">
        <v>521</v>
      </c>
      <c r="H512" s="25">
        <v>17.97</v>
      </c>
      <c r="I512" s="26">
        <v>0.21</v>
      </c>
      <c r="J512" s="27">
        <v>3.7737</v>
      </c>
      <c r="K512" s="27">
        <v>21.743699999999997</v>
      </c>
      <c r="L512" s="19" t="s">
        <v>522</v>
      </c>
      <c r="M512" s="19" t="s">
        <v>523</v>
      </c>
      <c r="N512" s="28"/>
      <c r="O512" s="29" t="s">
        <v>524</v>
      </c>
      <c r="P512" s="30" t="s">
        <v>60</v>
      </c>
      <c r="Q512" s="31">
        <v>1314</v>
      </c>
      <c r="R512" s="32">
        <v>43901</v>
      </c>
      <c r="S512" s="6" t="s">
        <v>41</v>
      </c>
      <c r="T512" s="6" t="s">
        <v>31</v>
      </c>
      <c r="U512" s="33" t="s">
        <v>309</v>
      </c>
      <c r="V512" s="33" t="s">
        <v>525</v>
      </c>
      <c r="W512" s="34"/>
      <c r="X512" s="6"/>
      <c r="Y512" s="140"/>
    </row>
    <row r="513" spans="1:25" ht="15">
      <c r="A513" s="33">
        <v>510</v>
      </c>
      <c r="B513" s="33" t="s">
        <v>304</v>
      </c>
      <c r="C513" s="20" t="s">
        <v>305</v>
      </c>
      <c r="D513" s="21">
        <v>43890</v>
      </c>
      <c r="E513" s="22">
        <v>43878</v>
      </c>
      <c r="F513" s="23">
        <v>6.7</v>
      </c>
      <c r="G513" s="24" t="s">
        <v>1051</v>
      </c>
      <c r="H513" s="25">
        <v>6.7</v>
      </c>
      <c r="I513" s="26">
        <v>0.21</v>
      </c>
      <c r="J513" s="27">
        <v>1.407</v>
      </c>
      <c r="K513" s="27">
        <v>8.107</v>
      </c>
      <c r="L513" s="19" t="s">
        <v>617</v>
      </c>
      <c r="M513" s="19" t="s">
        <v>121</v>
      </c>
      <c r="N513" s="28"/>
      <c r="O513" s="29" t="s">
        <v>1052</v>
      </c>
      <c r="P513" s="30" t="s">
        <v>692</v>
      </c>
      <c r="Q513" s="31">
        <v>2264</v>
      </c>
      <c r="R513" s="32">
        <v>43949</v>
      </c>
      <c r="S513" s="6" t="s">
        <v>41</v>
      </c>
      <c r="T513" s="6" t="s">
        <v>31</v>
      </c>
      <c r="U513" s="33" t="s">
        <v>309</v>
      </c>
      <c r="V513" s="33" t="s">
        <v>1053</v>
      </c>
      <c r="W513" s="34"/>
      <c r="X513" s="6"/>
      <c r="Y513" s="140"/>
    </row>
    <row r="514" spans="1:25" ht="15">
      <c r="A514" s="33">
        <v>511</v>
      </c>
      <c r="B514" s="33" t="s">
        <v>304</v>
      </c>
      <c r="C514" s="20" t="s">
        <v>305</v>
      </c>
      <c r="D514" s="21">
        <v>43890</v>
      </c>
      <c r="E514" s="22">
        <v>43882</v>
      </c>
      <c r="F514" s="23">
        <v>60.37</v>
      </c>
      <c r="G514" s="24" t="s">
        <v>1266</v>
      </c>
      <c r="H514" s="25">
        <v>60.37</v>
      </c>
      <c r="I514" s="26">
        <v>0.21</v>
      </c>
      <c r="J514" s="27">
        <v>12.6777</v>
      </c>
      <c r="K514" s="27">
        <v>73.04769999999999</v>
      </c>
      <c r="L514" s="19" t="s">
        <v>327</v>
      </c>
      <c r="M514" s="19" t="s">
        <v>328</v>
      </c>
      <c r="N514" s="28"/>
      <c r="O514" s="29" t="s">
        <v>1267</v>
      </c>
      <c r="P514" s="30" t="s">
        <v>237</v>
      </c>
      <c r="Q514" s="31">
        <v>2975</v>
      </c>
      <c r="R514" s="32">
        <v>44007</v>
      </c>
      <c r="S514" s="6" t="s">
        <v>41</v>
      </c>
      <c r="T514" s="6" t="s">
        <v>31</v>
      </c>
      <c r="U514" s="33" t="s">
        <v>309</v>
      </c>
      <c r="V514" s="33" t="s">
        <v>1268</v>
      </c>
      <c r="W514" s="34"/>
      <c r="X514" s="6"/>
      <c r="Y514" s="140"/>
    </row>
    <row r="515" spans="1:25" ht="15">
      <c r="A515" s="33">
        <v>512</v>
      </c>
      <c r="B515" s="33" t="s">
        <v>304</v>
      </c>
      <c r="C515" s="20" t="s">
        <v>305</v>
      </c>
      <c r="D515" s="21">
        <v>43921</v>
      </c>
      <c r="E515" s="22">
        <v>43895</v>
      </c>
      <c r="F515" s="23">
        <v>38.23</v>
      </c>
      <c r="G515" s="24" t="s">
        <v>1269</v>
      </c>
      <c r="H515" s="25">
        <v>38.23</v>
      </c>
      <c r="I515" s="26">
        <v>0.21</v>
      </c>
      <c r="J515" s="27">
        <v>8.0283</v>
      </c>
      <c r="K515" s="27">
        <v>46.2583</v>
      </c>
      <c r="L515" s="19" t="s">
        <v>1270</v>
      </c>
      <c r="M515" s="19" t="s">
        <v>1271</v>
      </c>
      <c r="N515" s="28"/>
      <c r="O515" s="29" t="s">
        <v>1272</v>
      </c>
      <c r="P515" s="30" t="s">
        <v>373</v>
      </c>
      <c r="Q515" s="31">
        <v>2976</v>
      </c>
      <c r="R515" s="32">
        <v>44007</v>
      </c>
      <c r="S515" s="6" t="s">
        <v>41</v>
      </c>
      <c r="T515" s="6" t="s">
        <v>31</v>
      </c>
      <c r="U515" s="33" t="s">
        <v>309</v>
      </c>
      <c r="V515" s="33" t="s">
        <v>1273</v>
      </c>
      <c r="W515" s="34"/>
      <c r="X515" s="6"/>
      <c r="Y515" s="140"/>
    </row>
    <row r="516" spans="1:25" ht="15">
      <c r="A516" s="33">
        <v>513</v>
      </c>
      <c r="B516" s="33" t="s">
        <v>304</v>
      </c>
      <c r="C516" s="20" t="s">
        <v>305</v>
      </c>
      <c r="D516" s="21">
        <v>44104</v>
      </c>
      <c r="E516" s="22">
        <v>44020</v>
      </c>
      <c r="F516" s="23">
        <v>23.8</v>
      </c>
      <c r="G516" s="24" t="s">
        <v>2290</v>
      </c>
      <c r="H516" s="25">
        <v>23.8</v>
      </c>
      <c r="I516" s="26">
        <v>0.21</v>
      </c>
      <c r="J516" s="27">
        <v>4.998</v>
      </c>
      <c r="K516" s="27">
        <v>28.798000000000002</v>
      </c>
      <c r="L516" s="19" t="s">
        <v>1270</v>
      </c>
      <c r="M516" s="19" t="s">
        <v>1271</v>
      </c>
      <c r="N516" s="28"/>
      <c r="O516" s="29" t="s">
        <v>2291</v>
      </c>
      <c r="P516" s="30" t="s">
        <v>1037</v>
      </c>
      <c r="Q516" s="31">
        <v>5271</v>
      </c>
      <c r="R516" s="32">
        <v>44144</v>
      </c>
      <c r="S516" s="6" t="s">
        <v>41</v>
      </c>
      <c r="T516" s="6" t="s">
        <v>31</v>
      </c>
      <c r="U516" s="33" t="s">
        <v>309</v>
      </c>
      <c r="V516" s="33" t="s">
        <v>2292</v>
      </c>
      <c r="W516" s="34"/>
      <c r="X516" s="6"/>
      <c r="Y516" s="140"/>
    </row>
    <row r="517" spans="1:25" ht="15">
      <c r="A517" s="33">
        <v>514</v>
      </c>
      <c r="B517" s="33" t="s">
        <v>304</v>
      </c>
      <c r="C517" s="20" t="s">
        <v>305</v>
      </c>
      <c r="D517" s="21">
        <v>44104</v>
      </c>
      <c r="E517" s="22">
        <v>44076</v>
      </c>
      <c r="F517" s="23">
        <v>32.65</v>
      </c>
      <c r="G517" s="24" t="s">
        <v>2290</v>
      </c>
      <c r="H517" s="25">
        <v>32.65</v>
      </c>
      <c r="I517" s="26">
        <v>0.21</v>
      </c>
      <c r="J517" s="27">
        <v>6.8565</v>
      </c>
      <c r="K517" s="27">
        <v>39.506499999999996</v>
      </c>
      <c r="L517" s="19" t="s">
        <v>1270</v>
      </c>
      <c r="M517" s="19" t="s">
        <v>1271</v>
      </c>
      <c r="N517" s="28"/>
      <c r="O517" s="29" t="s">
        <v>2291</v>
      </c>
      <c r="P517" s="30" t="s">
        <v>848</v>
      </c>
      <c r="Q517" s="31">
        <v>5271</v>
      </c>
      <c r="R517" s="32">
        <v>44144</v>
      </c>
      <c r="S517" s="6" t="s">
        <v>41</v>
      </c>
      <c r="T517" s="6" t="s">
        <v>31</v>
      </c>
      <c r="U517" s="33" t="s">
        <v>309</v>
      </c>
      <c r="V517" s="33" t="s">
        <v>2293</v>
      </c>
      <c r="W517" s="34"/>
      <c r="X517" s="6"/>
      <c r="Y517" s="140"/>
    </row>
    <row r="518" spans="1:25" ht="15">
      <c r="A518" s="33">
        <v>515</v>
      </c>
      <c r="B518" s="33" t="s">
        <v>304</v>
      </c>
      <c r="C518" s="20" t="s">
        <v>305</v>
      </c>
      <c r="D518" s="21">
        <v>44104</v>
      </c>
      <c r="E518" s="22">
        <v>44076</v>
      </c>
      <c r="F518" s="23">
        <v>4.52</v>
      </c>
      <c r="G518" s="24" t="s">
        <v>2290</v>
      </c>
      <c r="H518" s="25">
        <v>4.52</v>
      </c>
      <c r="I518" s="26">
        <v>0.21</v>
      </c>
      <c r="J518" s="27">
        <v>0.9491999999999998</v>
      </c>
      <c r="K518" s="27">
        <v>5.469199999999999</v>
      </c>
      <c r="L518" s="19" t="s">
        <v>1270</v>
      </c>
      <c r="M518" s="19" t="s">
        <v>1271</v>
      </c>
      <c r="N518" s="28"/>
      <c r="O518" s="29" t="s">
        <v>2291</v>
      </c>
      <c r="P518" s="30" t="s">
        <v>848</v>
      </c>
      <c r="Q518" s="31">
        <v>5271</v>
      </c>
      <c r="R518" s="32">
        <v>44144</v>
      </c>
      <c r="S518" s="6" t="s">
        <v>41</v>
      </c>
      <c r="T518" s="6" t="s">
        <v>31</v>
      </c>
      <c r="U518" s="33" t="s">
        <v>309</v>
      </c>
      <c r="V518" s="33" t="s">
        <v>2294</v>
      </c>
      <c r="W518" s="34"/>
      <c r="X518" s="6"/>
      <c r="Y518" s="140"/>
    </row>
    <row r="519" spans="1:25" ht="15">
      <c r="A519" s="33">
        <v>516</v>
      </c>
      <c r="B519" s="33" t="s">
        <v>671</v>
      </c>
      <c r="C519" s="20" t="s">
        <v>672</v>
      </c>
      <c r="D519" s="21">
        <v>43861</v>
      </c>
      <c r="E519" s="22">
        <v>43840</v>
      </c>
      <c r="F519" s="23">
        <v>9.16</v>
      </c>
      <c r="G519" s="24" t="s">
        <v>673</v>
      </c>
      <c r="H519" s="25">
        <v>9.16</v>
      </c>
      <c r="I519" s="26">
        <v>0.1</v>
      </c>
      <c r="J519" s="27">
        <v>0.916</v>
      </c>
      <c r="K519" s="27">
        <v>10.076</v>
      </c>
      <c r="L519" s="19" t="s">
        <v>123</v>
      </c>
      <c r="M519" s="19" t="s">
        <v>124</v>
      </c>
      <c r="N519" s="28"/>
      <c r="O519" s="29" t="s">
        <v>674</v>
      </c>
      <c r="P519" s="30"/>
      <c r="Q519" s="31">
        <v>1449</v>
      </c>
      <c r="R519" s="32">
        <v>43903</v>
      </c>
      <c r="S519" s="6" t="s">
        <v>41</v>
      </c>
      <c r="T519" s="6" t="s">
        <v>31</v>
      </c>
      <c r="U519" s="33" t="s">
        <v>271</v>
      </c>
      <c r="V519" s="33" t="s">
        <v>675</v>
      </c>
      <c r="W519" s="34"/>
      <c r="X519" s="6"/>
      <c r="Y519" s="140"/>
    </row>
    <row r="520" spans="1:25" ht="15">
      <c r="A520" s="33">
        <v>517</v>
      </c>
      <c r="B520" s="33" t="s">
        <v>671</v>
      </c>
      <c r="C520" s="20" t="s">
        <v>672</v>
      </c>
      <c r="D520" s="21">
        <v>43861</v>
      </c>
      <c r="E520" s="22">
        <v>43854</v>
      </c>
      <c r="F520" s="23">
        <v>1.82</v>
      </c>
      <c r="G520" s="24" t="s">
        <v>673</v>
      </c>
      <c r="H520" s="25">
        <v>1.82</v>
      </c>
      <c r="I520" s="26">
        <v>0.21</v>
      </c>
      <c r="J520" s="27">
        <v>0.3822</v>
      </c>
      <c r="K520" s="27">
        <v>2.2022</v>
      </c>
      <c r="L520" s="19" t="s">
        <v>123</v>
      </c>
      <c r="M520" s="19" t="s">
        <v>124</v>
      </c>
      <c r="N520" s="28"/>
      <c r="O520" s="29" t="s">
        <v>674</v>
      </c>
      <c r="P520" s="30"/>
      <c r="Q520" s="31">
        <v>1449</v>
      </c>
      <c r="R520" s="32">
        <v>43903</v>
      </c>
      <c r="S520" s="6" t="s">
        <v>41</v>
      </c>
      <c r="T520" s="6" t="s">
        <v>31</v>
      </c>
      <c r="U520" s="33" t="s">
        <v>271</v>
      </c>
      <c r="V520" s="33" t="s">
        <v>676</v>
      </c>
      <c r="W520" s="34"/>
      <c r="X520" s="6"/>
      <c r="Y520" s="140"/>
    </row>
    <row r="521" spans="1:25" ht="15">
      <c r="A521" s="33">
        <v>518</v>
      </c>
      <c r="B521" s="33" t="s">
        <v>671</v>
      </c>
      <c r="C521" s="20" t="s">
        <v>672</v>
      </c>
      <c r="D521" s="21">
        <v>43861</v>
      </c>
      <c r="E521" s="22">
        <v>43854</v>
      </c>
      <c r="F521" s="23">
        <v>6.87</v>
      </c>
      <c r="G521" s="24" t="s">
        <v>673</v>
      </c>
      <c r="H521" s="25">
        <v>6.865</v>
      </c>
      <c r="I521" s="26">
        <v>0.1</v>
      </c>
      <c r="J521" s="27">
        <v>0.6865000000000001</v>
      </c>
      <c r="K521" s="27">
        <v>7.551500000000001</v>
      </c>
      <c r="L521" s="19" t="s">
        <v>123</v>
      </c>
      <c r="M521" s="19" t="s">
        <v>124</v>
      </c>
      <c r="N521" s="28"/>
      <c r="O521" s="29" t="s">
        <v>674</v>
      </c>
      <c r="P521" s="30"/>
      <c r="Q521" s="31">
        <v>1449</v>
      </c>
      <c r="R521" s="32">
        <v>43903</v>
      </c>
      <c r="S521" s="6" t="s">
        <v>41</v>
      </c>
      <c r="T521" s="6" t="s">
        <v>31</v>
      </c>
      <c r="U521" s="33" t="s">
        <v>271</v>
      </c>
      <c r="V521" s="33" t="s">
        <v>677</v>
      </c>
      <c r="W521" s="34"/>
      <c r="X521" s="6"/>
      <c r="Y521" s="140"/>
    </row>
    <row r="522" spans="1:25" ht="15">
      <c r="A522" s="33">
        <v>519</v>
      </c>
      <c r="B522" s="33" t="s">
        <v>671</v>
      </c>
      <c r="C522" s="20" t="s">
        <v>672</v>
      </c>
      <c r="D522" s="21">
        <v>43921</v>
      </c>
      <c r="E522" s="22">
        <v>43896</v>
      </c>
      <c r="F522" s="23">
        <v>11.55</v>
      </c>
      <c r="G522" s="24" t="s">
        <v>973</v>
      </c>
      <c r="H522" s="25">
        <v>11.55</v>
      </c>
      <c r="I522" s="26">
        <v>0.1</v>
      </c>
      <c r="J522" s="27">
        <v>1.155</v>
      </c>
      <c r="K522" s="27">
        <v>12.705</v>
      </c>
      <c r="L522" s="19" t="s">
        <v>123</v>
      </c>
      <c r="M522" s="19" t="s">
        <v>124</v>
      </c>
      <c r="N522" s="28"/>
      <c r="O522" s="29" t="s">
        <v>974</v>
      </c>
      <c r="P522" s="30" t="s">
        <v>975</v>
      </c>
      <c r="Q522" s="31">
        <v>2029</v>
      </c>
      <c r="R522" s="32">
        <v>43944</v>
      </c>
      <c r="S522" s="6" t="s">
        <v>41</v>
      </c>
      <c r="T522" s="6" t="s">
        <v>31</v>
      </c>
      <c r="U522" s="33" t="s">
        <v>271</v>
      </c>
      <c r="V522" s="33" t="s">
        <v>976</v>
      </c>
      <c r="W522" s="34"/>
      <c r="X522" s="6"/>
      <c r="Y522" s="140"/>
    </row>
    <row r="523" spans="1:25" ht="15">
      <c r="A523" s="33">
        <v>520</v>
      </c>
      <c r="B523" s="33" t="s">
        <v>671</v>
      </c>
      <c r="C523" s="20" t="s">
        <v>672</v>
      </c>
      <c r="D523" s="21">
        <v>43890</v>
      </c>
      <c r="E523" s="22">
        <v>43871</v>
      </c>
      <c r="F523" s="23">
        <v>3.66</v>
      </c>
      <c r="G523" s="24" t="s">
        <v>1308</v>
      </c>
      <c r="H523" s="25">
        <v>3.66</v>
      </c>
      <c r="I523" s="26">
        <v>0.21</v>
      </c>
      <c r="J523" s="27">
        <v>0.7686</v>
      </c>
      <c r="K523" s="27">
        <v>4.4286</v>
      </c>
      <c r="L523" s="19" t="s">
        <v>123</v>
      </c>
      <c r="M523" s="19" t="s">
        <v>124</v>
      </c>
      <c r="N523" s="28"/>
      <c r="O523" s="29" t="s">
        <v>1309</v>
      </c>
      <c r="P523" s="30" t="s">
        <v>193</v>
      </c>
      <c r="Q523" s="31">
        <v>3038</v>
      </c>
      <c r="R523" s="32">
        <v>44007</v>
      </c>
      <c r="S523" s="6" t="s">
        <v>41</v>
      </c>
      <c r="T523" s="6" t="s">
        <v>31</v>
      </c>
      <c r="U523" s="33" t="s">
        <v>271</v>
      </c>
      <c r="V523" s="33" t="s">
        <v>1310</v>
      </c>
      <c r="W523" s="34"/>
      <c r="X523" s="6"/>
      <c r="Y523" s="140"/>
    </row>
    <row r="524" spans="1:25" ht="15">
      <c r="A524" s="33">
        <v>521</v>
      </c>
      <c r="B524" s="33" t="s">
        <v>671</v>
      </c>
      <c r="C524" s="20" t="s">
        <v>672</v>
      </c>
      <c r="D524" s="21">
        <v>43890</v>
      </c>
      <c r="E524" s="22">
        <v>43871</v>
      </c>
      <c r="F524" s="23">
        <v>25.41</v>
      </c>
      <c r="G524" s="24" t="s">
        <v>1308</v>
      </c>
      <c r="H524" s="25">
        <v>25.41</v>
      </c>
      <c r="I524" s="26">
        <v>0.1</v>
      </c>
      <c r="J524" s="27">
        <v>2.5410000000000004</v>
      </c>
      <c r="K524" s="27">
        <v>27.951</v>
      </c>
      <c r="L524" s="19" t="s">
        <v>123</v>
      </c>
      <c r="M524" s="19" t="s">
        <v>124</v>
      </c>
      <c r="N524" s="28"/>
      <c r="O524" s="29" t="s">
        <v>1309</v>
      </c>
      <c r="P524" s="30" t="s">
        <v>193</v>
      </c>
      <c r="Q524" s="31">
        <v>3038</v>
      </c>
      <c r="R524" s="32">
        <v>44007</v>
      </c>
      <c r="S524" s="6" t="s">
        <v>41</v>
      </c>
      <c r="T524" s="6" t="s">
        <v>31</v>
      </c>
      <c r="U524" s="33" t="s">
        <v>271</v>
      </c>
      <c r="V524" s="33" t="s">
        <v>1310</v>
      </c>
      <c r="W524" s="34"/>
      <c r="X524" s="6"/>
      <c r="Y524" s="140"/>
    </row>
    <row r="525" spans="1:25" ht="15">
      <c r="A525" s="33">
        <v>522</v>
      </c>
      <c r="B525" s="6" t="s">
        <v>138</v>
      </c>
      <c r="C525" s="20" t="s">
        <v>139</v>
      </c>
      <c r="D525" s="21">
        <v>43869</v>
      </c>
      <c r="E525" s="22">
        <v>43858</v>
      </c>
      <c r="F525" s="23">
        <v>93.02</v>
      </c>
      <c r="G525" s="24" t="s">
        <v>450</v>
      </c>
      <c r="H525" s="25">
        <v>93.02</v>
      </c>
      <c r="I525" s="26">
        <v>0.21</v>
      </c>
      <c r="J525" s="27">
        <v>19.5342</v>
      </c>
      <c r="K525" s="27">
        <v>112.5542</v>
      </c>
      <c r="L525" s="19" t="s">
        <v>37</v>
      </c>
      <c r="M525" s="19" t="s">
        <v>38</v>
      </c>
      <c r="N525" s="28"/>
      <c r="O525" s="29" t="s">
        <v>451</v>
      </c>
      <c r="P525" s="30" t="s">
        <v>452</v>
      </c>
      <c r="Q525" s="31">
        <v>1122</v>
      </c>
      <c r="R525" s="32">
        <v>43880</v>
      </c>
      <c r="S525" s="6" t="s">
        <v>30</v>
      </c>
      <c r="T525" s="6" t="s">
        <v>31</v>
      </c>
      <c r="U525" s="33" t="s">
        <v>453</v>
      </c>
      <c r="V525" s="6" t="s">
        <v>454</v>
      </c>
      <c r="W525" s="34"/>
      <c r="X525" s="6"/>
      <c r="Y525" s="140"/>
    </row>
    <row r="526" spans="1:25" ht="15">
      <c r="A526" s="33">
        <v>523</v>
      </c>
      <c r="B526" s="6" t="s">
        <v>138</v>
      </c>
      <c r="C526" s="20" t="s">
        <v>139</v>
      </c>
      <c r="D526" s="21">
        <v>43898</v>
      </c>
      <c r="E526" s="22">
        <v>43869</v>
      </c>
      <c r="F526" s="23">
        <v>83.7</v>
      </c>
      <c r="G526" s="24" t="s">
        <v>823</v>
      </c>
      <c r="H526" s="25">
        <v>83.7</v>
      </c>
      <c r="I526" s="26">
        <v>0.21</v>
      </c>
      <c r="J526" s="27">
        <v>17.576999999999998</v>
      </c>
      <c r="K526" s="27">
        <v>101.277</v>
      </c>
      <c r="L526" s="19" t="s">
        <v>37</v>
      </c>
      <c r="M526" s="19" t="s">
        <v>38</v>
      </c>
      <c r="N526" s="28"/>
      <c r="O526" s="29" t="s">
        <v>824</v>
      </c>
      <c r="P526" s="30" t="s">
        <v>625</v>
      </c>
      <c r="Q526" s="31">
        <v>1874</v>
      </c>
      <c r="R526" s="32">
        <v>43908</v>
      </c>
      <c r="S526" s="6" t="s">
        <v>30</v>
      </c>
      <c r="T526" s="6" t="s">
        <v>31</v>
      </c>
      <c r="U526" s="33" t="s">
        <v>453</v>
      </c>
      <c r="V526" s="6" t="s">
        <v>825</v>
      </c>
      <c r="W526" s="34"/>
      <c r="X526" s="6"/>
      <c r="Y526" s="140"/>
    </row>
    <row r="527" spans="1:25" ht="15">
      <c r="A527" s="33">
        <v>524</v>
      </c>
      <c r="B527" s="6" t="s">
        <v>138</v>
      </c>
      <c r="C527" s="20" t="s">
        <v>139</v>
      </c>
      <c r="D527" s="21">
        <v>43929</v>
      </c>
      <c r="E527" s="22">
        <v>43896</v>
      </c>
      <c r="F527" s="23">
        <v>87.64</v>
      </c>
      <c r="G527" s="24" t="s">
        <v>1035</v>
      </c>
      <c r="H527" s="25">
        <v>87.64</v>
      </c>
      <c r="I527" s="26">
        <v>0.21</v>
      </c>
      <c r="J527" s="27">
        <v>18.4044</v>
      </c>
      <c r="K527" s="27">
        <v>106.0444</v>
      </c>
      <c r="L527" s="19" t="s">
        <v>37</v>
      </c>
      <c r="M527" s="19" t="s">
        <v>38</v>
      </c>
      <c r="N527" s="28"/>
      <c r="O527" s="29" t="s">
        <v>1036</v>
      </c>
      <c r="P527" s="30" t="s">
        <v>1037</v>
      </c>
      <c r="Q527" s="31">
        <v>2062</v>
      </c>
      <c r="R527" s="32">
        <v>43937</v>
      </c>
      <c r="S527" s="6" t="s">
        <v>30</v>
      </c>
      <c r="T527" s="6" t="s">
        <v>31</v>
      </c>
      <c r="U527" s="33" t="s">
        <v>453</v>
      </c>
      <c r="V527" s="6" t="s">
        <v>1038</v>
      </c>
      <c r="W527" s="34"/>
      <c r="X527" s="6"/>
      <c r="Y527" s="140"/>
    </row>
    <row r="528" spans="1:25" ht="15">
      <c r="A528" s="33">
        <v>525</v>
      </c>
      <c r="B528" s="1" t="s">
        <v>138</v>
      </c>
      <c r="C528" s="2" t="s">
        <v>139</v>
      </c>
      <c r="D528" s="44">
        <v>43959</v>
      </c>
      <c r="E528" s="45">
        <v>43929</v>
      </c>
      <c r="F528" s="46">
        <v>92.33</v>
      </c>
      <c r="G528" s="47" t="s">
        <v>1094</v>
      </c>
      <c r="H528" s="48">
        <v>92.33</v>
      </c>
      <c r="I528" s="49">
        <v>0.21</v>
      </c>
      <c r="J528" s="50">
        <v>19.3893</v>
      </c>
      <c r="K528" s="50">
        <v>111.7193</v>
      </c>
      <c r="L528" s="40" t="s">
        <v>37</v>
      </c>
      <c r="M528" s="40" t="s">
        <v>38</v>
      </c>
      <c r="N528" s="51"/>
      <c r="O528" s="52" t="s">
        <v>1095</v>
      </c>
      <c r="P528" s="53" t="s">
        <v>1096</v>
      </c>
      <c r="Q528" s="54">
        <v>2404</v>
      </c>
      <c r="R528" s="55">
        <v>43971</v>
      </c>
      <c r="S528" s="1" t="s">
        <v>30</v>
      </c>
      <c r="T528" s="1" t="s">
        <v>31</v>
      </c>
      <c r="U528" s="4" t="s">
        <v>453</v>
      </c>
      <c r="V528" s="1" t="s">
        <v>1097</v>
      </c>
      <c r="W528" s="56"/>
      <c r="X528" s="1"/>
      <c r="Y528" s="140"/>
    </row>
    <row r="529" spans="1:25" ht="15">
      <c r="A529" s="33">
        <v>526</v>
      </c>
      <c r="B529" s="1" t="s">
        <v>138</v>
      </c>
      <c r="C529" s="20" t="s">
        <v>139</v>
      </c>
      <c r="D529" s="44">
        <v>43990</v>
      </c>
      <c r="E529" s="45">
        <v>43959</v>
      </c>
      <c r="F529" s="46">
        <v>105.44</v>
      </c>
      <c r="G529" s="47" t="s">
        <v>1283</v>
      </c>
      <c r="H529" s="48">
        <v>105.44</v>
      </c>
      <c r="I529" s="26">
        <v>0.21</v>
      </c>
      <c r="J529" s="50">
        <v>22.1424</v>
      </c>
      <c r="K529" s="50">
        <v>127.58239999999999</v>
      </c>
      <c r="L529" s="40" t="s">
        <v>37</v>
      </c>
      <c r="M529" s="40" t="s">
        <v>38</v>
      </c>
      <c r="N529" s="51"/>
      <c r="O529" s="52" t="s">
        <v>1284</v>
      </c>
      <c r="P529" s="30" t="s">
        <v>1285</v>
      </c>
      <c r="Q529" s="54">
        <v>2991</v>
      </c>
      <c r="R529" s="3">
        <v>44000</v>
      </c>
      <c r="S529" s="1" t="s">
        <v>30</v>
      </c>
      <c r="T529" s="1" t="s">
        <v>31</v>
      </c>
      <c r="U529" s="4" t="s">
        <v>453</v>
      </c>
      <c r="V529" s="1" t="s">
        <v>1286</v>
      </c>
      <c r="W529" s="4"/>
      <c r="X529" s="1"/>
      <c r="Y529" s="140"/>
    </row>
    <row r="530" spans="1:25" ht="15">
      <c r="A530" s="33">
        <v>527</v>
      </c>
      <c r="B530" s="1" t="s">
        <v>138</v>
      </c>
      <c r="C530" s="20" t="s">
        <v>139</v>
      </c>
      <c r="D530" s="44">
        <v>44020</v>
      </c>
      <c r="E530" s="45">
        <v>43990</v>
      </c>
      <c r="F530" s="46">
        <v>95.4</v>
      </c>
      <c r="G530" s="47" t="s">
        <v>1530</v>
      </c>
      <c r="H530" s="48">
        <v>95.4</v>
      </c>
      <c r="I530" s="26">
        <v>0.21</v>
      </c>
      <c r="J530" s="50">
        <v>20.034</v>
      </c>
      <c r="K530" s="50">
        <v>115.434</v>
      </c>
      <c r="L530" s="40" t="s">
        <v>37</v>
      </c>
      <c r="M530" s="40" t="s">
        <v>38</v>
      </c>
      <c r="N530" s="51"/>
      <c r="O530" s="52" t="s">
        <v>1531</v>
      </c>
      <c r="P530" s="30" t="s">
        <v>1532</v>
      </c>
      <c r="Q530" s="54">
        <v>3676</v>
      </c>
      <c r="R530" s="3">
        <v>44029</v>
      </c>
      <c r="S530" s="1" t="s">
        <v>30</v>
      </c>
      <c r="T530" s="1" t="s">
        <v>31</v>
      </c>
      <c r="U530" s="4" t="s">
        <v>453</v>
      </c>
      <c r="V530" s="1" t="s">
        <v>1533</v>
      </c>
      <c r="W530" s="4"/>
      <c r="X530" s="1"/>
      <c r="Y530" s="140"/>
    </row>
    <row r="531" spans="1:25" ht="15">
      <c r="A531" s="33">
        <v>528</v>
      </c>
      <c r="B531" s="1" t="s">
        <v>138</v>
      </c>
      <c r="C531" s="20" t="s">
        <v>139</v>
      </c>
      <c r="D531" s="44">
        <v>44020</v>
      </c>
      <c r="E531" s="45">
        <v>43990</v>
      </c>
      <c r="F531" s="46">
        <v>25</v>
      </c>
      <c r="G531" s="47" t="s">
        <v>1530</v>
      </c>
      <c r="H531" s="48">
        <v>25</v>
      </c>
      <c r="I531" s="26">
        <v>0.21</v>
      </c>
      <c r="J531" s="50">
        <v>5.25</v>
      </c>
      <c r="K531" s="50">
        <v>30.25</v>
      </c>
      <c r="L531" s="19" t="s">
        <v>1189</v>
      </c>
      <c r="M531" s="19" t="s">
        <v>1190</v>
      </c>
      <c r="N531" s="51"/>
      <c r="O531" s="52" t="s">
        <v>1531</v>
      </c>
      <c r="P531" s="30" t="s">
        <v>1149</v>
      </c>
      <c r="Q531" s="54">
        <v>3676</v>
      </c>
      <c r="R531" s="3">
        <v>44029</v>
      </c>
      <c r="S531" s="1" t="s">
        <v>30</v>
      </c>
      <c r="T531" s="1" t="s">
        <v>31</v>
      </c>
      <c r="U531" s="4" t="s">
        <v>453</v>
      </c>
      <c r="V531" s="1" t="s">
        <v>1534</v>
      </c>
      <c r="W531" s="4"/>
      <c r="X531" s="1"/>
      <c r="Y531" s="140"/>
    </row>
    <row r="532" spans="1:25" ht="15">
      <c r="A532" s="33">
        <v>529</v>
      </c>
      <c r="B532" s="6" t="s">
        <v>138</v>
      </c>
      <c r="C532" s="20" t="s">
        <v>139</v>
      </c>
      <c r="D532" s="21">
        <v>44051</v>
      </c>
      <c r="E532" s="22">
        <v>44020</v>
      </c>
      <c r="F532" s="23">
        <v>81.64</v>
      </c>
      <c r="G532" s="24" t="s">
        <v>1704</v>
      </c>
      <c r="H532" s="25">
        <v>81.64</v>
      </c>
      <c r="I532" s="26">
        <v>0.21</v>
      </c>
      <c r="J532" s="27">
        <v>17.1444</v>
      </c>
      <c r="K532" s="27">
        <v>98.7844</v>
      </c>
      <c r="L532" s="40" t="s">
        <v>37</v>
      </c>
      <c r="M532" s="40" t="s">
        <v>38</v>
      </c>
      <c r="N532" s="28"/>
      <c r="O532" s="29" t="s">
        <v>1705</v>
      </c>
      <c r="P532" s="30" t="s">
        <v>1706</v>
      </c>
      <c r="Q532" s="31">
        <v>4052</v>
      </c>
      <c r="R532" s="32">
        <v>44063</v>
      </c>
      <c r="S532" s="6" t="s">
        <v>30</v>
      </c>
      <c r="T532" s="6" t="s">
        <v>31</v>
      </c>
      <c r="U532" s="4" t="s">
        <v>453</v>
      </c>
      <c r="V532" s="1" t="s">
        <v>1707</v>
      </c>
      <c r="W532" s="34"/>
      <c r="X532" s="6"/>
      <c r="Y532" s="140"/>
    </row>
    <row r="533" spans="1:25" ht="15">
      <c r="A533" s="33">
        <v>530</v>
      </c>
      <c r="B533" s="6" t="s">
        <v>138</v>
      </c>
      <c r="C533" s="20" t="s">
        <v>139</v>
      </c>
      <c r="D533" s="21">
        <v>44051</v>
      </c>
      <c r="E533" s="22">
        <v>44020</v>
      </c>
      <c r="F533" s="23">
        <v>25</v>
      </c>
      <c r="G533" s="24" t="s">
        <v>1704</v>
      </c>
      <c r="H533" s="25">
        <v>25</v>
      </c>
      <c r="I533" s="26">
        <v>0.21</v>
      </c>
      <c r="J533" s="27">
        <v>5.25</v>
      </c>
      <c r="K533" s="27">
        <v>30.25</v>
      </c>
      <c r="L533" s="19" t="s">
        <v>1189</v>
      </c>
      <c r="M533" s="19" t="s">
        <v>1190</v>
      </c>
      <c r="N533" s="28"/>
      <c r="O533" s="29" t="s">
        <v>1705</v>
      </c>
      <c r="P533" s="30" t="s">
        <v>1195</v>
      </c>
      <c r="Q533" s="31">
        <v>4052</v>
      </c>
      <c r="R533" s="32">
        <v>44063</v>
      </c>
      <c r="S533" s="6" t="s">
        <v>30</v>
      </c>
      <c r="T533" s="6" t="s">
        <v>31</v>
      </c>
      <c r="U533" s="4" t="s">
        <v>453</v>
      </c>
      <c r="V533" s="1" t="s">
        <v>1708</v>
      </c>
      <c r="W533" s="34"/>
      <c r="X533" s="6"/>
      <c r="Y533" s="140"/>
    </row>
    <row r="534" spans="1:25" ht="15">
      <c r="A534" s="33">
        <v>531</v>
      </c>
      <c r="B534" s="19" t="s">
        <v>138</v>
      </c>
      <c r="C534" s="20" t="s">
        <v>139</v>
      </c>
      <c r="D534" s="21">
        <v>44082</v>
      </c>
      <c r="E534" s="22">
        <v>44051</v>
      </c>
      <c r="F534" s="23">
        <v>83.92</v>
      </c>
      <c r="G534" s="24" t="s">
        <v>1844</v>
      </c>
      <c r="H534" s="25">
        <v>83.92</v>
      </c>
      <c r="I534" s="26">
        <v>0.21</v>
      </c>
      <c r="J534" s="27">
        <v>17.6232</v>
      </c>
      <c r="K534" s="27">
        <v>101.5432</v>
      </c>
      <c r="L534" s="40" t="s">
        <v>37</v>
      </c>
      <c r="M534" s="40" t="s">
        <v>38</v>
      </c>
      <c r="N534" s="19"/>
      <c r="O534" s="29" t="s">
        <v>1845</v>
      </c>
      <c r="P534" s="30" t="s">
        <v>1846</v>
      </c>
      <c r="Q534" s="31">
        <v>4162</v>
      </c>
      <c r="R534" s="32">
        <v>44091</v>
      </c>
      <c r="S534" s="6" t="s">
        <v>30</v>
      </c>
      <c r="T534" s="6" t="s">
        <v>31</v>
      </c>
      <c r="U534" s="4" t="s">
        <v>453</v>
      </c>
      <c r="V534" s="1" t="s">
        <v>1847</v>
      </c>
      <c r="W534" s="34"/>
      <c r="X534" s="6"/>
      <c r="Y534" s="140"/>
    </row>
    <row r="535" spans="1:25" ht="15">
      <c r="A535" s="33">
        <v>532</v>
      </c>
      <c r="B535" s="19" t="s">
        <v>138</v>
      </c>
      <c r="C535" s="20" t="s">
        <v>139</v>
      </c>
      <c r="D535" s="21">
        <v>44082</v>
      </c>
      <c r="E535" s="22">
        <v>44051</v>
      </c>
      <c r="F535" s="23">
        <v>25</v>
      </c>
      <c r="G535" s="24" t="s">
        <v>1844</v>
      </c>
      <c r="H535" s="25">
        <v>25</v>
      </c>
      <c r="I535" s="26">
        <v>0.21</v>
      </c>
      <c r="J535" s="27">
        <v>5.25</v>
      </c>
      <c r="K535" s="27">
        <v>30.25</v>
      </c>
      <c r="L535" s="19" t="s">
        <v>1189</v>
      </c>
      <c r="M535" s="19" t="s">
        <v>1190</v>
      </c>
      <c r="N535" s="19"/>
      <c r="O535" s="29" t="s">
        <v>1845</v>
      </c>
      <c r="P535" s="30" t="s">
        <v>799</v>
      </c>
      <c r="Q535" s="31">
        <v>4162</v>
      </c>
      <c r="R535" s="32">
        <v>44091</v>
      </c>
      <c r="S535" s="6" t="s">
        <v>30</v>
      </c>
      <c r="T535" s="6" t="s">
        <v>31</v>
      </c>
      <c r="U535" s="4" t="s">
        <v>453</v>
      </c>
      <c r="V535" s="1" t="s">
        <v>1848</v>
      </c>
      <c r="W535" s="34"/>
      <c r="X535" s="6"/>
      <c r="Y535" s="140"/>
    </row>
    <row r="536" spans="1:25" ht="15">
      <c r="A536" s="33">
        <v>533</v>
      </c>
      <c r="B536" s="6" t="s">
        <v>138</v>
      </c>
      <c r="C536" s="20" t="s">
        <v>139</v>
      </c>
      <c r="D536" s="21">
        <v>44112</v>
      </c>
      <c r="E536" s="22">
        <v>44082</v>
      </c>
      <c r="F536" s="23">
        <v>121.72</v>
      </c>
      <c r="G536" s="24" t="s">
        <v>2101</v>
      </c>
      <c r="H536" s="25">
        <v>121.72</v>
      </c>
      <c r="I536" s="26">
        <v>0.21</v>
      </c>
      <c r="J536" s="27">
        <v>25.5612</v>
      </c>
      <c r="K536" s="27">
        <v>147.2812</v>
      </c>
      <c r="L536" s="40" t="s">
        <v>37</v>
      </c>
      <c r="M536" s="40" t="s">
        <v>38</v>
      </c>
      <c r="N536" s="28"/>
      <c r="O536" s="29" t="s">
        <v>2102</v>
      </c>
      <c r="P536" s="30" t="s">
        <v>2103</v>
      </c>
      <c r="Q536" s="31">
        <v>4824</v>
      </c>
      <c r="R536" s="32">
        <v>44125</v>
      </c>
      <c r="S536" s="6" t="s">
        <v>30</v>
      </c>
      <c r="T536" s="6" t="s">
        <v>31</v>
      </c>
      <c r="U536" s="4" t="s">
        <v>453</v>
      </c>
      <c r="V536" s="1" t="s">
        <v>2104</v>
      </c>
      <c r="W536" s="34"/>
      <c r="X536" s="6"/>
      <c r="Y536" s="140"/>
    </row>
    <row r="537" spans="1:25" ht="15">
      <c r="A537" s="33">
        <v>534</v>
      </c>
      <c r="B537" s="6" t="s">
        <v>138</v>
      </c>
      <c r="C537" s="20" t="s">
        <v>139</v>
      </c>
      <c r="D537" s="21">
        <v>44112</v>
      </c>
      <c r="E537" s="22">
        <v>44082</v>
      </c>
      <c r="F537" s="23">
        <v>12.5</v>
      </c>
      <c r="G537" s="24" t="s">
        <v>2101</v>
      </c>
      <c r="H537" s="25">
        <v>12.5</v>
      </c>
      <c r="I537" s="26">
        <v>0.21</v>
      </c>
      <c r="J537" s="27">
        <v>2.625</v>
      </c>
      <c r="K537" s="27">
        <v>15.125</v>
      </c>
      <c r="L537" s="19" t="s">
        <v>1189</v>
      </c>
      <c r="M537" s="19" t="s">
        <v>1190</v>
      </c>
      <c r="N537" s="28"/>
      <c r="O537" s="29" t="s">
        <v>2102</v>
      </c>
      <c r="P537" s="30" t="s">
        <v>912</v>
      </c>
      <c r="Q537" s="31">
        <v>4824</v>
      </c>
      <c r="R537" s="32">
        <v>44125</v>
      </c>
      <c r="S537" s="6" t="s">
        <v>30</v>
      </c>
      <c r="T537" s="6" t="s">
        <v>31</v>
      </c>
      <c r="U537" s="4" t="s">
        <v>453</v>
      </c>
      <c r="V537" s="1" t="s">
        <v>2105</v>
      </c>
      <c r="W537" s="34"/>
      <c r="X537" s="6"/>
      <c r="Y537" s="140"/>
    </row>
    <row r="538" spans="1:25" ht="15">
      <c r="A538" s="33">
        <v>535</v>
      </c>
      <c r="B538" s="6" t="s">
        <v>211</v>
      </c>
      <c r="C538" s="20" t="s">
        <v>212</v>
      </c>
      <c r="D538" s="21">
        <v>43905</v>
      </c>
      <c r="E538" s="22">
        <v>43876</v>
      </c>
      <c r="F538" s="23">
        <v>134.7</v>
      </c>
      <c r="G538" s="24" t="s">
        <v>826</v>
      </c>
      <c r="H538" s="25">
        <v>134.7</v>
      </c>
      <c r="I538" s="26">
        <v>0.21</v>
      </c>
      <c r="J538" s="27">
        <v>28.286999999999995</v>
      </c>
      <c r="K538" s="27">
        <v>162.987</v>
      </c>
      <c r="L538" s="19" t="s">
        <v>111</v>
      </c>
      <c r="M538" s="19" t="s">
        <v>88</v>
      </c>
      <c r="N538" s="28"/>
      <c r="O538" s="29" t="s">
        <v>827</v>
      </c>
      <c r="P538" s="30" t="s">
        <v>828</v>
      </c>
      <c r="Q538" s="31">
        <v>1875</v>
      </c>
      <c r="R538" s="32">
        <v>43915</v>
      </c>
      <c r="S538" s="6" t="s">
        <v>30</v>
      </c>
      <c r="T538" s="6" t="s">
        <v>31</v>
      </c>
      <c r="U538" s="33" t="s">
        <v>453</v>
      </c>
      <c r="V538" s="19" t="s">
        <v>829</v>
      </c>
      <c r="W538" s="34"/>
      <c r="X538" s="6"/>
      <c r="Y538" s="140"/>
    </row>
    <row r="539" spans="1:25" ht="15">
      <c r="A539" s="33">
        <v>536</v>
      </c>
      <c r="B539" s="33" t="s">
        <v>211</v>
      </c>
      <c r="C539" s="20" t="s">
        <v>212</v>
      </c>
      <c r="D539" s="21">
        <v>43876</v>
      </c>
      <c r="E539" s="22">
        <v>43845</v>
      </c>
      <c r="F539" s="23">
        <v>135.9</v>
      </c>
      <c r="G539" s="24" t="s">
        <v>855</v>
      </c>
      <c r="H539" s="25">
        <v>135.9</v>
      </c>
      <c r="I539" s="26">
        <v>0.21</v>
      </c>
      <c r="J539" s="27">
        <v>28.539</v>
      </c>
      <c r="K539" s="27">
        <v>164.43900000000002</v>
      </c>
      <c r="L539" s="35" t="s">
        <v>86</v>
      </c>
      <c r="M539" s="36" t="s">
        <v>87</v>
      </c>
      <c r="N539" s="28" t="s">
        <v>88</v>
      </c>
      <c r="O539" s="29" t="s">
        <v>856</v>
      </c>
      <c r="P539" s="30" t="s">
        <v>520</v>
      </c>
      <c r="Q539" s="31">
        <v>1882</v>
      </c>
      <c r="R539" s="32">
        <v>43887</v>
      </c>
      <c r="S539" s="33" t="s">
        <v>30</v>
      </c>
      <c r="T539" s="33" t="s">
        <v>31</v>
      </c>
      <c r="U539" s="33" t="s">
        <v>453</v>
      </c>
      <c r="V539" s="28" t="s">
        <v>857</v>
      </c>
      <c r="W539" s="34"/>
      <c r="X539" s="33"/>
      <c r="Y539" s="140"/>
    </row>
    <row r="540" spans="1:25" ht="15">
      <c r="A540" s="33">
        <v>537</v>
      </c>
      <c r="B540" s="6" t="s">
        <v>211</v>
      </c>
      <c r="C540" s="20" t="s">
        <v>212</v>
      </c>
      <c r="D540" s="21">
        <v>43936</v>
      </c>
      <c r="E540" s="22">
        <v>43905</v>
      </c>
      <c r="F540" s="23">
        <v>134.7</v>
      </c>
      <c r="G540" s="24" t="s">
        <v>1079</v>
      </c>
      <c r="H540" s="25">
        <v>134.7</v>
      </c>
      <c r="I540" s="26">
        <v>0.21</v>
      </c>
      <c r="J540" s="27">
        <v>28.286999999999995</v>
      </c>
      <c r="K540" s="27">
        <v>162.987</v>
      </c>
      <c r="L540" s="19" t="s">
        <v>111</v>
      </c>
      <c r="M540" s="19" t="s">
        <v>88</v>
      </c>
      <c r="N540" s="28"/>
      <c r="O540" s="29" t="s">
        <v>1080</v>
      </c>
      <c r="P540" s="30" t="s">
        <v>1081</v>
      </c>
      <c r="Q540" s="31">
        <v>2320</v>
      </c>
      <c r="R540" s="32">
        <v>43944</v>
      </c>
      <c r="S540" s="6" t="s">
        <v>30</v>
      </c>
      <c r="T540" s="6" t="s">
        <v>31</v>
      </c>
      <c r="U540" s="33" t="s">
        <v>453</v>
      </c>
      <c r="V540" s="19" t="s">
        <v>1082</v>
      </c>
      <c r="W540" s="34"/>
      <c r="X540" s="6"/>
      <c r="Y540" s="140"/>
    </row>
    <row r="541" spans="1:25" ht="15">
      <c r="A541" s="33">
        <v>538</v>
      </c>
      <c r="B541" s="19" t="s">
        <v>211</v>
      </c>
      <c r="C541" s="20" t="s">
        <v>212</v>
      </c>
      <c r="D541" s="21">
        <v>43966</v>
      </c>
      <c r="E541" s="22">
        <v>43936</v>
      </c>
      <c r="F541" s="23">
        <v>134.7</v>
      </c>
      <c r="G541" s="24" t="s">
        <v>1109</v>
      </c>
      <c r="H541" s="25">
        <v>134.7</v>
      </c>
      <c r="I541" s="26">
        <v>0.21</v>
      </c>
      <c r="J541" s="27">
        <v>28.286999999999995</v>
      </c>
      <c r="K541" s="27">
        <v>162.987</v>
      </c>
      <c r="L541" s="19" t="s">
        <v>111</v>
      </c>
      <c r="M541" s="19" t="s">
        <v>88</v>
      </c>
      <c r="N541" s="28"/>
      <c r="O541" s="29" t="s">
        <v>1110</v>
      </c>
      <c r="P541" s="30" t="s">
        <v>1111</v>
      </c>
      <c r="Q541" s="31">
        <v>2695</v>
      </c>
      <c r="R541" s="32">
        <v>43978</v>
      </c>
      <c r="S541" s="6" t="s">
        <v>30</v>
      </c>
      <c r="T541" s="6" t="s">
        <v>31</v>
      </c>
      <c r="U541" s="33" t="s">
        <v>453</v>
      </c>
      <c r="V541" s="19" t="s">
        <v>1112</v>
      </c>
      <c r="W541" s="34"/>
      <c r="X541" s="6"/>
      <c r="Y541" s="140"/>
    </row>
    <row r="542" spans="1:25" ht="15">
      <c r="A542" s="33">
        <v>539</v>
      </c>
      <c r="B542" s="19" t="s">
        <v>211</v>
      </c>
      <c r="C542" s="20" t="s">
        <v>212</v>
      </c>
      <c r="D542" s="21">
        <v>43997</v>
      </c>
      <c r="E542" s="22">
        <v>43966</v>
      </c>
      <c r="F542" s="23">
        <v>134.7</v>
      </c>
      <c r="G542" s="24" t="s">
        <v>1291</v>
      </c>
      <c r="H542" s="25">
        <v>134.7</v>
      </c>
      <c r="I542" s="26">
        <v>0.21</v>
      </c>
      <c r="J542" s="27">
        <v>28.286999999999995</v>
      </c>
      <c r="K542" s="27">
        <v>162.987</v>
      </c>
      <c r="L542" s="19" t="s">
        <v>111</v>
      </c>
      <c r="M542" s="19" t="s">
        <v>88</v>
      </c>
      <c r="N542" s="28"/>
      <c r="O542" s="29" t="s">
        <v>1292</v>
      </c>
      <c r="P542" s="30" t="s">
        <v>1293</v>
      </c>
      <c r="Q542" s="31">
        <v>2994</v>
      </c>
      <c r="R542" s="32">
        <v>44007</v>
      </c>
      <c r="S542" s="6" t="s">
        <v>30</v>
      </c>
      <c r="T542" s="6" t="s">
        <v>31</v>
      </c>
      <c r="U542" s="33" t="s">
        <v>453</v>
      </c>
      <c r="V542" s="19" t="s">
        <v>1294</v>
      </c>
      <c r="W542" s="34"/>
      <c r="X542" s="6"/>
      <c r="Y542" s="140"/>
    </row>
    <row r="543" spans="1:25" ht="15">
      <c r="A543" s="33">
        <v>540</v>
      </c>
      <c r="B543" s="19" t="s">
        <v>211</v>
      </c>
      <c r="C543" s="20" t="s">
        <v>212</v>
      </c>
      <c r="D543" s="21">
        <v>44058</v>
      </c>
      <c r="E543" s="22">
        <v>44027</v>
      </c>
      <c r="F543" s="23">
        <v>134.7</v>
      </c>
      <c r="G543" s="24" t="s">
        <v>1747</v>
      </c>
      <c r="H543" s="25">
        <v>134.7</v>
      </c>
      <c r="I543" s="26">
        <v>0.21</v>
      </c>
      <c r="J543" s="27">
        <v>28.286999999999995</v>
      </c>
      <c r="K543" s="27">
        <v>162.987</v>
      </c>
      <c r="L543" s="35" t="s">
        <v>222</v>
      </c>
      <c r="M543" s="19" t="s">
        <v>88</v>
      </c>
      <c r="O543" s="29" t="s">
        <v>1748</v>
      </c>
      <c r="P543" s="30" t="s">
        <v>1749</v>
      </c>
      <c r="Q543" s="31">
        <v>4111</v>
      </c>
      <c r="R543" s="32">
        <v>44070</v>
      </c>
      <c r="S543" s="6" t="s">
        <v>30</v>
      </c>
      <c r="T543" s="6" t="s">
        <v>31</v>
      </c>
      <c r="U543" s="33" t="s">
        <v>453</v>
      </c>
      <c r="V543" s="19" t="s">
        <v>1750</v>
      </c>
      <c r="W543" s="34"/>
      <c r="X543" s="6"/>
      <c r="Y543" s="140"/>
    </row>
    <row r="544" spans="1:25" ht="15">
      <c r="A544" s="33">
        <v>541</v>
      </c>
      <c r="B544" s="19" t="s">
        <v>211</v>
      </c>
      <c r="C544" s="20" t="s">
        <v>212</v>
      </c>
      <c r="D544" s="21">
        <v>44027</v>
      </c>
      <c r="E544" s="22">
        <v>43997</v>
      </c>
      <c r="F544" s="23">
        <v>134.7</v>
      </c>
      <c r="G544" s="24" t="s">
        <v>1763</v>
      </c>
      <c r="H544" s="25">
        <v>134.7</v>
      </c>
      <c r="I544" s="26">
        <v>0.21</v>
      </c>
      <c r="J544" s="27">
        <v>28.286999999999995</v>
      </c>
      <c r="K544" s="27">
        <v>162.987</v>
      </c>
      <c r="L544" s="35" t="s">
        <v>222</v>
      </c>
      <c r="M544" s="36" t="s">
        <v>223</v>
      </c>
      <c r="N544" s="19" t="s">
        <v>88</v>
      </c>
      <c r="O544" s="29" t="s">
        <v>1764</v>
      </c>
      <c r="P544" s="30" t="s">
        <v>1765</v>
      </c>
      <c r="Q544" s="31">
        <v>4125</v>
      </c>
      <c r="R544" s="32">
        <v>44036</v>
      </c>
      <c r="S544" s="6" t="s">
        <v>30</v>
      </c>
      <c r="T544" s="6" t="s">
        <v>31</v>
      </c>
      <c r="U544" s="33" t="s">
        <v>453</v>
      </c>
      <c r="V544" s="19" t="s">
        <v>1766</v>
      </c>
      <c r="W544" s="34"/>
      <c r="X544" s="6"/>
      <c r="Y544" s="140"/>
    </row>
    <row r="545" spans="1:25" ht="15">
      <c r="A545" s="33">
        <v>542</v>
      </c>
      <c r="B545" s="19" t="s">
        <v>211</v>
      </c>
      <c r="C545" s="20" t="s">
        <v>212</v>
      </c>
      <c r="D545" s="21">
        <v>44089</v>
      </c>
      <c r="E545" s="22">
        <v>44057</v>
      </c>
      <c r="F545" s="23">
        <v>136.56</v>
      </c>
      <c r="G545" s="24" t="s">
        <v>1931</v>
      </c>
      <c r="H545" s="25">
        <v>136.56</v>
      </c>
      <c r="I545" s="26">
        <v>0.21</v>
      </c>
      <c r="J545" s="27">
        <v>28.677599999999998</v>
      </c>
      <c r="K545" s="27">
        <v>165.2376</v>
      </c>
      <c r="L545" s="19" t="s">
        <v>111</v>
      </c>
      <c r="M545" s="19" t="s">
        <v>88</v>
      </c>
      <c r="N545" s="28"/>
      <c r="O545" s="29" t="s">
        <v>1932</v>
      </c>
      <c r="P545" s="30" t="s">
        <v>1933</v>
      </c>
      <c r="Q545" s="31">
        <v>4564</v>
      </c>
      <c r="R545" s="32">
        <v>44098</v>
      </c>
      <c r="S545" s="6" t="s">
        <v>30</v>
      </c>
      <c r="T545" s="6" t="s">
        <v>31</v>
      </c>
      <c r="U545" s="33" t="s">
        <v>453</v>
      </c>
      <c r="V545" s="19" t="s">
        <v>1934</v>
      </c>
      <c r="W545" s="34"/>
      <c r="X545" s="6"/>
      <c r="Y545" s="140"/>
    </row>
    <row r="546" spans="1:25" ht="15">
      <c r="A546" s="33">
        <v>543</v>
      </c>
      <c r="B546" s="19" t="s">
        <v>211</v>
      </c>
      <c r="C546" s="20" t="s">
        <v>212</v>
      </c>
      <c r="D546" s="21">
        <v>44119</v>
      </c>
      <c r="E546" s="22">
        <v>44088</v>
      </c>
      <c r="F546" s="23">
        <v>136.98</v>
      </c>
      <c r="G546" s="24" t="s">
        <v>2503</v>
      </c>
      <c r="H546" s="25">
        <v>136.98</v>
      </c>
      <c r="I546" s="26">
        <v>0.21</v>
      </c>
      <c r="J546" s="27">
        <v>28.765799999999995</v>
      </c>
      <c r="K546" s="27">
        <v>165.74579999999997</v>
      </c>
      <c r="L546" s="35" t="s">
        <v>222</v>
      </c>
      <c r="M546" s="19" t="s">
        <v>88</v>
      </c>
      <c r="O546" s="29" t="s">
        <v>2504</v>
      </c>
      <c r="P546" s="30" t="s">
        <v>2505</v>
      </c>
      <c r="Q546" s="31">
        <v>6324</v>
      </c>
      <c r="R546" s="32">
        <v>44132</v>
      </c>
      <c r="S546" s="6" t="s">
        <v>30</v>
      </c>
      <c r="T546" s="6" t="s">
        <v>31</v>
      </c>
      <c r="U546" s="33" t="s">
        <v>453</v>
      </c>
      <c r="V546" s="19" t="s">
        <v>2506</v>
      </c>
      <c r="W546" s="34"/>
      <c r="X546" s="6"/>
      <c r="Y546" s="140"/>
    </row>
    <row r="547" spans="1:25" ht="15">
      <c r="A547" s="33">
        <v>544</v>
      </c>
      <c r="B547" s="33" t="s">
        <v>1380</v>
      </c>
      <c r="C547" s="20" t="s">
        <v>1381</v>
      </c>
      <c r="D547" s="21">
        <v>44015</v>
      </c>
      <c r="E547" s="22">
        <v>43984</v>
      </c>
      <c r="F547" s="23">
        <v>300</v>
      </c>
      <c r="G547" s="24" t="s">
        <v>1382</v>
      </c>
      <c r="H547" s="25">
        <v>300</v>
      </c>
      <c r="I547" s="26">
        <v>0.21</v>
      </c>
      <c r="J547" s="27">
        <v>63</v>
      </c>
      <c r="K547" s="27">
        <v>363</v>
      </c>
      <c r="L547" s="40" t="s">
        <v>203</v>
      </c>
      <c r="M547" s="40" t="s">
        <v>204</v>
      </c>
      <c r="N547" s="28"/>
      <c r="O547" s="29" t="s">
        <v>1383</v>
      </c>
      <c r="P547" s="30" t="s">
        <v>1384</v>
      </c>
      <c r="Q547" s="31">
        <v>3333</v>
      </c>
      <c r="R547" s="32">
        <v>44022</v>
      </c>
      <c r="S547" s="6" t="s">
        <v>41</v>
      </c>
      <c r="T547" s="6" t="s">
        <v>31</v>
      </c>
      <c r="U547" s="33" t="s">
        <v>244</v>
      </c>
      <c r="V547" s="33" t="s">
        <v>1385</v>
      </c>
      <c r="W547" s="34"/>
      <c r="X547" s="6"/>
      <c r="Y547" s="140"/>
    </row>
    <row r="548" spans="1:25" ht="15">
      <c r="A548" s="33">
        <v>545</v>
      </c>
      <c r="B548" s="33" t="s">
        <v>126</v>
      </c>
      <c r="C548" s="20" t="s">
        <v>127</v>
      </c>
      <c r="D548" s="21">
        <v>43832</v>
      </c>
      <c r="E548" s="22">
        <v>43840</v>
      </c>
      <c r="F548" s="23">
        <v>99</v>
      </c>
      <c r="G548" s="24" t="s">
        <v>128</v>
      </c>
      <c r="H548" s="25">
        <v>99</v>
      </c>
      <c r="I548" s="26">
        <v>0.21</v>
      </c>
      <c r="J548" s="27">
        <v>20.79</v>
      </c>
      <c r="K548" s="27">
        <v>119.78999999999999</v>
      </c>
      <c r="L548" s="19" t="s">
        <v>129</v>
      </c>
      <c r="M548" s="19" t="s">
        <v>130</v>
      </c>
      <c r="N548" s="28"/>
      <c r="O548" s="29" t="s">
        <v>131</v>
      </c>
      <c r="P548" s="30" t="s">
        <v>132</v>
      </c>
      <c r="Q548" s="31">
        <v>517</v>
      </c>
      <c r="R548" s="32">
        <v>43872</v>
      </c>
      <c r="S548" s="6" t="s">
        <v>41</v>
      </c>
      <c r="T548" s="6" t="s">
        <v>31</v>
      </c>
      <c r="U548" s="33" t="s">
        <v>73</v>
      </c>
      <c r="V548" s="6" t="s">
        <v>133</v>
      </c>
      <c r="W548" s="34"/>
      <c r="X548" s="6"/>
      <c r="Y548" s="140"/>
    </row>
    <row r="549" spans="1:25" ht="15">
      <c r="A549" s="33">
        <v>546</v>
      </c>
      <c r="B549" s="33" t="s">
        <v>126</v>
      </c>
      <c r="C549" s="20" t="s">
        <v>127</v>
      </c>
      <c r="D549" s="21">
        <v>43832</v>
      </c>
      <c r="E549" s="22">
        <v>43840</v>
      </c>
      <c r="F549" s="23">
        <v>11.99</v>
      </c>
      <c r="G549" s="24" t="s">
        <v>134</v>
      </c>
      <c r="H549" s="25">
        <v>11.99</v>
      </c>
      <c r="I549" s="26">
        <v>0.21</v>
      </c>
      <c r="J549" s="27">
        <v>2.5179</v>
      </c>
      <c r="K549" s="27">
        <v>14.5079</v>
      </c>
      <c r="L549" s="19" t="s">
        <v>129</v>
      </c>
      <c r="M549" s="19" t="s">
        <v>130</v>
      </c>
      <c r="N549" s="28"/>
      <c r="O549" s="29" t="s">
        <v>135</v>
      </c>
      <c r="P549" s="30" t="s">
        <v>136</v>
      </c>
      <c r="Q549" s="31">
        <v>518</v>
      </c>
      <c r="R549" s="32">
        <v>43872</v>
      </c>
      <c r="S549" s="6" t="s">
        <v>41</v>
      </c>
      <c r="T549" s="6" t="s">
        <v>31</v>
      </c>
      <c r="U549" s="33" t="s">
        <v>73</v>
      </c>
      <c r="V549" s="6" t="s">
        <v>137</v>
      </c>
      <c r="W549" s="34"/>
      <c r="X549" s="6"/>
      <c r="Y549" s="140"/>
    </row>
    <row r="550" spans="1:25" ht="15">
      <c r="A550" s="33">
        <v>547</v>
      </c>
      <c r="B550" s="33" t="s">
        <v>126</v>
      </c>
      <c r="C550" s="20" t="s">
        <v>127</v>
      </c>
      <c r="D550" s="21">
        <v>44015</v>
      </c>
      <c r="E550" s="22">
        <v>44015</v>
      </c>
      <c r="F550" s="23">
        <v>11.99</v>
      </c>
      <c r="G550" s="24" t="s">
        <v>1568</v>
      </c>
      <c r="H550" s="25">
        <v>11.99</v>
      </c>
      <c r="I550" s="26">
        <v>0.21</v>
      </c>
      <c r="J550" s="27">
        <v>2.5179</v>
      </c>
      <c r="K550" s="27">
        <v>14.5079</v>
      </c>
      <c r="L550" s="19" t="s">
        <v>129</v>
      </c>
      <c r="M550" s="19" t="s">
        <v>130</v>
      </c>
      <c r="N550" s="28"/>
      <c r="O550" s="29" t="s">
        <v>1569</v>
      </c>
      <c r="P550" s="30" t="s">
        <v>1570</v>
      </c>
      <c r="Q550" s="31">
        <v>3671</v>
      </c>
      <c r="R550" s="32">
        <v>44036</v>
      </c>
      <c r="S550" s="6" t="s">
        <v>41</v>
      </c>
      <c r="T550" s="6" t="s">
        <v>31</v>
      </c>
      <c r="U550" s="33" t="s">
        <v>73</v>
      </c>
      <c r="V550" s="6" t="s">
        <v>1571</v>
      </c>
      <c r="W550" s="34"/>
      <c r="X550" s="6"/>
      <c r="Y550" s="140"/>
    </row>
    <row r="551" spans="1:25" ht="15">
      <c r="A551" s="33">
        <v>548</v>
      </c>
      <c r="B551" s="33" t="s">
        <v>126</v>
      </c>
      <c r="C551" s="20" t="s">
        <v>127</v>
      </c>
      <c r="D551" s="21">
        <v>44015</v>
      </c>
      <c r="E551" s="22">
        <v>44015</v>
      </c>
      <c r="F551" s="23">
        <v>79</v>
      </c>
      <c r="G551" s="24" t="s">
        <v>1572</v>
      </c>
      <c r="H551" s="25">
        <v>79</v>
      </c>
      <c r="I551" s="26">
        <v>0.21</v>
      </c>
      <c r="J551" s="27">
        <v>16.59</v>
      </c>
      <c r="K551" s="27">
        <v>95.59</v>
      </c>
      <c r="L551" s="19" t="s">
        <v>129</v>
      </c>
      <c r="M551" s="19" t="s">
        <v>130</v>
      </c>
      <c r="N551" s="28"/>
      <c r="O551" s="29" t="s">
        <v>1573</v>
      </c>
      <c r="P551" s="30" t="s">
        <v>1574</v>
      </c>
      <c r="Q551" s="31">
        <v>3672</v>
      </c>
      <c r="R551" s="32">
        <v>44036</v>
      </c>
      <c r="S551" s="6" t="s">
        <v>41</v>
      </c>
      <c r="T551" s="6" t="s">
        <v>31</v>
      </c>
      <c r="U551" s="33" t="s">
        <v>73</v>
      </c>
      <c r="V551" s="6" t="s">
        <v>1575</v>
      </c>
      <c r="W551" s="34"/>
      <c r="X551" s="6"/>
      <c r="Y551" s="140"/>
    </row>
    <row r="552" spans="1:25" ht="15">
      <c r="A552" s="33">
        <v>549</v>
      </c>
      <c r="B552" s="33" t="s">
        <v>468</v>
      </c>
      <c r="C552" s="20" t="s">
        <v>469</v>
      </c>
      <c r="D552" s="21">
        <v>43873</v>
      </c>
      <c r="E552" s="22">
        <v>43851</v>
      </c>
      <c r="F552" s="23">
        <v>180</v>
      </c>
      <c r="G552" s="24" t="s">
        <v>470</v>
      </c>
      <c r="H552" s="25">
        <v>180</v>
      </c>
      <c r="I552" s="26">
        <v>0.21</v>
      </c>
      <c r="J552" s="27">
        <v>37.8</v>
      </c>
      <c r="K552" s="27">
        <v>217.8</v>
      </c>
      <c r="L552" s="40" t="s">
        <v>203</v>
      </c>
      <c r="M552" s="40" t="s">
        <v>204</v>
      </c>
      <c r="N552" s="28"/>
      <c r="O552" s="29" t="s">
        <v>471</v>
      </c>
      <c r="P552" s="30" t="s">
        <v>472</v>
      </c>
      <c r="Q552" s="31">
        <v>1244</v>
      </c>
      <c r="R552" s="32">
        <v>43901</v>
      </c>
      <c r="S552" s="6" t="s">
        <v>114</v>
      </c>
      <c r="T552" s="6" t="s">
        <v>31</v>
      </c>
      <c r="U552" s="33" t="s">
        <v>244</v>
      </c>
      <c r="V552" s="33" t="s">
        <v>473</v>
      </c>
      <c r="W552" s="34"/>
      <c r="X552" s="6"/>
      <c r="Y552" s="140"/>
    </row>
    <row r="553" spans="1:25" ht="15">
      <c r="A553" s="33">
        <v>550</v>
      </c>
      <c r="B553" s="33" t="s">
        <v>468</v>
      </c>
      <c r="C553" s="20" t="s">
        <v>469</v>
      </c>
      <c r="D553" s="21">
        <v>44014</v>
      </c>
      <c r="E553" s="22">
        <v>43984</v>
      </c>
      <c r="F553" s="23">
        <v>180</v>
      </c>
      <c r="G553" s="24" t="s">
        <v>1376</v>
      </c>
      <c r="H553" s="25">
        <v>180</v>
      </c>
      <c r="I553" s="26">
        <v>0.21</v>
      </c>
      <c r="J553" s="27">
        <v>37.8</v>
      </c>
      <c r="K553" s="27">
        <v>217.8</v>
      </c>
      <c r="L553" s="40" t="s">
        <v>203</v>
      </c>
      <c r="M553" s="40" t="s">
        <v>204</v>
      </c>
      <c r="N553" s="28"/>
      <c r="O553" s="29" t="s">
        <v>1377</v>
      </c>
      <c r="P553" s="30" t="s">
        <v>1378</v>
      </c>
      <c r="Q553" s="31">
        <v>3332</v>
      </c>
      <c r="R553" s="32">
        <v>44022</v>
      </c>
      <c r="S553" s="6" t="s">
        <v>41</v>
      </c>
      <c r="T553" s="6" t="s">
        <v>31</v>
      </c>
      <c r="U553" s="33" t="s">
        <v>244</v>
      </c>
      <c r="V553" s="33" t="s">
        <v>1379</v>
      </c>
      <c r="W553" s="34"/>
      <c r="X553" s="6"/>
      <c r="Y553" s="140"/>
    </row>
    <row r="554" spans="1:25" ht="14.25">
      <c r="A554" s="33">
        <v>551</v>
      </c>
      <c r="B554" s="33" t="s">
        <v>1386</v>
      </c>
      <c r="C554" s="20" t="s">
        <v>1387</v>
      </c>
      <c r="D554" s="21">
        <v>44016</v>
      </c>
      <c r="E554" s="22">
        <v>43984</v>
      </c>
      <c r="F554" s="23">
        <v>300</v>
      </c>
      <c r="G554" s="24" t="s">
        <v>1388</v>
      </c>
      <c r="H554" s="25">
        <v>300</v>
      </c>
      <c r="I554" s="26">
        <v>0.21</v>
      </c>
      <c r="J554" s="27">
        <v>63</v>
      </c>
      <c r="K554" s="27">
        <v>363</v>
      </c>
      <c r="L554" s="40" t="s">
        <v>203</v>
      </c>
      <c r="M554" s="40" t="s">
        <v>204</v>
      </c>
      <c r="N554" s="28"/>
      <c r="O554" s="29" t="s">
        <v>1389</v>
      </c>
      <c r="P554" s="30" t="s">
        <v>1390</v>
      </c>
      <c r="Q554" s="31">
        <v>3334</v>
      </c>
      <c r="R554" s="32">
        <v>44022</v>
      </c>
      <c r="S554" s="6" t="s">
        <v>41</v>
      </c>
      <c r="T554" s="6" t="s">
        <v>31</v>
      </c>
      <c r="U554" s="33" t="s">
        <v>244</v>
      </c>
      <c r="V554" s="33" t="s">
        <v>1391</v>
      </c>
      <c r="W554" s="34"/>
      <c r="X554" s="6"/>
      <c r="Y554" s="140"/>
    </row>
    <row r="555" spans="1:25" ht="14.25">
      <c r="A555" s="33">
        <v>552</v>
      </c>
      <c r="B555" s="6" t="s">
        <v>1009</v>
      </c>
      <c r="C555" s="20" t="s">
        <v>1010</v>
      </c>
      <c r="D555" s="21">
        <v>43930</v>
      </c>
      <c r="E555" s="22">
        <v>43922</v>
      </c>
      <c r="F555" s="23">
        <v>403.08</v>
      </c>
      <c r="G555" s="24" t="s">
        <v>1011</v>
      </c>
      <c r="H555" s="25">
        <v>302.5860821917808</v>
      </c>
      <c r="I555" s="26">
        <v>0</v>
      </c>
      <c r="J555" s="27">
        <v>0</v>
      </c>
      <c r="K555" s="27">
        <v>302.5860821917808</v>
      </c>
      <c r="L555" s="19" t="s">
        <v>26</v>
      </c>
      <c r="M555" s="19" t="s">
        <v>27</v>
      </c>
      <c r="N555" s="19"/>
      <c r="O555" s="29" t="s">
        <v>1012</v>
      </c>
      <c r="P555" s="30" t="s">
        <v>1013</v>
      </c>
      <c r="Q555" s="31">
        <v>2052</v>
      </c>
      <c r="R555" s="32">
        <v>43928</v>
      </c>
      <c r="S555" s="6" t="s">
        <v>30</v>
      </c>
      <c r="T555" s="6" t="s">
        <v>31</v>
      </c>
      <c r="U555" s="6" t="s">
        <v>194</v>
      </c>
      <c r="V555" s="6" t="s">
        <v>1014</v>
      </c>
      <c r="W555" s="34"/>
      <c r="X555" s="6"/>
      <c r="Y555" s="140"/>
    </row>
    <row r="556" spans="1:25" ht="14.25">
      <c r="A556" s="33">
        <v>553</v>
      </c>
      <c r="B556" s="6" t="s">
        <v>1009</v>
      </c>
      <c r="C556" s="20" t="s">
        <v>1010</v>
      </c>
      <c r="D556" s="21">
        <v>43930</v>
      </c>
      <c r="E556" s="22">
        <v>43922</v>
      </c>
      <c r="F556" s="23">
        <v>403.08</v>
      </c>
      <c r="G556" s="24" t="s">
        <v>1011</v>
      </c>
      <c r="H556" s="25">
        <v>100.49391780821917</v>
      </c>
      <c r="I556" s="26">
        <v>0</v>
      </c>
      <c r="J556" s="27">
        <v>0</v>
      </c>
      <c r="K556" s="27">
        <v>100.49391780821917</v>
      </c>
      <c r="L556" s="19" t="s">
        <v>26</v>
      </c>
      <c r="M556" s="19" t="s">
        <v>27</v>
      </c>
      <c r="N556" s="19"/>
      <c r="O556" s="29" t="s">
        <v>1012</v>
      </c>
      <c r="P556" s="30" t="s">
        <v>1013</v>
      </c>
      <c r="Q556" s="31">
        <v>2052</v>
      </c>
      <c r="R556" s="32">
        <v>43928</v>
      </c>
      <c r="S556" s="6" t="s">
        <v>182</v>
      </c>
      <c r="T556" s="6" t="s">
        <v>31</v>
      </c>
      <c r="U556" s="6" t="s">
        <v>194</v>
      </c>
      <c r="V556" s="6" t="s">
        <v>1015</v>
      </c>
      <c r="W556" s="34"/>
      <c r="X556" s="6"/>
      <c r="Y556" s="140"/>
    </row>
    <row r="557" ht="14.25">
      <c r="K557" s="211">
        <f>SUM(K3:K556)</f>
        <v>201591.35969199982</v>
      </c>
    </row>
    <row r="558" ht="14.25">
      <c r="K558" s="211">
        <f>+K557-'HASTA 3T FORMATO PUBLI'!F534</f>
        <v>-0.018749999959254637</v>
      </c>
    </row>
    <row r="560" spans="11:13" ht="14.25">
      <c r="K560" s="211">
        <f>+K557-200064.76</f>
        <v>1526.5996919998142</v>
      </c>
      <c r="M560" t="s">
        <v>3082</v>
      </c>
    </row>
  </sheetData>
  <sheetProtection/>
  <autoFilter ref="A2:X558"/>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R534"/>
  <sheetViews>
    <sheetView zoomScale="115" zoomScaleNormal="115" zoomScalePageLayoutView="0" workbookViewId="0" topLeftCell="A320">
      <selection activeCell="A320" sqref="A1:IV16384"/>
    </sheetView>
  </sheetViews>
  <sheetFormatPr defaultColWidth="11.421875" defaultRowHeight="15"/>
  <cols>
    <col min="1" max="1" width="35.28125" style="145" customWidth="1"/>
    <col min="2" max="2" width="12.28125" style="221" customWidth="1"/>
    <col min="3" max="3" width="15.00390625" style="145" customWidth="1"/>
    <col min="4" max="4" width="10.421875" style="145" bestFit="1" customWidth="1"/>
    <col min="5" max="5" width="8.57421875" style="145" bestFit="1" customWidth="1"/>
    <col min="6" max="6" width="13.421875" style="145" bestFit="1" customWidth="1"/>
    <col min="7" max="7" width="10.00390625" style="144" customWidth="1"/>
    <col min="8" max="8" width="37.28125" style="145" bestFit="1" customWidth="1"/>
    <col min="9" max="9" width="12.421875" style="158" customWidth="1"/>
    <col min="10" max="11" width="11.421875" style="158" customWidth="1"/>
    <col min="12" max="12" width="79.28125" style="158" customWidth="1"/>
    <col min="13" max="14" width="11.421875" style="158" customWidth="1"/>
    <col min="15" max="15" width="51.28125" style="158" bestFit="1" customWidth="1"/>
    <col min="16" max="16384" width="11.421875" style="6" customWidth="1"/>
  </cols>
  <sheetData>
    <row r="1" spans="1:6" ht="12.75">
      <c r="A1" s="142"/>
      <c r="B1" s="219"/>
      <c r="C1" s="143"/>
      <c r="D1" s="143"/>
      <c r="E1" s="143"/>
      <c r="F1" s="143"/>
    </row>
    <row r="2" spans="1:6" ht="12.75">
      <c r="A2" s="143"/>
      <c r="B2" s="219"/>
      <c r="C2" s="143"/>
      <c r="D2" s="143"/>
      <c r="E2" s="143"/>
      <c r="F2" s="143"/>
    </row>
    <row r="3" spans="1:8" ht="18">
      <c r="A3" s="292" t="s">
        <v>3078</v>
      </c>
      <c r="B3" s="292"/>
      <c r="C3" s="292"/>
      <c r="D3" s="292"/>
      <c r="E3" s="292"/>
      <c r="F3" s="292"/>
      <c r="G3" s="292"/>
      <c r="H3" s="292"/>
    </row>
    <row r="4" spans="1:8" ht="15">
      <c r="A4" s="146"/>
      <c r="B4" s="220"/>
      <c r="C4" s="146"/>
      <c r="D4" s="146"/>
      <c r="E4" s="146"/>
      <c r="F4" s="146"/>
      <c r="G4" s="147"/>
      <c r="H4" s="146"/>
    </row>
    <row r="5" spans="1:8" ht="18">
      <c r="A5" s="148" t="s">
        <v>0</v>
      </c>
      <c r="B5" s="149" t="s">
        <v>3039</v>
      </c>
      <c r="C5" s="148" t="s">
        <v>5</v>
      </c>
      <c r="D5" s="148" t="s">
        <v>3040</v>
      </c>
      <c r="E5" s="148" t="s">
        <v>8</v>
      </c>
      <c r="F5" s="148" t="s">
        <v>9</v>
      </c>
      <c r="G5" s="148" t="s">
        <v>3041</v>
      </c>
      <c r="H5" s="148" t="s">
        <v>19</v>
      </c>
    </row>
    <row r="6" spans="1:18" ht="15">
      <c r="A6" s="150" t="s">
        <v>1043</v>
      </c>
      <c r="B6" s="151">
        <v>43931</v>
      </c>
      <c r="C6" s="152" t="s">
        <v>1045</v>
      </c>
      <c r="D6" s="153">
        <v>9.45</v>
      </c>
      <c r="E6" s="154">
        <v>0.21</v>
      </c>
      <c r="F6" s="155">
        <v>11.4345</v>
      </c>
      <c r="G6" s="156" t="s">
        <v>3042</v>
      </c>
      <c r="H6" s="157" t="s">
        <v>73</v>
      </c>
      <c r="I6" s="159"/>
      <c r="J6" s="160"/>
      <c r="K6" s="160"/>
      <c r="M6" s="161"/>
      <c r="N6" s="162"/>
      <c r="O6" s="163"/>
      <c r="P6" s="33"/>
      <c r="R6" s="140"/>
    </row>
    <row r="7" spans="1:18" s="33" customFormat="1" ht="15">
      <c r="A7" s="209" t="s">
        <v>177</v>
      </c>
      <c r="B7" s="208">
        <v>44085</v>
      </c>
      <c r="C7" s="195" t="s">
        <v>1839</v>
      </c>
      <c r="D7" s="217">
        <v>299.79</v>
      </c>
      <c r="E7" s="218">
        <v>0.21</v>
      </c>
      <c r="F7" s="194">
        <v>362.7459</v>
      </c>
      <c r="G7" s="209" t="s">
        <v>3042</v>
      </c>
      <c r="H7" s="193" t="s">
        <v>1842</v>
      </c>
      <c r="I7" s="159"/>
      <c r="J7" s="160"/>
      <c r="K7" s="160"/>
      <c r="L7" s="163"/>
      <c r="M7" s="161"/>
      <c r="N7" s="165"/>
      <c r="O7" s="163"/>
      <c r="P7" s="34"/>
      <c r="R7" s="139"/>
    </row>
    <row r="8" spans="1:18" ht="19.5">
      <c r="A8" s="150" t="s">
        <v>3043</v>
      </c>
      <c r="B8" s="151">
        <v>43866</v>
      </c>
      <c r="C8" s="152" t="s">
        <v>313</v>
      </c>
      <c r="D8" s="153">
        <v>1246</v>
      </c>
      <c r="E8" s="154">
        <v>0.21</v>
      </c>
      <c r="F8" s="155">
        <v>1507.66</v>
      </c>
      <c r="G8" s="156" t="s">
        <v>3042</v>
      </c>
      <c r="H8" s="157" t="s">
        <v>81</v>
      </c>
      <c r="I8" s="159"/>
      <c r="J8" s="164"/>
      <c r="K8" s="164"/>
      <c r="L8" s="162"/>
      <c r="M8" s="161"/>
      <c r="N8" s="162"/>
      <c r="O8" s="163"/>
      <c r="P8" s="34"/>
      <c r="R8" s="140"/>
    </row>
    <row r="9" spans="1:18" s="33" customFormat="1" ht="15">
      <c r="A9" s="209" t="s">
        <v>2251</v>
      </c>
      <c r="B9" s="208">
        <v>44103</v>
      </c>
      <c r="C9" s="195" t="s">
        <v>2315</v>
      </c>
      <c r="D9" s="217">
        <v>319.5</v>
      </c>
      <c r="E9" s="218">
        <v>0.21</v>
      </c>
      <c r="F9" s="194">
        <v>386.595</v>
      </c>
      <c r="G9" s="209" t="s">
        <v>3051</v>
      </c>
      <c r="H9" s="193" t="s">
        <v>244</v>
      </c>
      <c r="I9" s="159"/>
      <c r="J9" s="160"/>
      <c r="K9" s="160"/>
      <c r="L9" s="165"/>
      <c r="M9" s="161"/>
      <c r="N9" s="165"/>
      <c r="O9" s="163"/>
      <c r="P9" s="34"/>
      <c r="R9" s="139"/>
    </row>
    <row r="10" spans="1:18" ht="15">
      <c r="A10" s="150" t="s">
        <v>345</v>
      </c>
      <c r="B10" s="151">
        <v>43868</v>
      </c>
      <c r="C10" s="152" t="s">
        <v>347</v>
      </c>
      <c r="D10" s="153">
        <v>104.06</v>
      </c>
      <c r="E10" s="154">
        <v>0.21</v>
      </c>
      <c r="F10" s="155">
        <v>125.9126</v>
      </c>
      <c r="G10" s="156" t="s">
        <v>3044</v>
      </c>
      <c r="H10" s="157" t="s">
        <v>352</v>
      </c>
      <c r="I10" s="159"/>
      <c r="J10" s="164"/>
      <c r="K10" s="164"/>
      <c r="L10" s="162"/>
      <c r="M10" s="161"/>
      <c r="N10" s="165"/>
      <c r="O10" s="163"/>
      <c r="P10" s="34"/>
      <c r="R10" s="140"/>
    </row>
    <row r="11" spans="1:18" ht="15">
      <c r="A11" s="150" t="s">
        <v>1278</v>
      </c>
      <c r="B11" s="151">
        <v>43980</v>
      </c>
      <c r="C11" s="152" t="s">
        <v>1280</v>
      </c>
      <c r="D11" s="153">
        <v>4.95</v>
      </c>
      <c r="E11" s="154">
        <v>0.21</v>
      </c>
      <c r="F11" s="155">
        <v>5.9895000000000005</v>
      </c>
      <c r="G11" s="156" t="s">
        <v>3044</v>
      </c>
      <c r="H11" s="157" t="s">
        <v>163</v>
      </c>
      <c r="I11" s="159"/>
      <c r="J11" s="160"/>
      <c r="K11" s="160"/>
      <c r="M11" s="161"/>
      <c r="N11" s="162"/>
      <c r="O11" s="163"/>
      <c r="P11" s="34"/>
      <c r="R11" s="140"/>
    </row>
    <row r="12" spans="1:18" ht="15">
      <c r="A12" s="150" t="s">
        <v>1246</v>
      </c>
      <c r="B12" s="151">
        <v>43992</v>
      </c>
      <c r="C12" s="152" t="s">
        <v>1248</v>
      </c>
      <c r="D12" s="153">
        <v>30.77</v>
      </c>
      <c r="E12" s="154">
        <v>0.21</v>
      </c>
      <c r="F12" s="155">
        <v>37.2317</v>
      </c>
      <c r="G12" s="156" t="s">
        <v>3045</v>
      </c>
      <c r="H12" s="157" t="s">
        <v>163</v>
      </c>
      <c r="I12" s="159"/>
      <c r="J12" s="160"/>
      <c r="K12" s="160"/>
      <c r="L12" s="163"/>
      <c r="M12" s="161"/>
      <c r="N12" s="162"/>
      <c r="O12" s="163"/>
      <c r="P12" s="34"/>
      <c r="Q12" s="33"/>
      <c r="R12" s="140"/>
    </row>
    <row r="13" spans="1:18" ht="15">
      <c r="A13" s="150" t="s">
        <v>1246</v>
      </c>
      <c r="B13" s="151">
        <v>43992</v>
      </c>
      <c r="C13" s="152" t="s">
        <v>1257</v>
      </c>
      <c r="D13" s="153">
        <v>13.21</v>
      </c>
      <c r="E13" s="154">
        <v>0.21</v>
      </c>
      <c r="F13" s="155">
        <v>15.984100000000002</v>
      </c>
      <c r="G13" s="156" t="s">
        <v>3042</v>
      </c>
      <c r="H13" s="157" t="s">
        <v>163</v>
      </c>
      <c r="I13" s="159"/>
      <c r="J13" s="164"/>
      <c r="K13" s="164"/>
      <c r="L13" s="163"/>
      <c r="M13" s="161"/>
      <c r="N13" s="162"/>
      <c r="O13" s="163"/>
      <c r="P13" s="34"/>
      <c r="R13" s="140"/>
    </row>
    <row r="14" spans="1:18" s="33" customFormat="1" ht="15">
      <c r="A14" s="150" t="s">
        <v>1246</v>
      </c>
      <c r="B14" s="151">
        <v>43992</v>
      </c>
      <c r="C14" s="152" t="s">
        <v>1254</v>
      </c>
      <c r="D14" s="153">
        <v>30.74</v>
      </c>
      <c r="E14" s="154">
        <v>0.21</v>
      </c>
      <c r="F14" s="155">
        <v>37.1954</v>
      </c>
      <c r="G14" s="156" t="s">
        <v>3042</v>
      </c>
      <c r="H14" s="157" t="s">
        <v>163</v>
      </c>
      <c r="I14" s="159"/>
      <c r="J14" s="160"/>
      <c r="K14" s="160"/>
      <c r="L14" s="163"/>
      <c r="M14" s="161"/>
      <c r="N14" s="165"/>
      <c r="O14" s="163"/>
      <c r="P14" s="34"/>
      <c r="R14" s="139"/>
    </row>
    <row r="15" spans="1:18" ht="15">
      <c r="A15" s="150" t="s">
        <v>565</v>
      </c>
      <c r="B15" s="151">
        <v>43857</v>
      </c>
      <c r="C15" s="152" t="s">
        <v>567</v>
      </c>
      <c r="D15" s="153">
        <v>1049</v>
      </c>
      <c r="E15" s="154">
        <v>0.21</v>
      </c>
      <c r="F15" s="155">
        <v>1269.29</v>
      </c>
      <c r="G15" s="156" t="s">
        <v>3046</v>
      </c>
      <c r="H15" s="157" t="s">
        <v>541</v>
      </c>
      <c r="I15" s="159"/>
      <c r="J15" s="160"/>
      <c r="K15" s="160"/>
      <c r="L15" s="162"/>
      <c r="M15" s="161"/>
      <c r="N15" s="162"/>
      <c r="O15" s="163"/>
      <c r="P15" s="34"/>
      <c r="R15" s="140"/>
    </row>
    <row r="16" spans="1:18" s="33" customFormat="1" ht="15">
      <c r="A16" s="193" t="s">
        <v>565</v>
      </c>
      <c r="B16" s="208">
        <v>44092</v>
      </c>
      <c r="C16" s="195" t="s">
        <v>2312</v>
      </c>
      <c r="D16" s="217">
        <v>945</v>
      </c>
      <c r="E16" s="218">
        <v>0.21</v>
      </c>
      <c r="F16" s="194">
        <v>1143.45</v>
      </c>
      <c r="G16" s="209" t="s">
        <v>3046</v>
      </c>
      <c r="H16" s="193" t="s">
        <v>541</v>
      </c>
      <c r="I16" s="159"/>
      <c r="J16" s="160"/>
      <c r="K16" s="160"/>
      <c r="L16" s="165"/>
      <c r="M16" s="161"/>
      <c r="N16" s="165"/>
      <c r="O16" s="163"/>
      <c r="P16" s="34"/>
      <c r="R16" s="139"/>
    </row>
    <row r="17" spans="1:18" ht="15">
      <c r="A17" s="193" t="s">
        <v>2482</v>
      </c>
      <c r="B17" s="151">
        <v>43964</v>
      </c>
      <c r="C17" s="195" t="s">
        <v>2484</v>
      </c>
      <c r="D17" s="153">
        <v>1088.32</v>
      </c>
      <c r="E17" s="154">
        <v>0</v>
      </c>
      <c r="F17" s="194">
        <v>1088.32</v>
      </c>
      <c r="G17" s="193" t="s">
        <v>3059</v>
      </c>
      <c r="H17" s="193" t="s">
        <v>194</v>
      </c>
      <c r="I17" s="159"/>
      <c r="J17" s="164"/>
      <c r="K17" s="164"/>
      <c r="L17" s="163"/>
      <c r="M17" s="161"/>
      <c r="N17" s="162"/>
      <c r="O17" s="163"/>
      <c r="P17" s="34"/>
      <c r="R17" s="140"/>
    </row>
    <row r="18" spans="1:18" s="33" customFormat="1" ht="15">
      <c r="A18" s="193" t="s">
        <v>1678</v>
      </c>
      <c r="B18" s="208">
        <v>44041</v>
      </c>
      <c r="C18" s="195" t="s">
        <v>1680</v>
      </c>
      <c r="D18" s="217">
        <v>45</v>
      </c>
      <c r="E18" s="218">
        <v>0.21</v>
      </c>
      <c r="F18" s="194">
        <v>54.45</v>
      </c>
      <c r="G18" s="209" t="s">
        <v>3042</v>
      </c>
      <c r="H18" s="193" t="s">
        <v>73</v>
      </c>
      <c r="I18" s="159"/>
      <c r="J18" s="160"/>
      <c r="K18" s="160"/>
      <c r="L18" s="163"/>
      <c r="M18" s="161"/>
      <c r="N18" s="171"/>
      <c r="O18" s="163"/>
      <c r="P18" s="34"/>
      <c r="R18" s="139"/>
    </row>
    <row r="19" spans="1:18" s="33" customFormat="1" ht="15">
      <c r="A19" s="193" t="s">
        <v>448</v>
      </c>
      <c r="B19" s="208">
        <v>44028</v>
      </c>
      <c r="C19" s="195" t="s">
        <v>2017</v>
      </c>
      <c r="D19" s="217">
        <v>360</v>
      </c>
      <c r="E19" s="218">
        <v>0.21</v>
      </c>
      <c r="F19" s="194">
        <v>435.6</v>
      </c>
      <c r="G19" s="209" t="s">
        <v>3059</v>
      </c>
      <c r="H19" s="193" t="s">
        <v>339</v>
      </c>
      <c r="I19" s="159"/>
      <c r="J19" s="160"/>
      <c r="K19" s="160"/>
      <c r="L19" s="163"/>
      <c r="M19" s="161"/>
      <c r="N19" s="165"/>
      <c r="O19" s="163"/>
      <c r="P19" s="34"/>
      <c r="R19" s="139"/>
    </row>
    <row r="20" spans="1:18" ht="15">
      <c r="A20" s="150" t="s">
        <v>1464</v>
      </c>
      <c r="B20" s="151">
        <v>43997</v>
      </c>
      <c r="C20" s="152" t="s">
        <v>886</v>
      </c>
      <c r="D20" s="153">
        <v>1200</v>
      </c>
      <c r="E20" s="154">
        <v>0.21</v>
      </c>
      <c r="F20" s="155">
        <v>1452</v>
      </c>
      <c r="G20" s="156" t="s">
        <v>3047</v>
      </c>
      <c r="H20" s="157" t="s">
        <v>1168</v>
      </c>
      <c r="I20" s="159"/>
      <c r="J20" s="160"/>
      <c r="K20" s="160"/>
      <c r="L20" s="163"/>
      <c r="M20" s="161"/>
      <c r="N20" s="166"/>
      <c r="O20" s="163"/>
      <c r="P20" s="34"/>
      <c r="R20" s="140"/>
    </row>
    <row r="21" spans="1:18" ht="15">
      <c r="A21" s="150" t="s">
        <v>1085</v>
      </c>
      <c r="B21" s="151">
        <v>43928</v>
      </c>
      <c r="C21" s="152" t="s">
        <v>1087</v>
      </c>
      <c r="D21" s="153">
        <v>100</v>
      </c>
      <c r="E21" s="154">
        <v>0.21</v>
      </c>
      <c r="F21" s="155">
        <v>121</v>
      </c>
      <c r="G21" s="156" t="s">
        <v>3048</v>
      </c>
      <c r="H21" s="157" t="s">
        <v>453</v>
      </c>
      <c r="I21" s="159"/>
      <c r="J21" s="160"/>
      <c r="K21" s="160"/>
      <c r="L21" s="163"/>
      <c r="M21" s="161"/>
      <c r="N21" s="162"/>
      <c r="O21" s="163"/>
      <c r="P21" s="34"/>
      <c r="R21" s="140"/>
    </row>
    <row r="22" spans="1:18" ht="15">
      <c r="A22" s="150" t="s">
        <v>23</v>
      </c>
      <c r="B22" s="151">
        <v>43832</v>
      </c>
      <c r="C22" s="152" t="s">
        <v>25</v>
      </c>
      <c r="D22" s="153">
        <v>3000</v>
      </c>
      <c r="E22" s="154">
        <v>0</v>
      </c>
      <c r="F22" s="155">
        <v>3000</v>
      </c>
      <c r="G22" s="156" t="s">
        <v>3042</v>
      </c>
      <c r="H22" s="157" t="s">
        <v>32</v>
      </c>
      <c r="I22" s="159"/>
      <c r="J22" s="160"/>
      <c r="K22" s="160"/>
      <c r="L22" s="163"/>
      <c r="M22" s="161"/>
      <c r="N22" s="165"/>
      <c r="O22" s="163"/>
      <c r="P22" s="34"/>
      <c r="R22" s="140"/>
    </row>
    <row r="23" spans="1:18" s="33" customFormat="1" ht="15">
      <c r="A23" s="209" t="s">
        <v>23</v>
      </c>
      <c r="B23" s="208">
        <v>44077</v>
      </c>
      <c r="C23" s="195" t="s">
        <v>1901</v>
      </c>
      <c r="D23" s="217">
        <v>80</v>
      </c>
      <c r="E23" s="218">
        <v>0</v>
      </c>
      <c r="F23" s="194">
        <v>80</v>
      </c>
      <c r="G23" s="209" t="s">
        <v>3042</v>
      </c>
      <c r="H23" s="193" t="s">
        <v>32</v>
      </c>
      <c r="I23" s="159"/>
      <c r="J23" s="160"/>
      <c r="K23" s="160"/>
      <c r="L23" s="163"/>
      <c r="M23" s="161"/>
      <c r="N23" s="165"/>
      <c r="O23" s="163"/>
      <c r="P23" s="34"/>
      <c r="R23" s="139"/>
    </row>
    <row r="24" spans="1:18" s="33" customFormat="1" ht="15">
      <c r="A24" s="209" t="s">
        <v>23</v>
      </c>
      <c r="B24" s="208">
        <v>44077</v>
      </c>
      <c r="C24" s="195" t="s">
        <v>1905</v>
      </c>
      <c r="D24" s="217">
        <v>64</v>
      </c>
      <c r="E24" s="218">
        <v>0</v>
      </c>
      <c r="F24" s="194">
        <v>64</v>
      </c>
      <c r="G24" s="209" t="s">
        <v>3042</v>
      </c>
      <c r="H24" s="193" t="s">
        <v>32</v>
      </c>
      <c r="I24" s="159"/>
      <c r="J24" s="160"/>
      <c r="K24" s="160"/>
      <c r="L24" s="163"/>
      <c r="M24" s="161"/>
      <c r="N24" s="165"/>
      <c r="O24" s="163"/>
      <c r="P24" s="34"/>
      <c r="R24" s="139"/>
    </row>
    <row r="25" spans="1:18" s="33" customFormat="1" ht="15">
      <c r="A25" s="193" t="s">
        <v>1897</v>
      </c>
      <c r="B25" s="208">
        <v>44042</v>
      </c>
      <c r="C25" s="195" t="s">
        <v>1303</v>
      </c>
      <c r="D25" s="217">
        <v>45.33</v>
      </c>
      <c r="E25" s="218">
        <v>0</v>
      </c>
      <c r="F25" s="194">
        <v>45.33</v>
      </c>
      <c r="G25" s="209" t="s">
        <v>3062</v>
      </c>
      <c r="H25" s="193" t="s">
        <v>93</v>
      </c>
      <c r="I25" s="159"/>
      <c r="J25" s="160"/>
      <c r="K25" s="160"/>
      <c r="L25" s="163"/>
      <c r="M25" s="161"/>
      <c r="N25" s="165"/>
      <c r="O25" s="163"/>
      <c r="P25" s="34"/>
      <c r="R25" s="139"/>
    </row>
    <row r="26" spans="1:18" ht="19.5">
      <c r="A26" s="150" t="s">
        <v>870</v>
      </c>
      <c r="B26" s="151">
        <v>43851</v>
      </c>
      <c r="C26" s="152" t="s">
        <v>872</v>
      </c>
      <c r="D26" s="153">
        <v>380.165</v>
      </c>
      <c r="E26" s="154">
        <v>0.21</v>
      </c>
      <c r="F26" s="155">
        <v>460</v>
      </c>
      <c r="G26" s="156" t="s">
        <v>3042</v>
      </c>
      <c r="H26" s="157" t="s">
        <v>32</v>
      </c>
      <c r="I26" s="159"/>
      <c r="J26" s="160"/>
      <c r="K26" s="160"/>
      <c r="L26" s="163"/>
      <c r="M26" s="161"/>
      <c r="N26" s="165"/>
      <c r="O26" s="163"/>
      <c r="P26" s="34"/>
      <c r="Q26" s="33"/>
      <c r="R26" s="140"/>
    </row>
    <row r="27" spans="1:18" s="33" customFormat="1" ht="15">
      <c r="A27" s="193" t="s">
        <v>1658</v>
      </c>
      <c r="B27" s="208">
        <v>44020</v>
      </c>
      <c r="C27" s="195" t="s">
        <v>193</v>
      </c>
      <c r="D27" s="217">
        <v>1400</v>
      </c>
      <c r="E27" s="218">
        <v>0</v>
      </c>
      <c r="F27" s="194">
        <v>1400</v>
      </c>
      <c r="G27" s="209" t="s">
        <v>3051</v>
      </c>
      <c r="H27" s="193" t="s">
        <v>368</v>
      </c>
      <c r="I27" s="159"/>
      <c r="J27" s="160"/>
      <c r="K27" s="160"/>
      <c r="L27" s="163"/>
      <c r="M27" s="161"/>
      <c r="N27" s="165"/>
      <c r="O27" s="163"/>
      <c r="P27" s="34"/>
      <c r="R27" s="139"/>
    </row>
    <row r="28" spans="1:18" ht="19.5">
      <c r="A28" s="150" t="s">
        <v>817</v>
      </c>
      <c r="B28" s="151">
        <v>43875</v>
      </c>
      <c r="C28" s="152" t="s">
        <v>354</v>
      </c>
      <c r="D28" s="153">
        <v>2500</v>
      </c>
      <c r="E28" s="154">
        <v>0</v>
      </c>
      <c r="F28" s="155">
        <v>2500</v>
      </c>
      <c r="G28" s="156" t="s">
        <v>3046</v>
      </c>
      <c r="H28" s="157" t="s">
        <v>821</v>
      </c>
      <c r="I28" s="159"/>
      <c r="J28" s="160"/>
      <c r="K28" s="160"/>
      <c r="L28" s="163"/>
      <c r="M28" s="161"/>
      <c r="N28" s="165"/>
      <c r="O28" s="163"/>
      <c r="P28" s="34"/>
      <c r="Q28" s="33"/>
      <c r="R28" s="140"/>
    </row>
    <row r="29" spans="1:18" s="33" customFormat="1" ht="15">
      <c r="A29" s="193" t="s">
        <v>817</v>
      </c>
      <c r="B29" s="208">
        <v>44090</v>
      </c>
      <c r="C29" s="195" t="s">
        <v>429</v>
      </c>
      <c r="D29" s="217">
        <v>2500</v>
      </c>
      <c r="E29" s="218">
        <v>0</v>
      </c>
      <c r="F29" s="194">
        <v>2500</v>
      </c>
      <c r="G29" s="209" t="s">
        <v>3046</v>
      </c>
      <c r="H29" s="193" t="s">
        <v>821</v>
      </c>
      <c r="I29" s="159"/>
      <c r="J29" s="160"/>
      <c r="K29" s="160"/>
      <c r="L29" s="163"/>
      <c r="M29" s="161"/>
      <c r="N29" s="165"/>
      <c r="O29" s="163"/>
      <c r="P29" s="34"/>
      <c r="R29" s="139"/>
    </row>
    <row r="30" spans="1:18" ht="15">
      <c r="A30" s="150" t="s">
        <v>1218</v>
      </c>
      <c r="B30" s="151">
        <v>43864</v>
      </c>
      <c r="C30" s="152" t="s">
        <v>1220</v>
      </c>
      <c r="D30" s="153">
        <v>93.92</v>
      </c>
      <c r="E30" s="154">
        <v>0.21</v>
      </c>
      <c r="F30" s="155">
        <v>113.64320000000001</v>
      </c>
      <c r="G30" s="156" t="s">
        <v>3044</v>
      </c>
      <c r="H30" s="157" t="s">
        <v>309</v>
      </c>
      <c r="I30" s="159"/>
      <c r="J30" s="160"/>
      <c r="K30" s="160"/>
      <c r="L30" s="163"/>
      <c r="M30" s="161"/>
      <c r="N30" s="165"/>
      <c r="O30" s="163"/>
      <c r="P30" s="34"/>
      <c r="Q30" s="33"/>
      <c r="R30" s="140"/>
    </row>
    <row r="31" spans="1:18" ht="15">
      <c r="A31" s="150" t="s">
        <v>1218</v>
      </c>
      <c r="B31" s="151">
        <v>43993</v>
      </c>
      <c r="C31" s="152" t="s">
        <v>1822</v>
      </c>
      <c r="D31" s="153">
        <v>63.74</v>
      </c>
      <c r="E31" s="154">
        <v>0.21</v>
      </c>
      <c r="F31" s="155">
        <v>77.1254</v>
      </c>
      <c r="G31" s="156" t="s">
        <v>3049</v>
      </c>
      <c r="H31" s="157" t="s">
        <v>309</v>
      </c>
      <c r="I31" s="159"/>
      <c r="J31" s="164"/>
      <c r="K31" s="164"/>
      <c r="L31" s="163"/>
      <c r="M31" s="161"/>
      <c r="N31" s="162"/>
      <c r="O31" s="163"/>
      <c r="P31" s="34"/>
      <c r="Q31" s="33"/>
      <c r="R31" s="140"/>
    </row>
    <row r="32" spans="1:18" ht="15">
      <c r="A32" s="193" t="s">
        <v>1218</v>
      </c>
      <c r="B32" s="208">
        <v>44092</v>
      </c>
      <c r="C32" s="195" t="s">
        <v>2129</v>
      </c>
      <c r="D32" s="217">
        <v>104.88</v>
      </c>
      <c r="E32" s="218">
        <v>0.21</v>
      </c>
      <c r="F32" s="194">
        <v>126.9048</v>
      </c>
      <c r="G32" s="209" t="s">
        <v>3044</v>
      </c>
      <c r="H32" s="193" t="s">
        <v>309</v>
      </c>
      <c r="I32" s="159"/>
      <c r="J32" s="164"/>
      <c r="K32" s="164"/>
      <c r="L32" s="163"/>
      <c r="M32" s="161"/>
      <c r="N32" s="162"/>
      <c r="O32" s="163"/>
      <c r="P32" s="34"/>
      <c r="R32" s="140"/>
    </row>
    <row r="33" spans="1:18" s="33" customFormat="1" ht="15">
      <c r="A33" s="150" t="s">
        <v>1218</v>
      </c>
      <c r="B33" s="151">
        <v>44007</v>
      </c>
      <c r="C33" s="152" t="s">
        <v>2161</v>
      </c>
      <c r="D33" s="153">
        <v>27.01</v>
      </c>
      <c r="E33" s="154">
        <v>0.21</v>
      </c>
      <c r="F33" s="155">
        <v>32.682100000000005</v>
      </c>
      <c r="G33" s="156" t="s">
        <v>3050</v>
      </c>
      <c r="H33" s="157" t="s">
        <v>309</v>
      </c>
      <c r="I33" s="159"/>
      <c r="J33" s="160"/>
      <c r="K33" s="160"/>
      <c r="L33" s="163"/>
      <c r="M33" s="161"/>
      <c r="N33" s="165"/>
      <c r="O33" s="163"/>
      <c r="P33" s="34"/>
      <c r="R33" s="139"/>
    </row>
    <row r="34" spans="1:18" s="33" customFormat="1" ht="15">
      <c r="A34" s="209" t="s">
        <v>1923</v>
      </c>
      <c r="B34" s="208">
        <v>44083</v>
      </c>
      <c r="C34" s="195" t="s">
        <v>1925</v>
      </c>
      <c r="D34" s="217">
        <v>197.404</v>
      </c>
      <c r="E34" s="218">
        <v>0.21</v>
      </c>
      <c r="F34" s="194">
        <v>238.85884</v>
      </c>
      <c r="G34" s="209" t="s">
        <v>3046</v>
      </c>
      <c r="H34" s="193" t="s">
        <v>1139</v>
      </c>
      <c r="I34" s="159"/>
      <c r="J34" s="160"/>
      <c r="K34" s="160"/>
      <c r="L34" s="163"/>
      <c r="M34" s="161"/>
      <c r="N34" s="165"/>
      <c r="O34" s="163"/>
      <c r="P34" s="34"/>
      <c r="R34" s="139"/>
    </row>
    <row r="35" spans="1:18" ht="15">
      <c r="A35" s="150" t="s">
        <v>219</v>
      </c>
      <c r="B35" s="151">
        <v>43840</v>
      </c>
      <c r="C35" s="152" t="s">
        <v>221</v>
      </c>
      <c r="D35" s="153">
        <v>345.45</v>
      </c>
      <c r="E35" s="154">
        <v>0.1</v>
      </c>
      <c r="F35" s="155">
        <v>380</v>
      </c>
      <c r="G35" s="156" t="s">
        <v>3051</v>
      </c>
      <c r="H35" s="157" t="s">
        <v>187</v>
      </c>
      <c r="I35" s="168"/>
      <c r="J35" s="169"/>
      <c r="K35" s="169"/>
      <c r="L35" s="167"/>
      <c r="M35" s="170"/>
      <c r="N35" s="166"/>
      <c r="O35" s="167"/>
      <c r="P35" s="34"/>
      <c r="R35" s="140"/>
    </row>
    <row r="36" spans="1:18" ht="15">
      <c r="A36" s="150" t="s">
        <v>219</v>
      </c>
      <c r="B36" s="151">
        <v>43840</v>
      </c>
      <c r="C36" s="152" t="s">
        <v>229</v>
      </c>
      <c r="D36" s="153">
        <v>345.45</v>
      </c>
      <c r="E36" s="154">
        <v>0.1</v>
      </c>
      <c r="F36" s="155">
        <v>380</v>
      </c>
      <c r="G36" s="156" t="s">
        <v>3051</v>
      </c>
      <c r="H36" s="157" t="s">
        <v>187</v>
      </c>
      <c r="I36" s="159"/>
      <c r="J36" s="160"/>
      <c r="K36" s="160"/>
      <c r="L36" s="163"/>
      <c r="M36" s="161"/>
      <c r="N36" s="162"/>
      <c r="O36" s="163"/>
      <c r="P36" s="56"/>
      <c r="Q36" s="1"/>
      <c r="R36" s="140"/>
    </row>
    <row r="37" spans="1:18" ht="15">
      <c r="A37" s="150" t="s">
        <v>219</v>
      </c>
      <c r="B37" s="151">
        <v>43840</v>
      </c>
      <c r="C37" s="152" t="s">
        <v>226</v>
      </c>
      <c r="D37" s="153">
        <v>390.91</v>
      </c>
      <c r="E37" s="154">
        <v>0.1</v>
      </c>
      <c r="F37" s="155">
        <v>430</v>
      </c>
      <c r="G37" s="156" t="s">
        <v>3051</v>
      </c>
      <c r="H37" s="157" t="s">
        <v>187</v>
      </c>
      <c r="I37" s="159"/>
      <c r="J37" s="160"/>
      <c r="K37" s="160"/>
      <c r="L37" s="163"/>
      <c r="M37" s="161"/>
      <c r="N37" s="162"/>
      <c r="O37" s="163"/>
      <c r="P37" s="34"/>
      <c r="R37" s="140"/>
    </row>
    <row r="38" spans="1:18" ht="15">
      <c r="A38" s="150" t="s">
        <v>219</v>
      </c>
      <c r="B38" s="151">
        <v>43840</v>
      </c>
      <c r="C38" s="152" t="s">
        <v>411</v>
      </c>
      <c r="D38" s="153">
        <v>345.45</v>
      </c>
      <c r="E38" s="154">
        <v>0.1</v>
      </c>
      <c r="F38" s="155">
        <v>380</v>
      </c>
      <c r="G38" s="156" t="s">
        <v>3051</v>
      </c>
      <c r="H38" s="157" t="s">
        <v>187</v>
      </c>
      <c r="I38" s="159"/>
      <c r="J38" s="160"/>
      <c r="K38" s="160"/>
      <c r="M38" s="161"/>
      <c r="N38" s="162"/>
      <c r="O38" s="163"/>
      <c r="P38" s="34"/>
      <c r="R38" s="140"/>
    </row>
    <row r="39" spans="1:18" ht="15">
      <c r="A39" s="150" t="s">
        <v>219</v>
      </c>
      <c r="B39" s="151">
        <v>43840</v>
      </c>
      <c r="C39" s="152" t="s">
        <v>514</v>
      </c>
      <c r="D39" s="153">
        <v>436.36</v>
      </c>
      <c r="E39" s="154">
        <v>0.1</v>
      </c>
      <c r="F39" s="155">
        <v>480</v>
      </c>
      <c r="G39" s="156" t="s">
        <v>3051</v>
      </c>
      <c r="H39" s="157" t="s">
        <v>187</v>
      </c>
      <c r="I39" s="159"/>
      <c r="J39" s="160"/>
      <c r="K39" s="160"/>
      <c r="L39" s="163"/>
      <c r="M39" s="161"/>
      <c r="N39" s="162"/>
      <c r="O39" s="163"/>
      <c r="P39" s="34"/>
      <c r="R39" s="140"/>
    </row>
    <row r="40" spans="1:18" ht="15">
      <c r="A40" s="150" t="s">
        <v>219</v>
      </c>
      <c r="B40" s="151">
        <v>43840</v>
      </c>
      <c r="C40" s="152" t="s">
        <v>715</v>
      </c>
      <c r="D40" s="153">
        <v>409.09</v>
      </c>
      <c r="E40" s="154">
        <v>0.1</v>
      </c>
      <c r="F40" s="155">
        <v>450</v>
      </c>
      <c r="G40" s="156" t="s">
        <v>3051</v>
      </c>
      <c r="H40" s="157" t="s">
        <v>187</v>
      </c>
      <c r="I40" s="159"/>
      <c r="J40" s="164"/>
      <c r="K40" s="164"/>
      <c r="L40" s="163"/>
      <c r="M40" s="161"/>
      <c r="N40" s="162"/>
      <c r="O40" s="163"/>
      <c r="P40" s="34"/>
      <c r="R40" s="140"/>
    </row>
    <row r="41" spans="1:18" ht="15">
      <c r="A41" s="150" t="s">
        <v>219</v>
      </c>
      <c r="B41" s="151">
        <v>43840</v>
      </c>
      <c r="C41" s="152" t="s">
        <v>718</v>
      </c>
      <c r="D41" s="153">
        <v>318.18</v>
      </c>
      <c r="E41" s="154">
        <v>0.1</v>
      </c>
      <c r="F41" s="155">
        <v>350</v>
      </c>
      <c r="G41" s="156" t="s">
        <v>3051</v>
      </c>
      <c r="H41" s="157" t="s">
        <v>187</v>
      </c>
      <c r="I41" s="159"/>
      <c r="J41" s="164"/>
      <c r="K41" s="164"/>
      <c r="L41" s="163"/>
      <c r="M41" s="161"/>
      <c r="N41" s="162"/>
      <c r="O41" s="163"/>
      <c r="P41" s="34"/>
      <c r="R41" s="140"/>
    </row>
    <row r="42" spans="1:18" ht="15">
      <c r="A42" s="150" t="s">
        <v>219</v>
      </c>
      <c r="B42" s="151">
        <v>43840</v>
      </c>
      <c r="C42" s="152" t="s">
        <v>723</v>
      </c>
      <c r="D42" s="153">
        <v>345.45</v>
      </c>
      <c r="E42" s="154">
        <v>0.1</v>
      </c>
      <c r="F42" s="155">
        <v>380</v>
      </c>
      <c r="G42" s="156" t="s">
        <v>3051</v>
      </c>
      <c r="H42" s="157" t="s">
        <v>187</v>
      </c>
      <c r="I42" s="159"/>
      <c r="J42" s="160"/>
      <c r="K42" s="160"/>
      <c r="L42" s="162"/>
      <c r="M42" s="161"/>
      <c r="N42" s="162"/>
      <c r="O42" s="163"/>
      <c r="P42" s="34"/>
      <c r="R42" s="140"/>
    </row>
    <row r="43" spans="1:18" ht="15">
      <c r="A43" s="150" t="s">
        <v>219</v>
      </c>
      <c r="B43" s="151">
        <v>43840</v>
      </c>
      <c r="C43" s="152" t="s">
        <v>924</v>
      </c>
      <c r="D43" s="153">
        <v>518.18</v>
      </c>
      <c r="E43" s="154">
        <v>0.1</v>
      </c>
      <c r="F43" s="155">
        <v>570</v>
      </c>
      <c r="G43" s="156" t="s">
        <v>3051</v>
      </c>
      <c r="H43" s="157" t="s">
        <v>187</v>
      </c>
      <c r="I43" s="159"/>
      <c r="J43" s="160"/>
      <c r="K43" s="160"/>
      <c r="L43" s="162"/>
      <c r="M43" s="161"/>
      <c r="N43" s="162"/>
      <c r="O43" s="163"/>
      <c r="P43" s="34"/>
      <c r="R43" s="140"/>
    </row>
    <row r="44" spans="1:18" s="33" customFormat="1" ht="15">
      <c r="A44" s="193" t="s">
        <v>2807</v>
      </c>
      <c r="B44" s="208">
        <v>44102</v>
      </c>
      <c r="C44" s="195" t="s">
        <v>585</v>
      </c>
      <c r="D44" s="217">
        <v>517.14</v>
      </c>
      <c r="E44" s="218">
        <v>0.21</v>
      </c>
      <c r="F44" s="194">
        <v>625.7393999999999</v>
      </c>
      <c r="G44" s="209" t="s">
        <v>3067</v>
      </c>
      <c r="H44" s="193" t="s">
        <v>368</v>
      </c>
      <c r="I44" s="159"/>
      <c r="J44" s="160"/>
      <c r="K44" s="160"/>
      <c r="L44" s="163"/>
      <c r="M44" s="161"/>
      <c r="N44" s="165"/>
      <c r="O44" s="163"/>
      <c r="P44" s="34"/>
      <c r="R44" s="139"/>
    </row>
    <row r="45" spans="1:18" ht="15">
      <c r="A45" s="150" t="s">
        <v>374</v>
      </c>
      <c r="B45" s="151">
        <v>43866</v>
      </c>
      <c r="C45" s="152" t="s">
        <v>376</v>
      </c>
      <c r="D45" s="153">
        <v>30</v>
      </c>
      <c r="E45" s="154">
        <v>0.21</v>
      </c>
      <c r="F45" s="155">
        <v>36.3</v>
      </c>
      <c r="G45" s="156" t="s">
        <v>3042</v>
      </c>
      <c r="H45" s="157" t="s">
        <v>368</v>
      </c>
      <c r="I45" s="159"/>
      <c r="J45" s="160"/>
      <c r="K45" s="160"/>
      <c r="L45" s="163"/>
      <c r="M45" s="161"/>
      <c r="N45" s="166"/>
      <c r="O45" s="163"/>
      <c r="P45" s="34"/>
      <c r="R45" s="140"/>
    </row>
    <row r="46" spans="1:18" ht="15">
      <c r="A46" s="150" t="s">
        <v>370</v>
      </c>
      <c r="B46" s="151">
        <v>43868</v>
      </c>
      <c r="C46" s="152" t="s">
        <v>46</v>
      </c>
      <c r="D46" s="153">
        <v>75</v>
      </c>
      <c r="E46" s="154">
        <v>0.21</v>
      </c>
      <c r="F46" s="155">
        <v>90.75</v>
      </c>
      <c r="G46" s="156" t="s">
        <v>3042</v>
      </c>
      <c r="H46" s="157" t="s">
        <v>368</v>
      </c>
      <c r="I46" s="159"/>
      <c r="J46" s="160"/>
      <c r="K46" s="160"/>
      <c r="L46" s="163"/>
      <c r="M46" s="161"/>
      <c r="N46" s="166"/>
      <c r="O46" s="163"/>
      <c r="P46" s="34"/>
      <c r="R46" s="140"/>
    </row>
    <row r="47" spans="1:18" ht="15">
      <c r="A47" s="150" t="s">
        <v>1240</v>
      </c>
      <c r="B47" s="151">
        <v>43878</v>
      </c>
      <c r="C47" s="152" t="s">
        <v>1242</v>
      </c>
      <c r="D47" s="153">
        <v>35.73</v>
      </c>
      <c r="E47" s="154">
        <v>0.21</v>
      </c>
      <c r="F47" s="155">
        <v>43.2333</v>
      </c>
      <c r="G47" s="156" t="s">
        <v>3051</v>
      </c>
      <c r="H47" s="157" t="s">
        <v>708</v>
      </c>
      <c r="I47" s="159"/>
      <c r="J47" s="160"/>
      <c r="K47" s="160"/>
      <c r="L47" s="163"/>
      <c r="M47" s="161"/>
      <c r="N47" s="171"/>
      <c r="O47" s="163"/>
      <c r="P47" s="34"/>
      <c r="R47" s="140"/>
    </row>
    <row r="48" spans="1:18" s="33" customFormat="1" ht="15">
      <c r="A48" s="193" t="s">
        <v>1240</v>
      </c>
      <c r="B48" s="208">
        <v>44029</v>
      </c>
      <c r="C48" s="195" t="s">
        <v>1968</v>
      </c>
      <c r="D48" s="217">
        <v>720.56</v>
      </c>
      <c r="E48" s="218">
        <v>0.21</v>
      </c>
      <c r="F48" s="194">
        <v>871.8775999999999</v>
      </c>
      <c r="G48" s="209" t="s">
        <v>3051</v>
      </c>
      <c r="H48" s="193" t="s">
        <v>708</v>
      </c>
      <c r="I48" s="159"/>
      <c r="J48" s="160"/>
      <c r="K48" s="160"/>
      <c r="L48" s="163"/>
      <c r="M48" s="161"/>
      <c r="N48" s="165"/>
      <c r="O48" s="163"/>
      <c r="P48" s="34"/>
      <c r="R48" s="139"/>
    </row>
    <row r="49" spans="1:18" ht="15">
      <c r="A49" s="150" t="s">
        <v>534</v>
      </c>
      <c r="B49" s="151">
        <v>43852</v>
      </c>
      <c r="C49" s="152" t="s">
        <v>536</v>
      </c>
      <c r="D49" s="153">
        <v>91.65</v>
      </c>
      <c r="E49" s="154">
        <v>0.21</v>
      </c>
      <c r="F49" s="155">
        <v>110.9</v>
      </c>
      <c r="G49" s="156" t="s">
        <v>3051</v>
      </c>
      <c r="H49" s="157" t="s">
        <v>541</v>
      </c>
      <c r="I49" s="159"/>
      <c r="J49" s="160"/>
      <c r="K49" s="160"/>
      <c r="M49" s="161"/>
      <c r="N49" s="162"/>
      <c r="O49" s="163"/>
      <c r="P49" s="34"/>
      <c r="R49" s="140"/>
    </row>
    <row r="50" spans="1:18" s="145" customFormat="1" ht="15">
      <c r="A50" s="150" t="s">
        <v>534</v>
      </c>
      <c r="B50" s="151">
        <v>43983</v>
      </c>
      <c r="C50" s="152" t="s">
        <v>1476</v>
      </c>
      <c r="D50" s="153">
        <v>505.4</v>
      </c>
      <c r="E50" s="154">
        <v>0.21</v>
      </c>
      <c r="F50" s="155">
        <v>611.534</v>
      </c>
      <c r="G50" s="156" t="s">
        <v>3052</v>
      </c>
      <c r="H50" s="157" t="s">
        <v>541</v>
      </c>
      <c r="I50" s="197"/>
      <c r="J50" s="198"/>
      <c r="K50" s="198"/>
      <c r="L50" s="196"/>
      <c r="M50" s="199"/>
      <c r="N50" s="200"/>
      <c r="O50" s="201"/>
      <c r="P50" s="202"/>
      <c r="Q50" s="143"/>
      <c r="R50" s="146"/>
    </row>
    <row r="51" spans="1:18" s="33" customFormat="1" ht="15">
      <c r="A51" s="193" t="s">
        <v>1684</v>
      </c>
      <c r="B51" s="208">
        <v>44018</v>
      </c>
      <c r="C51" s="195" t="s">
        <v>1686</v>
      </c>
      <c r="D51" s="217">
        <v>1560</v>
      </c>
      <c r="E51" s="218">
        <v>0.21</v>
      </c>
      <c r="F51" s="194">
        <v>1887.6</v>
      </c>
      <c r="G51" s="209" t="s">
        <v>3051</v>
      </c>
      <c r="H51" s="193" t="s">
        <v>708</v>
      </c>
      <c r="I51" s="159"/>
      <c r="J51" s="160"/>
      <c r="K51" s="160"/>
      <c r="L51" s="163"/>
      <c r="M51" s="161"/>
      <c r="N51" s="165"/>
      <c r="O51" s="163"/>
      <c r="P51" s="34"/>
      <c r="R51" s="139"/>
    </row>
    <row r="52" spans="1:18" ht="19.5">
      <c r="A52" s="150" t="s">
        <v>483</v>
      </c>
      <c r="B52" s="151">
        <v>43859</v>
      </c>
      <c r="C52" s="152" t="s">
        <v>485</v>
      </c>
      <c r="D52" s="153">
        <v>565.51</v>
      </c>
      <c r="E52" s="154">
        <v>0</v>
      </c>
      <c r="F52" s="155">
        <v>565.51</v>
      </c>
      <c r="G52" s="156" t="s">
        <v>3046</v>
      </c>
      <c r="H52" s="157" t="s">
        <v>3053</v>
      </c>
      <c r="I52" s="159"/>
      <c r="J52" s="160"/>
      <c r="K52" s="160"/>
      <c r="M52" s="161"/>
      <c r="N52" s="162"/>
      <c r="O52" s="163"/>
      <c r="P52" s="34"/>
      <c r="R52" s="140"/>
    </row>
    <row r="53" spans="1:18" ht="19.5">
      <c r="A53" s="150" t="s">
        <v>483</v>
      </c>
      <c r="B53" s="151">
        <v>43878</v>
      </c>
      <c r="C53" s="152" t="s">
        <v>690</v>
      </c>
      <c r="D53" s="153">
        <v>216.39</v>
      </c>
      <c r="E53" s="154">
        <v>0</v>
      </c>
      <c r="F53" s="155">
        <v>216.39</v>
      </c>
      <c r="G53" s="156" t="s">
        <v>3046</v>
      </c>
      <c r="H53" s="157" t="s">
        <v>194</v>
      </c>
      <c r="I53" s="168"/>
      <c r="J53" s="169"/>
      <c r="K53" s="169"/>
      <c r="L53" s="166"/>
      <c r="M53" s="170"/>
      <c r="N53" s="166"/>
      <c r="O53" s="167"/>
      <c r="P53" s="34"/>
      <c r="R53" s="140"/>
    </row>
    <row r="54" spans="1:18" ht="15">
      <c r="A54" s="150" t="s">
        <v>405</v>
      </c>
      <c r="B54" s="151">
        <v>43893</v>
      </c>
      <c r="C54" s="152" t="s">
        <v>969</v>
      </c>
      <c r="D54" s="153">
        <v>32.34</v>
      </c>
      <c r="E54" s="154">
        <v>0.1</v>
      </c>
      <c r="F54" s="155">
        <v>35.574000000000005</v>
      </c>
      <c r="G54" s="156" t="s">
        <v>3051</v>
      </c>
      <c r="H54" s="157" t="s">
        <v>271</v>
      </c>
      <c r="I54" s="168"/>
      <c r="J54" s="169"/>
      <c r="K54" s="169"/>
      <c r="L54" s="166"/>
      <c r="M54" s="170"/>
      <c r="N54" s="166"/>
      <c r="O54" s="167"/>
      <c r="P54" s="34"/>
      <c r="R54" s="140"/>
    </row>
    <row r="55" spans="1:18" ht="15">
      <c r="A55" s="193" t="s">
        <v>405</v>
      </c>
      <c r="B55" s="208">
        <v>44088</v>
      </c>
      <c r="C55" s="195" t="s">
        <v>1972</v>
      </c>
      <c r="D55" s="217">
        <v>32.34</v>
      </c>
      <c r="E55" s="218">
        <v>0.1</v>
      </c>
      <c r="F55" s="194">
        <v>35.574000000000005</v>
      </c>
      <c r="G55" s="209" t="s">
        <v>3051</v>
      </c>
      <c r="H55" s="193" t="s">
        <v>271</v>
      </c>
      <c r="I55" s="159"/>
      <c r="J55" s="160"/>
      <c r="K55" s="160"/>
      <c r="M55" s="161"/>
      <c r="N55" s="162"/>
      <c r="O55" s="163"/>
      <c r="P55" s="34"/>
      <c r="R55" s="140"/>
    </row>
    <row r="56" spans="1:18" s="33" customFormat="1" ht="15">
      <c r="A56" s="150" t="s">
        <v>405</v>
      </c>
      <c r="B56" s="151">
        <v>43854</v>
      </c>
      <c r="C56" s="152" t="s">
        <v>407</v>
      </c>
      <c r="D56" s="153">
        <v>37.73</v>
      </c>
      <c r="E56" s="154">
        <v>0.1</v>
      </c>
      <c r="F56" s="155">
        <v>41.5</v>
      </c>
      <c r="G56" s="156" t="s">
        <v>3051</v>
      </c>
      <c r="H56" s="157" t="s">
        <v>271</v>
      </c>
      <c r="I56" s="159"/>
      <c r="J56" s="160"/>
      <c r="K56" s="160"/>
      <c r="L56" s="163"/>
      <c r="M56" s="161"/>
      <c r="N56" s="165"/>
      <c r="O56" s="163"/>
      <c r="P56" s="56"/>
      <c r="Q56" s="4"/>
      <c r="R56" s="139"/>
    </row>
    <row r="57" spans="1:18" ht="15">
      <c r="A57" s="150" t="s">
        <v>384</v>
      </c>
      <c r="B57" s="151">
        <v>43865</v>
      </c>
      <c r="C57" s="152" t="s">
        <v>386</v>
      </c>
      <c r="D57" s="153">
        <v>35</v>
      </c>
      <c r="E57" s="154">
        <v>0.21</v>
      </c>
      <c r="F57" s="155">
        <v>42.35</v>
      </c>
      <c r="G57" s="156" t="s">
        <v>3042</v>
      </c>
      <c r="H57" s="157" t="s">
        <v>368</v>
      </c>
      <c r="I57" s="159"/>
      <c r="J57" s="160"/>
      <c r="K57" s="160"/>
      <c r="M57" s="161"/>
      <c r="N57" s="162"/>
      <c r="O57" s="163"/>
      <c r="P57" s="56"/>
      <c r="Q57" s="1"/>
      <c r="R57" s="140"/>
    </row>
    <row r="58" spans="1:18" ht="15">
      <c r="A58" s="150" t="s">
        <v>363</v>
      </c>
      <c r="B58" s="151">
        <v>43866</v>
      </c>
      <c r="C58" s="152" t="s">
        <v>365</v>
      </c>
      <c r="D58" s="153">
        <v>35</v>
      </c>
      <c r="E58" s="154">
        <v>0.21</v>
      </c>
      <c r="F58" s="155">
        <v>42.35</v>
      </c>
      <c r="G58" s="156" t="s">
        <v>3042</v>
      </c>
      <c r="H58" s="157" t="s">
        <v>368</v>
      </c>
      <c r="I58" s="159"/>
      <c r="J58" s="160"/>
      <c r="K58" s="160"/>
      <c r="M58" s="161"/>
      <c r="N58" s="162"/>
      <c r="O58" s="163"/>
      <c r="P58" s="34"/>
      <c r="R58" s="140"/>
    </row>
    <row r="59" spans="1:18" ht="15">
      <c r="A59" s="150" t="s">
        <v>504</v>
      </c>
      <c r="B59" s="151">
        <v>43885</v>
      </c>
      <c r="C59" s="152" t="s">
        <v>506</v>
      </c>
      <c r="D59" s="153">
        <v>1592.25</v>
      </c>
      <c r="E59" s="154">
        <v>0</v>
      </c>
      <c r="F59" s="155">
        <v>1592.25</v>
      </c>
      <c r="G59" s="156" t="s">
        <v>3042</v>
      </c>
      <c r="H59" s="157" t="s">
        <v>194</v>
      </c>
      <c r="I59" s="159"/>
      <c r="J59" s="160"/>
      <c r="K59" s="160"/>
      <c r="M59" s="161"/>
      <c r="N59" s="162"/>
      <c r="O59" s="163"/>
      <c r="P59" s="34"/>
      <c r="Q59" s="42"/>
      <c r="R59" s="140"/>
    </row>
    <row r="60" spans="1:18" ht="15">
      <c r="A60" s="150" t="s">
        <v>260</v>
      </c>
      <c r="B60" s="151">
        <v>43851</v>
      </c>
      <c r="C60" s="152" t="s">
        <v>262</v>
      </c>
      <c r="D60" s="153">
        <v>100</v>
      </c>
      <c r="E60" s="154">
        <v>0.21</v>
      </c>
      <c r="F60" s="155">
        <v>121</v>
      </c>
      <c r="G60" s="156" t="s">
        <v>3054</v>
      </c>
      <c r="H60" s="157" t="s">
        <v>244</v>
      </c>
      <c r="I60" s="159"/>
      <c r="J60" s="160"/>
      <c r="K60" s="160"/>
      <c r="M60" s="161"/>
      <c r="N60" s="162"/>
      <c r="O60" s="163"/>
      <c r="P60" s="34"/>
      <c r="R60" s="140"/>
    </row>
    <row r="61" spans="1:18" ht="15">
      <c r="A61" s="150" t="s">
        <v>850</v>
      </c>
      <c r="B61" s="151">
        <v>43851</v>
      </c>
      <c r="C61" s="152" t="s">
        <v>852</v>
      </c>
      <c r="D61" s="153">
        <v>90</v>
      </c>
      <c r="E61" s="154">
        <v>0.21</v>
      </c>
      <c r="F61" s="155">
        <v>108.9</v>
      </c>
      <c r="G61" s="156" t="s">
        <v>3046</v>
      </c>
      <c r="H61" s="157" t="s">
        <v>3055</v>
      </c>
      <c r="I61" s="159"/>
      <c r="J61" s="160"/>
      <c r="K61" s="160"/>
      <c r="M61" s="161"/>
      <c r="N61" s="162"/>
      <c r="O61" s="163"/>
      <c r="P61" s="34"/>
      <c r="R61" s="140"/>
    </row>
    <row r="62" spans="1:18" ht="15">
      <c r="A62" s="150" t="s">
        <v>1548</v>
      </c>
      <c r="B62" s="151">
        <v>43987</v>
      </c>
      <c r="C62" s="152" t="s">
        <v>1550</v>
      </c>
      <c r="D62" s="153">
        <v>428.97</v>
      </c>
      <c r="E62" s="154">
        <v>0.21</v>
      </c>
      <c r="F62" s="155">
        <v>519.0537</v>
      </c>
      <c r="G62" s="156" t="s">
        <v>3054</v>
      </c>
      <c r="H62" s="157" t="s">
        <v>93</v>
      </c>
      <c r="I62" s="159"/>
      <c r="J62" s="160"/>
      <c r="K62" s="160"/>
      <c r="L62" s="163"/>
      <c r="M62" s="161"/>
      <c r="N62" s="162"/>
      <c r="O62" s="163"/>
      <c r="P62" s="34"/>
      <c r="R62" s="140"/>
    </row>
    <row r="63" spans="1:18" ht="15">
      <c r="A63" s="150" t="s">
        <v>1548</v>
      </c>
      <c r="B63" s="151">
        <v>43987</v>
      </c>
      <c r="C63" s="152" t="s">
        <v>1626</v>
      </c>
      <c r="D63" s="153">
        <v>104.15</v>
      </c>
      <c r="E63" s="154">
        <v>0.21</v>
      </c>
      <c r="F63" s="155">
        <v>126.0215</v>
      </c>
      <c r="G63" s="156" t="s">
        <v>3054</v>
      </c>
      <c r="H63" s="157" t="s">
        <v>93</v>
      </c>
      <c r="I63" s="159"/>
      <c r="J63" s="160"/>
      <c r="K63" s="160"/>
      <c r="L63" s="163"/>
      <c r="M63" s="161"/>
      <c r="N63" s="162"/>
      <c r="O63" s="163"/>
      <c r="P63" s="34"/>
      <c r="R63" s="140"/>
    </row>
    <row r="64" spans="1:18" ht="15">
      <c r="A64" s="150" t="s">
        <v>324</v>
      </c>
      <c r="B64" s="151">
        <v>43850</v>
      </c>
      <c r="C64" s="152" t="s">
        <v>326</v>
      </c>
      <c r="D64" s="153">
        <v>215</v>
      </c>
      <c r="E64" s="154">
        <v>0.21</v>
      </c>
      <c r="F64" s="155">
        <v>260.15</v>
      </c>
      <c r="G64" s="156" t="s">
        <v>3044</v>
      </c>
      <c r="H64" s="157" t="s">
        <v>331</v>
      </c>
      <c r="I64" s="159"/>
      <c r="J64" s="160"/>
      <c r="K64" s="160"/>
      <c r="L64" s="163"/>
      <c r="M64" s="161"/>
      <c r="N64" s="162"/>
      <c r="O64" s="163"/>
      <c r="P64" s="34"/>
      <c r="R64" s="140"/>
    </row>
    <row r="65" spans="1:18" s="33" customFormat="1" ht="15">
      <c r="A65" s="193" t="s">
        <v>2195</v>
      </c>
      <c r="B65" s="208">
        <v>44096</v>
      </c>
      <c r="C65" s="195" t="s">
        <v>2197</v>
      </c>
      <c r="D65" s="217">
        <v>36</v>
      </c>
      <c r="E65" s="218">
        <v>0.21</v>
      </c>
      <c r="F65" s="194">
        <v>43.56</v>
      </c>
      <c r="G65" s="209" t="s">
        <v>3051</v>
      </c>
      <c r="H65" s="193" t="s">
        <v>115</v>
      </c>
      <c r="I65" s="159"/>
      <c r="J65" s="160"/>
      <c r="K65" s="160"/>
      <c r="L65" s="163"/>
      <c r="M65" s="161"/>
      <c r="N65" s="165"/>
      <c r="O65" s="163"/>
      <c r="P65" s="34"/>
      <c r="R65" s="139"/>
    </row>
    <row r="66" spans="1:18" s="33" customFormat="1" ht="15">
      <c r="A66" s="193" t="s">
        <v>1632</v>
      </c>
      <c r="B66" s="208">
        <v>44019</v>
      </c>
      <c r="C66" s="195" t="s">
        <v>1634</v>
      </c>
      <c r="D66" s="217">
        <v>1800</v>
      </c>
      <c r="E66" s="218">
        <v>0.21</v>
      </c>
      <c r="F66" s="194">
        <v>2178</v>
      </c>
      <c r="G66" s="209" t="s">
        <v>3051</v>
      </c>
      <c r="H66" s="193" t="s">
        <v>368</v>
      </c>
      <c r="I66" s="159"/>
      <c r="J66" s="160"/>
      <c r="K66" s="160"/>
      <c r="L66" s="163"/>
      <c r="M66" s="161"/>
      <c r="N66" s="165"/>
      <c r="O66" s="163"/>
      <c r="P66" s="34"/>
      <c r="R66" s="139"/>
    </row>
    <row r="67" spans="1:18" ht="19.5">
      <c r="A67" s="157" t="s">
        <v>141</v>
      </c>
      <c r="B67" s="203">
        <v>43846</v>
      </c>
      <c r="C67" s="152" t="s">
        <v>143</v>
      </c>
      <c r="D67" s="153">
        <v>5.11</v>
      </c>
      <c r="E67" s="154">
        <v>0.21</v>
      </c>
      <c r="F67" s="155">
        <v>6.1831000000000005</v>
      </c>
      <c r="G67" s="204" t="s">
        <v>3042</v>
      </c>
      <c r="H67" s="156" t="s">
        <v>146</v>
      </c>
      <c r="I67" s="159"/>
      <c r="J67" s="160"/>
      <c r="K67" s="160"/>
      <c r="L67" s="163"/>
      <c r="M67" s="161"/>
      <c r="N67" s="162"/>
      <c r="O67" s="163"/>
      <c r="P67" s="34"/>
      <c r="R67" s="140"/>
    </row>
    <row r="68" spans="1:18" ht="19.5">
      <c r="A68" s="150" t="s">
        <v>141</v>
      </c>
      <c r="B68" s="151">
        <v>43844</v>
      </c>
      <c r="C68" s="152" t="s">
        <v>479</v>
      </c>
      <c r="D68" s="153">
        <v>4.36</v>
      </c>
      <c r="E68" s="154">
        <v>0.21</v>
      </c>
      <c r="F68" s="155">
        <v>5.28</v>
      </c>
      <c r="G68" s="156" t="s">
        <v>3042</v>
      </c>
      <c r="H68" s="157" t="s">
        <v>146</v>
      </c>
      <c r="I68" s="159"/>
      <c r="J68" s="160"/>
      <c r="K68" s="160"/>
      <c r="L68" s="163"/>
      <c r="M68" s="161"/>
      <c r="N68" s="162"/>
      <c r="O68" s="163"/>
      <c r="P68" s="34"/>
      <c r="R68" s="140"/>
    </row>
    <row r="69" spans="1:18" ht="19.5">
      <c r="A69" s="150" t="s">
        <v>141</v>
      </c>
      <c r="B69" s="151">
        <v>43873</v>
      </c>
      <c r="C69" s="152" t="s">
        <v>858</v>
      </c>
      <c r="D69" s="153">
        <v>4.96</v>
      </c>
      <c r="E69" s="154">
        <v>0.21</v>
      </c>
      <c r="F69" s="155">
        <v>6.0016</v>
      </c>
      <c r="G69" s="156" t="s">
        <v>3042</v>
      </c>
      <c r="H69" s="157" t="s">
        <v>146</v>
      </c>
      <c r="I69" s="159"/>
      <c r="J69" s="160"/>
      <c r="K69" s="160"/>
      <c r="L69" s="163"/>
      <c r="M69" s="161"/>
      <c r="N69" s="162"/>
      <c r="O69" s="163"/>
      <c r="P69" s="34"/>
      <c r="R69" s="140"/>
    </row>
    <row r="70" spans="1:18" ht="19.5">
      <c r="A70" s="150" t="s">
        <v>141</v>
      </c>
      <c r="B70" s="151">
        <v>43902</v>
      </c>
      <c r="C70" s="152" t="s">
        <v>1031</v>
      </c>
      <c r="D70" s="153">
        <v>4.2</v>
      </c>
      <c r="E70" s="154">
        <v>0.21</v>
      </c>
      <c r="F70" s="155">
        <v>5.082</v>
      </c>
      <c r="G70" s="156" t="s">
        <v>3042</v>
      </c>
      <c r="H70" s="157" t="s">
        <v>146</v>
      </c>
      <c r="I70" s="159"/>
      <c r="J70" s="160"/>
      <c r="K70" s="160"/>
      <c r="L70" s="163"/>
      <c r="M70" s="161"/>
      <c r="N70" s="162"/>
      <c r="O70" s="163"/>
      <c r="P70" s="34"/>
      <c r="R70" s="140"/>
    </row>
    <row r="71" spans="1:18" ht="19.5">
      <c r="A71" s="150" t="s">
        <v>141</v>
      </c>
      <c r="B71" s="151">
        <v>43934</v>
      </c>
      <c r="C71" s="152" t="s">
        <v>1098</v>
      </c>
      <c r="D71" s="153">
        <v>4.36</v>
      </c>
      <c r="E71" s="154">
        <v>0.21</v>
      </c>
      <c r="F71" s="155">
        <v>5.275600000000001</v>
      </c>
      <c r="G71" s="156" t="s">
        <v>3042</v>
      </c>
      <c r="H71" s="157" t="s">
        <v>146</v>
      </c>
      <c r="I71" s="159"/>
      <c r="J71" s="160"/>
      <c r="K71" s="160"/>
      <c r="L71" s="163"/>
      <c r="M71" s="161"/>
      <c r="N71" s="162"/>
      <c r="O71" s="163"/>
      <c r="P71" s="34"/>
      <c r="R71" s="140"/>
    </row>
    <row r="72" spans="1:18" ht="19.5">
      <c r="A72" s="150" t="s">
        <v>141</v>
      </c>
      <c r="B72" s="151">
        <v>43963</v>
      </c>
      <c r="C72" s="152" t="s">
        <v>1287</v>
      </c>
      <c r="D72" s="153">
        <v>4.36</v>
      </c>
      <c r="E72" s="154">
        <v>0.21</v>
      </c>
      <c r="F72" s="155">
        <v>5.275600000000001</v>
      </c>
      <c r="G72" s="156" t="s">
        <v>3042</v>
      </c>
      <c r="H72" s="157" t="s">
        <v>146</v>
      </c>
      <c r="I72" s="159"/>
      <c r="J72" s="160"/>
      <c r="K72" s="160"/>
      <c r="L72" s="163"/>
      <c r="M72" s="161"/>
      <c r="N72" s="162"/>
      <c r="O72" s="163"/>
      <c r="P72" s="34"/>
      <c r="R72" s="140"/>
    </row>
    <row r="73" spans="1:18" ht="19.5">
      <c r="A73" s="150" t="s">
        <v>141</v>
      </c>
      <c r="B73" s="151">
        <v>43990</v>
      </c>
      <c r="C73" s="152" t="s">
        <v>1576</v>
      </c>
      <c r="D73" s="153">
        <v>4.81</v>
      </c>
      <c r="E73" s="154">
        <v>0.21</v>
      </c>
      <c r="F73" s="155">
        <v>5.820099999999999</v>
      </c>
      <c r="G73" s="156" t="s">
        <v>3042</v>
      </c>
      <c r="H73" s="157" t="s">
        <v>146</v>
      </c>
      <c r="I73" s="159"/>
      <c r="J73" s="160"/>
      <c r="K73" s="160"/>
      <c r="L73" s="163"/>
      <c r="M73" s="161"/>
      <c r="N73" s="162"/>
      <c r="O73" s="163"/>
      <c r="P73" s="34"/>
      <c r="R73" s="140"/>
    </row>
    <row r="74" spans="1:18" s="33" customFormat="1" ht="15">
      <c r="A74" s="193" t="s">
        <v>141</v>
      </c>
      <c r="B74" s="208">
        <v>44023</v>
      </c>
      <c r="C74" s="195" t="s">
        <v>1709</v>
      </c>
      <c r="D74" s="217">
        <v>4.65</v>
      </c>
      <c r="E74" s="218">
        <v>0.21</v>
      </c>
      <c r="F74" s="194">
        <v>5.6265</v>
      </c>
      <c r="G74" s="209" t="s">
        <v>3042</v>
      </c>
      <c r="H74" s="193" t="s">
        <v>146</v>
      </c>
      <c r="I74" s="159"/>
      <c r="J74" s="160"/>
      <c r="K74" s="160"/>
      <c r="L74" s="163"/>
      <c r="M74" s="161"/>
      <c r="N74" s="165"/>
      <c r="O74" s="163"/>
      <c r="P74" s="34"/>
      <c r="R74" s="139"/>
    </row>
    <row r="75" spans="1:18" s="33" customFormat="1" ht="15">
      <c r="A75" s="209" t="s">
        <v>141</v>
      </c>
      <c r="B75" s="208">
        <v>44053</v>
      </c>
      <c r="C75" s="195" t="s">
        <v>1935</v>
      </c>
      <c r="D75" s="217">
        <v>4.36</v>
      </c>
      <c r="E75" s="218">
        <v>0.21</v>
      </c>
      <c r="F75" s="194">
        <v>5.275600000000001</v>
      </c>
      <c r="G75" s="209" t="s">
        <v>3042</v>
      </c>
      <c r="H75" s="193" t="s">
        <v>146</v>
      </c>
      <c r="I75" s="159"/>
      <c r="J75" s="160"/>
      <c r="K75" s="160"/>
      <c r="L75" s="163"/>
      <c r="M75" s="161"/>
      <c r="N75" s="165"/>
      <c r="O75" s="163"/>
      <c r="P75" s="34"/>
      <c r="R75" s="139"/>
    </row>
    <row r="76" spans="1:18" s="33" customFormat="1" ht="15">
      <c r="A76" s="209" t="s">
        <v>141</v>
      </c>
      <c r="B76" s="208">
        <v>44084</v>
      </c>
      <c r="C76" s="195" t="s">
        <v>2139</v>
      </c>
      <c r="D76" s="217">
        <v>4.81</v>
      </c>
      <c r="E76" s="218">
        <v>0.21</v>
      </c>
      <c r="F76" s="194">
        <v>5.820099999999999</v>
      </c>
      <c r="G76" s="209" t="s">
        <v>3042</v>
      </c>
      <c r="H76" s="193" t="s">
        <v>146</v>
      </c>
      <c r="I76" s="159"/>
      <c r="J76" s="160"/>
      <c r="K76" s="160"/>
      <c r="L76" s="163"/>
      <c r="M76" s="161"/>
      <c r="N76" s="165"/>
      <c r="O76" s="163"/>
      <c r="P76" s="34"/>
      <c r="R76" s="139"/>
    </row>
    <row r="77" spans="1:18" ht="15">
      <c r="A77" s="193" t="s">
        <v>875</v>
      </c>
      <c r="B77" s="208">
        <v>44091</v>
      </c>
      <c r="C77" s="195" t="s">
        <v>2299</v>
      </c>
      <c r="D77" s="217">
        <v>180.29</v>
      </c>
      <c r="E77" s="218">
        <v>0.21</v>
      </c>
      <c r="F77" s="194">
        <v>218.15089999999998</v>
      </c>
      <c r="G77" s="209" t="s">
        <v>3051</v>
      </c>
      <c r="H77" s="193" t="s">
        <v>175</v>
      </c>
      <c r="I77" s="159"/>
      <c r="J77" s="160"/>
      <c r="K77" s="160"/>
      <c r="L77" s="163"/>
      <c r="M77" s="161"/>
      <c r="N77" s="162"/>
      <c r="O77" s="163"/>
      <c r="P77" s="34"/>
      <c r="R77" s="140"/>
    </row>
    <row r="78" spans="1:18" s="33" customFormat="1" ht="15">
      <c r="A78" s="150" t="s">
        <v>875</v>
      </c>
      <c r="B78" s="151">
        <v>43865</v>
      </c>
      <c r="C78" s="152" t="s">
        <v>877</v>
      </c>
      <c r="D78" s="153">
        <v>8.03</v>
      </c>
      <c r="E78" s="154">
        <v>0.21</v>
      </c>
      <c r="F78" s="155">
        <v>9.716299999999999</v>
      </c>
      <c r="G78" s="156" t="s">
        <v>3051</v>
      </c>
      <c r="H78" s="157" t="s">
        <v>175</v>
      </c>
      <c r="I78" s="159"/>
      <c r="J78" s="160"/>
      <c r="K78" s="160"/>
      <c r="L78" s="163"/>
      <c r="M78" s="161"/>
      <c r="N78" s="165"/>
      <c r="O78" s="163"/>
      <c r="P78" s="34"/>
      <c r="R78" s="139"/>
    </row>
    <row r="79" spans="1:18" ht="15">
      <c r="A79" s="150" t="s">
        <v>266</v>
      </c>
      <c r="B79" s="151">
        <v>43837</v>
      </c>
      <c r="C79" s="152" t="s">
        <v>276</v>
      </c>
      <c r="D79" s="153">
        <v>43.5</v>
      </c>
      <c r="E79" s="154">
        <v>0.1</v>
      </c>
      <c r="F79" s="155">
        <v>47.85</v>
      </c>
      <c r="G79" s="156" t="s">
        <v>3042</v>
      </c>
      <c r="H79" s="157" t="s">
        <v>271</v>
      </c>
      <c r="I79" s="159"/>
      <c r="J79" s="160"/>
      <c r="K79" s="160"/>
      <c r="L79" s="163"/>
      <c r="M79" s="161"/>
      <c r="N79" s="162"/>
      <c r="O79" s="163"/>
      <c r="P79" s="34"/>
      <c r="R79" s="140"/>
    </row>
    <row r="80" spans="1:18" ht="15">
      <c r="A80" s="150" t="s">
        <v>266</v>
      </c>
      <c r="B80" s="151">
        <v>43837</v>
      </c>
      <c r="C80" s="152" t="s">
        <v>276</v>
      </c>
      <c r="D80" s="153">
        <v>23.2</v>
      </c>
      <c r="E80" s="154">
        <v>0.1</v>
      </c>
      <c r="F80" s="155">
        <v>25.52</v>
      </c>
      <c r="G80" s="156" t="s">
        <v>3044</v>
      </c>
      <c r="H80" s="157" t="s">
        <v>271</v>
      </c>
      <c r="I80" s="159"/>
      <c r="J80" s="160"/>
      <c r="K80" s="160"/>
      <c r="L80" s="163"/>
      <c r="M80" s="161"/>
      <c r="N80" s="162"/>
      <c r="O80" s="163"/>
      <c r="P80" s="34"/>
      <c r="R80" s="140"/>
    </row>
    <row r="81" spans="1:18" ht="15">
      <c r="A81" s="150" t="s">
        <v>266</v>
      </c>
      <c r="B81" s="151">
        <v>43851</v>
      </c>
      <c r="C81" s="152" t="s">
        <v>276</v>
      </c>
      <c r="D81" s="153">
        <v>2.3</v>
      </c>
      <c r="E81" s="154">
        <v>0.21</v>
      </c>
      <c r="F81" s="155">
        <v>2.78</v>
      </c>
      <c r="G81" s="156" t="s">
        <v>3042</v>
      </c>
      <c r="H81" s="157" t="s">
        <v>271</v>
      </c>
      <c r="I81" s="159"/>
      <c r="J81" s="160"/>
      <c r="K81" s="160"/>
      <c r="L81" s="163"/>
      <c r="M81" s="161"/>
      <c r="N81" s="162"/>
      <c r="O81" s="163"/>
      <c r="P81" s="34"/>
      <c r="R81" s="140"/>
    </row>
    <row r="82" spans="1:18" ht="15">
      <c r="A82" s="150" t="s">
        <v>266</v>
      </c>
      <c r="B82" s="151">
        <v>43851</v>
      </c>
      <c r="C82" s="152" t="s">
        <v>276</v>
      </c>
      <c r="D82" s="153">
        <v>2.3</v>
      </c>
      <c r="E82" s="154">
        <v>0.21</v>
      </c>
      <c r="F82" s="155">
        <v>2.78</v>
      </c>
      <c r="G82" s="156" t="s">
        <v>3044</v>
      </c>
      <c r="H82" s="157" t="s">
        <v>271</v>
      </c>
      <c r="I82" s="159"/>
      <c r="J82" s="160"/>
      <c r="K82" s="160"/>
      <c r="L82" s="163"/>
      <c r="M82" s="161"/>
      <c r="N82" s="165"/>
      <c r="O82" s="163"/>
      <c r="P82" s="34"/>
      <c r="R82" s="140"/>
    </row>
    <row r="83" spans="1:18" ht="15">
      <c r="A83" s="150" t="s">
        <v>266</v>
      </c>
      <c r="B83" s="151">
        <v>43844</v>
      </c>
      <c r="C83" s="152" t="s">
        <v>268</v>
      </c>
      <c r="D83" s="153">
        <f>21.6+13.5</f>
        <v>35.1</v>
      </c>
      <c r="E83" s="154">
        <v>0.1</v>
      </c>
      <c r="F83" s="155">
        <f>23.76+14.85</f>
        <v>38.61</v>
      </c>
      <c r="G83" s="156" t="s">
        <v>3050</v>
      </c>
      <c r="H83" s="157" t="s">
        <v>271</v>
      </c>
      <c r="I83" s="159"/>
      <c r="J83" s="160"/>
      <c r="K83" s="160"/>
      <c r="M83" s="161"/>
      <c r="N83" s="162"/>
      <c r="P83" s="34"/>
      <c r="R83" s="140"/>
    </row>
    <row r="84" spans="1:18" ht="15">
      <c r="A84" s="150" t="s">
        <v>266</v>
      </c>
      <c r="B84" s="151">
        <v>43844</v>
      </c>
      <c r="C84" s="152" t="s">
        <v>268</v>
      </c>
      <c r="D84" s="153">
        <v>7.6</v>
      </c>
      <c r="E84" s="154">
        <v>0.21</v>
      </c>
      <c r="F84" s="155">
        <v>9.2</v>
      </c>
      <c r="G84" s="156" t="s">
        <v>3050</v>
      </c>
      <c r="H84" s="157" t="s">
        <v>271</v>
      </c>
      <c r="I84" s="159"/>
      <c r="J84" s="160"/>
      <c r="K84" s="160"/>
      <c r="M84" s="161"/>
      <c r="N84" s="162"/>
      <c r="P84" s="34"/>
      <c r="R84" s="140"/>
    </row>
    <row r="85" spans="1:18" ht="15">
      <c r="A85" s="150" t="s">
        <v>266</v>
      </c>
      <c r="B85" s="151">
        <v>43859</v>
      </c>
      <c r="C85" s="152" t="s">
        <v>392</v>
      </c>
      <c r="D85" s="153">
        <v>8.7</v>
      </c>
      <c r="E85" s="154">
        <v>0.1</v>
      </c>
      <c r="F85" s="155">
        <v>9.569999999999999</v>
      </c>
      <c r="G85" s="156" t="s">
        <v>3044</v>
      </c>
      <c r="H85" s="157" t="s">
        <v>271</v>
      </c>
      <c r="I85" s="159"/>
      <c r="J85" s="160"/>
      <c r="K85" s="160"/>
      <c r="M85" s="161"/>
      <c r="N85" s="162"/>
      <c r="P85" s="34"/>
      <c r="R85" s="140"/>
    </row>
    <row r="86" spans="1:18" ht="15">
      <c r="A86" s="150" t="s">
        <v>266</v>
      </c>
      <c r="B86" s="151">
        <v>43837</v>
      </c>
      <c r="C86" s="152" t="s">
        <v>389</v>
      </c>
      <c r="D86" s="153">
        <v>2.9</v>
      </c>
      <c r="E86" s="154">
        <v>0.1</v>
      </c>
      <c r="F86" s="155">
        <v>3.19</v>
      </c>
      <c r="G86" s="156" t="s">
        <v>3044</v>
      </c>
      <c r="H86" s="157" t="s">
        <v>271</v>
      </c>
      <c r="I86" s="159"/>
      <c r="J86" s="160"/>
      <c r="K86" s="160"/>
      <c r="M86" s="161"/>
      <c r="N86" s="162"/>
      <c r="P86" s="34"/>
      <c r="R86" s="140"/>
    </row>
    <row r="87" spans="1:18" ht="15">
      <c r="A87" s="150" t="s">
        <v>266</v>
      </c>
      <c r="B87" s="151">
        <v>43865</v>
      </c>
      <c r="C87" s="152" t="s">
        <v>660</v>
      </c>
      <c r="D87" s="153">
        <v>34.8</v>
      </c>
      <c r="E87" s="154">
        <v>0.1</v>
      </c>
      <c r="F87" s="155">
        <v>38.279999999999994</v>
      </c>
      <c r="G87" s="156" t="s">
        <v>3042</v>
      </c>
      <c r="H87" s="157" t="s">
        <v>271</v>
      </c>
      <c r="I87" s="159"/>
      <c r="J87" s="160"/>
      <c r="K87" s="160"/>
      <c r="M87" s="161"/>
      <c r="N87" s="162"/>
      <c r="P87" s="34"/>
      <c r="R87" s="140"/>
    </row>
    <row r="88" spans="1:18" ht="15">
      <c r="A88" s="150" t="s">
        <v>266</v>
      </c>
      <c r="B88" s="151">
        <v>43865</v>
      </c>
      <c r="C88" s="152" t="s">
        <v>660</v>
      </c>
      <c r="D88" s="153">
        <v>11.6</v>
      </c>
      <c r="E88" s="154">
        <v>0.1</v>
      </c>
      <c r="F88" s="155">
        <v>12.76</v>
      </c>
      <c r="G88" s="156" t="s">
        <v>3044</v>
      </c>
      <c r="H88" s="157" t="s">
        <v>271</v>
      </c>
      <c r="I88" s="159"/>
      <c r="J88" s="160"/>
      <c r="K88" s="160"/>
      <c r="M88" s="161"/>
      <c r="N88" s="162"/>
      <c r="P88" s="34"/>
      <c r="R88" s="140"/>
    </row>
    <row r="89" spans="1:18" ht="15">
      <c r="A89" s="150" t="s">
        <v>266</v>
      </c>
      <c r="B89" s="151">
        <v>43879</v>
      </c>
      <c r="C89" s="152" t="s">
        <v>660</v>
      </c>
      <c r="D89" s="153">
        <v>36.9</v>
      </c>
      <c r="E89" s="154">
        <v>0.1</v>
      </c>
      <c r="F89" s="155">
        <v>40.589999999999996</v>
      </c>
      <c r="G89" s="156" t="s">
        <v>3042</v>
      </c>
      <c r="H89" s="157" t="s">
        <v>271</v>
      </c>
      <c r="I89" s="159"/>
      <c r="J89" s="160"/>
      <c r="K89" s="160"/>
      <c r="L89" s="162"/>
      <c r="M89" s="172"/>
      <c r="N89" s="162"/>
      <c r="O89" s="173"/>
      <c r="P89" s="34"/>
      <c r="R89" s="140"/>
    </row>
    <row r="90" spans="1:18" ht="15">
      <c r="A90" s="150" t="s">
        <v>266</v>
      </c>
      <c r="B90" s="151">
        <v>43879</v>
      </c>
      <c r="C90" s="152" t="s">
        <v>660</v>
      </c>
      <c r="D90" s="153">
        <v>4.6</v>
      </c>
      <c r="E90" s="154">
        <v>0.21</v>
      </c>
      <c r="F90" s="155">
        <v>5.566</v>
      </c>
      <c r="G90" s="156" t="s">
        <v>3042</v>
      </c>
      <c r="H90" s="157" t="s">
        <v>271</v>
      </c>
      <c r="I90" s="159"/>
      <c r="J90" s="160"/>
      <c r="K90" s="160"/>
      <c r="L90" s="162"/>
      <c r="M90" s="161"/>
      <c r="N90" s="162"/>
      <c r="P90" s="34"/>
      <c r="R90" s="140"/>
    </row>
    <row r="91" spans="1:18" ht="15">
      <c r="A91" s="150" t="s">
        <v>266</v>
      </c>
      <c r="B91" s="151">
        <v>43879</v>
      </c>
      <c r="C91" s="152" t="s">
        <v>660</v>
      </c>
      <c r="D91" s="153">
        <v>31.9</v>
      </c>
      <c r="E91" s="154">
        <v>0.1</v>
      </c>
      <c r="F91" s="155">
        <v>35.089999999999996</v>
      </c>
      <c r="G91" s="156" t="s">
        <v>3044</v>
      </c>
      <c r="H91" s="157" t="s">
        <v>271</v>
      </c>
      <c r="I91" s="159"/>
      <c r="J91" s="160"/>
      <c r="K91" s="160"/>
      <c r="L91" s="162"/>
      <c r="M91" s="161"/>
      <c r="N91" s="162"/>
      <c r="P91" s="34"/>
      <c r="R91" s="140"/>
    </row>
    <row r="92" spans="1:18" ht="15">
      <c r="A92" s="150" t="s">
        <v>266</v>
      </c>
      <c r="B92" s="151">
        <v>43879</v>
      </c>
      <c r="C92" s="152" t="s">
        <v>660</v>
      </c>
      <c r="D92" s="153">
        <v>4.6</v>
      </c>
      <c r="E92" s="154">
        <v>0.21</v>
      </c>
      <c r="F92" s="155">
        <v>5.566</v>
      </c>
      <c r="G92" s="156" t="s">
        <v>3044</v>
      </c>
      <c r="H92" s="157" t="s">
        <v>271</v>
      </c>
      <c r="I92" s="159"/>
      <c r="J92" s="160"/>
      <c r="K92" s="160"/>
      <c r="L92" s="162"/>
      <c r="M92" s="161"/>
      <c r="N92" s="162"/>
      <c r="P92" s="34"/>
      <c r="R92" s="140"/>
    </row>
    <row r="93" spans="1:18" ht="15">
      <c r="A93" s="150" t="s">
        <v>266</v>
      </c>
      <c r="B93" s="151">
        <v>43873</v>
      </c>
      <c r="C93" s="152" t="s">
        <v>654</v>
      </c>
      <c r="D93" s="153">
        <v>10.8</v>
      </c>
      <c r="E93" s="154">
        <v>0.1</v>
      </c>
      <c r="F93" s="155">
        <v>11.88</v>
      </c>
      <c r="G93" s="156" t="s">
        <v>3050</v>
      </c>
      <c r="H93" s="157" t="s">
        <v>271</v>
      </c>
      <c r="I93" s="159"/>
      <c r="J93" s="160"/>
      <c r="K93" s="160"/>
      <c r="L93" s="162"/>
      <c r="M93" s="161"/>
      <c r="N93" s="162"/>
      <c r="P93" s="34"/>
      <c r="R93" s="140"/>
    </row>
    <row r="94" spans="1:18" ht="15">
      <c r="A94" s="150" t="s">
        <v>266</v>
      </c>
      <c r="B94" s="151">
        <v>43887</v>
      </c>
      <c r="C94" s="152" t="s">
        <v>654</v>
      </c>
      <c r="D94" s="153">
        <v>21.6</v>
      </c>
      <c r="E94" s="154">
        <v>0.1</v>
      </c>
      <c r="F94" s="155">
        <v>23.76</v>
      </c>
      <c r="G94" s="156" t="s">
        <v>3050</v>
      </c>
      <c r="H94" s="157" t="s">
        <v>271</v>
      </c>
      <c r="I94" s="159"/>
      <c r="J94" s="160"/>
      <c r="K94" s="160"/>
      <c r="L94" s="162"/>
      <c r="M94" s="161"/>
      <c r="N94" s="162"/>
      <c r="P94" s="34"/>
      <c r="R94" s="140"/>
    </row>
    <row r="95" spans="1:18" ht="15">
      <c r="A95" s="150" t="s">
        <v>266</v>
      </c>
      <c r="B95" s="151">
        <v>43887</v>
      </c>
      <c r="C95" s="152" t="s">
        <v>654</v>
      </c>
      <c r="D95" s="153">
        <v>7.6</v>
      </c>
      <c r="E95" s="154">
        <v>0.21</v>
      </c>
      <c r="F95" s="155">
        <v>9.196</v>
      </c>
      <c r="G95" s="156" t="s">
        <v>3050</v>
      </c>
      <c r="H95" s="157" t="s">
        <v>271</v>
      </c>
      <c r="I95" s="159"/>
      <c r="J95" s="160"/>
      <c r="K95" s="160"/>
      <c r="L95" s="162"/>
      <c r="M95" s="161"/>
      <c r="N95" s="162"/>
      <c r="P95" s="34"/>
      <c r="R95" s="140"/>
    </row>
    <row r="96" spans="1:18" ht="15">
      <c r="A96" s="150" t="s">
        <v>266</v>
      </c>
      <c r="B96" s="151">
        <v>43887</v>
      </c>
      <c r="C96" s="152" t="s">
        <v>592</v>
      </c>
      <c r="D96" s="153">
        <v>5.8</v>
      </c>
      <c r="E96" s="154">
        <v>0.1</v>
      </c>
      <c r="F96" s="155">
        <v>6.38</v>
      </c>
      <c r="G96" s="156" t="s">
        <v>3044</v>
      </c>
      <c r="H96" s="157" t="s">
        <v>271</v>
      </c>
      <c r="I96" s="159"/>
      <c r="J96" s="160"/>
      <c r="K96" s="160"/>
      <c r="L96" s="162"/>
      <c r="M96" s="161"/>
      <c r="N96" s="162"/>
      <c r="P96" s="34"/>
      <c r="Q96" s="42"/>
      <c r="R96" s="140"/>
    </row>
    <row r="97" spans="1:18" ht="15">
      <c r="A97" s="150" t="s">
        <v>266</v>
      </c>
      <c r="B97" s="151">
        <v>43865</v>
      </c>
      <c r="C97" s="152" t="s">
        <v>588</v>
      </c>
      <c r="D97" s="153">
        <v>5.8</v>
      </c>
      <c r="E97" s="154">
        <v>0.1</v>
      </c>
      <c r="F97" s="155">
        <v>6.38</v>
      </c>
      <c r="G97" s="156" t="s">
        <v>3044</v>
      </c>
      <c r="H97" s="157" t="s">
        <v>271</v>
      </c>
      <c r="I97" s="159"/>
      <c r="J97" s="160"/>
      <c r="K97" s="160"/>
      <c r="L97" s="162"/>
      <c r="M97" s="161"/>
      <c r="N97" s="162"/>
      <c r="P97" s="34"/>
      <c r="R97" s="140"/>
    </row>
    <row r="98" spans="1:18" ht="15">
      <c r="A98" s="150" t="s">
        <v>266</v>
      </c>
      <c r="B98" s="151">
        <v>43893</v>
      </c>
      <c r="C98" s="152" t="s">
        <v>992</v>
      </c>
      <c r="D98" s="153">
        <v>5.8</v>
      </c>
      <c r="E98" s="154">
        <v>0.1</v>
      </c>
      <c r="F98" s="155">
        <v>6.38</v>
      </c>
      <c r="G98" s="156" t="s">
        <v>3042</v>
      </c>
      <c r="H98" s="157" t="s">
        <v>271</v>
      </c>
      <c r="I98" s="159"/>
      <c r="J98" s="160"/>
      <c r="K98" s="160"/>
      <c r="L98" s="162"/>
      <c r="M98" s="161"/>
      <c r="N98" s="162"/>
      <c r="P98" s="34"/>
      <c r="R98" s="140"/>
    </row>
    <row r="99" spans="1:18" ht="15">
      <c r="A99" s="150" t="s">
        <v>266</v>
      </c>
      <c r="B99" s="151">
        <v>43893</v>
      </c>
      <c r="C99" s="152" t="s">
        <v>992</v>
      </c>
      <c r="D99" s="153">
        <v>17.4</v>
      </c>
      <c r="E99" s="154">
        <v>0.1</v>
      </c>
      <c r="F99" s="155">
        <v>19.139999999999997</v>
      </c>
      <c r="G99" s="156" t="s">
        <v>3044</v>
      </c>
      <c r="H99" s="157" t="s">
        <v>271</v>
      </c>
      <c r="I99" s="159"/>
      <c r="J99" s="160"/>
      <c r="K99" s="160"/>
      <c r="L99" s="162"/>
      <c r="M99" s="161"/>
      <c r="N99" s="162"/>
      <c r="P99" s="34"/>
      <c r="R99" s="140"/>
    </row>
    <row r="100" spans="1:18" ht="15">
      <c r="A100" s="150" t="s">
        <v>266</v>
      </c>
      <c r="B100" s="151">
        <v>43900</v>
      </c>
      <c r="C100" s="152" t="s">
        <v>992</v>
      </c>
      <c r="D100" s="153">
        <v>40.6</v>
      </c>
      <c r="E100" s="154">
        <v>0.1</v>
      </c>
      <c r="F100" s="155">
        <v>44.660000000000004</v>
      </c>
      <c r="G100" s="156" t="s">
        <v>3042</v>
      </c>
      <c r="H100" s="157" t="s">
        <v>271</v>
      </c>
      <c r="I100" s="159"/>
      <c r="J100" s="160"/>
      <c r="K100" s="160"/>
      <c r="L100" s="162"/>
      <c r="M100" s="161"/>
      <c r="N100" s="162"/>
      <c r="P100" s="34"/>
      <c r="R100" s="140"/>
    </row>
    <row r="101" spans="1:18" ht="15">
      <c r="A101" s="150" t="s">
        <v>266</v>
      </c>
      <c r="B101" s="151">
        <v>43900</v>
      </c>
      <c r="C101" s="152" t="s">
        <v>992</v>
      </c>
      <c r="D101" s="153">
        <v>2.3</v>
      </c>
      <c r="E101" s="154">
        <v>0.21</v>
      </c>
      <c r="F101" s="155">
        <v>2.783</v>
      </c>
      <c r="G101" s="156" t="s">
        <v>3044</v>
      </c>
      <c r="H101" s="157" t="s">
        <v>271</v>
      </c>
      <c r="I101" s="159"/>
      <c r="J101" s="160"/>
      <c r="K101" s="160"/>
      <c r="L101" s="163"/>
      <c r="M101" s="161"/>
      <c r="N101" s="166"/>
      <c r="O101" s="163"/>
      <c r="P101" s="34"/>
      <c r="R101" s="140"/>
    </row>
    <row r="102" spans="1:18" s="143" customFormat="1" ht="15">
      <c r="A102" s="150" t="s">
        <v>266</v>
      </c>
      <c r="B102" s="151">
        <v>43900</v>
      </c>
      <c r="C102" s="152" t="s">
        <v>992</v>
      </c>
      <c r="D102" s="153">
        <v>11.6</v>
      </c>
      <c r="E102" s="154">
        <v>0.1</v>
      </c>
      <c r="F102" s="155">
        <v>12.76</v>
      </c>
      <c r="G102" s="156" t="s">
        <v>3044</v>
      </c>
      <c r="H102" s="157" t="s">
        <v>271</v>
      </c>
      <c r="I102" s="197"/>
      <c r="J102" s="198"/>
      <c r="K102" s="198"/>
      <c r="L102" s="201"/>
      <c r="M102" s="199"/>
      <c r="N102" s="205"/>
      <c r="O102" s="201"/>
      <c r="P102" s="202"/>
      <c r="R102" s="206"/>
    </row>
    <row r="103" spans="1:18" ht="15">
      <c r="A103" s="150" t="s">
        <v>266</v>
      </c>
      <c r="B103" s="151">
        <v>43901</v>
      </c>
      <c r="C103" s="152" t="s">
        <v>1039</v>
      </c>
      <c r="D103" s="153">
        <v>16.2</v>
      </c>
      <c r="E103" s="154">
        <v>0.1</v>
      </c>
      <c r="F103" s="155">
        <v>17.82</v>
      </c>
      <c r="G103" s="156" t="s">
        <v>3050</v>
      </c>
      <c r="H103" s="157" t="s">
        <v>271</v>
      </c>
      <c r="I103" s="159"/>
      <c r="J103" s="160"/>
      <c r="K103" s="160"/>
      <c r="L103" s="163"/>
      <c r="M103" s="161"/>
      <c r="N103" s="162"/>
      <c r="O103" s="163"/>
      <c r="P103" s="34"/>
      <c r="R103" s="140"/>
    </row>
    <row r="104" spans="1:18" ht="15">
      <c r="A104" s="150" t="s">
        <v>266</v>
      </c>
      <c r="B104" s="151">
        <v>43893</v>
      </c>
      <c r="C104" s="152" t="s">
        <v>989</v>
      </c>
      <c r="D104" s="153">
        <v>8.7</v>
      </c>
      <c r="E104" s="154">
        <v>0.1</v>
      </c>
      <c r="F104" s="155">
        <v>9.569999999999999</v>
      </c>
      <c r="G104" s="156" t="s">
        <v>3044</v>
      </c>
      <c r="H104" s="157" t="s">
        <v>271</v>
      </c>
      <c r="I104" s="159"/>
      <c r="J104" s="160"/>
      <c r="K104" s="160"/>
      <c r="L104" s="163"/>
      <c r="M104" s="161"/>
      <c r="N104" s="162"/>
      <c r="O104" s="163"/>
      <c r="P104" s="34"/>
      <c r="R104" s="140"/>
    </row>
    <row r="105" spans="1:18" s="33" customFormat="1" ht="15">
      <c r="A105" s="193" t="s">
        <v>266</v>
      </c>
      <c r="B105" s="208">
        <v>44026</v>
      </c>
      <c r="C105" s="195" t="s">
        <v>1792</v>
      </c>
      <c r="D105" s="217">
        <v>93.8</v>
      </c>
      <c r="E105" s="218">
        <v>0.1</v>
      </c>
      <c r="F105" s="194">
        <v>103.18</v>
      </c>
      <c r="G105" s="209" t="s">
        <v>3042</v>
      </c>
      <c r="H105" s="193" t="s">
        <v>271</v>
      </c>
      <c r="I105" s="222"/>
      <c r="J105" s="160"/>
      <c r="K105" s="160"/>
      <c r="L105" s="165"/>
      <c r="M105" s="161"/>
      <c r="N105" s="165"/>
      <c r="O105" s="163"/>
      <c r="P105" s="34"/>
      <c r="R105" s="139"/>
    </row>
    <row r="106" spans="1:18" s="33" customFormat="1" ht="15">
      <c r="A106" s="193" t="s">
        <v>266</v>
      </c>
      <c r="B106" s="208">
        <v>44042</v>
      </c>
      <c r="C106" s="195" t="s">
        <v>1792</v>
      </c>
      <c r="D106" s="217">
        <v>26.1</v>
      </c>
      <c r="E106" s="218">
        <v>0.1</v>
      </c>
      <c r="F106" s="194">
        <v>28.71</v>
      </c>
      <c r="G106" s="209" t="s">
        <v>3044</v>
      </c>
      <c r="H106" s="193" t="s">
        <v>271</v>
      </c>
      <c r="I106" s="159"/>
      <c r="J106" s="160"/>
      <c r="K106" s="160"/>
      <c r="L106" s="163"/>
      <c r="M106" s="161"/>
      <c r="N106" s="171"/>
      <c r="O106" s="163"/>
      <c r="P106" s="34"/>
      <c r="R106" s="139"/>
    </row>
    <row r="107" spans="1:18" s="33" customFormat="1" ht="15">
      <c r="A107" s="193" t="s">
        <v>266</v>
      </c>
      <c r="B107" s="208">
        <v>44043</v>
      </c>
      <c r="C107" s="195" t="s">
        <v>1861</v>
      </c>
      <c r="D107" s="217">
        <v>5.7</v>
      </c>
      <c r="E107" s="218">
        <v>0.21</v>
      </c>
      <c r="F107" s="194">
        <v>6.897</v>
      </c>
      <c r="G107" s="209" t="s">
        <v>3050</v>
      </c>
      <c r="H107" s="193" t="s">
        <v>271</v>
      </c>
      <c r="I107" s="159"/>
      <c r="J107" s="160"/>
      <c r="K107" s="160"/>
      <c r="L107" s="163"/>
      <c r="M107" s="161"/>
      <c r="N107" s="165"/>
      <c r="O107" s="163"/>
      <c r="P107" s="139"/>
      <c r="Q107" s="139"/>
      <c r="R107" s="139"/>
    </row>
    <row r="108" spans="1:18" s="33" customFormat="1" ht="15">
      <c r="A108" s="193" t="s">
        <v>266</v>
      </c>
      <c r="B108" s="208">
        <v>44043</v>
      </c>
      <c r="C108" s="195" t="s">
        <v>1861</v>
      </c>
      <c r="D108" s="217">
        <v>21.6</v>
      </c>
      <c r="E108" s="218">
        <v>0.1</v>
      </c>
      <c r="F108" s="194">
        <v>23.76</v>
      </c>
      <c r="G108" s="209" t="s">
        <v>3050</v>
      </c>
      <c r="H108" s="193" t="s">
        <v>271</v>
      </c>
      <c r="I108" s="159"/>
      <c r="J108" s="160"/>
      <c r="K108" s="160"/>
      <c r="L108" s="163"/>
      <c r="M108" s="161"/>
      <c r="N108" s="165"/>
      <c r="O108" s="163"/>
      <c r="P108" s="34"/>
      <c r="R108" s="139"/>
    </row>
    <row r="109" spans="1:18" s="33" customFormat="1" ht="15">
      <c r="A109" s="193" t="s">
        <v>266</v>
      </c>
      <c r="B109" s="208">
        <v>44075</v>
      </c>
      <c r="C109" s="195" t="s">
        <v>1997</v>
      </c>
      <c r="D109" s="217">
        <v>4.6</v>
      </c>
      <c r="E109" s="218">
        <v>0.21</v>
      </c>
      <c r="F109" s="194">
        <v>5.566</v>
      </c>
      <c r="G109" s="209" t="s">
        <v>3042</v>
      </c>
      <c r="H109" s="193" t="s">
        <v>271</v>
      </c>
      <c r="I109" s="159"/>
      <c r="J109" s="160"/>
      <c r="K109" s="160"/>
      <c r="L109" s="165"/>
      <c r="M109" s="161"/>
      <c r="N109" s="165"/>
      <c r="O109" s="163"/>
      <c r="P109" s="34"/>
      <c r="R109" s="139"/>
    </row>
    <row r="110" spans="1:18" s="33" customFormat="1" ht="15">
      <c r="A110" s="193" t="s">
        <v>266</v>
      </c>
      <c r="B110" s="208">
        <v>44075</v>
      </c>
      <c r="C110" s="195" t="s">
        <v>1997</v>
      </c>
      <c r="D110" s="217">
        <v>5.8</v>
      </c>
      <c r="E110" s="218">
        <v>0.1</v>
      </c>
      <c r="F110" s="194">
        <v>6.38</v>
      </c>
      <c r="G110" s="209" t="s">
        <v>3044</v>
      </c>
      <c r="H110" s="193" t="s">
        <v>271</v>
      </c>
      <c r="I110" s="159"/>
      <c r="J110" s="160"/>
      <c r="K110" s="160"/>
      <c r="L110" s="163"/>
      <c r="M110" s="161"/>
      <c r="N110" s="165"/>
      <c r="O110" s="163"/>
      <c r="P110" s="34"/>
      <c r="R110" s="139"/>
    </row>
    <row r="111" spans="1:18" s="33" customFormat="1" ht="15">
      <c r="A111" s="193" t="s">
        <v>266</v>
      </c>
      <c r="B111" s="208">
        <v>44083</v>
      </c>
      <c r="C111" s="195" t="s">
        <v>2167</v>
      </c>
      <c r="D111" s="217">
        <v>10.2</v>
      </c>
      <c r="E111" s="218">
        <v>0.1</v>
      </c>
      <c r="F111" s="194">
        <v>11.219999999999999</v>
      </c>
      <c r="G111" s="209" t="s">
        <v>3050</v>
      </c>
      <c r="H111" s="193" t="s">
        <v>271</v>
      </c>
      <c r="I111" s="159"/>
      <c r="J111" s="160"/>
      <c r="K111" s="160"/>
      <c r="L111" s="163"/>
      <c r="M111" s="161"/>
      <c r="N111" s="165"/>
      <c r="O111" s="163"/>
      <c r="P111" s="34"/>
      <c r="R111" s="139"/>
    </row>
    <row r="112" spans="1:18" s="33" customFormat="1" ht="15">
      <c r="A112" s="193" t="s">
        <v>266</v>
      </c>
      <c r="B112" s="208">
        <v>44083</v>
      </c>
      <c r="C112" s="195" t="s">
        <v>2281</v>
      </c>
      <c r="D112" s="217">
        <v>8.7</v>
      </c>
      <c r="E112" s="218">
        <v>0.1</v>
      </c>
      <c r="F112" s="194">
        <v>9.569999999999999</v>
      </c>
      <c r="G112" s="209" t="s">
        <v>3044</v>
      </c>
      <c r="H112" s="193" t="s">
        <v>271</v>
      </c>
      <c r="I112" s="159"/>
      <c r="J112" s="160"/>
      <c r="K112" s="160"/>
      <c r="L112" s="163"/>
      <c r="M112" s="161"/>
      <c r="N112" s="165"/>
      <c r="O112" s="163"/>
      <c r="P112" s="34"/>
      <c r="R112" s="139"/>
    </row>
    <row r="113" spans="1:18" s="33" customFormat="1" ht="15">
      <c r="A113" s="193" t="s">
        <v>266</v>
      </c>
      <c r="B113" s="208">
        <v>44078</v>
      </c>
      <c r="C113" s="195" t="s">
        <v>2059</v>
      </c>
      <c r="D113" s="217">
        <v>4.6</v>
      </c>
      <c r="E113" s="218">
        <v>0.21</v>
      </c>
      <c r="F113" s="194">
        <v>5.566</v>
      </c>
      <c r="G113" s="209" t="s">
        <v>3056</v>
      </c>
      <c r="H113" s="193" t="s">
        <v>271</v>
      </c>
      <c r="I113" s="159"/>
      <c r="J113" s="160"/>
      <c r="K113" s="160"/>
      <c r="L113" s="163"/>
      <c r="M113" s="161"/>
      <c r="N113" s="165"/>
      <c r="O113" s="163"/>
      <c r="P113" s="34"/>
      <c r="R113" s="139"/>
    </row>
    <row r="114" spans="1:18" s="33" customFormat="1" ht="15">
      <c r="A114" s="193" t="s">
        <v>266</v>
      </c>
      <c r="B114" s="208">
        <v>44078</v>
      </c>
      <c r="C114" s="195" t="s">
        <v>2059</v>
      </c>
      <c r="D114" s="217">
        <v>59.94</v>
      </c>
      <c r="E114" s="218">
        <v>0.1</v>
      </c>
      <c r="F114" s="194">
        <v>65.934</v>
      </c>
      <c r="G114" s="209" t="s">
        <v>3056</v>
      </c>
      <c r="H114" s="193" t="s">
        <v>271</v>
      </c>
      <c r="I114" s="159"/>
      <c r="J114" s="160"/>
      <c r="K114" s="160"/>
      <c r="L114" s="163"/>
      <c r="M114" s="161"/>
      <c r="N114" s="165"/>
      <c r="O114" s="163"/>
      <c r="P114" s="34"/>
      <c r="R114" s="139"/>
    </row>
    <row r="115" spans="1:18" ht="15">
      <c r="A115" s="150" t="s">
        <v>1332</v>
      </c>
      <c r="B115" s="151">
        <v>43999</v>
      </c>
      <c r="C115" s="152" t="s">
        <v>1334</v>
      </c>
      <c r="D115" s="153">
        <v>300</v>
      </c>
      <c r="E115" s="154">
        <v>0.21</v>
      </c>
      <c r="F115" s="155">
        <v>363</v>
      </c>
      <c r="G115" s="156" t="s">
        <v>3046</v>
      </c>
      <c r="H115" s="157" t="s">
        <v>1336</v>
      </c>
      <c r="I115" s="159"/>
      <c r="J115" s="160"/>
      <c r="K115" s="160"/>
      <c r="L115" s="163"/>
      <c r="M115" s="161"/>
      <c r="N115" s="165"/>
      <c r="O115" s="163"/>
      <c r="P115" s="1"/>
      <c r="Q115" s="1"/>
      <c r="R115" s="140"/>
    </row>
    <row r="116" spans="1:18" ht="15">
      <c r="A116" s="150" t="s">
        <v>1751</v>
      </c>
      <c r="B116" s="151">
        <v>43994</v>
      </c>
      <c r="C116" s="152" t="s">
        <v>1753</v>
      </c>
      <c r="D116" s="153">
        <v>450</v>
      </c>
      <c r="E116" s="154">
        <v>0.21</v>
      </c>
      <c r="F116" s="155">
        <v>544.5</v>
      </c>
      <c r="G116" s="156" t="s">
        <v>3051</v>
      </c>
      <c r="H116" s="157" t="s">
        <v>1336</v>
      </c>
      <c r="I116" s="159"/>
      <c r="J116" s="160"/>
      <c r="K116" s="160"/>
      <c r="L116" s="163"/>
      <c r="M116" s="161"/>
      <c r="N116" s="165"/>
      <c r="O116" s="163"/>
      <c r="P116" s="34"/>
      <c r="R116" s="140"/>
    </row>
    <row r="117" spans="1:18" ht="15">
      <c r="A117" s="150" t="s">
        <v>455</v>
      </c>
      <c r="B117" s="151">
        <v>43852</v>
      </c>
      <c r="C117" s="152" t="s">
        <v>1001</v>
      </c>
      <c r="D117" s="153">
        <v>12.68</v>
      </c>
      <c r="E117" s="154">
        <v>0.1</v>
      </c>
      <c r="F117" s="155">
        <v>13.95</v>
      </c>
      <c r="G117" s="156" t="s">
        <v>3042</v>
      </c>
      <c r="H117" s="157" t="s">
        <v>271</v>
      </c>
      <c r="I117" s="159"/>
      <c r="J117" s="160"/>
      <c r="K117" s="160"/>
      <c r="L117" s="163"/>
      <c r="M117" s="161"/>
      <c r="N117" s="162"/>
      <c r="O117" s="163"/>
      <c r="P117" s="34"/>
      <c r="R117" s="140"/>
    </row>
    <row r="118" spans="1:18" ht="15">
      <c r="A118" s="150" t="s">
        <v>455</v>
      </c>
      <c r="B118" s="151">
        <v>43852</v>
      </c>
      <c r="C118" s="152" t="s">
        <v>1001</v>
      </c>
      <c r="D118" s="153">
        <v>5</v>
      </c>
      <c r="E118" s="154">
        <v>0.21</v>
      </c>
      <c r="F118" s="155">
        <v>6.05</v>
      </c>
      <c r="G118" s="156" t="s">
        <v>3042</v>
      </c>
      <c r="H118" s="157" t="s">
        <v>271</v>
      </c>
      <c r="I118" s="159"/>
      <c r="J118" s="160"/>
      <c r="K118" s="160"/>
      <c r="L118" s="163"/>
      <c r="M118" s="161"/>
      <c r="N118" s="162"/>
      <c r="O118" s="163"/>
      <c r="P118" s="34"/>
      <c r="R118" s="140"/>
    </row>
    <row r="119" spans="1:18" ht="15">
      <c r="A119" s="150" t="s">
        <v>455</v>
      </c>
      <c r="B119" s="151">
        <v>43852</v>
      </c>
      <c r="C119" s="152" t="s">
        <v>1001</v>
      </c>
      <c r="D119" s="153">
        <v>28.72</v>
      </c>
      <c r="E119" s="154">
        <v>0</v>
      </c>
      <c r="F119" s="155">
        <v>28.72</v>
      </c>
      <c r="G119" s="156" t="s">
        <v>3042</v>
      </c>
      <c r="H119" s="157" t="s">
        <v>271</v>
      </c>
      <c r="P119" s="34"/>
      <c r="R119" s="140"/>
    </row>
    <row r="120" spans="1:18" ht="15">
      <c r="A120" s="150" t="s">
        <v>455</v>
      </c>
      <c r="B120" s="151">
        <v>43859</v>
      </c>
      <c r="C120" s="152" t="s">
        <v>1005</v>
      </c>
      <c r="D120" s="153">
        <v>74.22</v>
      </c>
      <c r="E120" s="154">
        <v>0.1</v>
      </c>
      <c r="F120" s="155">
        <v>81.642</v>
      </c>
      <c r="G120" s="156" t="s">
        <v>3042</v>
      </c>
      <c r="H120" s="157" t="s">
        <v>271</v>
      </c>
      <c r="P120" s="34"/>
      <c r="R120" s="140"/>
    </row>
    <row r="121" spans="1:18" ht="15">
      <c r="A121" s="150" t="s">
        <v>455</v>
      </c>
      <c r="B121" s="151">
        <v>43859</v>
      </c>
      <c r="C121" s="152" t="s">
        <v>1005</v>
      </c>
      <c r="D121" s="153">
        <v>16.58</v>
      </c>
      <c r="E121" s="154">
        <v>0.21</v>
      </c>
      <c r="F121" s="155">
        <v>20.061799999999998</v>
      </c>
      <c r="G121" s="156" t="s">
        <v>3042</v>
      </c>
      <c r="H121" s="157" t="s">
        <v>271</v>
      </c>
      <c r="P121" s="34"/>
      <c r="Q121" s="33"/>
      <c r="R121" s="140"/>
    </row>
    <row r="122" spans="1:18" ht="15">
      <c r="A122" s="150" t="s">
        <v>455</v>
      </c>
      <c r="B122" s="151">
        <v>43859</v>
      </c>
      <c r="C122" s="152" t="s">
        <v>1005</v>
      </c>
      <c r="D122" s="153">
        <v>91.26</v>
      </c>
      <c r="E122" s="154">
        <v>0</v>
      </c>
      <c r="F122" s="155">
        <v>91.26</v>
      </c>
      <c r="G122" s="156" t="s">
        <v>3042</v>
      </c>
      <c r="H122" s="157" t="s">
        <v>271</v>
      </c>
      <c r="P122" s="34"/>
      <c r="Q122" s="33"/>
      <c r="R122" s="140"/>
    </row>
    <row r="123" spans="1:18" ht="15">
      <c r="A123" s="150" t="s">
        <v>455</v>
      </c>
      <c r="B123" s="151">
        <v>43910</v>
      </c>
      <c r="C123" s="152" t="s">
        <v>1151</v>
      </c>
      <c r="D123" s="153">
        <v>12.68</v>
      </c>
      <c r="E123" s="154">
        <v>0.1</v>
      </c>
      <c r="F123" s="155">
        <v>13.948</v>
      </c>
      <c r="G123" s="156" t="s">
        <v>3042</v>
      </c>
      <c r="H123" s="157" t="s">
        <v>271</v>
      </c>
      <c r="I123" s="159"/>
      <c r="J123" s="160"/>
      <c r="K123" s="160"/>
      <c r="L123" s="163"/>
      <c r="M123" s="161"/>
      <c r="N123" s="162"/>
      <c r="O123" s="163"/>
      <c r="P123" s="34"/>
      <c r="Q123" s="33"/>
      <c r="R123" s="140"/>
    </row>
    <row r="124" spans="1:18" s="143" customFormat="1" ht="15">
      <c r="A124" s="150" t="s">
        <v>455</v>
      </c>
      <c r="B124" s="151">
        <v>43910</v>
      </c>
      <c r="C124" s="152" t="s">
        <v>1151</v>
      </c>
      <c r="D124" s="153">
        <v>5</v>
      </c>
      <c r="E124" s="154">
        <v>0.21</v>
      </c>
      <c r="F124" s="155">
        <v>6.05</v>
      </c>
      <c r="G124" s="156" t="s">
        <v>3042</v>
      </c>
      <c r="H124" s="157" t="s">
        <v>271</v>
      </c>
      <c r="I124" s="197"/>
      <c r="J124" s="198"/>
      <c r="K124" s="198"/>
      <c r="L124" s="201"/>
      <c r="M124" s="199"/>
      <c r="N124" s="205"/>
      <c r="O124" s="201"/>
      <c r="P124" s="202"/>
      <c r="R124" s="206"/>
    </row>
    <row r="125" spans="1:18" ht="15">
      <c r="A125" s="150" t="s">
        <v>455</v>
      </c>
      <c r="B125" s="151">
        <v>43910</v>
      </c>
      <c r="C125" s="152" t="s">
        <v>1151</v>
      </c>
      <c r="D125" s="153">
        <v>21.25</v>
      </c>
      <c r="E125" s="154">
        <v>0</v>
      </c>
      <c r="F125" s="155">
        <v>21.25</v>
      </c>
      <c r="G125" s="156" t="s">
        <v>3042</v>
      </c>
      <c r="H125" s="157" t="s">
        <v>271</v>
      </c>
      <c r="I125" s="159"/>
      <c r="J125" s="160"/>
      <c r="K125" s="160"/>
      <c r="M125" s="161"/>
      <c r="N125" s="162"/>
      <c r="O125" s="163"/>
      <c r="P125" s="34"/>
      <c r="R125" s="140"/>
    </row>
    <row r="126" spans="1:18" ht="15">
      <c r="A126" s="150" t="s">
        <v>455</v>
      </c>
      <c r="B126" s="151">
        <v>43916</v>
      </c>
      <c r="C126" s="152" t="s">
        <v>1214</v>
      </c>
      <c r="D126" s="153">
        <v>44.02</v>
      </c>
      <c r="E126" s="154">
        <v>0.1</v>
      </c>
      <c r="F126" s="155">
        <v>48.422000000000004</v>
      </c>
      <c r="G126" s="156" t="s">
        <v>3042</v>
      </c>
      <c r="H126" s="157" t="s">
        <v>271</v>
      </c>
      <c r="I126" s="159"/>
      <c r="J126" s="160"/>
      <c r="K126" s="160"/>
      <c r="M126" s="161"/>
      <c r="N126" s="162"/>
      <c r="O126" s="163"/>
      <c r="P126" s="34" t="s">
        <v>83</v>
      </c>
      <c r="R126" s="140"/>
    </row>
    <row r="127" spans="1:18" ht="15">
      <c r="A127" s="150" t="s">
        <v>455</v>
      </c>
      <c r="B127" s="151">
        <v>43916</v>
      </c>
      <c r="C127" s="152" t="s">
        <v>1214</v>
      </c>
      <c r="D127" s="153">
        <v>16.58</v>
      </c>
      <c r="E127" s="154">
        <v>0.21</v>
      </c>
      <c r="F127" s="155">
        <v>20.061799999999998</v>
      </c>
      <c r="G127" s="156" t="s">
        <v>3042</v>
      </c>
      <c r="H127" s="157" t="s">
        <v>271</v>
      </c>
      <c r="I127" s="159"/>
      <c r="J127" s="160"/>
      <c r="K127" s="160"/>
      <c r="M127" s="161"/>
      <c r="N127" s="162"/>
      <c r="O127" s="163"/>
      <c r="P127" s="34" t="s">
        <v>83</v>
      </c>
      <c r="R127" s="140"/>
    </row>
    <row r="128" spans="1:18" ht="15">
      <c r="A128" s="150" t="s">
        <v>455</v>
      </c>
      <c r="B128" s="151">
        <v>43916</v>
      </c>
      <c r="C128" s="152" t="s">
        <v>1214</v>
      </c>
      <c r="D128" s="153">
        <v>28.77</v>
      </c>
      <c r="E128" s="154">
        <v>0</v>
      </c>
      <c r="F128" s="155">
        <v>28.77</v>
      </c>
      <c r="G128" s="156" t="s">
        <v>3042</v>
      </c>
      <c r="H128" s="157" t="s">
        <v>271</v>
      </c>
      <c r="I128" s="159"/>
      <c r="J128" s="160"/>
      <c r="K128" s="160"/>
      <c r="M128" s="161"/>
      <c r="N128" s="162"/>
      <c r="O128" s="163"/>
      <c r="P128" s="34" t="s">
        <v>83</v>
      </c>
      <c r="R128" s="140"/>
    </row>
    <row r="129" spans="1:18" ht="15">
      <c r="A129" s="150" t="s">
        <v>455</v>
      </c>
      <c r="B129" s="151">
        <v>43971</v>
      </c>
      <c r="C129" s="152" t="s">
        <v>1713</v>
      </c>
      <c r="D129" s="153">
        <v>12.68</v>
      </c>
      <c r="E129" s="154">
        <v>0.1</v>
      </c>
      <c r="F129" s="155">
        <v>13.948</v>
      </c>
      <c r="G129" s="156" t="s">
        <v>3042</v>
      </c>
      <c r="H129" s="157" t="s">
        <v>271</v>
      </c>
      <c r="P129" s="34" t="s">
        <v>83</v>
      </c>
      <c r="R129" s="140"/>
    </row>
    <row r="130" spans="1:18" ht="15">
      <c r="A130" s="150" t="s">
        <v>455</v>
      </c>
      <c r="B130" s="151">
        <v>43971</v>
      </c>
      <c r="C130" s="152" t="s">
        <v>1713</v>
      </c>
      <c r="D130" s="153">
        <v>5</v>
      </c>
      <c r="E130" s="154">
        <v>0.21</v>
      </c>
      <c r="F130" s="155">
        <v>6.05</v>
      </c>
      <c r="G130" s="156" t="s">
        <v>3042</v>
      </c>
      <c r="H130" s="157" t="s">
        <v>271</v>
      </c>
      <c r="P130" s="34" t="s">
        <v>83</v>
      </c>
      <c r="R130" s="140"/>
    </row>
    <row r="131" spans="1:18" ht="15">
      <c r="A131" s="150" t="s">
        <v>455</v>
      </c>
      <c r="B131" s="151">
        <v>43971</v>
      </c>
      <c r="C131" s="152" t="s">
        <v>1713</v>
      </c>
      <c r="D131" s="153">
        <v>21.25</v>
      </c>
      <c r="E131" s="154">
        <v>0</v>
      </c>
      <c r="F131" s="155">
        <v>21.25</v>
      </c>
      <c r="G131" s="156" t="s">
        <v>3042</v>
      </c>
      <c r="H131" s="157" t="s">
        <v>271</v>
      </c>
      <c r="P131" s="34"/>
      <c r="R131" s="140"/>
    </row>
    <row r="132" spans="1:18" ht="15">
      <c r="A132" s="150" t="s">
        <v>455</v>
      </c>
      <c r="B132" s="151">
        <v>43979</v>
      </c>
      <c r="C132" s="152" t="s">
        <v>1717</v>
      </c>
      <c r="D132" s="153">
        <v>54.45</v>
      </c>
      <c r="E132" s="154">
        <v>0.1</v>
      </c>
      <c r="F132" s="155">
        <v>59.895</v>
      </c>
      <c r="G132" s="156" t="s">
        <v>3042</v>
      </c>
      <c r="H132" s="157" t="s">
        <v>271</v>
      </c>
      <c r="P132" s="34"/>
      <c r="R132" s="140"/>
    </row>
    <row r="133" spans="1:18" ht="15">
      <c r="A133" s="150" t="s">
        <v>455</v>
      </c>
      <c r="B133" s="151">
        <v>43979</v>
      </c>
      <c r="C133" s="152" t="s">
        <v>1717</v>
      </c>
      <c r="D133" s="153">
        <v>16.58</v>
      </c>
      <c r="E133" s="154">
        <v>0.21</v>
      </c>
      <c r="F133" s="155">
        <v>20.061799999999998</v>
      </c>
      <c r="G133" s="156" t="s">
        <v>3042</v>
      </c>
      <c r="H133" s="157" t="s">
        <v>271</v>
      </c>
      <c r="P133" s="34"/>
      <c r="R133" s="140"/>
    </row>
    <row r="134" spans="1:18" ht="15">
      <c r="A134" s="150" t="s">
        <v>455</v>
      </c>
      <c r="B134" s="151">
        <v>43979</v>
      </c>
      <c r="C134" s="152" t="s">
        <v>1717</v>
      </c>
      <c r="D134" s="153">
        <v>34.83</v>
      </c>
      <c r="E134" s="154">
        <v>0</v>
      </c>
      <c r="F134" s="155">
        <v>34.83</v>
      </c>
      <c r="G134" s="156" t="s">
        <v>3042</v>
      </c>
      <c r="H134" s="157" t="s">
        <v>271</v>
      </c>
      <c r="I134" s="159"/>
      <c r="J134" s="160"/>
      <c r="K134" s="160"/>
      <c r="L134" s="163"/>
      <c r="M134" s="161"/>
      <c r="N134" s="162"/>
      <c r="O134" s="163"/>
      <c r="P134" s="34"/>
      <c r="R134" s="140"/>
    </row>
    <row r="135" spans="1:18" s="33" customFormat="1" ht="15">
      <c r="A135" s="209" t="s">
        <v>455</v>
      </c>
      <c r="B135" s="208">
        <v>44029</v>
      </c>
      <c r="C135" s="195" t="s">
        <v>1980</v>
      </c>
      <c r="D135" s="217">
        <v>12.68</v>
      </c>
      <c r="E135" s="218">
        <v>0.1</v>
      </c>
      <c r="F135" s="194">
        <v>13.948</v>
      </c>
      <c r="G135" s="209" t="s">
        <v>3042</v>
      </c>
      <c r="H135" s="193" t="s">
        <v>271</v>
      </c>
      <c r="I135" s="159"/>
      <c r="J135" s="160"/>
      <c r="K135" s="160"/>
      <c r="L135" s="163"/>
      <c r="M135" s="161"/>
      <c r="N135" s="165"/>
      <c r="O135" s="163"/>
      <c r="P135" s="34"/>
      <c r="R135" s="139"/>
    </row>
    <row r="136" spans="1:18" s="33" customFormat="1" ht="15">
      <c r="A136" s="209" t="s">
        <v>455</v>
      </c>
      <c r="B136" s="208">
        <v>44029</v>
      </c>
      <c r="C136" s="195" t="s">
        <v>1980</v>
      </c>
      <c r="D136" s="217">
        <v>5</v>
      </c>
      <c r="E136" s="218">
        <v>0.21</v>
      </c>
      <c r="F136" s="194">
        <v>6.05</v>
      </c>
      <c r="G136" s="209" t="s">
        <v>3042</v>
      </c>
      <c r="H136" s="193" t="s">
        <v>271</v>
      </c>
      <c r="I136" s="159"/>
      <c r="J136" s="160"/>
      <c r="K136" s="160"/>
      <c r="L136" s="163"/>
      <c r="M136" s="161"/>
      <c r="N136" s="171"/>
      <c r="O136" s="163"/>
      <c r="P136" s="34"/>
      <c r="R136" s="139"/>
    </row>
    <row r="137" spans="1:18" s="33" customFormat="1" ht="15">
      <c r="A137" s="209" t="s">
        <v>455</v>
      </c>
      <c r="B137" s="208">
        <v>44029</v>
      </c>
      <c r="C137" s="195" t="s">
        <v>1980</v>
      </c>
      <c r="D137" s="217">
        <v>30.59</v>
      </c>
      <c r="E137" s="218">
        <v>0</v>
      </c>
      <c r="F137" s="194">
        <v>30.59</v>
      </c>
      <c r="G137" s="209" t="s">
        <v>3042</v>
      </c>
      <c r="H137" s="193" t="s">
        <v>271</v>
      </c>
      <c r="I137" s="159"/>
      <c r="J137" s="160"/>
      <c r="K137" s="160"/>
      <c r="L137" s="165"/>
      <c r="M137" s="161"/>
      <c r="N137" s="165"/>
      <c r="O137" s="163"/>
      <c r="P137" s="34"/>
      <c r="R137" s="139"/>
    </row>
    <row r="138" spans="1:18" s="33" customFormat="1" ht="15">
      <c r="A138" s="193" t="s">
        <v>455</v>
      </c>
      <c r="B138" s="208">
        <v>44035</v>
      </c>
      <c r="C138" s="195" t="s">
        <v>2068</v>
      </c>
      <c r="D138" s="217">
        <v>58.29</v>
      </c>
      <c r="E138" s="218">
        <v>0.1</v>
      </c>
      <c r="F138" s="194">
        <v>64.119</v>
      </c>
      <c r="G138" s="209" t="s">
        <v>3042</v>
      </c>
      <c r="H138" s="193" t="s">
        <v>271</v>
      </c>
      <c r="I138" s="159"/>
      <c r="J138" s="160"/>
      <c r="K138" s="160"/>
      <c r="L138" s="163"/>
      <c r="M138" s="161"/>
      <c r="N138" s="165"/>
      <c r="O138" s="163"/>
      <c r="P138" s="34"/>
      <c r="R138" s="139"/>
    </row>
    <row r="139" spans="1:18" s="33" customFormat="1" ht="15">
      <c r="A139" s="193" t="s">
        <v>455</v>
      </c>
      <c r="B139" s="208">
        <v>44035</v>
      </c>
      <c r="C139" s="195" t="s">
        <v>2068</v>
      </c>
      <c r="D139" s="217">
        <v>16.58</v>
      </c>
      <c r="E139" s="218">
        <v>0.21</v>
      </c>
      <c r="F139" s="194">
        <v>20.061799999999998</v>
      </c>
      <c r="G139" s="209" t="s">
        <v>3042</v>
      </c>
      <c r="H139" s="193" t="s">
        <v>271</v>
      </c>
      <c r="I139" s="159"/>
      <c r="J139" s="160"/>
      <c r="K139" s="160"/>
      <c r="L139" s="163"/>
      <c r="M139" s="161"/>
      <c r="N139" s="165"/>
      <c r="O139" s="163"/>
      <c r="P139" s="34"/>
      <c r="R139" s="139"/>
    </row>
    <row r="140" spans="1:18" s="33" customFormat="1" ht="15">
      <c r="A140" s="193" t="s">
        <v>455</v>
      </c>
      <c r="B140" s="208">
        <v>44035</v>
      </c>
      <c r="C140" s="195" t="s">
        <v>2068</v>
      </c>
      <c r="D140" s="217">
        <v>60.78</v>
      </c>
      <c r="E140" s="218">
        <v>0</v>
      </c>
      <c r="F140" s="194">
        <v>60.78</v>
      </c>
      <c r="G140" s="209" t="s">
        <v>3042</v>
      </c>
      <c r="H140" s="193" t="s">
        <v>271</v>
      </c>
      <c r="I140" s="159"/>
      <c r="J140" s="160"/>
      <c r="K140" s="160"/>
      <c r="L140" s="163"/>
      <c r="M140" s="161"/>
      <c r="N140" s="165"/>
      <c r="O140" s="163"/>
      <c r="P140" s="56"/>
      <c r="Q140" s="4"/>
      <c r="R140" s="139"/>
    </row>
    <row r="141" spans="1:18" s="33" customFormat="1" ht="15">
      <c r="A141" s="193" t="s">
        <v>455</v>
      </c>
      <c r="B141" s="208">
        <v>44094</v>
      </c>
      <c r="C141" s="195" t="s">
        <v>2617</v>
      </c>
      <c r="D141" s="217">
        <v>12.68</v>
      </c>
      <c r="E141" s="218">
        <v>0.1</v>
      </c>
      <c r="F141" s="194">
        <v>13.948</v>
      </c>
      <c r="G141" s="209" t="s">
        <v>3042</v>
      </c>
      <c r="H141" s="193" t="s">
        <v>271</v>
      </c>
      <c r="I141" s="159"/>
      <c r="J141" s="160"/>
      <c r="K141" s="160"/>
      <c r="L141" s="163"/>
      <c r="M141" s="161"/>
      <c r="N141" s="163"/>
      <c r="O141" s="163"/>
      <c r="P141" s="34"/>
      <c r="R141" s="139"/>
    </row>
    <row r="142" spans="1:18" s="33" customFormat="1" ht="15">
      <c r="A142" s="193" t="s">
        <v>455</v>
      </c>
      <c r="B142" s="208">
        <v>44094</v>
      </c>
      <c r="C142" s="195" t="s">
        <v>2617</v>
      </c>
      <c r="D142" s="217">
        <v>5</v>
      </c>
      <c r="E142" s="218">
        <v>0.21</v>
      </c>
      <c r="F142" s="194">
        <v>6.05</v>
      </c>
      <c r="G142" s="209" t="s">
        <v>3042</v>
      </c>
      <c r="H142" s="193" t="s">
        <v>271</v>
      </c>
      <c r="I142" s="159"/>
      <c r="J142" s="160"/>
      <c r="K142" s="160"/>
      <c r="L142" s="163"/>
      <c r="M142" s="161"/>
      <c r="N142" s="165"/>
      <c r="O142" s="163"/>
      <c r="P142" s="34"/>
      <c r="R142" s="139"/>
    </row>
    <row r="143" spans="1:18" s="33" customFormat="1" ht="15">
      <c r="A143" s="193" t="s">
        <v>455</v>
      </c>
      <c r="B143" s="208">
        <v>44094</v>
      </c>
      <c r="C143" s="195" t="s">
        <v>2617</v>
      </c>
      <c r="D143" s="217">
        <v>30.59</v>
      </c>
      <c r="E143" s="218">
        <v>0</v>
      </c>
      <c r="F143" s="194">
        <v>30.59</v>
      </c>
      <c r="G143" s="209" t="s">
        <v>3042</v>
      </c>
      <c r="H143" s="193" t="s">
        <v>271</v>
      </c>
      <c r="I143" s="159"/>
      <c r="J143" s="160"/>
      <c r="K143" s="160"/>
      <c r="L143" s="163"/>
      <c r="M143" s="161"/>
      <c r="N143" s="165"/>
      <c r="O143" s="163"/>
      <c r="P143" s="34"/>
      <c r="R143" s="139"/>
    </row>
    <row r="144" spans="1:18" s="33" customFormat="1" ht="15">
      <c r="A144" s="193" t="s">
        <v>455</v>
      </c>
      <c r="B144" s="208">
        <v>44101</v>
      </c>
      <c r="C144" s="195" t="s">
        <v>2652</v>
      </c>
      <c r="D144" s="217">
        <v>73.12</v>
      </c>
      <c r="E144" s="218">
        <v>0.1</v>
      </c>
      <c r="F144" s="194">
        <v>80.432</v>
      </c>
      <c r="G144" s="209" t="s">
        <v>3042</v>
      </c>
      <c r="H144" s="193" t="s">
        <v>271</v>
      </c>
      <c r="I144" s="159"/>
      <c r="J144" s="160"/>
      <c r="K144" s="160"/>
      <c r="L144" s="163"/>
      <c r="M144" s="161"/>
      <c r="N144" s="165"/>
      <c r="O144" s="163"/>
      <c r="P144" s="34"/>
      <c r="R144" s="139"/>
    </row>
    <row r="145" spans="1:18" s="33" customFormat="1" ht="15">
      <c r="A145" s="193" t="s">
        <v>455</v>
      </c>
      <c r="B145" s="208">
        <v>44101</v>
      </c>
      <c r="C145" s="195" t="s">
        <v>2652</v>
      </c>
      <c r="D145" s="217">
        <v>16.58</v>
      </c>
      <c r="E145" s="218">
        <v>0.21</v>
      </c>
      <c r="F145" s="194">
        <v>20.061799999999998</v>
      </c>
      <c r="G145" s="209" t="s">
        <v>3042</v>
      </c>
      <c r="H145" s="193" t="s">
        <v>271</v>
      </c>
      <c r="I145" s="159"/>
      <c r="J145" s="160"/>
      <c r="K145" s="160"/>
      <c r="L145" s="163"/>
      <c r="M145" s="161"/>
      <c r="N145" s="165"/>
      <c r="O145" s="163"/>
      <c r="P145" s="34"/>
      <c r="R145" s="139"/>
    </row>
    <row r="146" spans="1:18" s="33" customFormat="1" ht="15">
      <c r="A146" s="193" t="s">
        <v>455</v>
      </c>
      <c r="B146" s="208">
        <v>44101</v>
      </c>
      <c r="C146" s="195" t="s">
        <v>2652</v>
      </c>
      <c r="D146" s="217">
        <v>91.97</v>
      </c>
      <c r="E146" s="218">
        <v>0</v>
      </c>
      <c r="F146" s="194">
        <v>91.97</v>
      </c>
      <c r="G146" s="209" t="s">
        <v>3042</v>
      </c>
      <c r="H146" s="193" t="s">
        <v>271</v>
      </c>
      <c r="I146" s="159"/>
      <c r="J146" s="160"/>
      <c r="K146" s="160"/>
      <c r="L146" s="163"/>
      <c r="M146" s="161"/>
      <c r="N146" s="165"/>
      <c r="O146" s="163"/>
      <c r="P146" s="34"/>
      <c r="R146" s="139"/>
    </row>
    <row r="147" spans="1:18" ht="15">
      <c r="A147" s="156" t="s">
        <v>2877</v>
      </c>
      <c r="B147" s="203">
        <v>43879</v>
      </c>
      <c r="C147" s="152" t="s">
        <v>2879</v>
      </c>
      <c r="D147" s="153">
        <v>83.55</v>
      </c>
      <c r="E147" s="154">
        <v>0.21</v>
      </c>
      <c r="F147" s="155">
        <v>101.09549999999999</v>
      </c>
      <c r="G147" s="204" t="s">
        <v>3042</v>
      </c>
      <c r="H147" s="156" t="s">
        <v>368</v>
      </c>
      <c r="I147" s="159"/>
      <c r="J147" s="160"/>
      <c r="K147" s="160"/>
      <c r="L147" s="163"/>
      <c r="M147" s="161"/>
      <c r="N147" s="162"/>
      <c r="O147" s="163"/>
      <c r="P147" s="34"/>
      <c r="R147" s="140"/>
    </row>
    <row r="148" spans="1:18" s="33" customFormat="1" ht="15">
      <c r="A148" s="193" t="s">
        <v>2152</v>
      </c>
      <c r="B148" s="208">
        <v>44076</v>
      </c>
      <c r="C148" s="195" t="s">
        <v>2154</v>
      </c>
      <c r="D148" s="217">
        <v>3497.85</v>
      </c>
      <c r="E148" s="218">
        <v>0.21</v>
      </c>
      <c r="F148" s="194">
        <v>4232.3985</v>
      </c>
      <c r="G148" s="209" t="s">
        <v>3045</v>
      </c>
      <c r="H148" s="193" t="s">
        <v>1168</v>
      </c>
      <c r="I148" s="159"/>
      <c r="J148" s="160"/>
      <c r="K148" s="160"/>
      <c r="L148" s="163"/>
      <c r="M148" s="161"/>
      <c r="N148" s="165"/>
      <c r="O148" s="163"/>
      <c r="P148" s="34"/>
      <c r="R148" s="139"/>
    </row>
    <row r="149" spans="1:18" ht="15">
      <c r="A149" s="150" t="s">
        <v>1024</v>
      </c>
      <c r="B149" s="151">
        <v>43916</v>
      </c>
      <c r="C149" s="152" t="s">
        <v>1026</v>
      </c>
      <c r="D149" s="153">
        <v>360</v>
      </c>
      <c r="E149" s="154">
        <v>0.21</v>
      </c>
      <c r="F149" s="155">
        <v>435.6</v>
      </c>
      <c r="G149" s="156" t="s">
        <v>3042</v>
      </c>
      <c r="H149" s="157" t="s">
        <v>73</v>
      </c>
      <c r="I149" s="159"/>
      <c r="J149" s="164"/>
      <c r="K149" s="164"/>
      <c r="L149" s="162"/>
      <c r="M149" s="161"/>
      <c r="N149" s="175"/>
      <c r="O149" s="163"/>
      <c r="P149" s="34"/>
      <c r="R149" s="140"/>
    </row>
    <row r="150" spans="1:18" ht="15">
      <c r="A150" s="150" t="s">
        <v>1338</v>
      </c>
      <c r="B150" s="151">
        <v>44004</v>
      </c>
      <c r="C150" s="152" t="s">
        <v>1340</v>
      </c>
      <c r="D150" s="153">
        <v>20</v>
      </c>
      <c r="E150" s="154">
        <v>0.21</v>
      </c>
      <c r="F150" s="155">
        <v>24.2</v>
      </c>
      <c r="G150" s="156" t="s">
        <v>3046</v>
      </c>
      <c r="H150" s="157" t="s">
        <v>1336</v>
      </c>
      <c r="I150" s="159"/>
      <c r="J150" s="164"/>
      <c r="K150" s="164"/>
      <c r="L150" s="162"/>
      <c r="M150" s="161"/>
      <c r="N150" s="175"/>
      <c r="O150" s="163"/>
      <c r="P150" s="34"/>
      <c r="R150" s="140"/>
    </row>
    <row r="151" spans="1:18" ht="15">
      <c r="A151" s="150" t="s">
        <v>1338</v>
      </c>
      <c r="B151" s="151">
        <v>44007</v>
      </c>
      <c r="C151" s="152" t="s">
        <v>1343</v>
      </c>
      <c r="D151" s="153">
        <v>20</v>
      </c>
      <c r="E151" s="154">
        <v>0.21</v>
      </c>
      <c r="F151" s="155">
        <v>24.2</v>
      </c>
      <c r="G151" s="156" t="s">
        <v>3046</v>
      </c>
      <c r="H151" s="157" t="s">
        <v>1336</v>
      </c>
      <c r="I151" s="159"/>
      <c r="J151" s="160"/>
      <c r="K151" s="160"/>
      <c r="L151" s="162"/>
      <c r="M151" s="161"/>
      <c r="N151" s="162"/>
      <c r="O151" s="163"/>
      <c r="P151" s="34"/>
      <c r="Q151" s="33"/>
      <c r="R151" s="140"/>
    </row>
    <row r="152" spans="1:18" ht="15">
      <c r="A152" s="150" t="s">
        <v>1338</v>
      </c>
      <c r="B152" s="151">
        <v>44010</v>
      </c>
      <c r="C152" s="152" t="s">
        <v>1355</v>
      </c>
      <c r="D152" s="153">
        <v>20</v>
      </c>
      <c r="E152" s="154">
        <v>0.21</v>
      </c>
      <c r="F152" s="155">
        <v>24.2</v>
      </c>
      <c r="G152" s="156" t="s">
        <v>3046</v>
      </c>
      <c r="H152" s="157" t="s">
        <v>1336</v>
      </c>
      <c r="P152" s="34"/>
      <c r="R152" s="140"/>
    </row>
    <row r="153" spans="1:18" s="33" customFormat="1" ht="15">
      <c r="A153" s="193" t="s">
        <v>1338</v>
      </c>
      <c r="B153" s="208">
        <v>44014</v>
      </c>
      <c r="C153" s="195" t="s">
        <v>1393</v>
      </c>
      <c r="D153" s="217">
        <v>30</v>
      </c>
      <c r="E153" s="218">
        <v>0.21</v>
      </c>
      <c r="F153" s="194">
        <v>36.3</v>
      </c>
      <c r="G153" s="209" t="s">
        <v>3046</v>
      </c>
      <c r="H153" s="193" t="s">
        <v>1336</v>
      </c>
      <c r="I153" s="163"/>
      <c r="J153" s="163"/>
      <c r="K153" s="163"/>
      <c r="L153" s="163"/>
      <c r="M153" s="163"/>
      <c r="N153" s="163"/>
      <c r="O153" s="163"/>
      <c r="P153" s="34"/>
      <c r="R153" s="139"/>
    </row>
    <row r="154" spans="1:18" s="33" customFormat="1" ht="15">
      <c r="A154" s="193" t="s">
        <v>1338</v>
      </c>
      <c r="B154" s="208">
        <v>44014</v>
      </c>
      <c r="C154" s="195" t="s">
        <v>1518</v>
      </c>
      <c r="D154" s="217">
        <v>7.68</v>
      </c>
      <c r="E154" s="218">
        <v>0.21</v>
      </c>
      <c r="F154" s="194">
        <v>9.2928</v>
      </c>
      <c r="G154" s="209" t="s">
        <v>3046</v>
      </c>
      <c r="H154" s="193" t="s">
        <v>1336</v>
      </c>
      <c r="I154" s="163"/>
      <c r="J154" s="163"/>
      <c r="K154" s="163"/>
      <c r="L154" s="163"/>
      <c r="M154" s="163"/>
      <c r="N154" s="163"/>
      <c r="O154" s="163"/>
      <c r="P154" s="34"/>
      <c r="R154" s="139"/>
    </row>
    <row r="155" spans="1:18" s="33" customFormat="1" ht="15">
      <c r="A155" s="193" t="s">
        <v>1338</v>
      </c>
      <c r="B155" s="208">
        <v>44014</v>
      </c>
      <c r="C155" s="195" t="s">
        <v>1521</v>
      </c>
      <c r="D155" s="217">
        <v>1.5</v>
      </c>
      <c r="E155" s="218">
        <v>0.21</v>
      </c>
      <c r="F155" s="194">
        <v>1.815</v>
      </c>
      <c r="G155" s="209" t="s">
        <v>3046</v>
      </c>
      <c r="H155" s="193" t="s">
        <v>1336</v>
      </c>
      <c r="I155" s="163"/>
      <c r="J155" s="163"/>
      <c r="K155" s="163"/>
      <c r="L155" s="163"/>
      <c r="M155" s="163"/>
      <c r="N155" s="163"/>
      <c r="O155" s="163"/>
      <c r="P155" s="34"/>
      <c r="R155" s="139"/>
    </row>
    <row r="156" spans="1:18" s="33" customFormat="1" ht="15">
      <c r="A156" s="193" t="s">
        <v>1338</v>
      </c>
      <c r="B156" s="208">
        <v>44015</v>
      </c>
      <c r="C156" s="195" t="s">
        <v>1524</v>
      </c>
      <c r="D156" s="217">
        <v>1.5</v>
      </c>
      <c r="E156" s="218">
        <v>0.21</v>
      </c>
      <c r="F156" s="194">
        <v>1.815</v>
      </c>
      <c r="G156" s="209" t="s">
        <v>3046</v>
      </c>
      <c r="H156" s="193" t="s">
        <v>1336</v>
      </c>
      <c r="I156" s="163"/>
      <c r="J156" s="163"/>
      <c r="K156" s="163"/>
      <c r="L156" s="163"/>
      <c r="M156" s="163"/>
      <c r="N156" s="163"/>
      <c r="O156" s="163"/>
      <c r="P156" s="34"/>
      <c r="R156" s="139"/>
    </row>
    <row r="157" spans="1:18" s="33" customFormat="1" ht="15">
      <c r="A157" s="193" t="s">
        <v>1338</v>
      </c>
      <c r="B157" s="208">
        <v>44015</v>
      </c>
      <c r="C157" s="195" t="s">
        <v>1527</v>
      </c>
      <c r="D157" s="217">
        <v>1.5</v>
      </c>
      <c r="E157" s="218">
        <v>0.21</v>
      </c>
      <c r="F157" s="194">
        <v>1.815</v>
      </c>
      <c r="G157" s="209" t="s">
        <v>3046</v>
      </c>
      <c r="H157" s="193" t="s">
        <v>1336</v>
      </c>
      <c r="I157" s="159"/>
      <c r="J157" s="160"/>
      <c r="K157" s="160"/>
      <c r="L157" s="163"/>
      <c r="M157" s="161"/>
      <c r="N157" s="171"/>
      <c r="O157" s="163"/>
      <c r="P157" s="34"/>
      <c r="R157" s="139"/>
    </row>
    <row r="158" spans="1:18" s="33" customFormat="1" ht="15">
      <c r="A158" s="193" t="s">
        <v>1338</v>
      </c>
      <c r="B158" s="208">
        <v>44015</v>
      </c>
      <c r="C158" s="195" t="s">
        <v>1541</v>
      </c>
      <c r="D158" s="217">
        <v>17.33</v>
      </c>
      <c r="E158" s="218">
        <v>0.21</v>
      </c>
      <c r="F158" s="194">
        <v>20.969299999999997</v>
      </c>
      <c r="G158" s="209" t="s">
        <v>3046</v>
      </c>
      <c r="H158" s="193" t="s">
        <v>1336</v>
      </c>
      <c r="I158" s="159"/>
      <c r="J158" s="160"/>
      <c r="K158" s="160"/>
      <c r="L158" s="163"/>
      <c r="M158" s="161"/>
      <c r="N158" s="165"/>
      <c r="O158" s="163"/>
      <c r="P158" s="34"/>
      <c r="R158" s="139"/>
    </row>
    <row r="159" spans="1:18" ht="29.25">
      <c r="A159" s="150" t="s">
        <v>100</v>
      </c>
      <c r="B159" s="151">
        <v>43843</v>
      </c>
      <c r="C159" s="152" t="s">
        <v>102</v>
      </c>
      <c r="D159" s="153">
        <v>500</v>
      </c>
      <c r="E159" s="154">
        <v>0</v>
      </c>
      <c r="F159" s="155">
        <v>500</v>
      </c>
      <c r="G159" s="156" t="s">
        <v>3048</v>
      </c>
      <c r="H159" s="157" t="s">
        <v>32</v>
      </c>
      <c r="I159" s="159"/>
      <c r="J159" s="160"/>
      <c r="K159" s="160"/>
      <c r="L159" s="163"/>
      <c r="M159" s="161"/>
      <c r="N159" s="162"/>
      <c r="O159" s="163"/>
      <c r="P159" s="34"/>
      <c r="R159" s="140"/>
    </row>
    <row r="160" spans="1:18" ht="19.5">
      <c r="A160" s="150" t="s">
        <v>1318</v>
      </c>
      <c r="B160" s="151">
        <v>43994</v>
      </c>
      <c r="C160" s="152" t="s">
        <v>1320</v>
      </c>
      <c r="D160" s="153">
        <v>37.19</v>
      </c>
      <c r="E160" s="154">
        <v>0.21</v>
      </c>
      <c r="F160" s="155">
        <v>44.9999</v>
      </c>
      <c r="G160" s="156" t="s">
        <v>3044</v>
      </c>
      <c r="H160" s="157" t="s">
        <v>93</v>
      </c>
      <c r="I160" s="159"/>
      <c r="J160" s="160"/>
      <c r="K160" s="160"/>
      <c r="L160" s="163"/>
      <c r="M160" s="161"/>
      <c r="N160" s="162"/>
      <c r="O160" s="163"/>
      <c r="P160" s="34"/>
      <c r="R160" s="140"/>
    </row>
    <row r="161" spans="1:18" ht="19.5">
      <c r="A161" s="150" t="s">
        <v>1318</v>
      </c>
      <c r="B161" s="151">
        <v>43997</v>
      </c>
      <c r="C161" s="152" t="s">
        <v>1543</v>
      </c>
      <c r="D161" s="153">
        <v>37.19</v>
      </c>
      <c r="E161" s="154">
        <v>0.21</v>
      </c>
      <c r="F161" s="155">
        <v>44.9999</v>
      </c>
      <c r="G161" s="156" t="s">
        <v>3044</v>
      </c>
      <c r="H161" s="157" t="s">
        <v>93</v>
      </c>
      <c r="I161" s="159"/>
      <c r="J161" s="160"/>
      <c r="K161" s="160"/>
      <c r="L161" s="163"/>
      <c r="M161" s="161"/>
      <c r="N161" s="162"/>
      <c r="O161" s="163"/>
      <c r="P161" s="34"/>
      <c r="R161" s="140"/>
    </row>
    <row r="162" spans="1:18" ht="15">
      <c r="A162" s="150" t="s">
        <v>894</v>
      </c>
      <c r="B162" s="151">
        <v>43903</v>
      </c>
      <c r="C162" s="152" t="s">
        <v>896</v>
      </c>
      <c r="D162" s="153">
        <v>46.14</v>
      </c>
      <c r="E162" s="154">
        <v>0.21</v>
      </c>
      <c r="F162" s="155">
        <v>55.8294</v>
      </c>
      <c r="G162" s="156" t="s">
        <v>3046</v>
      </c>
      <c r="H162" s="157" t="s">
        <v>309</v>
      </c>
      <c r="I162" s="176"/>
      <c r="J162" s="160"/>
      <c r="K162" s="160"/>
      <c r="M162" s="161"/>
      <c r="N162" s="162"/>
      <c r="O162" s="163"/>
      <c r="P162" s="34"/>
      <c r="R162" s="140"/>
    </row>
    <row r="163" spans="1:18" ht="15">
      <c r="A163" s="150" t="s">
        <v>733</v>
      </c>
      <c r="B163" s="151">
        <v>43887</v>
      </c>
      <c r="C163" s="152" t="s">
        <v>735</v>
      </c>
      <c r="D163" s="153">
        <v>3.64</v>
      </c>
      <c r="E163" s="154">
        <v>0.1</v>
      </c>
      <c r="F163" s="155">
        <v>4.0040000000000004</v>
      </c>
      <c r="G163" s="156" t="s">
        <v>3050</v>
      </c>
      <c r="H163" s="157" t="s">
        <v>187</v>
      </c>
      <c r="P163" s="34"/>
      <c r="R163" s="140"/>
    </row>
    <row r="164" spans="1:18" s="33" customFormat="1" ht="15">
      <c r="A164" s="193" t="s">
        <v>213</v>
      </c>
      <c r="B164" s="208">
        <v>44018</v>
      </c>
      <c r="C164" s="195" t="s">
        <v>1725</v>
      </c>
      <c r="D164" s="217">
        <v>1117.35</v>
      </c>
      <c r="E164" s="218">
        <v>0.21</v>
      </c>
      <c r="F164" s="194">
        <v>1351.9934999999998</v>
      </c>
      <c r="G164" s="209" t="s">
        <v>3042</v>
      </c>
      <c r="H164" s="193" t="s">
        <v>115</v>
      </c>
      <c r="I164" s="163"/>
      <c r="J164" s="163"/>
      <c r="K164" s="163"/>
      <c r="L164" s="163"/>
      <c r="M164" s="163"/>
      <c r="N164" s="163"/>
      <c r="O164" s="163"/>
      <c r="P164" s="34"/>
      <c r="R164" s="139"/>
    </row>
    <row r="165" spans="1:18" s="33" customFormat="1" ht="15">
      <c r="A165" s="193" t="s">
        <v>213</v>
      </c>
      <c r="B165" s="208">
        <v>44029</v>
      </c>
      <c r="C165" s="195" t="s">
        <v>1721</v>
      </c>
      <c r="D165" s="217">
        <v>94.4</v>
      </c>
      <c r="E165" s="218">
        <v>0.21</v>
      </c>
      <c r="F165" s="194">
        <v>114.224</v>
      </c>
      <c r="G165" s="209" t="s">
        <v>3042</v>
      </c>
      <c r="H165" s="193" t="s">
        <v>115</v>
      </c>
      <c r="I165" s="163"/>
      <c r="J165" s="163"/>
      <c r="K165" s="163"/>
      <c r="L165" s="163"/>
      <c r="M165" s="163"/>
      <c r="N165" s="163"/>
      <c r="O165" s="163"/>
      <c r="P165" s="34"/>
      <c r="R165" s="139"/>
    </row>
    <row r="166" spans="1:18" s="33" customFormat="1" ht="15">
      <c r="A166" s="193" t="s">
        <v>213</v>
      </c>
      <c r="B166" s="208">
        <v>44074</v>
      </c>
      <c r="C166" s="195" t="s">
        <v>1948</v>
      </c>
      <c r="D166" s="217">
        <v>220.84</v>
      </c>
      <c r="E166" s="218">
        <v>0.21</v>
      </c>
      <c r="F166" s="194">
        <v>267.2164</v>
      </c>
      <c r="G166" s="209" t="s">
        <v>3042</v>
      </c>
      <c r="H166" s="193" t="s">
        <v>115</v>
      </c>
      <c r="I166" s="163"/>
      <c r="J166" s="163"/>
      <c r="K166" s="163"/>
      <c r="L166" s="163"/>
      <c r="M166" s="163"/>
      <c r="N166" s="163"/>
      <c r="O166" s="163"/>
      <c r="P166" s="34"/>
      <c r="R166" s="139"/>
    </row>
    <row r="167" spans="1:18" s="33" customFormat="1" ht="15">
      <c r="A167" s="193" t="s">
        <v>215</v>
      </c>
      <c r="B167" s="208">
        <v>44075</v>
      </c>
      <c r="C167" s="195" t="s">
        <v>1941</v>
      </c>
      <c r="D167" s="217">
        <v>342.4</v>
      </c>
      <c r="E167" s="218">
        <v>0.21</v>
      </c>
      <c r="F167" s="194">
        <v>414.304</v>
      </c>
      <c r="G167" s="209" t="s">
        <v>3042</v>
      </c>
      <c r="H167" s="193" t="s">
        <v>1139</v>
      </c>
      <c r="I167" s="163"/>
      <c r="J167" s="163"/>
      <c r="K167" s="163"/>
      <c r="L167" s="163"/>
      <c r="M167" s="163"/>
      <c r="N167" s="163"/>
      <c r="O167" s="163"/>
      <c r="P167" s="34"/>
      <c r="R167" s="139"/>
    </row>
    <row r="168" spans="1:18" ht="15">
      <c r="A168" s="150" t="s">
        <v>150</v>
      </c>
      <c r="B168" s="151">
        <v>43840</v>
      </c>
      <c r="C168" s="152" t="s">
        <v>152</v>
      </c>
      <c r="D168" s="153">
        <v>10</v>
      </c>
      <c r="E168" s="154">
        <v>0</v>
      </c>
      <c r="F168" s="155">
        <v>10</v>
      </c>
      <c r="G168" s="156" t="s">
        <v>3056</v>
      </c>
      <c r="H168" s="157" t="s">
        <v>32</v>
      </c>
      <c r="P168" s="34"/>
      <c r="R168" s="140"/>
    </row>
    <row r="169" spans="1:18" ht="15">
      <c r="A169" s="150" t="s">
        <v>150</v>
      </c>
      <c r="B169" s="151">
        <v>43847</v>
      </c>
      <c r="C169" s="152" t="s">
        <v>155</v>
      </c>
      <c r="D169" s="153">
        <v>10</v>
      </c>
      <c r="E169" s="154">
        <v>0</v>
      </c>
      <c r="F169" s="155">
        <v>10</v>
      </c>
      <c r="G169" s="156" t="s">
        <v>3056</v>
      </c>
      <c r="H169" s="157" t="s">
        <v>32</v>
      </c>
      <c r="P169" s="34"/>
      <c r="R169" s="140"/>
    </row>
    <row r="170" spans="1:18" ht="15">
      <c r="A170" s="150" t="s">
        <v>621</v>
      </c>
      <c r="B170" s="151">
        <v>43997</v>
      </c>
      <c r="C170" s="152" t="s">
        <v>46</v>
      </c>
      <c r="D170" s="153">
        <v>40</v>
      </c>
      <c r="E170" s="154">
        <v>0</v>
      </c>
      <c r="F170" s="155">
        <v>40</v>
      </c>
      <c r="G170" s="156" t="s">
        <v>3042</v>
      </c>
      <c r="H170" s="157" t="s">
        <v>32</v>
      </c>
      <c r="I170" s="168"/>
      <c r="J170" s="169"/>
      <c r="K170" s="169"/>
      <c r="L170" s="174"/>
      <c r="M170" s="170"/>
      <c r="N170" s="162"/>
      <c r="O170" s="167"/>
      <c r="P170" s="34"/>
      <c r="Q170" s="33"/>
      <c r="R170" s="140"/>
    </row>
    <row r="171" spans="1:18" ht="15">
      <c r="A171" s="150" t="s">
        <v>621</v>
      </c>
      <c r="B171" s="151">
        <v>43997</v>
      </c>
      <c r="C171" s="152" t="s">
        <v>46</v>
      </c>
      <c r="D171" s="153">
        <v>65</v>
      </c>
      <c r="E171" s="154">
        <v>0</v>
      </c>
      <c r="F171" s="155">
        <v>65</v>
      </c>
      <c r="G171" s="156" t="s">
        <v>3042</v>
      </c>
      <c r="H171" s="157" t="s">
        <v>32</v>
      </c>
      <c r="I171" s="159"/>
      <c r="J171" s="160"/>
      <c r="K171" s="160"/>
      <c r="L171" s="163"/>
      <c r="M171" s="161"/>
      <c r="N171" s="162"/>
      <c r="O171" s="163"/>
      <c r="P171" s="34"/>
      <c r="R171" s="140"/>
    </row>
    <row r="172" spans="1:18" ht="15">
      <c r="A172" s="150" t="s">
        <v>621</v>
      </c>
      <c r="B172" s="151">
        <v>43997</v>
      </c>
      <c r="C172" s="152" t="s">
        <v>46</v>
      </c>
      <c r="D172" s="153">
        <v>65</v>
      </c>
      <c r="E172" s="154">
        <v>0</v>
      </c>
      <c r="F172" s="155">
        <v>65</v>
      </c>
      <c r="G172" s="156" t="s">
        <v>3042</v>
      </c>
      <c r="H172" s="157" t="s">
        <v>32</v>
      </c>
      <c r="I172" s="159"/>
      <c r="J172" s="160"/>
      <c r="K172" s="160"/>
      <c r="L172" s="163"/>
      <c r="M172" s="161"/>
      <c r="N172" s="162"/>
      <c r="P172" s="34"/>
      <c r="R172" s="140"/>
    </row>
    <row r="173" spans="1:18" ht="15">
      <c r="A173" s="150" t="s">
        <v>621</v>
      </c>
      <c r="B173" s="151">
        <v>43893</v>
      </c>
      <c r="C173" s="152" t="s">
        <v>623</v>
      </c>
      <c r="D173" s="153">
        <v>170</v>
      </c>
      <c r="E173" s="154">
        <v>0</v>
      </c>
      <c r="F173" s="155">
        <v>170</v>
      </c>
      <c r="G173" s="156" t="s">
        <v>3042</v>
      </c>
      <c r="H173" s="157" t="s">
        <v>32</v>
      </c>
      <c r="I173" s="159"/>
      <c r="J173" s="160"/>
      <c r="K173" s="160"/>
      <c r="L173" s="163"/>
      <c r="M173" s="161"/>
      <c r="N173" s="171"/>
      <c r="O173" s="163"/>
      <c r="P173" s="34"/>
      <c r="R173" s="140"/>
    </row>
    <row r="174" spans="1:18" s="33" customFormat="1" ht="15">
      <c r="A174" s="209" t="s">
        <v>1889</v>
      </c>
      <c r="B174" s="208">
        <v>44091</v>
      </c>
      <c r="C174" s="195" t="s">
        <v>1891</v>
      </c>
      <c r="D174" s="217">
        <v>75.429</v>
      </c>
      <c r="E174" s="218">
        <v>0.21</v>
      </c>
      <c r="F174" s="194">
        <v>91.26909</v>
      </c>
      <c r="G174" s="209" t="s">
        <v>3042</v>
      </c>
      <c r="H174" s="193" t="s">
        <v>163</v>
      </c>
      <c r="I174" s="159"/>
      <c r="J174" s="160"/>
      <c r="K174" s="160"/>
      <c r="L174" s="163"/>
      <c r="M174" s="161"/>
      <c r="N174" s="171"/>
      <c r="O174" s="163"/>
      <c r="P174" s="34"/>
      <c r="R174" s="139"/>
    </row>
    <row r="175" spans="1:18" s="143" customFormat="1" ht="15" customHeight="1">
      <c r="A175" s="209" t="s">
        <v>1889</v>
      </c>
      <c r="B175" s="208">
        <v>44091</v>
      </c>
      <c r="C175" s="195" t="s">
        <v>1891</v>
      </c>
      <c r="D175" s="217">
        <v>176.001</v>
      </c>
      <c r="E175" s="218">
        <v>0.21</v>
      </c>
      <c r="F175" s="194">
        <v>212.96121</v>
      </c>
      <c r="G175" s="209" t="s">
        <v>3051</v>
      </c>
      <c r="H175" s="193" t="s">
        <v>163</v>
      </c>
      <c r="I175" s="201"/>
      <c r="J175" s="201"/>
      <c r="K175" s="201"/>
      <c r="L175" s="201"/>
      <c r="M175" s="201"/>
      <c r="N175" s="201"/>
      <c r="O175" s="201"/>
      <c r="P175" s="202"/>
      <c r="R175" s="206"/>
    </row>
    <row r="176" spans="1:18" s="33" customFormat="1" ht="15">
      <c r="A176" s="193" t="s">
        <v>2079</v>
      </c>
      <c r="B176" s="208">
        <v>44075</v>
      </c>
      <c r="C176" s="195" t="s">
        <v>898</v>
      </c>
      <c r="D176" s="217">
        <v>2500</v>
      </c>
      <c r="E176" s="218">
        <v>0.21</v>
      </c>
      <c r="F176" s="194">
        <v>3025</v>
      </c>
      <c r="G176" s="209" t="s">
        <v>3045</v>
      </c>
      <c r="H176" s="193" t="s">
        <v>2085</v>
      </c>
      <c r="I176" s="159"/>
      <c r="J176" s="160"/>
      <c r="K176" s="160"/>
      <c r="L176" s="163"/>
      <c r="M176" s="161"/>
      <c r="N176" s="165"/>
      <c r="O176" s="163"/>
      <c r="P176" s="34"/>
      <c r="R176" s="139"/>
    </row>
    <row r="177" spans="1:18" s="143" customFormat="1" ht="15" customHeight="1">
      <c r="A177" s="193" t="s">
        <v>2079</v>
      </c>
      <c r="B177" s="208">
        <v>44075</v>
      </c>
      <c r="C177" s="195" t="s">
        <v>898</v>
      </c>
      <c r="D177" s="217">
        <v>3000</v>
      </c>
      <c r="E177" s="218">
        <v>0.21</v>
      </c>
      <c r="F177" s="194">
        <v>3630</v>
      </c>
      <c r="G177" s="209" t="s">
        <v>3045</v>
      </c>
      <c r="H177" s="193" t="s">
        <v>1168</v>
      </c>
      <c r="I177" s="197"/>
      <c r="J177" s="198"/>
      <c r="K177" s="198"/>
      <c r="L177" s="201"/>
      <c r="M177" s="199"/>
      <c r="N177" s="205"/>
      <c r="O177" s="201"/>
      <c r="P177" s="207"/>
      <c r="Q177" s="207"/>
      <c r="R177" s="206"/>
    </row>
    <row r="178" spans="1:18" s="33" customFormat="1" ht="15">
      <c r="A178" s="193" t="s">
        <v>2079</v>
      </c>
      <c r="B178" s="208">
        <v>44075</v>
      </c>
      <c r="C178" s="195" t="s">
        <v>898</v>
      </c>
      <c r="D178" s="217">
        <v>500</v>
      </c>
      <c r="E178" s="218">
        <v>0.21</v>
      </c>
      <c r="F178" s="194">
        <v>605</v>
      </c>
      <c r="G178" s="209" t="s">
        <v>3045</v>
      </c>
      <c r="H178" s="193" t="s">
        <v>294</v>
      </c>
      <c r="I178" s="159"/>
      <c r="J178" s="160"/>
      <c r="K178" s="160"/>
      <c r="L178" s="163"/>
      <c r="M178" s="161"/>
      <c r="N178" s="165"/>
      <c r="O178" s="163"/>
      <c r="P178" s="34"/>
      <c r="R178" s="139"/>
    </row>
    <row r="179" spans="1:18" s="33" customFormat="1" ht="15">
      <c r="A179" s="193" t="s">
        <v>1608</v>
      </c>
      <c r="B179" s="208">
        <v>44034</v>
      </c>
      <c r="C179" s="195" t="s">
        <v>1610</v>
      </c>
      <c r="D179" s="217">
        <v>15.62</v>
      </c>
      <c r="E179" s="218">
        <v>0.21</v>
      </c>
      <c r="F179" s="194">
        <v>18.900199999999998</v>
      </c>
      <c r="G179" s="209" t="s">
        <v>3042</v>
      </c>
      <c r="H179" s="193" t="s">
        <v>163</v>
      </c>
      <c r="I179" s="159"/>
      <c r="J179" s="160"/>
      <c r="K179" s="160"/>
      <c r="L179" s="163"/>
      <c r="M179" s="161"/>
      <c r="N179" s="165"/>
      <c r="O179" s="163"/>
      <c r="P179" s="34"/>
      <c r="R179" s="139"/>
    </row>
    <row r="180" spans="1:18" s="33" customFormat="1" ht="15">
      <c r="A180" s="193" t="s">
        <v>1664</v>
      </c>
      <c r="B180" s="208">
        <v>44020</v>
      </c>
      <c r="C180" s="195" t="s">
        <v>1666</v>
      </c>
      <c r="D180" s="217">
        <v>200</v>
      </c>
      <c r="E180" s="218">
        <v>0</v>
      </c>
      <c r="F180" s="194">
        <v>200</v>
      </c>
      <c r="G180" s="209" t="s">
        <v>3051</v>
      </c>
      <c r="H180" s="193" t="s">
        <v>2775</v>
      </c>
      <c r="I180" s="163"/>
      <c r="J180" s="163"/>
      <c r="K180" s="163"/>
      <c r="L180" s="163"/>
      <c r="M180" s="163"/>
      <c r="N180" s="163"/>
      <c r="O180" s="163"/>
      <c r="P180" s="34"/>
      <c r="R180" s="139"/>
    </row>
    <row r="181" spans="1:18" ht="15">
      <c r="A181" s="150" t="s">
        <v>1499</v>
      </c>
      <c r="B181" s="151">
        <v>43994</v>
      </c>
      <c r="C181" s="152" t="s">
        <v>1501</v>
      </c>
      <c r="D181" s="153">
        <v>200</v>
      </c>
      <c r="E181" s="154">
        <v>0.21</v>
      </c>
      <c r="F181" s="155">
        <v>242</v>
      </c>
      <c r="G181" s="156" t="s">
        <v>3051</v>
      </c>
      <c r="H181" s="157" t="s">
        <v>1336</v>
      </c>
      <c r="P181" s="34"/>
      <c r="Q181" s="33"/>
      <c r="R181" s="140"/>
    </row>
    <row r="182" spans="1:18" ht="15">
      <c r="A182" s="150" t="s">
        <v>1479</v>
      </c>
      <c r="B182" s="151">
        <v>43844</v>
      </c>
      <c r="C182" s="152" t="s">
        <v>1481</v>
      </c>
      <c r="D182" s="153">
        <v>1500</v>
      </c>
      <c r="E182" s="154">
        <v>0.21</v>
      </c>
      <c r="F182" s="155">
        <v>1815</v>
      </c>
      <c r="G182" s="156" t="s">
        <v>3044</v>
      </c>
      <c r="H182" s="157" t="s">
        <v>932</v>
      </c>
      <c r="P182" s="34"/>
      <c r="Q182" s="33"/>
      <c r="R182" s="140"/>
    </row>
    <row r="183" spans="1:18" s="33" customFormat="1" ht="15">
      <c r="A183" s="193" t="s">
        <v>1479</v>
      </c>
      <c r="B183" s="208">
        <v>44027</v>
      </c>
      <c r="C183" s="195" t="s">
        <v>1638</v>
      </c>
      <c r="D183" s="217">
        <v>2300</v>
      </c>
      <c r="E183" s="218">
        <v>0.21</v>
      </c>
      <c r="F183" s="194">
        <v>2783</v>
      </c>
      <c r="G183" s="209" t="s">
        <v>3044</v>
      </c>
      <c r="H183" s="193" t="s">
        <v>932</v>
      </c>
      <c r="I183" s="163"/>
      <c r="J183" s="163"/>
      <c r="K183" s="163"/>
      <c r="L183" s="163"/>
      <c r="M183" s="163"/>
      <c r="N183" s="163"/>
      <c r="O183" s="163"/>
      <c r="P183" s="34"/>
      <c r="R183" s="139"/>
    </row>
    <row r="184" spans="1:18" ht="15">
      <c r="A184" s="150" t="s">
        <v>75</v>
      </c>
      <c r="B184" s="151">
        <v>43882</v>
      </c>
      <c r="C184" s="152" t="s">
        <v>604</v>
      </c>
      <c r="D184" s="153">
        <v>1510.29</v>
      </c>
      <c r="E184" s="154">
        <v>0.21</v>
      </c>
      <c r="F184" s="155">
        <v>1827.4508999999998</v>
      </c>
      <c r="G184" s="156" t="s">
        <v>3044</v>
      </c>
      <c r="H184" s="157" t="s">
        <v>607</v>
      </c>
      <c r="P184" s="34"/>
      <c r="Q184" s="33"/>
      <c r="R184" s="140"/>
    </row>
    <row r="185" spans="1:18" ht="15">
      <c r="A185" s="150" t="s">
        <v>75</v>
      </c>
      <c r="B185" s="151">
        <v>43882</v>
      </c>
      <c r="C185" s="152" t="s">
        <v>604</v>
      </c>
      <c r="D185" s="153">
        <v>321.94</v>
      </c>
      <c r="E185" s="154">
        <v>0.21</v>
      </c>
      <c r="F185" s="155">
        <v>389.5474</v>
      </c>
      <c r="G185" s="156" t="s">
        <v>3044</v>
      </c>
      <c r="H185" s="157" t="s">
        <v>163</v>
      </c>
      <c r="P185" s="34"/>
      <c r="Q185" s="33"/>
      <c r="R185" s="140"/>
    </row>
    <row r="186" spans="1:18" ht="19.5">
      <c r="A186" s="150" t="s">
        <v>75</v>
      </c>
      <c r="B186" s="151">
        <v>43922</v>
      </c>
      <c r="C186" s="152" t="s">
        <v>644</v>
      </c>
      <c r="D186" s="153">
        <v>315</v>
      </c>
      <c r="E186" s="154">
        <v>0.21</v>
      </c>
      <c r="F186" s="155">
        <v>381.15</v>
      </c>
      <c r="G186" s="156" t="s">
        <v>3050</v>
      </c>
      <c r="H186" s="157" t="s">
        <v>81</v>
      </c>
      <c r="P186" s="34"/>
      <c r="Q186" s="33"/>
      <c r="R186" s="140"/>
    </row>
    <row r="187" spans="1:18" s="143" customFormat="1" ht="14.25">
      <c r="A187" s="150" t="s">
        <v>75</v>
      </c>
      <c r="B187" s="151">
        <v>43851</v>
      </c>
      <c r="C187" s="152" t="s">
        <v>296</v>
      </c>
      <c r="D187" s="153">
        <v>11.25</v>
      </c>
      <c r="E187" s="154">
        <v>0.21</v>
      </c>
      <c r="F187" s="155">
        <v>13.61</v>
      </c>
      <c r="G187" s="156" t="s">
        <v>3050</v>
      </c>
      <c r="H187" s="157" t="s">
        <v>163</v>
      </c>
      <c r="I187" s="201"/>
      <c r="J187" s="201"/>
      <c r="K187" s="201"/>
      <c r="L187" s="201"/>
      <c r="M187" s="201"/>
      <c r="N187" s="201"/>
      <c r="O187" s="201"/>
      <c r="P187" s="202"/>
      <c r="R187" s="206"/>
    </row>
    <row r="188" spans="1:18" s="33" customFormat="1" ht="14.25">
      <c r="A188" s="193" t="s">
        <v>75</v>
      </c>
      <c r="B188" s="208">
        <v>44013</v>
      </c>
      <c r="C188" s="195" t="s">
        <v>1496</v>
      </c>
      <c r="D188" s="217">
        <v>315</v>
      </c>
      <c r="E188" s="218">
        <v>0.21</v>
      </c>
      <c r="F188" s="194">
        <v>381.15</v>
      </c>
      <c r="G188" s="209" t="s">
        <v>3050</v>
      </c>
      <c r="H188" s="193" t="s">
        <v>81</v>
      </c>
      <c r="I188" s="163"/>
      <c r="J188" s="163"/>
      <c r="K188" s="163"/>
      <c r="L188" s="163"/>
      <c r="M188" s="163"/>
      <c r="N188" s="163"/>
      <c r="O188" s="163"/>
      <c r="P188" s="34"/>
      <c r="R188" s="139"/>
    </row>
    <row r="189" spans="1:18" s="33" customFormat="1" ht="14.25">
      <c r="A189" s="193" t="s">
        <v>75</v>
      </c>
      <c r="B189" s="208">
        <v>44026</v>
      </c>
      <c r="C189" s="195" t="s">
        <v>1558</v>
      </c>
      <c r="D189" s="217">
        <v>890.67</v>
      </c>
      <c r="E189" s="218">
        <v>0.21</v>
      </c>
      <c r="F189" s="194">
        <v>1077.7106999999999</v>
      </c>
      <c r="G189" s="209" t="s">
        <v>3042</v>
      </c>
      <c r="H189" s="193" t="s">
        <v>163</v>
      </c>
      <c r="I189" s="159"/>
      <c r="J189" s="160"/>
      <c r="K189" s="160"/>
      <c r="L189" s="163"/>
      <c r="M189" s="161"/>
      <c r="N189" s="165"/>
      <c r="O189" s="163"/>
      <c r="P189" s="34"/>
      <c r="R189" s="139"/>
    </row>
    <row r="190" spans="1:18" s="33" customFormat="1" ht="18.75">
      <c r="A190" s="150" t="s">
        <v>75</v>
      </c>
      <c r="B190" s="151">
        <v>43832</v>
      </c>
      <c r="C190" s="152" t="s">
        <v>63</v>
      </c>
      <c r="D190" s="153">
        <v>315</v>
      </c>
      <c r="E190" s="154">
        <v>0.21</v>
      </c>
      <c r="F190" s="155">
        <v>381.15</v>
      </c>
      <c r="G190" s="156" t="s">
        <v>3050</v>
      </c>
      <c r="H190" s="157" t="s">
        <v>81</v>
      </c>
      <c r="I190" s="159"/>
      <c r="J190" s="160"/>
      <c r="K190" s="160"/>
      <c r="L190" s="163"/>
      <c r="M190" s="161"/>
      <c r="N190" s="177"/>
      <c r="O190" s="163"/>
      <c r="P190" s="34"/>
      <c r="R190" s="139"/>
    </row>
    <row r="191" spans="1:18" s="33" customFormat="1" ht="14.25">
      <c r="A191" s="193" t="s">
        <v>75</v>
      </c>
      <c r="B191" s="208">
        <v>44081</v>
      </c>
      <c r="C191" s="195" t="s">
        <v>1799</v>
      </c>
      <c r="D191" s="217">
        <v>57</v>
      </c>
      <c r="E191" s="218">
        <v>0.21</v>
      </c>
      <c r="F191" s="194">
        <v>68.97</v>
      </c>
      <c r="G191" s="209" t="s">
        <v>3042</v>
      </c>
      <c r="H191" s="193" t="s">
        <v>115</v>
      </c>
      <c r="I191" s="159"/>
      <c r="J191" s="160"/>
      <c r="K191" s="160"/>
      <c r="L191" s="163"/>
      <c r="M191" s="161"/>
      <c r="N191" s="171"/>
      <c r="O191" s="163"/>
      <c r="P191" s="34"/>
      <c r="R191" s="139"/>
    </row>
    <row r="192" spans="1:18" s="33" customFormat="1" ht="14.25">
      <c r="A192" s="193" t="s">
        <v>75</v>
      </c>
      <c r="B192" s="208">
        <v>44041</v>
      </c>
      <c r="C192" s="195" t="s">
        <v>2191</v>
      </c>
      <c r="D192" s="217">
        <v>1371</v>
      </c>
      <c r="E192" s="218">
        <v>0.21</v>
      </c>
      <c r="F192" s="194">
        <v>1658.9099999999999</v>
      </c>
      <c r="G192" s="209" t="s">
        <v>3051</v>
      </c>
      <c r="H192" s="193" t="s">
        <v>81</v>
      </c>
      <c r="I192" s="159"/>
      <c r="J192" s="160"/>
      <c r="K192" s="160"/>
      <c r="L192" s="163"/>
      <c r="M192" s="161"/>
      <c r="N192" s="171"/>
      <c r="O192" s="163"/>
      <c r="P192" s="34"/>
      <c r="R192" s="139"/>
    </row>
    <row r="193" spans="1:18" ht="14.25">
      <c r="A193" s="156" t="s">
        <v>89</v>
      </c>
      <c r="B193" s="203">
        <v>43970</v>
      </c>
      <c r="C193" s="152" t="s">
        <v>1197</v>
      </c>
      <c r="D193" s="153">
        <v>364.44</v>
      </c>
      <c r="E193" s="154">
        <v>0.21</v>
      </c>
      <c r="F193" s="155">
        <v>440.9724</v>
      </c>
      <c r="G193" s="204" t="s">
        <v>3042</v>
      </c>
      <c r="H193" s="156" t="s">
        <v>1139</v>
      </c>
      <c r="I193" s="159"/>
      <c r="J193" s="160"/>
      <c r="K193" s="160"/>
      <c r="L193" s="163"/>
      <c r="M193" s="161"/>
      <c r="N193" s="162"/>
      <c r="O193" s="163"/>
      <c r="P193" s="34"/>
      <c r="Q193" s="33"/>
      <c r="R193" s="140"/>
    </row>
    <row r="194" spans="1:18" s="33" customFormat="1" ht="14.25">
      <c r="A194" s="193" t="s">
        <v>89</v>
      </c>
      <c r="B194" s="208">
        <v>44014</v>
      </c>
      <c r="C194" s="195" t="s">
        <v>1493</v>
      </c>
      <c r="D194" s="217">
        <v>185.47</v>
      </c>
      <c r="E194" s="218">
        <v>0.21</v>
      </c>
      <c r="F194" s="194">
        <v>224.4187</v>
      </c>
      <c r="G194" s="209" t="s">
        <v>3044</v>
      </c>
      <c r="H194" s="193" t="s">
        <v>1139</v>
      </c>
      <c r="I194" s="163"/>
      <c r="J194" s="163"/>
      <c r="K194" s="163"/>
      <c r="L194" s="163"/>
      <c r="M194" s="163"/>
      <c r="N194" s="163"/>
      <c r="O194" s="163"/>
      <c r="P194" s="34"/>
      <c r="R194" s="139"/>
    </row>
    <row r="195" spans="1:18" s="33" customFormat="1" ht="14.25">
      <c r="A195" s="193" t="s">
        <v>89</v>
      </c>
      <c r="B195" s="208">
        <v>44014</v>
      </c>
      <c r="C195" s="195" t="s">
        <v>1418</v>
      </c>
      <c r="D195" s="217">
        <v>111.1</v>
      </c>
      <c r="E195" s="218">
        <v>0.21</v>
      </c>
      <c r="F195" s="194">
        <v>134.43099999999998</v>
      </c>
      <c r="G195" s="209" t="s">
        <v>3042</v>
      </c>
      <c r="H195" s="193" t="s">
        <v>93</v>
      </c>
      <c r="I195" s="163"/>
      <c r="J195" s="163"/>
      <c r="K195" s="163"/>
      <c r="L195" s="163"/>
      <c r="M195" s="163"/>
      <c r="N195" s="163"/>
      <c r="O195" s="163"/>
      <c r="P195" s="34"/>
      <c r="R195" s="139"/>
    </row>
    <row r="196" spans="1:18" s="33" customFormat="1" ht="14.25">
      <c r="A196" s="193" t="s">
        <v>89</v>
      </c>
      <c r="B196" s="208">
        <v>44026</v>
      </c>
      <c r="C196" s="195" t="s">
        <v>1601</v>
      </c>
      <c r="D196" s="217">
        <v>21.18</v>
      </c>
      <c r="E196" s="218">
        <v>0.21</v>
      </c>
      <c r="F196" s="194">
        <v>25.6278</v>
      </c>
      <c r="G196" s="209" t="s">
        <v>3048</v>
      </c>
      <c r="H196" s="193" t="s">
        <v>1139</v>
      </c>
      <c r="I196" s="163"/>
      <c r="J196" s="163"/>
      <c r="K196" s="163"/>
      <c r="L196" s="163"/>
      <c r="M196" s="163"/>
      <c r="N196" s="163"/>
      <c r="O196" s="163"/>
      <c r="P196" s="34"/>
      <c r="R196" s="139"/>
    </row>
    <row r="197" spans="1:18" s="33" customFormat="1" ht="14.25">
      <c r="A197" s="193" t="s">
        <v>89</v>
      </c>
      <c r="B197" s="208">
        <v>44029</v>
      </c>
      <c r="C197" s="195" t="s">
        <v>1562</v>
      </c>
      <c r="D197" s="217">
        <v>112.54</v>
      </c>
      <c r="E197" s="218">
        <v>0.21</v>
      </c>
      <c r="F197" s="194">
        <v>136.17</v>
      </c>
      <c r="G197" s="209" t="s">
        <v>3042</v>
      </c>
      <c r="H197" s="193" t="s">
        <v>93</v>
      </c>
      <c r="I197" s="163"/>
      <c r="J197" s="163"/>
      <c r="K197" s="163"/>
      <c r="L197" s="163"/>
      <c r="M197" s="163"/>
      <c r="N197" s="163"/>
      <c r="O197" s="163"/>
      <c r="P197" s="34"/>
      <c r="R197" s="139"/>
    </row>
    <row r="198" spans="1:18" s="33" customFormat="1" ht="14.25">
      <c r="A198" s="193" t="s">
        <v>89</v>
      </c>
      <c r="B198" s="208">
        <v>44029</v>
      </c>
      <c r="C198" s="195" t="s">
        <v>1649</v>
      </c>
      <c r="D198" s="217">
        <v>580.4</v>
      </c>
      <c r="E198" s="218">
        <v>0.21</v>
      </c>
      <c r="F198" s="194">
        <v>702.284</v>
      </c>
      <c r="G198" s="209" t="s">
        <v>3042</v>
      </c>
      <c r="H198" s="193" t="s">
        <v>1139</v>
      </c>
      <c r="I198" s="163"/>
      <c r="J198" s="163"/>
      <c r="K198" s="163"/>
      <c r="L198" s="163"/>
      <c r="M198" s="163"/>
      <c r="N198" s="163"/>
      <c r="O198" s="163"/>
      <c r="P198" s="34"/>
      <c r="R198" s="139"/>
    </row>
    <row r="199" spans="1:18" s="33" customFormat="1" ht="14.25">
      <c r="A199" s="193" t="s">
        <v>89</v>
      </c>
      <c r="B199" s="208">
        <v>44036</v>
      </c>
      <c r="C199" s="195" t="s">
        <v>1604</v>
      </c>
      <c r="D199" s="217">
        <v>281.36</v>
      </c>
      <c r="E199" s="218">
        <v>0.21</v>
      </c>
      <c r="F199" s="194">
        <v>340.4456</v>
      </c>
      <c r="G199" s="209" t="s">
        <v>3042</v>
      </c>
      <c r="H199" s="193" t="s">
        <v>1139</v>
      </c>
      <c r="I199" s="163"/>
      <c r="J199" s="163"/>
      <c r="K199" s="163"/>
      <c r="L199" s="163"/>
      <c r="M199" s="163"/>
      <c r="N199" s="163"/>
      <c r="O199" s="163"/>
      <c r="P199" s="34"/>
      <c r="R199" s="139"/>
    </row>
    <row r="200" spans="1:18" s="33" customFormat="1" ht="14.25">
      <c r="A200" s="193" t="s">
        <v>89</v>
      </c>
      <c r="B200" s="208">
        <v>44039</v>
      </c>
      <c r="C200" s="195" t="s">
        <v>1729</v>
      </c>
      <c r="D200" s="217">
        <v>65.26</v>
      </c>
      <c r="E200" s="218">
        <v>0.21</v>
      </c>
      <c r="F200" s="194">
        <v>78.9646</v>
      </c>
      <c r="G200" s="209" t="s">
        <v>3042</v>
      </c>
      <c r="H200" s="193" t="s">
        <v>1139</v>
      </c>
      <c r="I200" s="163"/>
      <c r="J200" s="163"/>
      <c r="K200" s="163"/>
      <c r="L200" s="163"/>
      <c r="M200" s="163"/>
      <c r="N200" s="163"/>
      <c r="O200" s="163"/>
      <c r="P200" s="34"/>
      <c r="R200" s="139"/>
    </row>
    <row r="201" spans="1:18" s="33" customFormat="1" ht="14.25">
      <c r="A201" s="193" t="s">
        <v>89</v>
      </c>
      <c r="B201" s="208">
        <v>44028</v>
      </c>
      <c r="C201" s="195" t="s">
        <v>1744</v>
      </c>
      <c r="D201" s="217">
        <v>840.35</v>
      </c>
      <c r="E201" s="218">
        <v>0.21</v>
      </c>
      <c r="F201" s="194">
        <v>1016.8235</v>
      </c>
      <c r="G201" s="209" t="s">
        <v>3056</v>
      </c>
      <c r="H201" s="193" t="s">
        <v>1139</v>
      </c>
      <c r="I201" s="163"/>
      <c r="J201" s="163"/>
      <c r="K201" s="163"/>
      <c r="L201" s="163"/>
      <c r="M201" s="163"/>
      <c r="N201" s="163"/>
      <c r="O201" s="163"/>
      <c r="P201" s="34"/>
      <c r="R201" s="139"/>
    </row>
    <row r="202" spans="1:18" s="33" customFormat="1" ht="14.25">
      <c r="A202" s="193" t="s">
        <v>89</v>
      </c>
      <c r="B202" s="208">
        <v>44083</v>
      </c>
      <c r="C202" s="195" t="s">
        <v>1870</v>
      </c>
      <c r="D202" s="217">
        <v>53.98</v>
      </c>
      <c r="E202" s="218">
        <v>0.21</v>
      </c>
      <c r="F202" s="194">
        <v>65.3158</v>
      </c>
      <c r="G202" s="209" t="s">
        <v>3046</v>
      </c>
      <c r="H202" s="193" t="s">
        <v>1139</v>
      </c>
      <c r="I202" s="159"/>
      <c r="J202" s="160"/>
      <c r="K202" s="160"/>
      <c r="L202" s="163"/>
      <c r="M202" s="161"/>
      <c r="N202" s="165"/>
      <c r="O202" s="163"/>
      <c r="P202" s="34"/>
      <c r="R202" s="139"/>
    </row>
    <row r="203" spans="1:18" s="33" customFormat="1" ht="14.25">
      <c r="A203" s="193" t="s">
        <v>89</v>
      </c>
      <c r="B203" s="208">
        <v>44088</v>
      </c>
      <c r="C203" s="195" t="s">
        <v>1870</v>
      </c>
      <c r="D203" s="217">
        <v>245.92</v>
      </c>
      <c r="E203" s="218">
        <v>0.21</v>
      </c>
      <c r="F203" s="194">
        <v>297.5632</v>
      </c>
      <c r="G203" s="209" t="s">
        <v>3046</v>
      </c>
      <c r="H203" s="193" t="s">
        <v>175</v>
      </c>
      <c r="I203" s="159"/>
      <c r="J203" s="160"/>
      <c r="K203" s="160"/>
      <c r="L203" s="165"/>
      <c r="M203" s="161"/>
      <c r="N203" s="165"/>
      <c r="O203" s="163"/>
      <c r="P203" s="34"/>
      <c r="R203" s="139"/>
    </row>
    <row r="204" spans="1:18" s="33" customFormat="1" ht="14.25">
      <c r="A204" s="193" t="s">
        <v>89</v>
      </c>
      <c r="B204" s="208">
        <v>44078</v>
      </c>
      <c r="C204" s="195" t="s">
        <v>1856</v>
      </c>
      <c r="D204" s="217">
        <v>70.214</v>
      </c>
      <c r="E204" s="218">
        <v>0.21</v>
      </c>
      <c r="F204" s="194">
        <v>84.95894</v>
      </c>
      <c r="G204" s="209" t="s">
        <v>3042</v>
      </c>
      <c r="H204" s="193" t="s">
        <v>175</v>
      </c>
      <c r="I204" s="159"/>
      <c r="J204" s="160"/>
      <c r="K204" s="160"/>
      <c r="L204" s="163"/>
      <c r="M204" s="161"/>
      <c r="N204" s="165"/>
      <c r="O204" s="163"/>
      <c r="P204" s="34"/>
      <c r="R204" s="139"/>
    </row>
    <row r="205" spans="1:18" s="33" customFormat="1" ht="14.25">
      <c r="A205" s="193" t="s">
        <v>89</v>
      </c>
      <c r="B205" s="208">
        <v>44083</v>
      </c>
      <c r="C205" s="195" t="s">
        <v>1909</v>
      </c>
      <c r="D205" s="217">
        <v>47.36</v>
      </c>
      <c r="E205" s="218">
        <v>0.21</v>
      </c>
      <c r="F205" s="194">
        <v>57.3056</v>
      </c>
      <c r="G205" s="209" t="s">
        <v>3044</v>
      </c>
      <c r="H205" s="193" t="s">
        <v>175</v>
      </c>
      <c r="I205" s="159"/>
      <c r="J205" s="160"/>
      <c r="K205" s="160"/>
      <c r="L205" s="163"/>
      <c r="M205" s="161"/>
      <c r="N205" s="165"/>
      <c r="O205" s="163"/>
      <c r="P205" s="34"/>
      <c r="R205" s="139"/>
    </row>
    <row r="206" spans="1:18" s="33" customFormat="1" ht="14.25">
      <c r="A206" s="193" t="s">
        <v>89</v>
      </c>
      <c r="B206" s="208">
        <v>44028</v>
      </c>
      <c r="C206" s="195" t="s">
        <v>1917</v>
      </c>
      <c r="D206" s="217">
        <v>126</v>
      </c>
      <c r="E206" s="218">
        <v>0.21</v>
      </c>
      <c r="F206" s="194">
        <v>152.46</v>
      </c>
      <c r="G206" s="209" t="s">
        <v>3056</v>
      </c>
      <c r="H206" s="193" t="s">
        <v>1139</v>
      </c>
      <c r="I206" s="159"/>
      <c r="J206" s="160"/>
      <c r="K206" s="160"/>
      <c r="L206" s="163"/>
      <c r="M206" s="161"/>
      <c r="N206" s="165"/>
      <c r="O206" s="163"/>
      <c r="P206" s="34"/>
      <c r="R206" s="139"/>
    </row>
    <row r="207" spans="1:18" s="33" customFormat="1" ht="14.25">
      <c r="A207" s="193" t="s">
        <v>89</v>
      </c>
      <c r="B207" s="208">
        <v>44092</v>
      </c>
      <c r="C207" s="195" t="s">
        <v>1920</v>
      </c>
      <c r="D207" s="217">
        <v>330</v>
      </c>
      <c r="E207" s="218">
        <v>0.21</v>
      </c>
      <c r="F207" s="194">
        <v>399.3</v>
      </c>
      <c r="G207" s="209" t="s">
        <v>3056</v>
      </c>
      <c r="H207" s="193" t="s">
        <v>1139</v>
      </c>
      <c r="I207" s="159"/>
      <c r="J207" s="160"/>
      <c r="K207" s="160"/>
      <c r="L207" s="163"/>
      <c r="M207" s="161"/>
      <c r="N207" s="165"/>
      <c r="O207" s="163"/>
      <c r="P207" s="34"/>
      <c r="R207" s="139"/>
    </row>
    <row r="208" spans="1:18" s="33" customFormat="1" ht="14.25">
      <c r="A208" s="193" t="s">
        <v>89</v>
      </c>
      <c r="B208" s="208">
        <v>44090</v>
      </c>
      <c r="C208" s="195" t="s">
        <v>1928</v>
      </c>
      <c r="D208" s="217">
        <v>80.7</v>
      </c>
      <c r="E208" s="218">
        <v>0.21</v>
      </c>
      <c r="F208" s="194">
        <v>97.647</v>
      </c>
      <c r="G208" s="209" t="s">
        <v>3046</v>
      </c>
      <c r="H208" s="193" t="s">
        <v>1139</v>
      </c>
      <c r="I208" s="159"/>
      <c r="J208" s="160"/>
      <c r="K208" s="160"/>
      <c r="L208" s="163"/>
      <c r="M208" s="161"/>
      <c r="N208" s="165"/>
      <c r="O208" s="163"/>
      <c r="P208" s="34"/>
      <c r="R208" s="139"/>
    </row>
    <row r="209" spans="1:18" s="33" customFormat="1" ht="14.25">
      <c r="A209" s="193" t="s">
        <v>89</v>
      </c>
      <c r="B209" s="208">
        <v>44102</v>
      </c>
      <c r="C209" s="195" t="s">
        <v>1984</v>
      </c>
      <c r="D209" s="217">
        <v>43.47</v>
      </c>
      <c r="E209" s="218">
        <v>0.21</v>
      </c>
      <c r="F209" s="194">
        <v>52.5987</v>
      </c>
      <c r="G209" s="209" t="s">
        <v>3044</v>
      </c>
      <c r="H209" s="193" t="s">
        <v>175</v>
      </c>
      <c r="I209" s="159"/>
      <c r="J209" s="160"/>
      <c r="K209" s="160"/>
      <c r="L209" s="163"/>
      <c r="M209" s="161"/>
      <c r="N209" s="165"/>
      <c r="O209" s="163"/>
      <c r="P209" s="34"/>
      <c r="R209" s="139"/>
    </row>
    <row r="210" spans="1:18" s="33" customFormat="1" ht="14.25">
      <c r="A210" s="193" t="s">
        <v>89</v>
      </c>
      <c r="B210" s="208">
        <v>44098</v>
      </c>
      <c r="C210" s="195" t="s">
        <v>2164</v>
      </c>
      <c r="D210" s="217">
        <v>144.94</v>
      </c>
      <c r="E210" s="218">
        <v>0.21</v>
      </c>
      <c r="F210" s="194">
        <v>175.3774</v>
      </c>
      <c r="G210" s="209" t="s">
        <v>3050</v>
      </c>
      <c r="H210" s="193" t="s">
        <v>175</v>
      </c>
      <c r="I210" s="159"/>
      <c r="J210" s="160"/>
      <c r="K210" s="160"/>
      <c r="L210" s="163"/>
      <c r="M210" s="161"/>
      <c r="N210" s="165"/>
      <c r="O210" s="163"/>
      <c r="P210" s="34"/>
      <c r="R210" s="139"/>
    </row>
    <row r="211" spans="1:18" s="33" customFormat="1" ht="14.25">
      <c r="A211" s="193" t="s">
        <v>89</v>
      </c>
      <c r="B211" s="208">
        <v>44104</v>
      </c>
      <c r="C211" s="195" t="s">
        <v>2002</v>
      </c>
      <c r="D211" s="217">
        <v>160.2</v>
      </c>
      <c r="E211" s="218">
        <v>0.21</v>
      </c>
      <c r="F211" s="194">
        <v>193.84199999999998</v>
      </c>
      <c r="G211" s="209" t="s">
        <v>3062</v>
      </c>
      <c r="H211" s="193" t="s">
        <v>175</v>
      </c>
      <c r="I211" s="159"/>
      <c r="J211" s="160"/>
      <c r="K211" s="160"/>
      <c r="L211" s="163"/>
      <c r="M211" s="161"/>
      <c r="N211" s="165"/>
      <c r="O211" s="163"/>
      <c r="P211" s="34"/>
      <c r="R211" s="139"/>
    </row>
    <row r="212" spans="1:18" s="33" customFormat="1" ht="14.25">
      <c r="A212" s="193" t="s">
        <v>89</v>
      </c>
      <c r="B212" s="208">
        <v>44083</v>
      </c>
      <c r="C212" s="195" t="s">
        <v>2136</v>
      </c>
      <c r="D212" s="217">
        <v>4.5</v>
      </c>
      <c r="E212" s="218">
        <v>0.21</v>
      </c>
      <c r="F212" s="194">
        <v>5.445</v>
      </c>
      <c r="G212" s="209" t="s">
        <v>3046</v>
      </c>
      <c r="H212" s="193" t="s">
        <v>175</v>
      </c>
      <c r="I212" s="163"/>
      <c r="J212" s="163"/>
      <c r="K212" s="163"/>
      <c r="L212" s="163"/>
      <c r="M212" s="163"/>
      <c r="N212" s="163"/>
      <c r="O212" s="163"/>
      <c r="P212" s="34"/>
      <c r="R212" s="139"/>
    </row>
    <row r="213" spans="1:18" s="33" customFormat="1" ht="14.25">
      <c r="A213" s="209" t="s">
        <v>89</v>
      </c>
      <c r="B213" s="208">
        <v>44103</v>
      </c>
      <c r="C213" s="195" t="s">
        <v>2337</v>
      </c>
      <c r="D213" s="217">
        <v>807.71</v>
      </c>
      <c r="E213" s="218">
        <v>0.21</v>
      </c>
      <c r="F213" s="194">
        <v>977.3291</v>
      </c>
      <c r="G213" s="209" t="s">
        <v>3044</v>
      </c>
      <c r="H213" s="193" t="s">
        <v>93</v>
      </c>
      <c r="I213" s="163"/>
      <c r="J213" s="163"/>
      <c r="K213" s="163"/>
      <c r="L213" s="163"/>
      <c r="M213" s="163"/>
      <c r="N213" s="163"/>
      <c r="O213" s="163"/>
      <c r="P213" s="34"/>
      <c r="R213" s="139"/>
    </row>
    <row r="214" spans="1:18" ht="14.25">
      <c r="A214" s="193" t="s">
        <v>89</v>
      </c>
      <c r="B214" s="151">
        <v>43839</v>
      </c>
      <c r="C214" s="152" t="s">
        <v>91</v>
      </c>
      <c r="D214" s="153">
        <v>76</v>
      </c>
      <c r="E214" s="154">
        <v>0.21</v>
      </c>
      <c r="F214" s="155">
        <v>91.96</v>
      </c>
      <c r="G214" s="156" t="s">
        <v>3052</v>
      </c>
      <c r="H214" s="157" t="s">
        <v>3057</v>
      </c>
      <c r="P214" s="34"/>
      <c r="R214" s="140"/>
    </row>
    <row r="215" spans="1:18" ht="14.25">
      <c r="A215" s="193" t="s">
        <v>89</v>
      </c>
      <c r="B215" s="151">
        <v>43853</v>
      </c>
      <c r="C215" s="152" t="s">
        <v>158</v>
      </c>
      <c r="D215" s="153">
        <v>35.11</v>
      </c>
      <c r="E215" s="154">
        <v>0.21</v>
      </c>
      <c r="F215" s="155">
        <v>42.48</v>
      </c>
      <c r="G215" s="156" t="s">
        <v>3042</v>
      </c>
      <c r="H215" s="157" t="s">
        <v>163</v>
      </c>
      <c r="P215" s="34"/>
      <c r="R215" s="140"/>
    </row>
    <row r="216" spans="1:18" ht="14.25">
      <c r="A216" s="193" t="s">
        <v>89</v>
      </c>
      <c r="B216" s="151">
        <v>43858</v>
      </c>
      <c r="C216" s="152" t="s">
        <v>205</v>
      </c>
      <c r="D216" s="153">
        <v>67.02</v>
      </c>
      <c r="E216" s="154">
        <v>0.21</v>
      </c>
      <c r="F216" s="155">
        <v>81.09</v>
      </c>
      <c r="G216" s="156" t="s">
        <v>3058</v>
      </c>
      <c r="H216" s="157" t="s">
        <v>175</v>
      </c>
      <c r="P216" s="34"/>
      <c r="R216" s="140"/>
    </row>
    <row r="217" spans="1:18" ht="14.25">
      <c r="A217" s="193" t="s">
        <v>89</v>
      </c>
      <c r="B217" s="151">
        <v>43860</v>
      </c>
      <c r="C217" s="152" t="s">
        <v>395</v>
      </c>
      <c r="D217" s="153">
        <v>13.3</v>
      </c>
      <c r="E217" s="154">
        <v>0.21</v>
      </c>
      <c r="F217" s="155">
        <v>16.09</v>
      </c>
      <c r="G217" s="156" t="s">
        <v>3044</v>
      </c>
      <c r="H217" s="157" t="s">
        <v>175</v>
      </c>
      <c r="P217" s="34"/>
      <c r="R217" s="140"/>
    </row>
    <row r="218" spans="1:18" ht="14.25">
      <c r="A218" s="193" t="s">
        <v>89</v>
      </c>
      <c r="B218" s="151">
        <v>43866</v>
      </c>
      <c r="C218" s="152" t="s">
        <v>300</v>
      </c>
      <c r="D218" s="153">
        <v>346.15</v>
      </c>
      <c r="E218" s="154">
        <v>0.21</v>
      </c>
      <c r="F218" s="155">
        <v>418.8415</v>
      </c>
      <c r="G218" s="156" t="s">
        <v>3042</v>
      </c>
      <c r="H218" s="157" t="s">
        <v>175</v>
      </c>
      <c r="P218" s="34"/>
      <c r="R218" s="140"/>
    </row>
    <row r="219" spans="1:18" ht="14.25">
      <c r="A219" s="193" t="s">
        <v>89</v>
      </c>
      <c r="B219" s="151">
        <v>43882</v>
      </c>
      <c r="C219" s="152" t="s">
        <v>551</v>
      </c>
      <c r="D219" s="153">
        <v>66.17</v>
      </c>
      <c r="E219" s="154">
        <v>0.21</v>
      </c>
      <c r="F219" s="155">
        <v>80.0657</v>
      </c>
      <c r="G219" s="156" t="s">
        <v>3059</v>
      </c>
      <c r="H219" s="157" t="s">
        <v>3060</v>
      </c>
      <c r="P219" s="34"/>
      <c r="R219" s="140"/>
    </row>
    <row r="220" spans="1:18" ht="14.25">
      <c r="A220" s="193" t="s">
        <v>89</v>
      </c>
      <c r="B220" s="151">
        <v>43886</v>
      </c>
      <c r="C220" s="152" t="s">
        <v>787</v>
      </c>
      <c r="D220" s="153">
        <v>54.62</v>
      </c>
      <c r="E220" s="154">
        <v>0.21</v>
      </c>
      <c r="F220" s="155">
        <v>66.0902</v>
      </c>
      <c r="G220" s="156" t="s">
        <v>3050</v>
      </c>
      <c r="H220" s="157" t="s">
        <v>175</v>
      </c>
      <c r="P220" s="34"/>
      <c r="R220" s="140"/>
    </row>
    <row r="221" spans="1:18" ht="14.25">
      <c r="A221" s="193" t="s">
        <v>89</v>
      </c>
      <c r="B221" s="151">
        <v>43970</v>
      </c>
      <c r="C221" s="152" t="s">
        <v>1136</v>
      </c>
      <c r="D221" s="153">
        <v>2575.62</v>
      </c>
      <c r="E221" s="154">
        <v>0.21</v>
      </c>
      <c r="F221" s="155">
        <v>3116.5002</v>
      </c>
      <c r="G221" s="156" t="s">
        <v>3042</v>
      </c>
      <c r="H221" s="157" t="s">
        <v>1139</v>
      </c>
      <c r="I221" s="159"/>
      <c r="J221" s="160"/>
      <c r="K221" s="160"/>
      <c r="L221" s="163"/>
      <c r="M221" s="161"/>
      <c r="N221" s="165"/>
      <c r="O221" s="163"/>
      <c r="P221" s="34"/>
      <c r="R221" s="140"/>
    </row>
    <row r="222" spans="1:18" ht="14.25">
      <c r="A222" s="193" t="s">
        <v>89</v>
      </c>
      <c r="B222" s="151">
        <v>43899</v>
      </c>
      <c r="C222" s="152" t="s">
        <v>1193</v>
      </c>
      <c r="D222" s="153">
        <v>737.59</v>
      </c>
      <c r="E222" s="154">
        <v>0.21</v>
      </c>
      <c r="F222" s="155">
        <v>892.4839000000001</v>
      </c>
      <c r="G222" s="156" t="s">
        <v>3042</v>
      </c>
      <c r="H222" s="157" t="s">
        <v>93</v>
      </c>
      <c r="I222" s="159"/>
      <c r="J222" s="160"/>
      <c r="K222" s="160"/>
      <c r="M222" s="161"/>
      <c r="N222" s="162"/>
      <c r="O222" s="163"/>
      <c r="P222" s="34"/>
      <c r="R222" s="140"/>
    </row>
    <row r="223" spans="1:18" ht="14.25">
      <c r="A223" s="193" t="s">
        <v>89</v>
      </c>
      <c r="B223" s="151">
        <v>44004</v>
      </c>
      <c r="C223" s="152" t="s">
        <v>1311</v>
      </c>
      <c r="D223" s="153">
        <v>170.9</v>
      </c>
      <c r="E223" s="154">
        <v>0.21</v>
      </c>
      <c r="F223" s="155">
        <v>206.78900000000002</v>
      </c>
      <c r="G223" s="156" t="s">
        <v>3056</v>
      </c>
      <c r="H223" s="157" t="s">
        <v>1139</v>
      </c>
      <c r="I223" s="159"/>
      <c r="J223" s="160"/>
      <c r="K223" s="160"/>
      <c r="L223" s="163"/>
      <c r="M223" s="161"/>
      <c r="N223" s="166"/>
      <c r="O223" s="163"/>
      <c r="P223" s="34"/>
      <c r="Q223" s="33"/>
      <c r="R223" s="140"/>
    </row>
    <row r="224" spans="1:18" ht="14.25">
      <c r="A224" s="193" t="s">
        <v>89</v>
      </c>
      <c r="B224" s="151">
        <v>44008</v>
      </c>
      <c r="C224" s="152" t="s">
        <v>1614</v>
      </c>
      <c r="D224" s="153">
        <v>61</v>
      </c>
      <c r="E224" s="154">
        <v>0.21</v>
      </c>
      <c r="F224" s="155">
        <v>73.81</v>
      </c>
      <c r="G224" s="156" t="s">
        <v>3050</v>
      </c>
      <c r="H224" s="157" t="s">
        <v>1139</v>
      </c>
      <c r="I224" s="159"/>
      <c r="J224" s="160"/>
      <c r="K224" s="160"/>
      <c r="L224" s="163"/>
      <c r="M224" s="161"/>
      <c r="N224" s="166"/>
      <c r="O224" s="163"/>
      <c r="P224" s="34"/>
      <c r="Q224" s="33"/>
      <c r="R224" s="140"/>
    </row>
    <row r="225" spans="1:18" ht="14.25">
      <c r="A225" s="150" t="s">
        <v>1512</v>
      </c>
      <c r="B225" s="151">
        <v>44000</v>
      </c>
      <c r="C225" s="152" t="s">
        <v>1514</v>
      </c>
      <c r="D225" s="153">
        <v>200</v>
      </c>
      <c r="E225" s="154">
        <v>0.21</v>
      </c>
      <c r="F225" s="155">
        <v>242</v>
      </c>
      <c r="G225" s="156" t="s">
        <v>3054</v>
      </c>
      <c r="H225" s="157" t="s">
        <v>244</v>
      </c>
      <c r="I225" s="159"/>
      <c r="J225" s="160"/>
      <c r="K225" s="160"/>
      <c r="L225" s="163"/>
      <c r="M225" s="161"/>
      <c r="N225" s="166"/>
      <c r="O225" s="163"/>
      <c r="P225" s="34"/>
      <c r="R225" s="140"/>
    </row>
    <row r="226" spans="1:18" ht="14.25">
      <c r="A226" s="150" t="s">
        <v>1405</v>
      </c>
      <c r="B226" s="151">
        <v>44012</v>
      </c>
      <c r="C226" s="152" t="s">
        <v>1407</v>
      </c>
      <c r="D226" s="153">
        <v>81.35</v>
      </c>
      <c r="E226" s="154">
        <v>0.21</v>
      </c>
      <c r="F226" s="155">
        <v>98.4335</v>
      </c>
      <c r="G226" s="156" t="s">
        <v>3046</v>
      </c>
      <c r="H226" s="157" t="s">
        <v>1336</v>
      </c>
      <c r="I226" s="159"/>
      <c r="J226" s="160"/>
      <c r="K226" s="160"/>
      <c r="L226" s="163"/>
      <c r="M226" s="161"/>
      <c r="N226" s="166"/>
      <c r="O226" s="163"/>
      <c r="P226" s="34"/>
      <c r="R226" s="140"/>
    </row>
    <row r="227" spans="1:18" ht="14.25">
      <c r="A227" s="150" t="s">
        <v>695</v>
      </c>
      <c r="B227" s="151">
        <v>43847</v>
      </c>
      <c r="C227" s="152" t="s">
        <v>697</v>
      </c>
      <c r="D227" s="153">
        <v>182.28</v>
      </c>
      <c r="E227" s="154">
        <v>0.21</v>
      </c>
      <c r="F227" s="155">
        <v>220.56</v>
      </c>
      <c r="G227" s="156" t="s">
        <v>3051</v>
      </c>
      <c r="H227" s="157" t="s">
        <v>294</v>
      </c>
      <c r="I227" s="159"/>
      <c r="J227" s="160"/>
      <c r="K227" s="160"/>
      <c r="L227" s="163"/>
      <c r="M227" s="161"/>
      <c r="N227" s="162"/>
      <c r="O227" s="163"/>
      <c r="P227" s="34"/>
      <c r="R227" s="140"/>
    </row>
    <row r="228" spans="1:18" ht="14.25">
      <c r="A228" s="150" t="s">
        <v>695</v>
      </c>
      <c r="B228" s="151">
        <v>43871</v>
      </c>
      <c r="C228" s="152" t="s">
        <v>700</v>
      </c>
      <c r="D228" s="153">
        <v>75.03</v>
      </c>
      <c r="E228" s="154">
        <v>0.21</v>
      </c>
      <c r="F228" s="155">
        <v>90.7863</v>
      </c>
      <c r="G228" s="156" t="s">
        <v>3051</v>
      </c>
      <c r="H228" s="157" t="s">
        <v>294</v>
      </c>
      <c r="P228" s="34"/>
      <c r="Q228" s="33"/>
      <c r="R228" s="140"/>
    </row>
    <row r="229" spans="1:18" ht="14.25">
      <c r="A229" s="150" t="s">
        <v>695</v>
      </c>
      <c r="B229" s="151">
        <v>43990</v>
      </c>
      <c r="C229" s="152" t="s">
        <v>1234</v>
      </c>
      <c r="D229" s="153">
        <v>286</v>
      </c>
      <c r="E229" s="154">
        <v>0.21</v>
      </c>
      <c r="F229" s="155">
        <v>346.06</v>
      </c>
      <c r="G229" s="156" t="s">
        <v>3051</v>
      </c>
      <c r="H229" s="157" t="s">
        <v>294</v>
      </c>
      <c r="P229" s="34"/>
      <c r="Q229" s="33"/>
      <c r="R229" s="140"/>
    </row>
    <row r="230" spans="1:18" s="33" customFormat="1" ht="14.25">
      <c r="A230" s="193" t="s">
        <v>695</v>
      </c>
      <c r="B230" s="208">
        <v>44092</v>
      </c>
      <c r="C230" s="195" t="s">
        <v>2055</v>
      </c>
      <c r="D230" s="217">
        <v>582.07</v>
      </c>
      <c r="E230" s="218">
        <v>0.21</v>
      </c>
      <c r="F230" s="194">
        <v>704.3047</v>
      </c>
      <c r="G230" s="209" t="s">
        <v>3051</v>
      </c>
      <c r="H230" s="193" t="s">
        <v>1168</v>
      </c>
      <c r="I230" s="163"/>
      <c r="J230" s="163"/>
      <c r="K230" s="163"/>
      <c r="L230" s="163"/>
      <c r="M230" s="163"/>
      <c r="N230" s="163"/>
      <c r="O230" s="163"/>
      <c r="P230" s="34"/>
      <c r="R230" s="139"/>
    </row>
    <row r="231" spans="1:18" ht="14.25">
      <c r="A231" s="150" t="s">
        <v>862</v>
      </c>
      <c r="B231" s="151">
        <v>43889</v>
      </c>
      <c r="C231" s="152" t="s">
        <v>864</v>
      </c>
      <c r="D231" s="153">
        <v>425</v>
      </c>
      <c r="E231" s="154">
        <v>0.21</v>
      </c>
      <c r="F231" s="155">
        <v>514.25</v>
      </c>
      <c r="G231" s="156" t="s">
        <v>3059</v>
      </c>
      <c r="H231" s="157" t="s">
        <v>541</v>
      </c>
      <c r="P231" s="34"/>
      <c r="R231" s="140"/>
    </row>
    <row r="232" spans="1:18" ht="14.25">
      <c r="A232" s="150" t="s">
        <v>457</v>
      </c>
      <c r="B232" s="151">
        <v>43880</v>
      </c>
      <c r="C232" s="152" t="s">
        <v>459</v>
      </c>
      <c r="D232" s="153">
        <v>133.06</v>
      </c>
      <c r="E232" s="154">
        <v>0.21</v>
      </c>
      <c r="F232" s="155">
        <v>161.0026</v>
      </c>
      <c r="G232" s="156" t="s">
        <v>3050</v>
      </c>
      <c r="H232" s="157" t="s">
        <v>175</v>
      </c>
      <c r="P232" s="34"/>
      <c r="R232" s="140"/>
    </row>
    <row r="233" spans="1:18" s="33" customFormat="1" ht="14.25">
      <c r="A233" s="193" t="s">
        <v>457</v>
      </c>
      <c r="B233" s="208">
        <v>44102</v>
      </c>
      <c r="C233" s="195" t="s">
        <v>1965</v>
      </c>
      <c r="D233" s="217">
        <v>240.08</v>
      </c>
      <c r="E233" s="218">
        <v>0.21</v>
      </c>
      <c r="F233" s="194">
        <v>290.4968</v>
      </c>
      <c r="G233" s="209" t="s">
        <v>3050</v>
      </c>
      <c r="H233" s="193" t="s">
        <v>175</v>
      </c>
      <c r="I233" s="163"/>
      <c r="J233" s="163"/>
      <c r="K233" s="163"/>
      <c r="L233" s="163"/>
      <c r="M233" s="163"/>
      <c r="N233" s="163"/>
      <c r="O233" s="163"/>
      <c r="P233" s="34"/>
      <c r="R233" s="139"/>
    </row>
    <row r="234" spans="1:18" ht="14.25">
      <c r="A234" s="150" t="s">
        <v>420</v>
      </c>
      <c r="B234" s="151">
        <v>43862</v>
      </c>
      <c r="C234" s="152" t="s">
        <v>686</v>
      </c>
      <c r="D234" s="153">
        <v>2596</v>
      </c>
      <c r="E234" s="154">
        <v>0.21</v>
      </c>
      <c r="F234" s="155">
        <v>3141.16</v>
      </c>
      <c r="G234" s="156" t="s">
        <v>3042</v>
      </c>
      <c r="H234" s="157" t="s">
        <v>688</v>
      </c>
      <c r="P234" s="34"/>
      <c r="R234" s="140"/>
    </row>
    <row r="235" spans="1:18" ht="14.25">
      <c r="A235" s="150" t="s">
        <v>420</v>
      </c>
      <c r="B235" s="151">
        <v>43862</v>
      </c>
      <c r="C235" s="152" t="s">
        <v>759</v>
      </c>
      <c r="D235" s="153">
        <v>1210</v>
      </c>
      <c r="E235" s="154">
        <v>0.21</v>
      </c>
      <c r="F235" s="155">
        <v>1464.1</v>
      </c>
      <c r="G235" s="156" t="s">
        <v>3051</v>
      </c>
      <c r="H235" s="157" t="s">
        <v>688</v>
      </c>
      <c r="P235" s="34"/>
      <c r="R235" s="140"/>
    </row>
    <row r="236" spans="1:18" ht="14.25">
      <c r="A236" s="150" t="s">
        <v>420</v>
      </c>
      <c r="B236" s="151">
        <v>43892</v>
      </c>
      <c r="C236" s="152" t="s">
        <v>887</v>
      </c>
      <c r="D236" s="153">
        <v>1375</v>
      </c>
      <c r="E236" s="154">
        <v>0.21</v>
      </c>
      <c r="F236" s="155">
        <v>1663.75</v>
      </c>
      <c r="G236" s="156" t="s">
        <v>3042</v>
      </c>
      <c r="H236" s="157" t="s">
        <v>688</v>
      </c>
      <c r="P236" s="34"/>
      <c r="Q236" s="33"/>
      <c r="R236" s="140"/>
    </row>
    <row r="237" spans="1:18" ht="14.25">
      <c r="A237" s="150" t="s">
        <v>420</v>
      </c>
      <c r="B237" s="151">
        <v>43892</v>
      </c>
      <c r="C237" s="152" t="s">
        <v>891</v>
      </c>
      <c r="D237" s="153">
        <v>495</v>
      </c>
      <c r="E237" s="154">
        <v>0.21</v>
      </c>
      <c r="F237" s="155">
        <v>598.95</v>
      </c>
      <c r="G237" s="156" t="s">
        <v>3051</v>
      </c>
      <c r="H237" s="157" t="s">
        <v>688</v>
      </c>
      <c r="P237" s="34"/>
      <c r="R237" s="140"/>
    </row>
    <row r="238" spans="1:18" ht="14.25">
      <c r="A238" s="150" t="s">
        <v>420</v>
      </c>
      <c r="B238" s="151">
        <v>43983</v>
      </c>
      <c r="C238" s="152" t="s">
        <v>1414</v>
      </c>
      <c r="D238" s="153">
        <v>1199</v>
      </c>
      <c r="E238" s="154">
        <v>0.21</v>
      </c>
      <c r="F238" s="155">
        <v>1450.79</v>
      </c>
      <c r="G238" s="156" t="s">
        <v>3042</v>
      </c>
      <c r="H238" s="157" t="s">
        <v>688</v>
      </c>
      <c r="P238" s="34"/>
      <c r="R238" s="140"/>
    </row>
    <row r="239" spans="1:18" s="33" customFormat="1" ht="14.25">
      <c r="A239" s="193" t="s">
        <v>420</v>
      </c>
      <c r="B239" s="208">
        <v>44013</v>
      </c>
      <c r="C239" s="195" t="s">
        <v>1733</v>
      </c>
      <c r="D239" s="217">
        <v>2046</v>
      </c>
      <c r="E239" s="218">
        <v>0.21</v>
      </c>
      <c r="F239" s="194">
        <v>2475.66</v>
      </c>
      <c r="G239" s="209" t="s">
        <v>3042</v>
      </c>
      <c r="H239" s="193" t="s">
        <v>688</v>
      </c>
      <c r="I239" s="163"/>
      <c r="J239" s="163"/>
      <c r="K239" s="163"/>
      <c r="L239" s="163"/>
      <c r="M239" s="163"/>
      <c r="N239" s="163"/>
      <c r="O239" s="163"/>
      <c r="P239" s="34"/>
      <c r="R239" s="139"/>
    </row>
    <row r="240" spans="1:18" s="33" customFormat="1" ht="14.25">
      <c r="A240" s="193" t="s">
        <v>420</v>
      </c>
      <c r="B240" s="208">
        <v>44044</v>
      </c>
      <c r="C240" s="195" t="s">
        <v>1812</v>
      </c>
      <c r="D240" s="217">
        <v>968</v>
      </c>
      <c r="E240" s="218">
        <v>0.21</v>
      </c>
      <c r="F240" s="194">
        <v>1171.28</v>
      </c>
      <c r="G240" s="209" t="s">
        <v>3042</v>
      </c>
      <c r="H240" s="193" t="s">
        <v>688</v>
      </c>
      <c r="I240" s="163"/>
      <c r="J240" s="163"/>
      <c r="K240" s="163"/>
      <c r="L240" s="163"/>
      <c r="M240" s="163"/>
      <c r="N240" s="163"/>
      <c r="O240" s="163"/>
      <c r="P240" s="34"/>
      <c r="R240" s="139"/>
    </row>
    <row r="241" spans="1:18" s="33" customFormat="1" ht="14.25">
      <c r="A241" s="193" t="s">
        <v>420</v>
      </c>
      <c r="B241" s="208">
        <v>44075</v>
      </c>
      <c r="C241" s="195" t="s">
        <v>2010</v>
      </c>
      <c r="D241" s="217">
        <v>2871</v>
      </c>
      <c r="E241" s="218">
        <v>0.21</v>
      </c>
      <c r="F241" s="194">
        <v>3473.91</v>
      </c>
      <c r="G241" s="209" t="s">
        <v>3042</v>
      </c>
      <c r="H241" s="193" t="s">
        <v>688</v>
      </c>
      <c r="I241" s="163"/>
      <c r="J241" s="163"/>
      <c r="K241" s="163"/>
      <c r="L241" s="163"/>
      <c r="M241" s="163"/>
      <c r="N241" s="163"/>
      <c r="O241" s="163"/>
      <c r="P241" s="34"/>
      <c r="R241" s="139"/>
    </row>
    <row r="242" spans="1:18" s="33" customFormat="1" ht="14.25">
      <c r="A242" s="193" t="s">
        <v>420</v>
      </c>
      <c r="B242" s="208">
        <v>44081</v>
      </c>
      <c r="C242" s="195" t="s">
        <v>2051</v>
      </c>
      <c r="D242" s="217">
        <v>990</v>
      </c>
      <c r="E242" s="218">
        <v>0.21</v>
      </c>
      <c r="F242" s="194">
        <v>1197.9</v>
      </c>
      <c r="G242" s="209" t="s">
        <v>3051</v>
      </c>
      <c r="H242" s="193" t="s">
        <v>688</v>
      </c>
      <c r="I242" s="163"/>
      <c r="J242" s="163"/>
      <c r="K242" s="163"/>
      <c r="L242" s="163"/>
      <c r="M242" s="163"/>
      <c r="N242" s="163"/>
      <c r="O242" s="163"/>
      <c r="P242" s="34"/>
      <c r="R242" s="139"/>
    </row>
    <row r="243" spans="1:18" ht="14.25">
      <c r="A243" s="150" t="s">
        <v>357</v>
      </c>
      <c r="B243" s="151">
        <v>43866</v>
      </c>
      <c r="C243" s="152" t="s">
        <v>359</v>
      </c>
      <c r="D243" s="153">
        <v>71</v>
      </c>
      <c r="E243" s="154">
        <v>0.21</v>
      </c>
      <c r="F243" s="155">
        <v>85.91</v>
      </c>
      <c r="G243" s="156" t="s">
        <v>3042</v>
      </c>
      <c r="H243" s="157" t="s">
        <v>3055</v>
      </c>
      <c r="P243" s="34"/>
      <c r="R243" s="140"/>
    </row>
    <row r="244" spans="1:18" ht="14.25">
      <c r="A244" s="150" t="s">
        <v>44</v>
      </c>
      <c r="B244" s="151">
        <v>43837</v>
      </c>
      <c r="C244" s="152" t="s">
        <v>46</v>
      </c>
      <c r="D244" s="153">
        <v>625.59</v>
      </c>
      <c r="E244" s="154">
        <v>0</v>
      </c>
      <c r="F244" s="155">
        <v>625.59</v>
      </c>
      <c r="G244" s="156" t="s">
        <v>3042</v>
      </c>
      <c r="H244" s="157" t="s">
        <v>51</v>
      </c>
      <c r="P244" s="34"/>
      <c r="R244" s="140"/>
    </row>
    <row r="245" spans="1:18" ht="14.25">
      <c r="A245" s="150" t="s">
        <v>44</v>
      </c>
      <c r="B245" s="151">
        <v>43865</v>
      </c>
      <c r="C245" s="152" t="s">
        <v>46</v>
      </c>
      <c r="D245" s="153">
        <v>625.59</v>
      </c>
      <c r="E245" s="154">
        <v>0</v>
      </c>
      <c r="F245" s="155">
        <v>625.59</v>
      </c>
      <c r="G245" s="156" t="s">
        <v>3042</v>
      </c>
      <c r="H245" s="157" t="s">
        <v>51</v>
      </c>
      <c r="P245" s="34"/>
      <c r="R245" s="140"/>
    </row>
    <row r="246" spans="1:18" ht="14.25">
      <c r="A246" s="150" t="s">
        <v>44</v>
      </c>
      <c r="B246" s="151">
        <v>43892</v>
      </c>
      <c r="C246" s="152" t="s">
        <v>46</v>
      </c>
      <c r="D246" s="153">
        <v>625.59</v>
      </c>
      <c r="E246" s="154">
        <v>0</v>
      </c>
      <c r="F246" s="155">
        <v>625.59</v>
      </c>
      <c r="G246" s="156" t="s">
        <v>3042</v>
      </c>
      <c r="H246" s="157" t="s">
        <v>51</v>
      </c>
      <c r="P246" s="34"/>
      <c r="R246" s="140"/>
    </row>
    <row r="247" spans="1:18" ht="14.25">
      <c r="A247" s="150" t="s">
        <v>44</v>
      </c>
      <c r="B247" s="151">
        <v>43922</v>
      </c>
      <c r="C247" s="152" t="s">
        <v>46</v>
      </c>
      <c r="D247" s="153">
        <v>625.59</v>
      </c>
      <c r="E247" s="154">
        <v>0</v>
      </c>
      <c r="F247" s="155">
        <v>625.59</v>
      </c>
      <c r="G247" s="156" t="s">
        <v>3042</v>
      </c>
      <c r="H247" s="157" t="s">
        <v>51</v>
      </c>
      <c r="P247" s="34"/>
      <c r="R247" s="140"/>
    </row>
    <row r="248" spans="1:18" ht="14.25">
      <c r="A248" s="150" t="s">
        <v>44</v>
      </c>
      <c r="B248" s="151">
        <v>43952</v>
      </c>
      <c r="C248" s="152" t="s">
        <v>46</v>
      </c>
      <c r="D248" s="153">
        <v>625.59</v>
      </c>
      <c r="E248" s="154">
        <v>0</v>
      </c>
      <c r="F248" s="155">
        <v>625.59</v>
      </c>
      <c r="G248" s="156" t="s">
        <v>3042</v>
      </c>
      <c r="H248" s="157" t="s">
        <v>51</v>
      </c>
      <c r="P248" s="34"/>
      <c r="R248" s="140"/>
    </row>
    <row r="249" spans="1:18" ht="14.25">
      <c r="A249" s="150" t="s">
        <v>44</v>
      </c>
      <c r="B249" s="151">
        <v>43983</v>
      </c>
      <c r="C249" s="152" t="s">
        <v>46</v>
      </c>
      <c r="D249" s="153">
        <v>625.59</v>
      </c>
      <c r="E249" s="154">
        <v>0</v>
      </c>
      <c r="F249" s="155">
        <v>625.59</v>
      </c>
      <c r="G249" s="156" t="s">
        <v>3042</v>
      </c>
      <c r="H249" s="157" t="s">
        <v>51</v>
      </c>
      <c r="P249" s="34"/>
      <c r="R249" s="140"/>
    </row>
    <row r="250" spans="1:18" s="33" customFormat="1" ht="14.25">
      <c r="A250" s="209" t="s">
        <v>44</v>
      </c>
      <c r="B250" s="208">
        <v>44013</v>
      </c>
      <c r="C250" s="195" t="s">
        <v>46</v>
      </c>
      <c r="D250" s="217">
        <v>625.59</v>
      </c>
      <c r="E250" s="218">
        <v>0</v>
      </c>
      <c r="F250" s="194">
        <v>625.59</v>
      </c>
      <c r="G250" s="209" t="s">
        <v>3042</v>
      </c>
      <c r="H250" s="193" t="s">
        <v>51</v>
      </c>
      <c r="I250" s="163"/>
      <c r="J250" s="163"/>
      <c r="K250" s="163"/>
      <c r="L250" s="163"/>
      <c r="M250" s="163"/>
      <c r="N250" s="163"/>
      <c r="O250" s="163"/>
      <c r="P250" s="34"/>
      <c r="R250" s="139"/>
    </row>
    <row r="251" spans="1:18" s="33" customFormat="1" ht="14.25">
      <c r="A251" s="193" t="s">
        <v>44</v>
      </c>
      <c r="B251" s="208">
        <v>44044</v>
      </c>
      <c r="C251" s="195" t="s">
        <v>46</v>
      </c>
      <c r="D251" s="217">
        <v>625.59</v>
      </c>
      <c r="E251" s="218">
        <v>0</v>
      </c>
      <c r="F251" s="194">
        <v>625.59</v>
      </c>
      <c r="G251" s="209" t="s">
        <v>3042</v>
      </c>
      <c r="H251" s="193" t="s">
        <v>51</v>
      </c>
      <c r="I251" s="163"/>
      <c r="J251" s="163"/>
      <c r="K251" s="163"/>
      <c r="L251" s="163"/>
      <c r="M251" s="163"/>
      <c r="N251" s="163"/>
      <c r="O251" s="163"/>
      <c r="P251" s="34"/>
      <c r="R251" s="139"/>
    </row>
    <row r="252" spans="1:18" s="33" customFormat="1" ht="14.25">
      <c r="A252" s="209" t="s">
        <v>44</v>
      </c>
      <c r="B252" s="208">
        <v>44075</v>
      </c>
      <c r="C252" s="195" t="s">
        <v>46</v>
      </c>
      <c r="D252" s="217">
        <v>625.59</v>
      </c>
      <c r="E252" s="218">
        <v>0</v>
      </c>
      <c r="F252" s="194">
        <v>625.59</v>
      </c>
      <c r="G252" s="209" t="s">
        <v>3042</v>
      </c>
      <c r="H252" s="193" t="s">
        <v>51</v>
      </c>
      <c r="I252" s="163"/>
      <c r="J252" s="163"/>
      <c r="K252" s="163"/>
      <c r="L252" s="163"/>
      <c r="M252" s="163"/>
      <c r="N252" s="163"/>
      <c r="O252" s="163"/>
      <c r="P252" s="34"/>
      <c r="R252" s="139"/>
    </row>
    <row r="253" spans="1:18" ht="14.25">
      <c r="A253" s="150" t="s">
        <v>183</v>
      </c>
      <c r="B253" s="151">
        <v>43840</v>
      </c>
      <c r="C253" s="152" t="s">
        <v>185</v>
      </c>
      <c r="D253" s="153">
        <v>550</v>
      </c>
      <c r="E253" s="154">
        <v>0.1</v>
      </c>
      <c r="F253" s="155">
        <v>605</v>
      </c>
      <c r="G253" s="156" t="s">
        <v>3046</v>
      </c>
      <c r="H253" s="157" t="s">
        <v>187</v>
      </c>
      <c r="P253" s="34"/>
      <c r="R253" s="140"/>
    </row>
    <row r="254" spans="1:18" ht="14.25">
      <c r="A254" s="150" t="s">
        <v>183</v>
      </c>
      <c r="B254" s="151">
        <v>43858</v>
      </c>
      <c r="C254" s="152" t="s">
        <v>570</v>
      </c>
      <c r="D254" s="153">
        <v>450</v>
      </c>
      <c r="E254" s="154">
        <v>0.1</v>
      </c>
      <c r="F254" s="155">
        <v>495</v>
      </c>
      <c r="G254" s="156" t="s">
        <v>3046</v>
      </c>
      <c r="H254" s="157" t="s">
        <v>187</v>
      </c>
      <c r="I254" s="159"/>
      <c r="J254" s="160"/>
      <c r="K254" s="160"/>
      <c r="L254" s="163"/>
      <c r="M254" s="161"/>
      <c r="N254" s="171"/>
      <c r="O254" s="163"/>
      <c r="P254" s="34"/>
      <c r="R254" s="140"/>
    </row>
    <row r="255" spans="1:18" ht="14.25">
      <c r="A255" s="150" t="s">
        <v>183</v>
      </c>
      <c r="B255" s="151">
        <v>43872</v>
      </c>
      <c r="C255" s="152" t="s">
        <v>573</v>
      </c>
      <c r="D255" s="153">
        <v>3763.64</v>
      </c>
      <c r="E255" s="154">
        <v>0.1</v>
      </c>
      <c r="F255" s="155">
        <v>4140.004</v>
      </c>
      <c r="G255" s="156" t="s">
        <v>3046</v>
      </c>
      <c r="H255" s="157" t="s">
        <v>187</v>
      </c>
      <c r="I255" s="159"/>
      <c r="J255" s="160"/>
      <c r="K255" s="160"/>
      <c r="L255" s="163"/>
      <c r="M255" s="161"/>
      <c r="N255" s="162"/>
      <c r="O255" s="163"/>
      <c r="P255" s="34"/>
      <c r="R255" s="140"/>
    </row>
    <row r="256" spans="1:18" s="33" customFormat="1" ht="14.25">
      <c r="A256" s="193" t="s">
        <v>1620</v>
      </c>
      <c r="B256" s="208">
        <v>44028</v>
      </c>
      <c r="C256" s="195" t="s">
        <v>1622</v>
      </c>
      <c r="D256" s="217">
        <v>58.73</v>
      </c>
      <c r="E256" s="218">
        <v>0.1</v>
      </c>
      <c r="F256" s="194">
        <v>64.603</v>
      </c>
      <c r="G256" s="209" t="s">
        <v>3051</v>
      </c>
      <c r="H256" s="193" t="s">
        <v>3080</v>
      </c>
      <c r="I256" s="159"/>
      <c r="J256" s="160"/>
      <c r="K256" s="160"/>
      <c r="L256" s="163"/>
      <c r="M256" s="161"/>
      <c r="N256" s="165"/>
      <c r="O256" s="163"/>
      <c r="P256" s="34"/>
      <c r="R256" s="139"/>
    </row>
    <row r="257" spans="1:18" ht="14.25">
      <c r="A257" s="150" t="s">
        <v>379</v>
      </c>
      <c r="B257" s="151">
        <v>43865</v>
      </c>
      <c r="C257" s="152" t="s">
        <v>381</v>
      </c>
      <c r="D257" s="153">
        <v>18</v>
      </c>
      <c r="E257" s="154">
        <v>0.21</v>
      </c>
      <c r="F257" s="155">
        <v>21.78</v>
      </c>
      <c r="G257" s="156" t="s">
        <v>3042</v>
      </c>
      <c r="H257" s="157" t="s">
        <v>368</v>
      </c>
      <c r="I257" s="159"/>
      <c r="J257" s="160"/>
      <c r="K257" s="160"/>
      <c r="L257" s="163"/>
      <c r="M257" s="161"/>
      <c r="N257" s="165"/>
      <c r="O257" s="163"/>
      <c r="P257" s="34"/>
      <c r="R257" s="140"/>
    </row>
    <row r="258" spans="1:18" s="33" customFormat="1" ht="14.25">
      <c r="A258" s="193" t="s">
        <v>948</v>
      </c>
      <c r="B258" s="208">
        <v>44034</v>
      </c>
      <c r="C258" s="195" t="s">
        <v>794</v>
      </c>
      <c r="D258" s="217">
        <v>300</v>
      </c>
      <c r="E258" s="218">
        <v>0.21</v>
      </c>
      <c r="F258" s="194">
        <v>363</v>
      </c>
      <c r="G258" s="209" t="s">
        <v>3051</v>
      </c>
      <c r="H258" s="193" t="s">
        <v>549</v>
      </c>
      <c r="I258" s="159"/>
      <c r="J258" s="160"/>
      <c r="K258" s="160"/>
      <c r="L258" s="163"/>
      <c r="M258" s="161"/>
      <c r="N258" s="165"/>
      <c r="O258" s="163"/>
      <c r="P258" s="34"/>
      <c r="R258" s="139"/>
    </row>
    <row r="259" spans="1:18" ht="14.25">
      <c r="A259" s="150" t="s">
        <v>959</v>
      </c>
      <c r="B259" s="151">
        <v>43924</v>
      </c>
      <c r="C259" s="152" t="s">
        <v>961</v>
      </c>
      <c r="D259" s="153">
        <v>591</v>
      </c>
      <c r="E259" s="154">
        <v>0.21</v>
      </c>
      <c r="F259" s="155">
        <v>715.11</v>
      </c>
      <c r="G259" s="156" t="s">
        <v>3056</v>
      </c>
      <c r="H259" s="157" t="s">
        <v>607</v>
      </c>
      <c r="I259" s="159"/>
      <c r="J259" s="160"/>
      <c r="K259" s="160"/>
      <c r="L259" s="163"/>
      <c r="M259" s="161"/>
      <c r="N259" s="162"/>
      <c r="O259" s="163"/>
      <c r="P259" s="34"/>
      <c r="Q259" s="33"/>
      <c r="R259" s="140"/>
    </row>
    <row r="260" spans="1:18" ht="14.25">
      <c r="A260" s="150" t="s">
        <v>959</v>
      </c>
      <c r="B260" s="151">
        <v>44004</v>
      </c>
      <c r="C260" s="152" t="s">
        <v>1535</v>
      </c>
      <c r="D260" s="153">
        <v>83.3</v>
      </c>
      <c r="E260" s="154">
        <v>0.21</v>
      </c>
      <c r="F260" s="155">
        <v>100.79299999999999</v>
      </c>
      <c r="G260" s="156" t="s">
        <v>3056</v>
      </c>
      <c r="H260" s="157" t="s">
        <v>163</v>
      </c>
      <c r="I260" s="159"/>
      <c r="J260" s="160"/>
      <c r="K260" s="160"/>
      <c r="M260" s="161"/>
      <c r="N260" s="162"/>
      <c r="O260" s="163"/>
      <c r="P260" s="34"/>
      <c r="Q260" s="33"/>
      <c r="R260" s="140"/>
    </row>
    <row r="261" spans="1:18" ht="14.25">
      <c r="A261" s="150" t="s">
        <v>959</v>
      </c>
      <c r="B261" s="151">
        <v>44004</v>
      </c>
      <c r="C261" s="152" t="s">
        <v>1538</v>
      </c>
      <c r="D261" s="153">
        <v>62.2</v>
      </c>
      <c r="E261" s="154">
        <v>0.21</v>
      </c>
      <c r="F261" s="155">
        <v>75.262</v>
      </c>
      <c r="G261" s="156" t="s">
        <v>3056</v>
      </c>
      <c r="H261" s="157" t="s">
        <v>163</v>
      </c>
      <c r="I261" s="159"/>
      <c r="J261" s="178"/>
      <c r="K261" s="178"/>
      <c r="L261" s="163"/>
      <c r="M261" s="161"/>
      <c r="N261" s="162"/>
      <c r="O261" s="163"/>
      <c r="P261" s="34"/>
      <c r="Q261" s="33"/>
      <c r="R261" s="140"/>
    </row>
    <row r="262" spans="1:18" ht="18.75">
      <c r="A262" s="150" t="s">
        <v>1073</v>
      </c>
      <c r="B262" s="151">
        <v>43943</v>
      </c>
      <c r="C262" s="152" t="s">
        <v>1075</v>
      </c>
      <c r="D262" s="153">
        <v>28</v>
      </c>
      <c r="E262" s="154">
        <v>0.21</v>
      </c>
      <c r="F262" s="155">
        <v>33.88</v>
      </c>
      <c r="G262" s="156" t="s">
        <v>3042</v>
      </c>
      <c r="H262" s="157" t="s">
        <v>73</v>
      </c>
      <c r="P262" s="34"/>
      <c r="Q262" s="33"/>
      <c r="R262" s="140"/>
    </row>
    <row r="263" spans="1:18" s="143" customFormat="1" ht="14.25">
      <c r="A263" s="150" t="s">
        <v>2205</v>
      </c>
      <c r="B263" s="151">
        <v>43992</v>
      </c>
      <c r="C263" s="152" t="s">
        <v>2207</v>
      </c>
      <c r="D263" s="153">
        <v>422.25</v>
      </c>
      <c r="E263" s="154">
        <v>0.21</v>
      </c>
      <c r="F263" s="155">
        <v>510.9225</v>
      </c>
      <c r="G263" s="156" t="s">
        <v>3051</v>
      </c>
      <c r="H263" s="157" t="s">
        <v>1139</v>
      </c>
      <c r="I263" s="197"/>
      <c r="J263" s="198"/>
      <c r="K263" s="198"/>
      <c r="L263" s="201"/>
      <c r="M263" s="199"/>
      <c r="N263" s="205"/>
      <c r="O263" s="201"/>
      <c r="P263" s="202"/>
      <c r="R263" s="206"/>
    </row>
    <row r="264" spans="1:18" ht="18.75">
      <c r="A264" s="150" t="s">
        <v>1170</v>
      </c>
      <c r="B264" s="151">
        <v>43971</v>
      </c>
      <c r="C264" s="152" t="s">
        <v>46</v>
      </c>
      <c r="D264" s="153">
        <v>1100</v>
      </c>
      <c r="E264" s="154">
        <v>0</v>
      </c>
      <c r="F264" s="155">
        <v>1100</v>
      </c>
      <c r="G264" s="156" t="s">
        <v>3061</v>
      </c>
      <c r="H264" s="157" t="s">
        <v>368</v>
      </c>
      <c r="I264" s="159"/>
      <c r="J264" s="160"/>
      <c r="K264" s="160"/>
      <c r="L264" s="163"/>
      <c r="M264" s="161"/>
      <c r="N264" s="162"/>
      <c r="O264" s="163"/>
      <c r="P264" s="34"/>
      <c r="R264" s="140"/>
    </row>
    <row r="265" spans="1:18" s="33" customFormat="1" ht="14.25">
      <c r="A265" s="209" t="s">
        <v>1939</v>
      </c>
      <c r="B265" s="208">
        <v>44083</v>
      </c>
      <c r="C265" s="195" t="s">
        <v>1945</v>
      </c>
      <c r="D265" s="217">
        <v>958.8</v>
      </c>
      <c r="E265" s="218">
        <v>0.21</v>
      </c>
      <c r="F265" s="194">
        <v>1160.148</v>
      </c>
      <c r="G265" s="209" t="s">
        <v>3046</v>
      </c>
      <c r="H265" s="193" t="s">
        <v>1139</v>
      </c>
      <c r="I265" s="163"/>
      <c r="J265" s="163"/>
      <c r="K265" s="163"/>
      <c r="L265" s="163"/>
      <c r="M265" s="163"/>
      <c r="N265" s="163"/>
      <c r="O265" s="163"/>
      <c r="P265" s="34"/>
      <c r="R265" s="139"/>
    </row>
    <row r="266" spans="1:18" ht="14.25">
      <c r="A266" s="150" t="s">
        <v>646</v>
      </c>
      <c r="B266" s="151">
        <v>43837</v>
      </c>
      <c r="C266" s="152" t="s">
        <v>709</v>
      </c>
      <c r="D266" s="153">
        <v>81.54</v>
      </c>
      <c r="E266" s="154">
        <v>0.04</v>
      </c>
      <c r="F266" s="155">
        <v>84.8</v>
      </c>
      <c r="G266" s="156" t="s">
        <v>3051</v>
      </c>
      <c r="H266" s="157" t="s">
        <v>648</v>
      </c>
      <c r="P266" s="34"/>
      <c r="R266" s="140"/>
    </row>
    <row r="267" spans="1:18" ht="14.25">
      <c r="A267" s="150" t="s">
        <v>646</v>
      </c>
      <c r="B267" s="151">
        <v>43864</v>
      </c>
      <c r="C267" s="152" t="s">
        <v>900</v>
      </c>
      <c r="D267" s="153">
        <v>95.8</v>
      </c>
      <c r="E267" s="154">
        <v>0.04</v>
      </c>
      <c r="F267" s="155">
        <v>99.63199999999999</v>
      </c>
      <c r="G267" s="156" t="s">
        <v>3051</v>
      </c>
      <c r="H267" s="157" t="s">
        <v>648</v>
      </c>
      <c r="P267" s="34"/>
      <c r="R267" s="140"/>
    </row>
    <row r="268" spans="1:18" ht="14.25">
      <c r="A268" s="150" t="s">
        <v>1054</v>
      </c>
      <c r="B268" s="151">
        <v>43858</v>
      </c>
      <c r="C268" s="152" t="s">
        <v>1056</v>
      </c>
      <c r="D268" s="153">
        <v>160</v>
      </c>
      <c r="E268" s="154">
        <v>0.1</v>
      </c>
      <c r="F268" s="155">
        <v>176</v>
      </c>
      <c r="G268" s="156" t="s">
        <v>3046</v>
      </c>
      <c r="H268" s="157" t="s">
        <v>708</v>
      </c>
      <c r="P268" s="34"/>
      <c r="Q268" s="33"/>
      <c r="R268" s="140"/>
    </row>
    <row r="269" spans="1:18" ht="14.25">
      <c r="A269" s="150" t="s">
        <v>494</v>
      </c>
      <c r="B269" s="151">
        <v>43880</v>
      </c>
      <c r="C269" s="152" t="s">
        <v>1062</v>
      </c>
      <c r="D269" s="153">
        <v>75</v>
      </c>
      <c r="E269" s="154">
        <v>0</v>
      </c>
      <c r="F269" s="155">
        <v>75</v>
      </c>
      <c r="G269" s="156" t="s">
        <v>3042</v>
      </c>
      <c r="H269" s="157" t="s">
        <v>32</v>
      </c>
      <c r="P269" s="34"/>
      <c r="Q269" s="33"/>
      <c r="R269" s="140"/>
    </row>
    <row r="270" spans="1:18" s="143" customFormat="1" ht="14.25">
      <c r="A270" s="150" t="s">
        <v>772</v>
      </c>
      <c r="B270" s="151">
        <v>43892</v>
      </c>
      <c r="C270" s="152" t="s">
        <v>774</v>
      </c>
      <c r="D270" s="153">
        <v>250</v>
      </c>
      <c r="E270" s="154">
        <v>0.21</v>
      </c>
      <c r="F270" s="155">
        <v>302.5</v>
      </c>
      <c r="G270" s="156" t="s">
        <v>3054</v>
      </c>
      <c r="H270" s="157" t="s">
        <v>244</v>
      </c>
      <c r="I270" s="201"/>
      <c r="J270" s="201"/>
      <c r="K270" s="201"/>
      <c r="L270" s="201"/>
      <c r="M270" s="201"/>
      <c r="N270" s="201"/>
      <c r="O270" s="201"/>
      <c r="P270" s="202"/>
      <c r="R270" s="206"/>
    </row>
    <row r="271" spans="1:18" s="33" customFormat="1" ht="14.25">
      <c r="A271" s="193" t="s">
        <v>1865</v>
      </c>
      <c r="B271" s="208">
        <v>44081</v>
      </c>
      <c r="C271" s="195" t="s">
        <v>1867</v>
      </c>
      <c r="D271" s="217">
        <v>260</v>
      </c>
      <c r="E271" s="218">
        <v>0.21</v>
      </c>
      <c r="F271" s="194">
        <v>314.6</v>
      </c>
      <c r="G271" s="209" t="s">
        <v>3056</v>
      </c>
      <c r="H271" s="193" t="s">
        <v>115</v>
      </c>
      <c r="I271" s="163"/>
      <c r="J271" s="163"/>
      <c r="K271" s="163"/>
      <c r="L271" s="163"/>
      <c r="M271" s="163"/>
      <c r="N271" s="163"/>
      <c r="O271" s="163"/>
      <c r="P271" s="34"/>
      <c r="R271" s="139"/>
    </row>
    <row r="272" spans="1:18" s="33" customFormat="1" ht="14.25">
      <c r="A272" s="193" t="s">
        <v>1427</v>
      </c>
      <c r="B272" s="208">
        <v>44019</v>
      </c>
      <c r="C272" s="195" t="s">
        <v>1429</v>
      </c>
      <c r="D272" s="217">
        <v>48.644</v>
      </c>
      <c r="E272" s="218">
        <v>0.21</v>
      </c>
      <c r="F272" s="194">
        <v>58.85924</v>
      </c>
      <c r="G272" s="209" t="s">
        <v>3042</v>
      </c>
      <c r="H272" s="193" t="s">
        <v>163</v>
      </c>
      <c r="I272" s="163"/>
      <c r="J272" s="163"/>
      <c r="K272" s="163"/>
      <c r="L272" s="163"/>
      <c r="M272" s="163"/>
      <c r="N272" s="163"/>
      <c r="O272" s="163"/>
      <c r="P272" s="34"/>
      <c r="R272" s="139"/>
    </row>
    <row r="273" spans="1:18" ht="14.25">
      <c r="A273" s="150" t="s">
        <v>1208</v>
      </c>
      <c r="B273" s="151">
        <v>43990</v>
      </c>
      <c r="C273" s="152" t="s">
        <v>1210</v>
      </c>
      <c r="D273" s="153">
        <v>20.66</v>
      </c>
      <c r="E273" s="154">
        <v>0.21</v>
      </c>
      <c r="F273" s="155">
        <v>24.9986</v>
      </c>
      <c r="G273" s="156" t="s">
        <v>3042</v>
      </c>
      <c r="H273" s="157" t="s">
        <v>93</v>
      </c>
      <c r="P273" s="34"/>
      <c r="Q273" s="33"/>
      <c r="R273" s="140"/>
    </row>
    <row r="274" spans="1:18" ht="14.25">
      <c r="A274" s="150" t="s">
        <v>2429</v>
      </c>
      <c r="B274" s="151">
        <v>44007</v>
      </c>
      <c r="C274" s="152" t="s">
        <v>2431</v>
      </c>
      <c r="D274" s="153">
        <v>462.2</v>
      </c>
      <c r="E274" s="154">
        <v>0.04</v>
      </c>
      <c r="F274" s="155">
        <v>480.688</v>
      </c>
      <c r="G274" s="156" t="s">
        <v>3062</v>
      </c>
      <c r="H274" s="157" t="s">
        <v>3063</v>
      </c>
      <c r="P274" s="34"/>
      <c r="R274" s="140"/>
    </row>
    <row r="275" spans="1:18" ht="14.25">
      <c r="A275" s="150" t="s">
        <v>940</v>
      </c>
      <c r="B275" s="151">
        <v>43883</v>
      </c>
      <c r="C275" s="152" t="s">
        <v>942</v>
      </c>
      <c r="D275" s="153">
        <v>27.79</v>
      </c>
      <c r="E275" s="154">
        <v>0.04</v>
      </c>
      <c r="F275" s="155">
        <v>28.9016</v>
      </c>
      <c r="G275" s="156" t="s">
        <v>3062</v>
      </c>
      <c r="H275" s="157" t="s">
        <v>946</v>
      </c>
      <c r="P275" s="34"/>
      <c r="R275" s="140"/>
    </row>
    <row r="276" spans="1:18" ht="14.25">
      <c r="A276" s="150" t="s">
        <v>806</v>
      </c>
      <c r="B276" s="151">
        <v>43894</v>
      </c>
      <c r="C276" s="152" t="s">
        <v>808</v>
      </c>
      <c r="D276" s="153">
        <v>91.07</v>
      </c>
      <c r="E276" s="154">
        <v>0.21</v>
      </c>
      <c r="F276" s="155">
        <v>110.19469999999998</v>
      </c>
      <c r="G276" s="156" t="s">
        <v>3048</v>
      </c>
      <c r="H276" s="157" t="s">
        <v>812</v>
      </c>
      <c r="P276" s="34"/>
      <c r="Q276" s="33"/>
      <c r="R276" s="140"/>
    </row>
    <row r="277" spans="1:18" ht="14.25">
      <c r="A277" s="150" t="s">
        <v>806</v>
      </c>
      <c r="B277" s="151">
        <v>43963</v>
      </c>
      <c r="C277" s="152" t="s">
        <v>1203</v>
      </c>
      <c r="D277" s="153">
        <v>75.08</v>
      </c>
      <c r="E277" s="154">
        <v>0.21</v>
      </c>
      <c r="F277" s="155">
        <v>90.8468</v>
      </c>
      <c r="G277" s="156" t="s">
        <v>3048</v>
      </c>
      <c r="H277" s="157" t="s">
        <v>812</v>
      </c>
      <c r="P277" s="34"/>
      <c r="R277" s="140"/>
    </row>
    <row r="278" spans="1:18" ht="14.25">
      <c r="A278" s="156" t="s">
        <v>806</v>
      </c>
      <c r="B278" s="203">
        <v>43963</v>
      </c>
      <c r="C278" s="152" t="s">
        <v>1459</v>
      </c>
      <c r="D278" s="153">
        <v>15.45</v>
      </c>
      <c r="E278" s="154">
        <v>0.21</v>
      </c>
      <c r="F278" s="155">
        <v>18.694499999999998</v>
      </c>
      <c r="G278" s="204" t="s">
        <v>3048</v>
      </c>
      <c r="H278" s="156" t="s">
        <v>812</v>
      </c>
      <c r="P278" s="34"/>
      <c r="R278" s="140"/>
    </row>
    <row r="279" spans="1:18" s="33" customFormat="1" ht="14.25">
      <c r="A279" s="193" t="s">
        <v>806</v>
      </c>
      <c r="B279" s="208">
        <v>44078</v>
      </c>
      <c r="C279" s="195" t="s">
        <v>1912</v>
      </c>
      <c r="D279" s="217">
        <v>84.23</v>
      </c>
      <c r="E279" s="218">
        <v>0.21</v>
      </c>
      <c r="F279" s="194">
        <v>101.9183</v>
      </c>
      <c r="G279" s="209" t="s">
        <v>3048</v>
      </c>
      <c r="H279" s="193" t="s">
        <v>812</v>
      </c>
      <c r="I279" s="163"/>
      <c r="J279" s="163"/>
      <c r="K279" s="163"/>
      <c r="L279" s="163"/>
      <c r="M279" s="163"/>
      <c r="N279" s="163"/>
      <c r="O279" s="163"/>
      <c r="P279" s="34"/>
      <c r="R279" s="139"/>
    </row>
    <row r="280" spans="1:18" s="33" customFormat="1" ht="14.25">
      <c r="A280" s="209" t="s">
        <v>1580</v>
      </c>
      <c r="B280" s="208">
        <v>44029</v>
      </c>
      <c r="C280" s="195" t="s">
        <v>46</v>
      </c>
      <c r="D280" s="217">
        <v>2814.19</v>
      </c>
      <c r="E280" s="218">
        <v>0</v>
      </c>
      <c r="F280" s="194">
        <v>2814.19</v>
      </c>
      <c r="G280" s="209" t="s">
        <v>3050</v>
      </c>
      <c r="H280" s="193" t="s">
        <v>194</v>
      </c>
      <c r="I280" s="163"/>
      <c r="J280" s="163"/>
      <c r="K280" s="163"/>
      <c r="L280" s="163"/>
      <c r="M280" s="163"/>
      <c r="N280" s="163"/>
      <c r="O280" s="163"/>
      <c r="P280" s="34"/>
      <c r="R280" s="139"/>
    </row>
    <row r="281" spans="1:18" ht="14.25">
      <c r="A281" s="150" t="s">
        <v>1223</v>
      </c>
      <c r="B281" s="151">
        <v>43971</v>
      </c>
      <c r="C281" s="152" t="s">
        <v>1693</v>
      </c>
      <c r="D281" s="153">
        <v>376</v>
      </c>
      <c r="E281" s="154">
        <v>0.21</v>
      </c>
      <c r="F281" s="155">
        <v>454.96</v>
      </c>
      <c r="G281" s="156" t="s">
        <v>3044</v>
      </c>
      <c r="H281" s="157" t="s">
        <v>331</v>
      </c>
      <c r="P281" s="34"/>
      <c r="R281" s="140"/>
    </row>
    <row r="282" spans="1:18" ht="14.25">
      <c r="A282" s="150" t="s">
        <v>1223</v>
      </c>
      <c r="B282" s="151">
        <v>44002</v>
      </c>
      <c r="C282" s="152" t="s">
        <v>1693</v>
      </c>
      <c r="D282" s="153">
        <v>194.4</v>
      </c>
      <c r="E282" s="154">
        <v>0.21</v>
      </c>
      <c r="F282" s="155">
        <v>235.224</v>
      </c>
      <c r="G282" s="156" t="s">
        <v>3042</v>
      </c>
      <c r="H282" s="157" t="s">
        <v>352</v>
      </c>
      <c r="P282" s="34"/>
      <c r="R282" s="140"/>
    </row>
    <row r="283" spans="1:18" ht="14.25">
      <c r="A283" s="150" t="s">
        <v>1223</v>
      </c>
      <c r="B283" s="151">
        <v>44002</v>
      </c>
      <c r="C283" s="152" t="s">
        <v>1693</v>
      </c>
      <c r="D283" s="153">
        <v>194.4</v>
      </c>
      <c r="E283" s="154">
        <v>0.21</v>
      </c>
      <c r="F283" s="155">
        <v>235.224</v>
      </c>
      <c r="G283" s="156" t="s">
        <v>3050</v>
      </c>
      <c r="H283" s="157" t="s">
        <v>352</v>
      </c>
      <c r="P283" s="34"/>
      <c r="R283" s="140"/>
    </row>
    <row r="284" spans="1:18" s="33" customFormat="1" ht="14.25">
      <c r="A284" s="193" t="s">
        <v>1223</v>
      </c>
      <c r="B284" s="208">
        <v>44032</v>
      </c>
      <c r="C284" s="195" t="s">
        <v>1693</v>
      </c>
      <c r="D284" s="217">
        <v>97.2</v>
      </c>
      <c r="E284" s="218">
        <v>0.21</v>
      </c>
      <c r="F284" s="194">
        <v>117.612</v>
      </c>
      <c r="G284" s="209" t="s">
        <v>3048</v>
      </c>
      <c r="H284" s="193" t="s">
        <v>352</v>
      </c>
      <c r="I284" s="163"/>
      <c r="J284" s="163"/>
      <c r="K284" s="163"/>
      <c r="L284" s="163"/>
      <c r="M284" s="163"/>
      <c r="N284" s="163"/>
      <c r="O284" s="163"/>
      <c r="P284" s="34"/>
      <c r="R284" s="139"/>
    </row>
    <row r="285" spans="1:18" ht="14.25">
      <c r="A285" s="150" t="s">
        <v>1223</v>
      </c>
      <c r="B285" s="151">
        <v>44005</v>
      </c>
      <c r="C285" s="152" t="s">
        <v>1641</v>
      </c>
      <c r="D285" s="153">
        <v>225.32999999999998</v>
      </c>
      <c r="E285" s="154">
        <v>0.21</v>
      </c>
      <c r="F285" s="155">
        <v>272.6493</v>
      </c>
      <c r="G285" s="156" t="s">
        <v>3051</v>
      </c>
      <c r="H285" s="157" t="s">
        <v>352</v>
      </c>
      <c r="P285" s="34"/>
      <c r="R285" s="140"/>
    </row>
    <row r="286" spans="1:18" ht="14.25">
      <c r="A286" s="150" t="s">
        <v>1223</v>
      </c>
      <c r="B286" s="151">
        <v>44005</v>
      </c>
      <c r="C286" s="152" t="s">
        <v>1641</v>
      </c>
      <c r="D286" s="153">
        <v>289.2</v>
      </c>
      <c r="E286" s="154">
        <v>0.21</v>
      </c>
      <c r="F286" s="155">
        <v>349.93199999999996</v>
      </c>
      <c r="G286" s="156" t="s">
        <v>3051</v>
      </c>
      <c r="H286" s="157" t="s">
        <v>331</v>
      </c>
      <c r="P286" s="34"/>
      <c r="R286" s="140"/>
    </row>
    <row r="287" spans="1:18" ht="14.25">
      <c r="A287" s="150" t="s">
        <v>1223</v>
      </c>
      <c r="B287" s="151">
        <v>44012</v>
      </c>
      <c r="C287" s="152" t="s">
        <v>1670</v>
      </c>
      <c r="D287" s="153">
        <v>585</v>
      </c>
      <c r="E287" s="154">
        <v>0.21</v>
      </c>
      <c r="F287" s="155">
        <v>707.85</v>
      </c>
      <c r="G287" s="156" t="s">
        <v>3044</v>
      </c>
      <c r="H287" s="157" t="s">
        <v>352</v>
      </c>
      <c r="P287" s="34"/>
      <c r="R287" s="140"/>
    </row>
    <row r="288" spans="1:18" s="33" customFormat="1" ht="14.25">
      <c r="A288" s="193" t="s">
        <v>1223</v>
      </c>
      <c r="B288" s="208">
        <v>44013</v>
      </c>
      <c r="C288" s="195" t="s">
        <v>1670</v>
      </c>
      <c r="D288" s="217">
        <v>975</v>
      </c>
      <c r="E288" s="218">
        <v>0.21</v>
      </c>
      <c r="F288" s="194">
        <v>1179.75</v>
      </c>
      <c r="G288" s="209" t="s">
        <v>3056</v>
      </c>
      <c r="H288" s="193" t="s">
        <v>352</v>
      </c>
      <c r="I288" s="163"/>
      <c r="J288" s="163"/>
      <c r="K288" s="163"/>
      <c r="L288" s="163"/>
      <c r="M288" s="163"/>
      <c r="N288" s="163"/>
      <c r="O288" s="163"/>
      <c r="P288" s="34"/>
      <c r="R288" s="139"/>
    </row>
    <row r="289" spans="1:18" ht="14.25">
      <c r="A289" s="156" t="s">
        <v>1223</v>
      </c>
      <c r="B289" s="203">
        <v>44008</v>
      </c>
      <c r="C289" s="152" t="s">
        <v>1849</v>
      </c>
      <c r="D289" s="153">
        <v>110</v>
      </c>
      <c r="E289" s="154">
        <v>0.21</v>
      </c>
      <c r="F289" s="155">
        <v>133.1</v>
      </c>
      <c r="G289" s="204" t="s">
        <v>3050</v>
      </c>
      <c r="H289" s="156" t="s">
        <v>352</v>
      </c>
      <c r="P289" s="34"/>
      <c r="R289" s="140"/>
    </row>
    <row r="290" spans="1:18" s="143" customFormat="1" ht="15" customHeight="1">
      <c r="A290" s="193" t="s">
        <v>1223</v>
      </c>
      <c r="B290" s="208">
        <v>44015</v>
      </c>
      <c r="C290" s="195" t="s">
        <v>1849</v>
      </c>
      <c r="D290" s="217">
        <v>196</v>
      </c>
      <c r="E290" s="218">
        <v>0.21</v>
      </c>
      <c r="F290" s="194">
        <v>237.16</v>
      </c>
      <c r="G290" s="209" t="s">
        <v>3044</v>
      </c>
      <c r="H290" s="193" t="s">
        <v>352</v>
      </c>
      <c r="I290" s="201"/>
      <c r="J290" s="201"/>
      <c r="K290" s="201"/>
      <c r="L290" s="201"/>
      <c r="M290" s="201"/>
      <c r="N290" s="201"/>
      <c r="O290" s="201"/>
      <c r="P290" s="202"/>
      <c r="R290" s="206"/>
    </row>
    <row r="291" spans="1:18" s="33" customFormat="1" ht="14.25">
      <c r="A291" s="193" t="s">
        <v>1223</v>
      </c>
      <c r="B291" s="208">
        <v>44029</v>
      </c>
      <c r="C291" s="195" t="s">
        <v>1849</v>
      </c>
      <c r="D291" s="217">
        <v>98</v>
      </c>
      <c r="E291" s="218">
        <v>0.21</v>
      </c>
      <c r="F291" s="194">
        <v>118.58</v>
      </c>
      <c r="G291" s="209" t="s">
        <v>3062</v>
      </c>
      <c r="H291" s="193" t="s">
        <v>352</v>
      </c>
      <c r="I291" s="163"/>
      <c r="J291" s="163"/>
      <c r="K291" s="163"/>
      <c r="L291" s="163"/>
      <c r="M291" s="163"/>
      <c r="N291" s="163"/>
      <c r="O291" s="163"/>
      <c r="P291" s="34"/>
      <c r="R291" s="139"/>
    </row>
    <row r="292" spans="1:18" s="33" customFormat="1" ht="14.25">
      <c r="A292" s="193" t="s">
        <v>1223</v>
      </c>
      <c r="B292" s="208">
        <v>44029</v>
      </c>
      <c r="C292" s="195" t="s">
        <v>1849</v>
      </c>
      <c r="D292" s="217">
        <v>98</v>
      </c>
      <c r="E292" s="218">
        <v>0.21</v>
      </c>
      <c r="F292" s="194">
        <v>118.58</v>
      </c>
      <c r="G292" s="209" t="s">
        <v>3045</v>
      </c>
      <c r="H292" s="193" t="s">
        <v>352</v>
      </c>
      <c r="I292" s="163"/>
      <c r="J292" s="163"/>
      <c r="K292" s="163"/>
      <c r="L292" s="163"/>
      <c r="M292" s="163"/>
      <c r="N292" s="163"/>
      <c r="O292" s="163"/>
      <c r="P292" s="56"/>
      <c r="Q292" s="4"/>
      <c r="R292" s="139"/>
    </row>
    <row r="293" spans="1:18" ht="14.25">
      <c r="A293" s="156" t="s">
        <v>1223</v>
      </c>
      <c r="B293" s="203">
        <v>43971</v>
      </c>
      <c r="C293" s="152" t="s">
        <v>2585</v>
      </c>
      <c r="D293" s="153">
        <v>159.84</v>
      </c>
      <c r="E293" s="154">
        <v>0.21</v>
      </c>
      <c r="F293" s="155">
        <v>193.40640000000002</v>
      </c>
      <c r="G293" s="204" t="s">
        <v>3044</v>
      </c>
      <c r="H293" s="156" t="s">
        <v>331</v>
      </c>
      <c r="P293" s="34"/>
      <c r="R293" s="140"/>
    </row>
    <row r="294" spans="1:18" ht="14.25">
      <c r="A294" s="150" t="s">
        <v>1223</v>
      </c>
      <c r="B294" s="151">
        <v>43971</v>
      </c>
      <c r="C294" s="152" t="s">
        <v>1225</v>
      </c>
      <c r="D294" s="153">
        <v>73</v>
      </c>
      <c r="E294" s="154">
        <v>0.21</v>
      </c>
      <c r="F294" s="155">
        <v>88.33</v>
      </c>
      <c r="G294" s="156" t="s">
        <v>3042</v>
      </c>
      <c r="H294" s="157" t="s">
        <v>352</v>
      </c>
      <c r="P294" s="34"/>
      <c r="Q294" s="33"/>
      <c r="R294" s="140"/>
    </row>
    <row r="295" spans="1:18" ht="14.25">
      <c r="A295" s="150" t="s">
        <v>1223</v>
      </c>
      <c r="B295" s="151">
        <v>43971</v>
      </c>
      <c r="C295" s="152" t="s">
        <v>1225</v>
      </c>
      <c r="D295" s="153">
        <f>132.87+134.55+102.17+111.94+18.67+18.66</f>
        <v>518.86</v>
      </c>
      <c r="E295" s="154">
        <v>0.21</v>
      </c>
      <c r="F295" s="155">
        <v>627.8206</v>
      </c>
      <c r="G295" s="156" t="s">
        <v>3042</v>
      </c>
      <c r="H295" s="157" t="s">
        <v>331</v>
      </c>
      <c r="P295" s="34"/>
      <c r="R295" s="140"/>
    </row>
    <row r="296" spans="1:18" s="33" customFormat="1" ht="14.25">
      <c r="A296" s="150" t="s">
        <v>1223</v>
      </c>
      <c r="B296" s="151">
        <v>43971</v>
      </c>
      <c r="C296" s="152" t="s">
        <v>1225</v>
      </c>
      <c r="D296" s="153">
        <f>160.41+149.11+18.67</f>
        <v>328.19</v>
      </c>
      <c r="E296" s="154">
        <v>0.21</v>
      </c>
      <c r="F296" s="155">
        <v>397.1099</v>
      </c>
      <c r="G296" s="156" t="s">
        <v>3044</v>
      </c>
      <c r="H296" s="157" t="s">
        <v>331</v>
      </c>
      <c r="I296" s="163"/>
      <c r="J296" s="163"/>
      <c r="K296" s="163"/>
      <c r="L296" s="163"/>
      <c r="M296" s="163"/>
      <c r="N296" s="163"/>
      <c r="O296" s="163"/>
      <c r="P296" s="34"/>
      <c r="R296" s="139"/>
    </row>
    <row r="297" spans="1:18" s="33" customFormat="1" ht="14.25">
      <c r="A297" s="150" t="s">
        <v>1223</v>
      </c>
      <c r="B297" s="151">
        <v>43971</v>
      </c>
      <c r="C297" s="152" t="s">
        <v>1260</v>
      </c>
      <c r="D297" s="153">
        <v>98.63</v>
      </c>
      <c r="E297" s="154">
        <v>0.21</v>
      </c>
      <c r="F297" s="155">
        <v>119.3423</v>
      </c>
      <c r="G297" s="156" t="s">
        <v>3050</v>
      </c>
      <c r="H297" s="157" t="s">
        <v>352</v>
      </c>
      <c r="I297" s="163"/>
      <c r="J297" s="163"/>
      <c r="K297" s="163"/>
      <c r="L297" s="163"/>
      <c r="M297" s="163"/>
      <c r="N297" s="163"/>
      <c r="O297" s="163"/>
      <c r="P297" s="34"/>
      <c r="R297" s="139"/>
    </row>
    <row r="298" spans="1:18" s="33" customFormat="1" ht="14.25">
      <c r="A298" s="150" t="s">
        <v>1223</v>
      </c>
      <c r="B298" s="151">
        <v>43971</v>
      </c>
      <c r="C298" s="152" t="s">
        <v>1260</v>
      </c>
      <c r="D298" s="153">
        <v>317.63</v>
      </c>
      <c r="E298" s="154">
        <v>0.21</v>
      </c>
      <c r="F298" s="155">
        <v>384.3323</v>
      </c>
      <c r="G298" s="156" t="s">
        <v>3050</v>
      </c>
      <c r="H298" s="157" t="s">
        <v>331</v>
      </c>
      <c r="I298" s="163"/>
      <c r="J298" s="163"/>
      <c r="K298" s="163"/>
      <c r="L298" s="163"/>
      <c r="M298" s="163"/>
      <c r="N298" s="163"/>
      <c r="O298" s="163"/>
      <c r="P298" s="34"/>
      <c r="R298" s="139"/>
    </row>
    <row r="299" spans="1:18" s="33" customFormat="1" ht="14.25">
      <c r="A299" s="193" t="s">
        <v>2143</v>
      </c>
      <c r="B299" s="208">
        <v>44098</v>
      </c>
      <c r="C299" s="195" t="s">
        <v>2145</v>
      </c>
      <c r="D299" s="217">
        <v>98.85</v>
      </c>
      <c r="E299" s="218">
        <v>0.21</v>
      </c>
      <c r="F299" s="194">
        <v>119.60849999999999</v>
      </c>
      <c r="G299" s="209" t="s">
        <v>3051</v>
      </c>
      <c r="H299" s="193" t="s">
        <v>175</v>
      </c>
      <c r="I299" s="163"/>
      <c r="J299" s="163"/>
      <c r="K299" s="163"/>
      <c r="L299" s="163"/>
      <c r="M299" s="163"/>
      <c r="N299" s="163"/>
      <c r="O299" s="163"/>
      <c r="P299" s="34"/>
      <c r="R299" s="139"/>
    </row>
    <row r="300" spans="1:18" s="33" customFormat="1" ht="14.25">
      <c r="A300" s="150" t="s">
        <v>3064</v>
      </c>
      <c r="B300" s="151">
        <v>43998</v>
      </c>
      <c r="C300" s="152" t="s">
        <v>1773</v>
      </c>
      <c r="D300" s="153">
        <v>200</v>
      </c>
      <c r="E300" s="154">
        <v>0.21</v>
      </c>
      <c r="F300" s="155">
        <v>242</v>
      </c>
      <c r="G300" s="156" t="s">
        <v>3051</v>
      </c>
      <c r="H300" s="157" t="s">
        <v>1336</v>
      </c>
      <c r="I300" s="163"/>
      <c r="J300" s="163"/>
      <c r="K300" s="163"/>
      <c r="L300" s="163"/>
      <c r="M300" s="163"/>
      <c r="N300" s="163"/>
      <c r="O300" s="163"/>
      <c r="P300" s="34"/>
      <c r="R300" s="139"/>
    </row>
    <row r="301" spans="1:18" s="33" customFormat="1" ht="14.25">
      <c r="A301" s="150" t="s">
        <v>239</v>
      </c>
      <c r="B301" s="151">
        <v>43839</v>
      </c>
      <c r="C301" s="152" t="s">
        <v>241</v>
      </c>
      <c r="D301" s="153">
        <v>180</v>
      </c>
      <c r="E301" s="154">
        <v>0.21</v>
      </c>
      <c r="F301" s="155">
        <v>217.8</v>
      </c>
      <c r="G301" s="156" t="s">
        <v>3054</v>
      </c>
      <c r="H301" s="157" t="s">
        <v>244</v>
      </c>
      <c r="I301" s="163"/>
      <c r="J301" s="163"/>
      <c r="K301" s="163"/>
      <c r="L301" s="163"/>
      <c r="M301" s="163"/>
      <c r="N301" s="163"/>
      <c r="O301" s="163"/>
      <c r="P301" s="34"/>
      <c r="R301" s="139"/>
    </row>
    <row r="302" spans="1:18" s="33" customFormat="1" ht="14.25">
      <c r="A302" s="150" t="s">
        <v>239</v>
      </c>
      <c r="B302" s="151">
        <v>43984</v>
      </c>
      <c r="C302" s="152" t="s">
        <v>1368</v>
      </c>
      <c r="D302" s="153">
        <v>180</v>
      </c>
      <c r="E302" s="154">
        <v>0.21</v>
      </c>
      <c r="F302" s="155">
        <v>217.8</v>
      </c>
      <c r="G302" s="156" t="s">
        <v>3054</v>
      </c>
      <c r="H302" s="157" t="s">
        <v>244</v>
      </c>
      <c r="I302" s="163"/>
      <c r="J302" s="163"/>
      <c r="K302" s="163"/>
      <c r="L302" s="163"/>
      <c r="M302" s="163"/>
      <c r="N302" s="163"/>
      <c r="O302" s="163"/>
      <c r="P302" s="34"/>
      <c r="R302" s="139"/>
    </row>
    <row r="303" spans="1:18" s="33" customFormat="1" ht="14.25">
      <c r="A303" s="150" t="s">
        <v>239</v>
      </c>
      <c r="B303" s="151">
        <v>43984</v>
      </c>
      <c r="C303" s="152" t="s">
        <v>1372</v>
      </c>
      <c r="D303" s="153">
        <v>180</v>
      </c>
      <c r="E303" s="154">
        <v>0.21</v>
      </c>
      <c r="F303" s="155">
        <v>217.8</v>
      </c>
      <c r="G303" s="156" t="s">
        <v>3054</v>
      </c>
      <c r="H303" s="157" t="s">
        <v>244</v>
      </c>
      <c r="I303" s="163"/>
      <c r="J303" s="163"/>
      <c r="K303" s="163"/>
      <c r="L303" s="163"/>
      <c r="M303" s="163"/>
      <c r="N303" s="163"/>
      <c r="O303" s="163"/>
      <c r="P303" s="34"/>
      <c r="R303" s="139"/>
    </row>
    <row r="304" spans="1:18" ht="14.25">
      <c r="A304" s="150" t="s">
        <v>3065</v>
      </c>
      <c r="B304" s="151">
        <v>43887</v>
      </c>
      <c r="C304" s="152" t="s">
        <v>583</v>
      </c>
      <c r="D304" s="153">
        <v>316</v>
      </c>
      <c r="E304" s="154">
        <v>0</v>
      </c>
      <c r="F304" s="155">
        <v>316</v>
      </c>
      <c r="G304" s="156" t="s">
        <v>3046</v>
      </c>
      <c r="H304" s="157" t="s">
        <v>194</v>
      </c>
      <c r="P304" s="34"/>
      <c r="R304" s="140"/>
    </row>
    <row r="305" spans="1:18" ht="14.25">
      <c r="A305" s="150" t="s">
        <v>189</v>
      </c>
      <c r="B305" s="151">
        <v>43854</v>
      </c>
      <c r="C305" s="152" t="s">
        <v>191</v>
      </c>
      <c r="D305" s="153">
        <v>54</v>
      </c>
      <c r="E305" s="154">
        <v>0</v>
      </c>
      <c r="F305" s="155">
        <v>54</v>
      </c>
      <c r="G305" s="156" t="s">
        <v>3046</v>
      </c>
      <c r="H305" s="157" t="s">
        <v>194</v>
      </c>
      <c r="P305" s="34"/>
      <c r="R305" s="140"/>
    </row>
    <row r="306" spans="1:18" ht="14.25">
      <c r="A306" s="150" t="s">
        <v>465</v>
      </c>
      <c r="B306" s="151">
        <v>43895</v>
      </c>
      <c r="C306" s="152" t="s">
        <v>739</v>
      </c>
      <c r="D306" s="153">
        <v>17.46</v>
      </c>
      <c r="E306" s="154">
        <v>0.1</v>
      </c>
      <c r="F306" s="155">
        <v>19.206</v>
      </c>
      <c r="G306" s="156" t="s">
        <v>3056</v>
      </c>
      <c r="H306" s="157" t="s">
        <v>645</v>
      </c>
      <c r="P306" s="34"/>
      <c r="R306" s="140"/>
    </row>
    <row r="307" spans="1:18" s="33" customFormat="1" ht="14.25">
      <c r="A307" s="209" t="s">
        <v>465</v>
      </c>
      <c r="B307" s="208">
        <v>44088</v>
      </c>
      <c r="C307" s="195" t="s">
        <v>2014</v>
      </c>
      <c r="D307" s="217">
        <v>7.52</v>
      </c>
      <c r="E307" s="218">
        <v>0.21</v>
      </c>
      <c r="F307" s="194">
        <v>9.0992</v>
      </c>
      <c r="G307" s="209" t="s">
        <v>3046</v>
      </c>
      <c r="H307" s="193" t="s">
        <v>1139</v>
      </c>
      <c r="I307" s="163"/>
      <c r="J307" s="163"/>
      <c r="K307" s="163"/>
      <c r="L307" s="163"/>
      <c r="M307" s="163"/>
      <c r="N307" s="163"/>
      <c r="O307" s="163"/>
      <c r="P307" s="34"/>
      <c r="R307" s="139"/>
    </row>
    <row r="308" spans="1:18" ht="14.25">
      <c r="A308" s="150" t="s">
        <v>1124</v>
      </c>
      <c r="B308" s="151">
        <v>43880</v>
      </c>
      <c r="C308" s="152" t="s">
        <v>1300</v>
      </c>
      <c r="D308" s="153">
        <v>150</v>
      </c>
      <c r="E308" s="154">
        <v>0.21</v>
      </c>
      <c r="F308" s="155">
        <v>181.5</v>
      </c>
      <c r="G308" s="156" t="s">
        <v>3044</v>
      </c>
      <c r="H308" s="157" t="s">
        <v>549</v>
      </c>
      <c r="P308" s="34"/>
      <c r="R308" s="140"/>
    </row>
    <row r="309" spans="1:18" ht="14.25">
      <c r="A309" s="150" t="s">
        <v>289</v>
      </c>
      <c r="B309" s="151">
        <v>43854</v>
      </c>
      <c r="C309" s="152" t="s">
        <v>291</v>
      </c>
      <c r="D309" s="153">
        <v>240</v>
      </c>
      <c r="E309" s="154">
        <v>0</v>
      </c>
      <c r="F309" s="155">
        <v>240</v>
      </c>
      <c r="G309" s="156" t="s">
        <v>3058</v>
      </c>
      <c r="H309" s="157" t="s">
        <v>294</v>
      </c>
      <c r="P309" s="140"/>
      <c r="Q309" s="140"/>
      <c r="R309" s="140"/>
    </row>
    <row r="310" spans="1:18" ht="14.25">
      <c r="A310" s="150" t="s">
        <v>289</v>
      </c>
      <c r="B310" s="151">
        <v>43857</v>
      </c>
      <c r="C310" s="152" t="s">
        <v>528</v>
      </c>
      <c r="D310" s="153">
        <v>240</v>
      </c>
      <c r="E310" s="154">
        <v>0</v>
      </c>
      <c r="F310" s="155">
        <v>240</v>
      </c>
      <c r="G310" s="156" t="s">
        <v>3058</v>
      </c>
      <c r="H310" s="157" t="s">
        <v>294</v>
      </c>
      <c r="P310" s="140"/>
      <c r="Q310" s="140"/>
      <c r="R310" s="140"/>
    </row>
    <row r="311" spans="1:18" ht="14.25">
      <c r="A311" s="150" t="s">
        <v>577</v>
      </c>
      <c r="B311" s="151">
        <v>43866</v>
      </c>
      <c r="C311" s="152" t="s">
        <v>579</v>
      </c>
      <c r="D311" s="153">
        <v>603.5</v>
      </c>
      <c r="E311" s="154">
        <v>0.21</v>
      </c>
      <c r="F311" s="155">
        <v>730.235</v>
      </c>
      <c r="G311" s="156" t="s">
        <v>3046</v>
      </c>
      <c r="H311" s="157" t="s">
        <v>477</v>
      </c>
      <c r="P311" s="140"/>
      <c r="Q311" s="140"/>
      <c r="R311" s="140"/>
    </row>
    <row r="312" spans="1:18" s="33" customFormat="1" ht="14.25">
      <c r="A312" s="193" t="s">
        <v>2089</v>
      </c>
      <c r="B312" s="208">
        <v>44075</v>
      </c>
      <c r="C312" s="195" t="s">
        <v>1663</v>
      </c>
      <c r="D312" s="217">
        <v>5890</v>
      </c>
      <c r="E312" s="218">
        <v>0.21</v>
      </c>
      <c r="F312" s="194">
        <v>7126.9</v>
      </c>
      <c r="G312" s="209" t="s">
        <v>3045</v>
      </c>
      <c r="H312" s="193" t="s">
        <v>352</v>
      </c>
      <c r="I312" s="163"/>
      <c r="J312" s="163"/>
      <c r="K312" s="163"/>
      <c r="L312" s="163"/>
      <c r="M312" s="163"/>
      <c r="N312" s="163"/>
      <c r="O312" s="163"/>
      <c r="P312" s="139"/>
      <c r="Q312" s="139"/>
      <c r="R312" s="139"/>
    </row>
    <row r="313" spans="1:18" ht="14.25">
      <c r="A313" s="150" t="s">
        <v>1674</v>
      </c>
      <c r="B313" s="151">
        <v>44008</v>
      </c>
      <c r="C313" s="152" t="s">
        <v>1675</v>
      </c>
      <c r="D313" s="153">
        <v>65.9</v>
      </c>
      <c r="E313" s="154">
        <v>0</v>
      </c>
      <c r="F313" s="155">
        <v>65.9</v>
      </c>
      <c r="G313" s="156" t="s">
        <v>3050</v>
      </c>
      <c r="H313" s="157" t="s">
        <v>32</v>
      </c>
      <c r="P313" s="140"/>
      <c r="Q313" s="140"/>
      <c r="R313" s="140"/>
    </row>
    <row r="314" spans="1:18" s="33" customFormat="1" ht="14.25">
      <c r="A314" s="193" t="s">
        <v>2756</v>
      </c>
      <c r="B314" s="208">
        <v>44103</v>
      </c>
      <c r="C314" s="195" t="s">
        <v>2758</v>
      </c>
      <c r="D314" s="217">
        <v>240</v>
      </c>
      <c r="E314" s="218">
        <v>0.21</v>
      </c>
      <c r="F314" s="194">
        <v>290.4</v>
      </c>
      <c r="G314" s="209" t="s">
        <v>3044</v>
      </c>
      <c r="H314" s="193" t="s">
        <v>73</v>
      </c>
      <c r="I314" s="163"/>
      <c r="J314" s="163"/>
      <c r="K314" s="163"/>
      <c r="L314" s="163"/>
      <c r="M314" s="163"/>
      <c r="N314" s="163"/>
      <c r="O314" s="163"/>
      <c r="P314" s="139"/>
      <c r="Q314" s="139"/>
      <c r="R314" s="139"/>
    </row>
    <row r="315" spans="1:18" s="33" customFormat="1" ht="14.25">
      <c r="A315" s="193" t="s">
        <v>2756</v>
      </c>
      <c r="B315" s="208">
        <v>44097</v>
      </c>
      <c r="C315" s="195" t="s">
        <v>2924</v>
      </c>
      <c r="D315" s="217">
        <v>3300</v>
      </c>
      <c r="E315" s="218">
        <v>0.21</v>
      </c>
      <c r="F315" s="194">
        <v>3993</v>
      </c>
      <c r="G315" s="209" t="s">
        <v>3044</v>
      </c>
      <c r="H315" s="193" t="s">
        <v>607</v>
      </c>
      <c r="I315" s="163"/>
      <c r="J315" s="163"/>
      <c r="K315" s="163"/>
      <c r="L315" s="163"/>
      <c r="M315" s="163"/>
      <c r="N315" s="163"/>
      <c r="O315" s="163"/>
      <c r="P315" s="34"/>
      <c r="R315" s="139"/>
    </row>
    <row r="316" spans="1:18" s="33" customFormat="1" ht="14.25">
      <c r="A316" s="193" t="s">
        <v>2756</v>
      </c>
      <c r="B316" s="208">
        <v>44097</v>
      </c>
      <c r="C316" s="195" t="s">
        <v>3081</v>
      </c>
      <c r="D316" s="217">
        <v>250</v>
      </c>
      <c r="E316" s="218">
        <v>0.21</v>
      </c>
      <c r="F316" s="194">
        <v>302.5</v>
      </c>
      <c r="G316" s="209" t="s">
        <v>3044</v>
      </c>
      <c r="H316" s="193" t="s">
        <v>607</v>
      </c>
      <c r="I316" s="163"/>
      <c r="J316" s="163"/>
      <c r="K316" s="163"/>
      <c r="L316" s="163"/>
      <c r="M316" s="163"/>
      <c r="N316" s="163"/>
      <c r="O316" s="163"/>
      <c r="P316" s="34"/>
      <c r="R316" s="139"/>
    </row>
    <row r="317" spans="1:18" ht="14.25">
      <c r="A317" s="150" t="s">
        <v>66</v>
      </c>
      <c r="B317" s="151">
        <v>43846</v>
      </c>
      <c r="C317" s="152" t="s">
        <v>68</v>
      </c>
      <c r="D317" s="153">
        <v>240</v>
      </c>
      <c r="E317" s="154">
        <v>0.21</v>
      </c>
      <c r="F317" s="155">
        <v>290.4</v>
      </c>
      <c r="G317" s="156" t="s">
        <v>3061</v>
      </c>
      <c r="H317" s="157" t="s">
        <v>73</v>
      </c>
      <c r="P317" s="34"/>
      <c r="R317" s="140"/>
    </row>
    <row r="318" spans="1:18" ht="14.25">
      <c r="A318" s="150" t="s">
        <v>830</v>
      </c>
      <c r="B318" s="151">
        <v>43833</v>
      </c>
      <c r="C318" s="152" t="s">
        <v>832</v>
      </c>
      <c r="D318" s="153">
        <v>500</v>
      </c>
      <c r="E318" s="154">
        <v>0</v>
      </c>
      <c r="F318" s="155">
        <v>500</v>
      </c>
      <c r="G318" s="156" t="s">
        <v>3067</v>
      </c>
      <c r="H318" s="157" t="s">
        <v>368</v>
      </c>
      <c r="P318" s="34"/>
      <c r="R318" s="140"/>
    </row>
    <row r="319" spans="1:18" s="33" customFormat="1" ht="14.25">
      <c r="A319" s="193" t="s">
        <v>830</v>
      </c>
      <c r="B319" s="208">
        <v>44043</v>
      </c>
      <c r="C319" s="195" t="s">
        <v>2818</v>
      </c>
      <c r="D319" s="217">
        <v>1500</v>
      </c>
      <c r="E319" s="218">
        <v>0</v>
      </c>
      <c r="F319" s="194">
        <v>1500</v>
      </c>
      <c r="G319" s="209" t="s">
        <v>3067</v>
      </c>
      <c r="H319" s="193" t="s">
        <v>368</v>
      </c>
      <c r="I319" s="163"/>
      <c r="J319" s="163"/>
      <c r="K319" s="163"/>
      <c r="L319" s="163"/>
      <c r="M319" s="163"/>
      <c r="N319" s="163"/>
      <c r="O319" s="163"/>
      <c r="P319" s="34"/>
      <c r="R319" s="139"/>
    </row>
    <row r="320" spans="1:18" ht="14.25">
      <c r="A320" s="150" t="s">
        <v>726</v>
      </c>
      <c r="B320" s="151">
        <v>43880</v>
      </c>
      <c r="C320" s="152" t="s">
        <v>728</v>
      </c>
      <c r="D320" s="153">
        <v>356.4</v>
      </c>
      <c r="E320" s="154">
        <v>0.21</v>
      </c>
      <c r="F320" s="155">
        <v>431.24399999999997</v>
      </c>
      <c r="G320" s="156" t="s">
        <v>3051</v>
      </c>
      <c r="H320" s="157" t="s">
        <v>633</v>
      </c>
      <c r="P320" s="34"/>
      <c r="R320" s="140"/>
    </row>
    <row r="321" spans="1:18" ht="14.25">
      <c r="A321" s="150" t="s">
        <v>726</v>
      </c>
      <c r="B321" s="151">
        <v>44008</v>
      </c>
      <c r="C321" s="152" t="s">
        <v>1362</v>
      </c>
      <c r="D321" s="153">
        <v>19.8</v>
      </c>
      <c r="E321" s="154">
        <v>0.21</v>
      </c>
      <c r="F321" s="155">
        <v>23.958000000000002</v>
      </c>
      <c r="G321" s="156" t="s">
        <v>3051</v>
      </c>
      <c r="H321" s="157" t="s">
        <v>633</v>
      </c>
      <c r="P321" s="34"/>
      <c r="R321" s="140"/>
    </row>
    <row r="322" spans="1:18" ht="14.25">
      <c r="A322" s="150" t="s">
        <v>489</v>
      </c>
      <c r="B322" s="151">
        <v>43879</v>
      </c>
      <c r="C322" s="152" t="s">
        <v>977</v>
      </c>
      <c r="D322" s="153">
        <v>250</v>
      </c>
      <c r="E322" s="154">
        <v>0</v>
      </c>
      <c r="F322" s="155">
        <v>250</v>
      </c>
      <c r="G322" s="156" t="s">
        <v>3046</v>
      </c>
      <c r="H322" s="157" t="s">
        <v>93</v>
      </c>
      <c r="P322" s="34"/>
      <c r="R322" s="140"/>
    </row>
    <row r="323" spans="1:18" ht="14.25">
      <c r="A323" s="150" t="s">
        <v>880</v>
      </c>
      <c r="B323" s="151">
        <v>43882</v>
      </c>
      <c r="C323" s="152" t="s">
        <v>882</v>
      </c>
      <c r="D323" s="153">
        <v>270</v>
      </c>
      <c r="E323" s="154">
        <v>0</v>
      </c>
      <c r="F323" s="155">
        <v>270</v>
      </c>
      <c r="G323" s="156" t="s">
        <v>3051</v>
      </c>
      <c r="H323" s="157" t="s">
        <v>368</v>
      </c>
      <c r="P323" s="34"/>
      <c r="R323" s="140"/>
    </row>
    <row r="324" spans="1:18" s="33" customFormat="1" ht="14.25">
      <c r="A324" s="193" t="s">
        <v>880</v>
      </c>
      <c r="B324" s="208">
        <v>44028</v>
      </c>
      <c r="C324" s="195" t="s">
        <v>1090</v>
      </c>
      <c r="D324" s="217">
        <v>150</v>
      </c>
      <c r="E324" s="218">
        <v>0.21</v>
      </c>
      <c r="F324" s="194">
        <v>181.5</v>
      </c>
      <c r="G324" s="209" t="s">
        <v>3051</v>
      </c>
      <c r="H324" s="193" t="s">
        <v>368</v>
      </c>
      <c r="I324" s="163"/>
      <c r="J324" s="163"/>
      <c r="K324" s="163"/>
      <c r="L324" s="163"/>
      <c r="M324" s="163"/>
      <c r="N324" s="163"/>
      <c r="O324" s="163"/>
      <c r="P324" s="34"/>
      <c r="R324" s="139"/>
    </row>
    <row r="325" spans="1:18" ht="14.25">
      <c r="A325" s="150" t="s">
        <v>1314</v>
      </c>
      <c r="B325" s="151">
        <v>43994</v>
      </c>
      <c r="C325" s="152" t="s">
        <v>46</v>
      </c>
      <c r="D325" s="153">
        <v>27.16</v>
      </c>
      <c r="E325" s="154">
        <v>0</v>
      </c>
      <c r="F325" s="155">
        <v>27.16</v>
      </c>
      <c r="G325" s="156" t="s">
        <v>3046</v>
      </c>
      <c r="H325" s="157" t="s">
        <v>93</v>
      </c>
      <c r="P325" s="34"/>
      <c r="R325" s="140"/>
    </row>
    <row r="326" spans="1:18" s="33" customFormat="1" ht="15" customHeight="1">
      <c r="A326" s="193" t="s">
        <v>1546</v>
      </c>
      <c r="B326" s="208">
        <v>44088</v>
      </c>
      <c r="C326" s="195" t="s">
        <v>46</v>
      </c>
      <c r="D326" s="217">
        <v>7.44</v>
      </c>
      <c r="E326" s="218">
        <v>0.21</v>
      </c>
      <c r="F326" s="194">
        <v>9.0024</v>
      </c>
      <c r="G326" s="209" t="s">
        <v>3046</v>
      </c>
      <c r="H326" s="193" t="s">
        <v>1139</v>
      </c>
      <c r="I326" s="163"/>
      <c r="J326" s="163"/>
      <c r="K326" s="163"/>
      <c r="L326" s="163"/>
      <c r="M326" s="163"/>
      <c r="N326" s="163"/>
      <c r="O326" s="163"/>
      <c r="P326" s="34"/>
      <c r="R326" s="139"/>
    </row>
    <row r="327" spans="1:18" ht="15" customHeight="1">
      <c r="A327" s="150" t="s">
        <v>1164</v>
      </c>
      <c r="B327" s="151">
        <v>43914</v>
      </c>
      <c r="C327" s="152" t="s">
        <v>59</v>
      </c>
      <c r="D327" s="153">
        <v>1000</v>
      </c>
      <c r="E327" s="154">
        <v>0.21</v>
      </c>
      <c r="F327" s="155">
        <v>1210</v>
      </c>
      <c r="G327" s="156" t="s">
        <v>3054</v>
      </c>
      <c r="H327" s="157" t="s">
        <v>1168</v>
      </c>
      <c r="P327" s="34"/>
      <c r="R327" s="140"/>
    </row>
    <row r="328" spans="1:18" ht="15" customHeight="1">
      <c r="A328" s="150" t="s">
        <v>842</v>
      </c>
      <c r="B328" s="151">
        <v>43913</v>
      </c>
      <c r="C328" s="152" t="s">
        <v>844</v>
      </c>
      <c r="D328" s="153">
        <v>1226.84</v>
      </c>
      <c r="E328" s="154">
        <v>0.21</v>
      </c>
      <c r="F328" s="155">
        <v>1484.4764</v>
      </c>
      <c r="G328" s="156" t="s">
        <v>3042</v>
      </c>
      <c r="H328" s="157" t="s">
        <v>607</v>
      </c>
      <c r="P328" s="34"/>
      <c r="R328" s="140"/>
    </row>
    <row r="329" spans="1:18" ht="15" customHeight="1">
      <c r="A329" s="150" t="s">
        <v>842</v>
      </c>
      <c r="B329" s="151">
        <v>43914</v>
      </c>
      <c r="C329" s="152" t="s">
        <v>910</v>
      </c>
      <c r="D329" s="153">
        <v>68.2</v>
      </c>
      <c r="E329" s="154">
        <v>0.21</v>
      </c>
      <c r="F329" s="155">
        <v>82.522</v>
      </c>
      <c r="G329" s="156" t="s">
        <v>3042</v>
      </c>
      <c r="H329" s="157" t="s">
        <v>163</v>
      </c>
      <c r="P329" s="34"/>
      <c r="R329" s="140"/>
    </row>
    <row r="330" spans="1:18" ht="15" customHeight="1">
      <c r="A330" s="150" t="s">
        <v>842</v>
      </c>
      <c r="B330" s="151">
        <v>44012</v>
      </c>
      <c r="C330" s="152" t="s">
        <v>1410</v>
      </c>
      <c r="D330" s="153">
        <v>335.15</v>
      </c>
      <c r="E330" s="154">
        <v>0.21</v>
      </c>
      <c r="F330" s="155">
        <v>405.53149999999994</v>
      </c>
      <c r="G330" s="156" t="s">
        <v>3042</v>
      </c>
      <c r="H330" s="157" t="s">
        <v>163</v>
      </c>
      <c r="P330" s="34"/>
      <c r="R330" s="140"/>
    </row>
    <row r="331" spans="1:18" s="33" customFormat="1" ht="15" customHeight="1">
      <c r="A331" s="209" t="s">
        <v>842</v>
      </c>
      <c r="B331" s="208">
        <v>44025</v>
      </c>
      <c r="C331" s="195" t="s">
        <v>1554</v>
      </c>
      <c r="D331" s="217">
        <v>1093.95</v>
      </c>
      <c r="E331" s="218">
        <v>0.21</v>
      </c>
      <c r="F331" s="194">
        <v>1323.6795</v>
      </c>
      <c r="G331" s="209" t="s">
        <v>3042</v>
      </c>
      <c r="H331" s="193" t="s">
        <v>163</v>
      </c>
      <c r="I331" s="163"/>
      <c r="J331" s="163"/>
      <c r="K331" s="163"/>
      <c r="L331" s="163"/>
      <c r="M331" s="163"/>
      <c r="N331" s="163"/>
      <c r="O331" s="163"/>
      <c r="P331" s="34"/>
      <c r="R331" s="139"/>
    </row>
    <row r="332" spans="1:18" ht="15" customHeight="1">
      <c r="A332" s="150" t="s">
        <v>611</v>
      </c>
      <c r="B332" s="151">
        <v>43873</v>
      </c>
      <c r="C332" s="152" t="s">
        <v>679</v>
      </c>
      <c r="D332" s="153">
        <v>96</v>
      </c>
      <c r="E332" s="154">
        <v>0.21</v>
      </c>
      <c r="F332" s="155">
        <v>116.16</v>
      </c>
      <c r="G332" s="156" t="s">
        <v>3066</v>
      </c>
      <c r="H332" s="157" t="s">
        <v>294</v>
      </c>
      <c r="P332" s="34"/>
      <c r="R332" s="140"/>
    </row>
    <row r="333" spans="1:18" ht="15" customHeight="1">
      <c r="A333" s="150" t="s">
        <v>611</v>
      </c>
      <c r="B333" s="151">
        <v>43882</v>
      </c>
      <c r="C333" s="152" t="s">
        <v>613</v>
      </c>
      <c r="D333" s="153">
        <v>62</v>
      </c>
      <c r="E333" s="154">
        <v>0.21</v>
      </c>
      <c r="F333" s="155">
        <v>75.02</v>
      </c>
      <c r="G333" s="156" t="s">
        <v>3044</v>
      </c>
      <c r="H333" s="157" t="s">
        <v>294</v>
      </c>
      <c r="P333" s="34"/>
      <c r="Q333" s="33"/>
      <c r="R333" s="140"/>
    </row>
    <row r="334" spans="1:18" ht="15.75" customHeight="1">
      <c r="A334" s="150" t="s">
        <v>557</v>
      </c>
      <c r="B334" s="151">
        <v>43889</v>
      </c>
      <c r="C334" s="152" t="s">
        <v>559</v>
      </c>
      <c r="D334" s="153">
        <v>205</v>
      </c>
      <c r="E334" s="154">
        <v>0.21</v>
      </c>
      <c r="F334" s="155">
        <v>248.05</v>
      </c>
      <c r="G334" s="156" t="s">
        <v>3046</v>
      </c>
      <c r="H334" s="157" t="s">
        <v>3068</v>
      </c>
      <c r="P334" s="34"/>
      <c r="Q334" s="33"/>
      <c r="R334" s="140"/>
    </row>
    <row r="335" spans="1:18" s="33" customFormat="1" ht="14.25">
      <c r="A335" s="193" t="s">
        <v>557</v>
      </c>
      <c r="B335" s="208">
        <v>44041</v>
      </c>
      <c r="C335" s="195" t="s">
        <v>1741</v>
      </c>
      <c r="D335" s="217">
        <v>480.77</v>
      </c>
      <c r="E335" s="218">
        <v>0.04</v>
      </c>
      <c r="F335" s="194">
        <v>500.00079999999997</v>
      </c>
      <c r="G335" s="209" t="s">
        <v>3046</v>
      </c>
      <c r="H335" s="193" t="s">
        <v>352</v>
      </c>
      <c r="I335" s="163"/>
      <c r="J335" s="163"/>
      <c r="K335" s="163"/>
      <c r="L335" s="163"/>
      <c r="M335" s="163"/>
      <c r="N335" s="163"/>
      <c r="O335" s="163"/>
      <c r="P335" s="34"/>
      <c r="R335" s="139"/>
    </row>
    <row r="336" spans="1:18" s="33" customFormat="1" ht="14.25">
      <c r="A336" s="193" t="s">
        <v>1816</v>
      </c>
      <c r="B336" s="208">
        <v>44075</v>
      </c>
      <c r="C336" s="195" t="s">
        <v>1818</v>
      </c>
      <c r="D336" s="217">
        <v>92.3</v>
      </c>
      <c r="E336" s="218">
        <v>0.04</v>
      </c>
      <c r="F336" s="194">
        <v>95.99199999999999</v>
      </c>
      <c r="G336" s="209" t="s">
        <v>3046</v>
      </c>
      <c r="H336" s="193" t="s">
        <v>352</v>
      </c>
      <c r="I336" s="163"/>
      <c r="J336" s="163"/>
      <c r="K336" s="163"/>
      <c r="L336" s="163"/>
      <c r="M336" s="163"/>
      <c r="N336" s="163"/>
      <c r="O336" s="163"/>
      <c r="P336" s="34"/>
      <c r="R336" s="139"/>
    </row>
    <row r="337" spans="1:18" s="33" customFormat="1" ht="14.25">
      <c r="A337" s="193" t="s">
        <v>1816</v>
      </c>
      <c r="B337" s="208">
        <v>44075</v>
      </c>
      <c r="C337" s="195" t="s">
        <v>1818</v>
      </c>
      <c r="D337" s="217">
        <v>4</v>
      </c>
      <c r="E337" s="218">
        <v>0</v>
      </c>
      <c r="F337" s="194">
        <v>4</v>
      </c>
      <c r="G337" s="209" t="s">
        <v>3046</v>
      </c>
      <c r="H337" s="193" t="s">
        <v>309</v>
      </c>
      <c r="I337" s="163"/>
      <c r="J337" s="163"/>
      <c r="K337" s="163"/>
      <c r="L337" s="163"/>
      <c r="M337" s="163"/>
      <c r="N337" s="163"/>
      <c r="O337" s="163"/>
      <c r="P337" s="34"/>
      <c r="R337" s="139"/>
    </row>
    <row r="338" spans="1:18" ht="14.25">
      <c r="A338" s="150" t="s">
        <v>2218</v>
      </c>
      <c r="B338" s="151">
        <v>43994</v>
      </c>
      <c r="C338" s="152" t="s">
        <v>2220</v>
      </c>
      <c r="D338" s="153">
        <v>325</v>
      </c>
      <c r="E338" s="154">
        <v>0.21</v>
      </c>
      <c r="F338" s="155">
        <v>393.25</v>
      </c>
      <c r="G338" s="156" t="s">
        <v>3051</v>
      </c>
      <c r="H338" s="157" t="s">
        <v>1336</v>
      </c>
      <c r="P338" s="34"/>
      <c r="R338" s="140"/>
    </row>
    <row r="339" spans="1:18" ht="14.25">
      <c r="A339" s="150" t="s">
        <v>474</v>
      </c>
      <c r="B339" s="151">
        <v>43867</v>
      </c>
      <c r="C339" s="152" t="s">
        <v>652</v>
      </c>
      <c r="D339" s="153">
        <v>591.35</v>
      </c>
      <c r="E339" s="154">
        <v>0.21</v>
      </c>
      <c r="F339" s="155">
        <v>715.53</v>
      </c>
      <c r="G339" s="156" t="s">
        <v>3046</v>
      </c>
      <c r="H339" s="157" t="s">
        <v>477</v>
      </c>
      <c r="P339" s="34"/>
      <c r="R339" s="140"/>
    </row>
    <row r="340" spans="1:18" ht="14.25">
      <c r="A340" s="150" t="s">
        <v>1757</v>
      </c>
      <c r="B340" s="151">
        <v>43994</v>
      </c>
      <c r="C340" s="152" t="s">
        <v>1759</v>
      </c>
      <c r="D340" s="153">
        <v>371</v>
      </c>
      <c r="E340" s="154">
        <v>0.21</v>
      </c>
      <c r="F340" s="155">
        <v>448.90999999999997</v>
      </c>
      <c r="G340" s="156" t="s">
        <v>3051</v>
      </c>
      <c r="H340" s="157" t="s">
        <v>1336</v>
      </c>
      <c r="P340" s="34"/>
      <c r="R340" s="140"/>
    </row>
    <row r="341" spans="1:18" ht="14.25">
      <c r="A341" s="150" t="s">
        <v>1757</v>
      </c>
      <c r="B341" s="151">
        <v>43994</v>
      </c>
      <c r="C341" s="152" t="s">
        <v>1759</v>
      </c>
      <c r="D341" s="153">
        <v>371</v>
      </c>
      <c r="E341" s="154">
        <v>0.21</v>
      </c>
      <c r="F341" s="155">
        <v>448.90999999999997</v>
      </c>
      <c r="G341" s="156" t="s">
        <v>3051</v>
      </c>
      <c r="H341" s="157" t="s">
        <v>1336</v>
      </c>
      <c r="P341" s="34"/>
      <c r="R341" s="140"/>
    </row>
    <row r="342" spans="1:18" ht="14.25">
      <c r="A342" s="150" t="s">
        <v>335</v>
      </c>
      <c r="B342" s="151">
        <v>43846</v>
      </c>
      <c r="C342" s="152" t="s">
        <v>337</v>
      </c>
      <c r="D342" s="153">
        <v>790.5</v>
      </c>
      <c r="E342" s="154">
        <v>0.21</v>
      </c>
      <c r="F342" s="155">
        <v>956.51</v>
      </c>
      <c r="G342" s="156" t="s">
        <v>3044</v>
      </c>
      <c r="H342" s="157" t="s">
        <v>339</v>
      </c>
      <c r="P342" s="34"/>
      <c r="R342" s="140"/>
    </row>
    <row r="343" spans="1:18" ht="14.25">
      <c r="A343" s="150" t="s">
        <v>335</v>
      </c>
      <c r="B343" s="151">
        <v>43846</v>
      </c>
      <c r="C343" s="152" t="s">
        <v>341</v>
      </c>
      <c r="D343" s="153">
        <v>1844.5</v>
      </c>
      <c r="E343" s="154">
        <v>0.21</v>
      </c>
      <c r="F343" s="155">
        <v>2231.845</v>
      </c>
      <c r="G343" s="156" t="s">
        <v>3044</v>
      </c>
      <c r="H343" s="157" t="s">
        <v>339</v>
      </c>
      <c r="P343" s="34"/>
      <c r="R343" s="140"/>
    </row>
    <row r="344" spans="1:18" ht="14.25">
      <c r="A344" s="150" t="s">
        <v>335</v>
      </c>
      <c r="B344" s="151">
        <v>43846</v>
      </c>
      <c r="C344" s="152" t="s">
        <v>341</v>
      </c>
      <c r="D344" s="153">
        <v>240</v>
      </c>
      <c r="E344" s="154">
        <v>0.21</v>
      </c>
      <c r="F344" s="155">
        <v>290.4</v>
      </c>
      <c r="G344" s="156" t="s">
        <v>3044</v>
      </c>
      <c r="H344" s="157" t="s">
        <v>51</v>
      </c>
      <c r="P344" s="34"/>
      <c r="R344" s="140"/>
    </row>
    <row r="345" spans="1:18" ht="14.25">
      <c r="A345" s="150" t="s">
        <v>437</v>
      </c>
      <c r="B345" s="151">
        <v>43831</v>
      </c>
      <c r="C345" s="152" t="s">
        <v>685</v>
      </c>
      <c r="D345" s="153">
        <v>57.36</v>
      </c>
      <c r="E345" s="154">
        <v>0</v>
      </c>
      <c r="F345" s="155">
        <v>57.36</v>
      </c>
      <c r="G345" s="156" t="s">
        <v>3042</v>
      </c>
      <c r="H345" s="157" t="s">
        <v>441</v>
      </c>
      <c r="P345" s="34"/>
      <c r="R345" s="140"/>
    </row>
    <row r="346" spans="1:18" ht="14.25">
      <c r="A346" s="150" t="s">
        <v>437</v>
      </c>
      <c r="B346" s="151">
        <v>43858</v>
      </c>
      <c r="C346" s="152" t="s">
        <v>439</v>
      </c>
      <c r="D346" s="153">
        <v>697.69</v>
      </c>
      <c r="E346" s="154">
        <v>0.21</v>
      </c>
      <c r="F346" s="155">
        <v>844.2</v>
      </c>
      <c r="G346" s="156" t="s">
        <v>3042</v>
      </c>
      <c r="H346" s="157" t="s">
        <v>441</v>
      </c>
      <c r="P346" s="34"/>
      <c r="R346" s="140"/>
    </row>
    <row r="347" spans="1:18" ht="14.25">
      <c r="A347" s="150" t="s">
        <v>437</v>
      </c>
      <c r="B347" s="151">
        <v>43858</v>
      </c>
      <c r="C347" s="152" t="s">
        <v>1133</v>
      </c>
      <c r="D347" s="153">
        <v>527.5</v>
      </c>
      <c r="E347" s="154">
        <v>0.21</v>
      </c>
      <c r="F347" s="155">
        <v>638.275</v>
      </c>
      <c r="G347" s="156" t="s">
        <v>3042</v>
      </c>
      <c r="H347" s="157" t="s">
        <v>441</v>
      </c>
      <c r="P347" s="34"/>
      <c r="R347" s="140"/>
    </row>
    <row r="348" spans="1:18" ht="14.25">
      <c r="A348" s="150" t="s">
        <v>437</v>
      </c>
      <c r="B348" s="151">
        <v>43944</v>
      </c>
      <c r="C348" s="152" t="s">
        <v>1113</v>
      </c>
      <c r="D348" s="153">
        <v>697.68</v>
      </c>
      <c r="E348" s="154">
        <v>0.21</v>
      </c>
      <c r="F348" s="155">
        <v>844.1927999999999</v>
      </c>
      <c r="G348" s="156" t="s">
        <v>3042</v>
      </c>
      <c r="H348" s="157" t="s">
        <v>441</v>
      </c>
      <c r="P348" s="34"/>
      <c r="R348" s="140"/>
    </row>
    <row r="349" spans="1:18" ht="14.25">
      <c r="A349" s="150" t="s">
        <v>437</v>
      </c>
      <c r="B349" s="151">
        <v>43976</v>
      </c>
      <c r="C349" s="152" t="s">
        <v>1784</v>
      </c>
      <c r="D349" s="153">
        <v>135</v>
      </c>
      <c r="E349" s="154">
        <v>0</v>
      </c>
      <c r="F349" s="155">
        <v>135</v>
      </c>
      <c r="G349" s="156" t="s">
        <v>3042</v>
      </c>
      <c r="H349" s="157" t="s">
        <v>441</v>
      </c>
      <c r="P349" s="34"/>
      <c r="R349" s="140"/>
    </row>
    <row r="350" spans="1:18" ht="14.25">
      <c r="A350" s="150" t="s">
        <v>437</v>
      </c>
      <c r="B350" s="151">
        <v>44001</v>
      </c>
      <c r="C350" s="152" t="s">
        <v>1780</v>
      </c>
      <c r="D350" s="153">
        <v>382.6</v>
      </c>
      <c r="E350" s="154">
        <v>0</v>
      </c>
      <c r="F350" s="155">
        <v>382.6</v>
      </c>
      <c r="G350" s="156" t="s">
        <v>3042</v>
      </c>
      <c r="H350" s="157" t="s">
        <v>441</v>
      </c>
      <c r="P350" s="56"/>
      <c r="Q350" s="1"/>
      <c r="R350" s="140"/>
    </row>
    <row r="351" spans="1:18" s="33" customFormat="1" ht="14.25">
      <c r="A351" s="193" t="s">
        <v>437</v>
      </c>
      <c r="B351" s="208">
        <v>44042</v>
      </c>
      <c r="C351" s="195" t="s">
        <v>1788</v>
      </c>
      <c r="D351" s="217">
        <v>697.68</v>
      </c>
      <c r="E351" s="218">
        <v>0.21</v>
      </c>
      <c r="F351" s="194">
        <v>844.1927999999999</v>
      </c>
      <c r="G351" s="209" t="s">
        <v>3042</v>
      </c>
      <c r="H351" s="193" t="s">
        <v>441</v>
      </c>
      <c r="I351" s="163"/>
      <c r="J351" s="163"/>
      <c r="K351" s="163"/>
      <c r="L351" s="163"/>
      <c r="M351" s="163"/>
      <c r="N351" s="163"/>
      <c r="O351" s="163"/>
      <c r="P351" s="4"/>
      <c r="Q351" s="4"/>
      <c r="R351" s="139"/>
    </row>
    <row r="352" spans="1:18" ht="14.25">
      <c r="A352" s="150" t="s">
        <v>1505</v>
      </c>
      <c r="B352" s="151">
        <v>43992</v>
      </c>
      <c r="C352" s="152" t="s">
        <v>1507</v>
      </c>
      <c r="D352" s="153">
        <v>444</v>
      </c>
      <c r="E352" s="154">
        <v>0.21</v>
      </c>
      <c r="F352" s="155">
        <v>537.24</v>
      </c>
      <c r="G352" s="156" t="s">
        <v>3051</v>
      </c>
      <c r="H352" s="157" t="s">
        <v>1336</v>
      </c>
      <c r="P352" s="4"/>
      <c r="Q352" s="1"/>
      <c r="R352" s="140"/>
    </row>
    <row r="353" spans="1:18" ht="14.25">
      <c r="A353" s="150" t="s">
        <v>1505</v>
      </c>
      <c r="B353" s="151">
        <v>43992</v>
      </c>
      <c r="C353" s="152" t="s">
        <v>1767</v>
      </c>
      <c r="D353" s="153">
        <v>444</v>
      </c>
      <c r="E353" s="154">
        <v>0.21</v>
      </c>
      <c r="F353" s="155">
        <v>537.24</v>
      </c>
      <c r="G353" s="156" t="s">
        <v>3051</v>
      </c>
      <c r="H353" s="157" t="s">
        <v>1336</v>
      </c>
      <c r="P353" s="4"/>
      <c r="Q353" s="1"/>
      <c r="R353" s="140"/>
    </row>
    <row r="354" spans="1:18" ht="14.25">
      <c r="A354" s="150" t="s">
        <v>443</v>
      </c>
      <c r="B354" s="151">
        <v>43859</v>
      </c>
      <c r="C354" s="152" t="s">
        <v>445</v>
      </c>
      <c r="D354" s="153">
        <v>5.09</v>
      </c>
      <c r="E354" s="154">
        <v>0.1</v>
      </c>
      <c r="F354" s="155">
        <v>5.6</v>
      </c>
      <c r="G354" s="156" t="s">
        <v>3050</v>
      </c>
      <c r="H354" s="157" t="s">
        <v>187</v>
      </c>
      <c r="P354" s="34"/>
      <c r="R354" s="140"/>
    </row>
    <row r="355" spans="1:15" ht="14.25">
      <c r="A355" s="150" t="s">
        <v>443</v>
      </c>
      <c r="B355" s="151">
        <v>43864</v>
      </c>
      <c r="C355" s="152" t="s">
        <v>781</v>
      </c>
      <c r="D355" s="153">
        <v>15.55</v>
      </c>
      <c r="E355" s="154">
        <v>0.1</v>
      </c>
      <c r="F355" s="155">
        <v>17.1</v>
      </c>
      <c r="G355" s="156" t="s">
        <v>3050</v>
      </c>
      <c r="H355" s="157" t="s">
        <v>187</v>
      </c>
      <c r="I355" s="212"/>
      <c r="J355" s="213"/>
      <c r="K355" s="214"/>
      <c r="L355" s="162"/>
      <c r="M355" s="34"/>
      <c r="N355" s="6"/>
      <c r="O355" s="140"/>
    </row>
    <row r="356" spans="1:15" ht="14.25">
      <c r="A356" s="150" t="s">
        <v>443</v>
      </c>
      <c r="B356" s="151">
        <v>43872</v>
      </c>
      <c r="C356" s="152" t="s">
        <v>781</v>
      </c>
      <c r="D356" s="153">
        <v>11.36</v>
      </c>
      <c r="E356" s="154">
        <v>0.1</v>
      </c>
      <c r="F356" s="155">
        <v>12.5</v>
      </c>
      <c r="G356" s="156" t="s">
        <v>3050</v>
      </c>
      <c r="H356" s="157" t="s">
        <v>187</v>
      </c>
      <c r="I356" s="212"/>
      <c r="J356" s="213"/>
      <c r="K356" s="214"/>
      <c r="L356" s="165"/>
      <c r="M356" s="34"/>
      <c r="N356" s="6"/>
      <c r="O356" s="140"/>
    </row>
    <row r="357" spans="1:15" ht="14.25">
      <c r="A357" s="150" t="s">
        <v>443</v>
      </c>
      <c r="B357" s="151">
        <v>43885</v>
      </c>
      <c r="C357" s="152" t="s">
        <v>781</v>
      </c>
      <c r="D357" s="153">
        <v>14.42</v>
      </c>
      <c r="E357" s="154">
        <v>0.1</v>
      </c>
      <c r="F357" s="155">
        <v>15.85</v>
      </c>
      <c r="G357" s="156" t="s">
        <v>3050</v>
      </c>
      <c r="H357" s="157" t="s">
        <v>187</v>
      </c>
      <c r="I357" s="212"/>
      <c r="J357" s="213"/>
      <c r="K357" s="214"/>
      <c r="L357" s="163"/>
      <c r="M357" s="34"/>
      <c r="N357" s="6"/>
      <c r="O357" s="140"/>
    </row>
    <row r="358" spans="1:15" ht="14.25">
      <c r="A358" s="150" t="s">
        <v>443</v>
      </c>
      <c r="B358" s="151">
        <v>43889</v>
      </c>
      <c r="C358" s="152" t="s">
        <v>781</v>
      </c>
      <c r="D358" s="153">
        <v>5.09</v>
      </c>
      <c r="E358" s="154">
        <v>0.1</v>
      </c>
      <c r="F358" s="155">
        <v>5.6</v>
      </c>
      <c r="G358" s="156" t="s">
        <v>3050</v>
      </c>
      <c r="H358" s="157" t="s">
        <v>187</v>
      </c>
      <c r="I358" s="212"/>
      <c r="J358" s="213"/>
      <c r="K358" s="214"/>
      <c r="M358" s="34"/>
      <c r="N358" s="6"/>
      <c r="O358" s="140"/>
    </row>
    <row r="359" spans="1:15" s="33" customFormat="1" ht="14.25">
      <c r="A359" s="193" t="s">
        <v>1422</v>
      </c>
      <c r="B359" s="208">
        <v>44014</v>
      </c>
      <c r="C359" s="195" t="s">
        <v>1424</v>
      </c>
      <c r="D359" s="217">
        <v>20.41</v>
      </c>
      <c r="E359" s="218">
        <v>0.21</v>
      </c>
      <c r="F359" s="194">
        <v>24.6961</v>
      </c>
      <c r="G359" s="209" t="s">
        <v>3056</v>
      </c>
      <c r="H359" s="193" t="s">
        <v>163</v>
      </c>
      <c r="I359" s="212"/>
      <c r="J359" s="213"/>
      <c r="K359" s="214"/>
      <c r="L359" s="163"/>
      <c r="M359" s="34"/>
      <c r="O359" s="139"/>
    </row>
    <row r="360" spans="1:15" ht="14.25">
      <c r="A360" s="150" t="s">
        <v>1065</v>
      </c>
      <c r="B360" s="151">
        <v>43874</v>
      </c>
      <c r="C360" s="152" t="s">
        <v>575</v>
      </c>
      <c r="D360" s="153">
        <v>1818</v>
      </c>
      <c r="E360" s="154">
        <v>0.1</v>
      </c>
      <c r="F360" s="155">
        <v>1999.8</v>
      </c>
      <c r="G360" s="156" t="s">
        <v>3051</v>
      </c>
      <c r="H360" s="157" t="s">
        <v>645</v>
      </c>
      <c r="I360" s="212"/>
      <c r="J360" s="213"/>
      <c r="K360" s="214"/>
      <c r="L360" s="162"/>
      <c r="M360" s="34"/>
      <c r="N360" s="6"/>
      <c r="O360" s="140"/>
    </row>
    <row r="361" spans="1:15" ht="14.25">
      <c r="A361" s="150" t="s">
        <v>595</v>
      </c>
      <c r="B361" s="151">
        <v>43864</v>
      </c>
      <c r="C361" s="152" t="s">
        <v>597</v>
      </c>
      <c r="D361" s="153">
        <v>340.4</v>
      </c>
      <c r="E361" s="154">
        <v>0.21</v>
      </c>
      <c r="F361" s="155">
        <v>411.88</v>
      </c>
      <c r="G361" s="156" t="s">
        <v>3044</v>
      </c>
      <c r="H361" s="157" t="s">
        <v>294</v>
      </c>
      <c r="I361" s="212"/>
      <c r="J361" s="213"/>
      <c r="K361" s="214"/>
      <c r="L361" s="162"/>
      <c r="M361" s="34"/>
      <c r="N361" s="6"/>
      <c r="O361" s="140"/>
    </row>
    <row r="362" spans="1:15" ht="14.25">
      <c r="A362" s="150" t="s">
        <v>117</v>
      </c>
      <c r="B362" s="151">
        <v>43831</v>
      </c>
      <c r="C362" s="152" t="s">
        <v>981</v>
      </c>
      <c r="D362" s="153">
        <v>26.96</v>
      </c>
      <c r="E362" s="154">
        <v>0.21</v>
      </c>
      <c r="F362" s="155">
        <v>32.62</v>
      </c>
      <c r="G362" s="156" t="s">
        <v>3062</v>
      </c>
      <c r="H362" s="157" t="s">
        <v>633</v>
      </c>
      <c r="I362" s="212"/>
      <c r="J362" s="213"/>
      <c r="K362" s="214"/>
      <c r="L362" s="163"/>
      <c r="M362" s="34"/>
      <c r="N362" s="6"/>
      <c r="O362" s="140"/>
    </row>
    <row r="363" spans="1:15" ht="14.25">
      <c r="A363" s="150" t="s">
        <v>117</v>
      </c>
      <c r="B363" s="151">
        <v>43831</v>
      </c>
      <c r="C363" s="152" t="s">
        <v>981</v>
      </c>
      <c r="D363" s="153">
        <v>15.85</v>
      </c>
      <c r="E363" s="154">
        <v>0.21</v>
      </c>
      <c r="F363" s="155">
        <v>19.18</v>
      </c>
      <c r="G363" s="156" t="s">
        <v>3042</v>
      </c>
      <c r="H363" s="157" t="s">
        <v>633</v>
      </c>
      <c r="I363" s="212"/>
      <c r="J363" s="213"/>
      <c r="K363" s="214"/>
      <c r="L363" s="163"/>
      <c r="M363" s="34"/>
      <c r="N363" s="6"/>
      <c r="O363" s="140"/>
    </row>
    <row r="364" spans="1:15" ht="14.25">
      <c r="A364" s="150" t="s">
        <v>117</v>
      </c>
      <c r="B364" s="151">
        <v>43831</v>
      </c>
      <c r="C364" s="152" t="s">
        <v>981</v>
      </c>
      <c r="D364" s="153">
        <v>46.55</v>
      </c>
      <c r="E364" s="154">
        <v>0.21</v>
      </c>
      <c r="F364" s="155">
        <v>56.33</v>
      </c>
      <c r="G364" s="156" t="s">
        <v>3046</v>
      </c>
      <c r="H364" s="157" t="s">
        <v>633</v>
      </c>
      <c r="I364" s="212"/>
      <c r="J364" s="213"/>
      <c r="K364" s="214"/>
      <c r="L364" s="162"/>
      <c r="M364" s="34"/>
      <c r="N364" s="6"/>
      <c r="O364" s="140"/>
    </row>
    <row r="365" spans="1:15" ht="12.75">
      <c r="A365" s="150" t="s">
        <v>117</v>
      </c>
      <c r="B365" s="151">
        <v>43831</v>
      </c>
      <c r="C365" s="152" t="s">
        <v>981</v>
      </c>
      <c r="D365" s="153">
        <v>3.83</v>
      </c>
      <c r="E365" s="154">
        <v>0.21</v>
      </c>
      <c r="F365" s="155">
        <v>4.63</v>
      </c>
      <c r="G365" s="156" t="s">
        <v>3051</v>
      </c>
      <c r="H365" s="157" t="s">
        <v>633</v>
      </c>
      <c r="I365" s="212"/>
      <c r="J365" s="213"/>
      <c r="K365" s="214"/>
      <c r="L365" s="163"/>
      <c r="M365" s="6"/>
      <c r="N365" s="6"/>
      <c r="O365" s="6"/>
    </row>
    <row r="366" spans="1:15" ht="12.75">
      <c r="A366" s="150" t="s">
        <v>117</v>
      </c>
      <c r="B366" s="151">
        <v>43831</v>
      </c>
      <c r="C366" s="152" t="s">
        <v>981</v>
      </c>
      <c r="D366" s="153">
        <v>1.72</v>
      </c>
      <c r="E366" s="154">
        <v>0.21</v>
      </c>
      <c r="F366" s="155">
        <v>2.08</v>
      </c>
      <c r="G366" s="156" t="s">
        <v>3044</v>
      </c>
      <c r="H366" s="157" t="s">
        <v>633</v>
      </c>
      <c r="I366" s="212"/>
      <c r="J366" s="213"/>
      <c r="K366" s="214"/>
      <c r="L366" s="163"/>
      <c r="M366" s="6"/>
      <c r="N366" s="6"/>
      <c r="O366" s="6"/>
    </row>
    <row r="367" spans="1:15" ht="12.75">
      <c r="A367" s="150" t="s">
        <v>117</v>
      </c>
      <c r="B367" s="151">
        <v>43922</v>
      </c>
      <c r="C367" s="152" t="s">
        <v>1469</v>
      </c>
      <c r="D367" s="153">
        <v>2.52</v>
      </c>
      <c r="E367" s="154">
        <v>0.21</v>
      </c>
      <c r="F367" s="155">
        <v>3.0492</v>
      </c>
      <c r="G367" s="156" t="s">
        <v>3042</v>
      </c>
      <c r="H367" s="157" t="s">
        <v>633</v>
      </c>
      <c r="I367" s="212"/>
      <c r="J367" s="213"/>
      <c r="K367" s="214"/>
      <c r="L367" s="163"/>
      <c r="M367" s="6"/>
      <c r="N367" s="6"/>
      <c r="O367" s="6"/>
    </row>
    <row r="368" spans="1:12" s="33" customFormat="1" ht="12.75">
      <c r="A368" s="193" t="s">
        <v>117</v>
      </c>
      <c r="B368" s="208">
        <v>44013</v>
      </c>
      <c r="C368" s="195" t="s">
        <v>2072</v>
      </c>
      <c r="D368" s="217">
        <v>3.29</v>
      </c>
      <c r="E368" s="218">
        <v>0.21</v>
      </c>
      <c r="F368" s="194">
        <v>3.9809</v>
      </c>
      <c r="G368" s="209" t="s">
        <v>3062</v>
      </c>
      <c r="H368" s="193" t="s">
        <v>633</v>
      </c>
      <c r="I368" s="212"/>
      <c r="J368" s="213"/>
      <c r="K368" s="214"/>
      <c r="L368" s="163"/>
    </row>
    <row r="369" spans="1:12" s="33" customFormat="1" ht="12.75">
      <c r="A369" s="193" t="s">
        <v>117</v>
      </c>
      <c r="B369" s="208">
        <v>44013</v>
      </c>
      <c r="C369" s="195" t="s">
        <v>2072</v>
      </c>
      <c r="D369" s="217">
        <v>6.35</v>
      </c>
      <c r="E369" s="218">
        <v>0.21</v>
      </c>
      <c r="F369" s="194">
        <v>7.6834999999999996</v>
      </c>
      <c r="G369" s="209" t="s">
        <v>3042</v>
      </c>
      <c r="H369" s="193" t="s">
        <v>633</v>
      </c>
      <c r="I369" s="212"/>
      <c r="J369" s="213"/>
      <c r="K369" s="214"/>
      <c r="L369" s="163"/>
    </row>
    <row r="370" spans="1:12" s="33" customFormat="1" ht="12.75">
      <c r="A370" s="193" t="s">
        <v>117</v>
      </c>
      <c r="B370" s="208">
        <v>44013</v>
      </c>
      <c r="C370" s="195" t="s">
        <v>2072</v>
      </c>
      <c r="D370" s="217">
        <v>39.39</v>
      </c>
      <c r="E370" s="218">
        <v>0.21</v>
      </c>
      <c r="F370" s="194">
        <v>47.6619</v>
      </c>
      <c r="G370" s="209" t="s">
        <v>3046</v>
      </c>
      <c r="H370" s="193" t="s">
        <v>633</v>
      </c>
      <c r="I370" s="212"/>
      <c r="J370" s="213"/>
      <c r="K370" s="214"/>
      <c r="L370" s="163"/>
    </row>
    <row r="371" spans="1:12" s="33" customFormat="1" ht="12.75">
      <c r="A371" s="193" t="s">
        <v>117</v>
      </c>
      <c r="B371" s="208">
        <v>44013</v>
      </c>
      <c r="C371" s="195" t="s">
        <v>2072</v>
      </c>
      <c r="D371" s="217">
        <v>6.66</v>
      </c>
      <c r="E371" s="218">
        <v>0.21</v>
      </c>
      <c r="F371" s="194">
        <v>8.0586</v>
      </c>
      <c r="G371" s="209" t="s">
        <v>3044</v>
      </c>
      <c r="H371" s="193" t="s">
        <v>633</v>
      </c>
      <c r="I371" s="212"/>
      <c r="J371" s="213"/>
      <c r="K371" s="214"/>
      <c r="L371" s="163"/>
    </row>
    <row r="372" spans="1:15" ht="12.75">
      <c r="A372" s="150" t="s">
        <v>253</v>
      </c>
      <c r="B372" s="151">
        <v>43853</v>
      </c>
      <c r="C372" s="152" t="s">
        <v>255</v>
      </c>
      <c r="D372" s="153">
        <v>100</v>
      </c>
      <c r="E372" s="154">
        <v>0.21</v>
      </c>
      <c r="F372" s="155">
        <v>121</v>
      </c>
      <c r="G372" s="156" t="s">
        <v>3054</v>
      </c>
      <c r="H372" s="157" t="s">
        <v>244</v>
      </c>
      <c r="I372" s="212"/>
      <c r="J372" s="213"/>
      <c r="K372" s="214"/>
      <c r="L372" s="174"/>
      <c r="M372" s="6"/>
      <c r="N372" s="6"/>
      <c r="O372" s="6"/>
    </row>
    <row r="373" spans="1:15" ht="12.75">
      <c r="A373" s="150" t="s">
        <v>108</v>
      </c>
      <c r="B373" s="151">
        <v>43845</v>
      </c>
      <c r="C373" s="152" t="s">
        <v>110</v>
      </c>
      <c r="D373" s="153">
        <v>213.72</v>
      </c>
      <c r="E373" s="154">
        <v>0.21</v>
      </c>
      <c r="F373" s="155">
        <v>258.6</v>
      </c>
      <c r="G373" s="156" t="s">
        <v>3051</v>
      </c>
      <c r="H373" s="157" t="s">
        <v>3055</v>
      </c>
      <c r="I373" s="212"/>
      <c r="J373" s="213"/>
      <c r="K373" s="214"/>
      <c r="L373" s="174"/>
      <c r="M373" s="6"/>
      <c r="N373" s="6"/>
      <c r="O373" s="6"/>
    </row>
    <row r="374" spans="1:12" s="33" customFormat="1" ht="12.75">
      <c r="A374" s="193" t="s">
        <v>2094</v>
      </c>
      <c r="B374" s="208">
        <v>44085</v>
      </c>
      <c r="C374" s="195" t="s">
        <v>934</v>
      </c>
      <c r="D374" s="217">
        <v>1150</v>
      </c>
      <c r="E374" s="218">
        <v>0.21</v>
      </c>
      <c r="F374" s="194">
        <v>1391.5</v>
      </c>
      <c r="G374" s="209" t="s">
        <v>3045</v>
      </c>
      <c r="H374" s="193" t="s">
        <v>352</v>
      </c>
      <c r="I374" s="212"/>
      <c r="J374" s="213"/>
      <c r="K374" s="214"/>
      <c r="L374" s="167"/>
    </row>
    <row r="375" spans="1:12" s="33" customFormat="1" ht="12.75">
      <c r="A375" s="193" t="s">
        <v>2094</v>
      </c>
      <c r="B375" s="208">
        <v>44085</v>
      </c>
      <c r="C375" s="195" t="s">
        <v>934</v>
      </c>
      <c r="D375" s="217">
        <v>2437</v>
      </c>
      <c r="E375" s="218">
        <v>0.21</v>
      </c>
      <c r="F375" s="194">
        <v>2948.77</v>
      </c>
      <c r="G375" s="209" t="s">
        <v>3045</v>
      </c>
      <c r="H375" s="193" t="s">
        <v>339</v>
      </c>
      <c r="I375" s="212"/>
      <c r="J375" s="213"/>
      <c r="K375" s="214"/>
      <c r="L375" s="163"/>
    </row>
    <row r="376" spans="1:12" s="33" customFormat="1" ht="12.75">
      <c r="A376" s="193" t="s">
        <v>2094</v>
      </c>
      <c r="B376" s="208">
        <v>44085</v>
      </c>
      <c r="C376" s="195" t="s">
        <v>934</v>
      </c>
      <c r="D376" s="217">
        <v>1892</v>
      </c>
      <c r="E376" s="218">
        <v>0.21</v>
      </c>
      <c r="F376" s="194">
        <v>2289.32</v>
      </c>
      <c r="G376" s="209" t="s">
        <v>3045</v>
      </c>
      <c r="H376" s="193" t="s">
        <v>294</v>
      </c>
      <c r="I376" s="212"/>
      <c r="J376" s="213"/>
      <c r="K376" s="214"/>
      <c r="L376" s="163"/>
    </row>
    <row r="377" spans="1:15" ht="12.75">
      <c r="A377" s="150" t="s">
        <v>838</v>
      </c>
      <c r="B377" s="151">
        <v>43833</v>
      </c>
      <c r="C377" s="152" t="s">
        <v>832</v>
      </c>
      <c r="D377" s="153">
        <v>500</v>
      </c>
      <c r="E377" s="154">
        <v>0</v>
      </c>
      <c r="F377" s="155">
        <v>500</v>
      </c>
      <c r="G377" s="156" t="s">
        <v>3067</v>
      </c>
      <c r="H377" s="157" t="s">
        <v>368</v>
      </c>
      <c r="I377" s="212"/>
      <c r="J377" s="213"/>
      <c r="K377" s="214"/>
      <c r="L377" s="163"/>
      <c r="M377" s="6"/>
      <c r="N377" s="6"/>
      <c r="O377" s="6"/>
    </row>
    <row r="378" spans="1:15" ht="12.75">
      <c r="A378" s="150" t="s">
        <v>1103</v>
      </c>
      <c r="B378" s="151">
        <v>43917</v>
      </c>
      <c r="C378" s="152" t="s">
        <v>1105</v>
      </c>
      <c r="D378" s="153">
        <v>23.97</v>
      </c>
      <c r="E378" s="154">
        <v>0.21</v>
      </c>
      <c r="F378" s="155">
        <v>29</v>
      </c>
      <c r="G378" s="156" t="s">
        <v>3046</v>
      </c>
      <c r="H378" s="157" t="s">
        <v>93</v>
      </c>
      <c r="I378" s="212"/>
      <c r="J378" s="213"/>
      <c r="K378" s="214"/>
      <c r="L378" s="163"/>
      <c r="M378" s="6"/>
      <c r="N378" s="6"/>
      <c r="O378" s="6"/>
    </row>
    <row r="379" spans="1:15" ht="12.75">
      <c r="A379" s="150" t="s">
        <v>34</v>
      </c>
      <c r="B379" s="151">
        <v>43831</v>
      </c>
      <c r="C379" s="152" t="s">
        <v>36</v>
      </c>
      <c r="D379" s="153">
        <v>354.01</v>
      </c>
      <c r="E379" s="154">
        <v>0.21</v>
      </c>
      <c r="F379" s="155">
        <v>428.35</v>
      </c>
      <c r="G379" s="156" t="s">
        <v>3042</v>
      </c>
      <c r="H379" s="157" t="s">
        <v>42</v>
      </c>
      <c r="I379" s="212"/>
      <c r="J379" s="213"/>
      <c r="K379" s="214"/>
      <c r="L379" s="163"/>
      <c r="M379" s="6"/>
      <c r="N379" s="6"/>
      <c r="O379" s="6"/>
    </row>
    <row r="380" spans="1:15" ht="12.75">
      <c r="A380" s="150" t="s">
        <v>34</v>
      </c>
      <c r="B380" s="151">
        <v>43872</v>
      </c>
      <c r="C380" s="152" t="s">
        <v>768</v>
      </c>
      <c r="D380" s="153">
        <v>159.85</v>
      </c>
      <c r="E380" s="154">
        <v>0.21</v>
      </c>
      <c r="F380" s="155">
        <v>193.4185</v>
      </c>
      <c r="G380" s="156" t="s">
        <v>3042</v>
      </c>
      <c r="H380" s="157" t="s">
        <v>42</v>
      </c>
      <c r="I380" s="212"/>
      <c r="J380" s="213"/>
      <c r="K380" s="214"/>
      <c r="L380" s="163"/>
      <c r="M380" s="6"/>
      <c r="N380" s="6"/>
      <c r="O380" s="6"/>
    </row>
    <row r="381" spans="1:12" s="33" customFormat="1" ht="18.75">
      <c r="A381" s="223" t="s">
        <v>797</v>
      </c>
      <c r="B381" s="203">
        <v>44022</v>
      </c>
      <c r="C381" s="152" t="s">
        <v>2349</v>
      </c>
      <c r="D381" s="153">
        <v>510</v>
      </c>
      <c r="E381" s="154">
        <v>0</v>
      </c>
      <c r="F381" s="155">
        <v>510</v>
      </c>
      <c r="G381" s="204" t="s">
        <v>3050</v>
      </c>
      <c r="H381" s="156" t="s">
        <v>194</v>
      </c>
      <c r="I381" s="212"/>
      <c r="J381" s="213"/>
      <c r="K381" s="214"/>
      <c r="L381" s="163"/>
    </row>
    <row r="382" spans="1:15" ht="18.75">
      <c r="A382" s="150" t="s">
        <v>797</v>
      </c>
      <c r="B382" s="151">
        <v>43903</v>
      </c>
      <c r="C382" s="152" t="s">
        <v>1020</v>
      </c>
      <c r="D382" s="153">
        <v>2427.99</v>
      </c>
      <c r="E382" s="154">
        <v>0</v>
      </c>
      <c r="F382" s="155">
        <v>2427.99</v>
      </c>
      <c r="G382" s="156" t="s">
        <v>3042</v>
      </c>
      <c r="H382" s="157" t="s">
        <v>194</v>
      </c>
      <c r="I382" s="212"/>
      <c r="J382" s="213"/>
      <c r="K382" s="214"/>
      <c r="L382" s="163"/>
      <c r="M382" s="6"/>
      <c r="N382" s="6"/>
      <c r="O382" s="6"/>
    </row>
    <row r="383" spans="1:15" ht="18.75">
      <c r="A383" s="150" t="s">
        <v>797</v>
      </c>
      <c r="B383" s="151">
        <v>43903</v>
      </c>
      <c r="C383" s="152" t="s">
        <v>1016</v>
      </c>
      <c r="D383" s="153">
        <v>1552.94</v>
      </c>
      <c r="E383" s="154">
        <v>0</v>
      </c>
      <c r="F383" s="155">
        <v>1552.94</v>
      </c>
      <c r="G383" s="156" t="s">
        <v>3042</v>
      </c>
      <c r="H383" s="157" t="s">
        <v>194</v>
      </c>
      <c r="I383" s="212"/>
      <c r="J383" s="213"/>
      <c r="K383" s="214"/>
      <c r="L383" s="163"/>
      <c r="M383" s="6"/>
      <c r="N383" s="6"/>
      <c r="O383" s="6"/>
    </row>
    <row r="384" spans="1:12" s="33" customFormat="1" ht="12.75">
      <c r="A384" s="193" t="s">
        <v>2173</v>
      </c>
      <c r="B384" s="208">
        <v>44095</v>
      </c>
      <c r="C384" s="195" t="s">
        <v>2175</v>
      </c>
      <c r="D384" s="217">
        <v>114.9</v>
      </c>
      <c r="E384" s="218">
        <v>0.21</v>
      </c>
      <c r="F384" s="194">
        <v>139.029</v>
      </c>
      <c r="G384" s="209" t="s">
        <v>3050</v>
      </c>
      <c r="H384" s="193" t="s">
        <v>1139</v>
      </c>
      <c r="I384" s="212"/>
      <c r="J384" s="213"/>
      <c r="K384" s="214"/>
      <c r="L384" s="163"/>
    </row>
    <row r="385" spans="1:15" ht="12.75">
      <c r="A385" s="150" t="s">
        <v>84</v>
      </c>
      <c r="B385" s="151">
        <v>43831</v>
      </c>
      <c r="C385" s="152" t="s">
        <v>401</v>
      </c>
      <c r="D385" s="153">
        <v>674.37</v>
      </c>
      <c r="E385" s="154">
        <v>0.21</v>
      </c>
      <c r="F385" s="155">
        <v>815.99</v>
      </c>
      <c r="G385" s="156" t="s">
        <v>3051</v>
      </c>
      <c r="H385" s="157" t="s">
        <v>3055</v>
      </c>
      <c r="I385" s="212"/>
      <c r="J385" s="213"/>
      <c r="K385" s="214"/>
      <c r="L385" s="163"/>
      <c r="M385" s="6"/>
      <c r="N385" s="6"/>
      <c r="O385" s="6"/>
    </row>
    <row r="386" spans="1:15" ht="12.75">
      <c r="A386" s="150" t="s">
        <v>84</v>
      </c>
      <c r="B386" s="151">
        <v>43864</v>
      </c>
      <c r="C386" s="152" t="s">
        <v>915</v>
      </c>
      <c r="D386" s="153">
        <v>640</v>
      </c>
      <c r="E386" s="154">
        <v>0.21</v>
      </c>
      <c r="F386" s="155">
        <v>774.4</v>
      </c>
      <c r="G386" s="156" t="s">
        <v>3051</v>
      </c>
      <c r="H386" s="157" t="s">
        <v>3055</v>
      </c>
      <c r="I386" s="212"/>
      <c r="J386" s="213"/>
      <c r="K386" s="214"/>
      <c r="L386" s="163"/>
      <c r="M386" s="6"/>
      <c r="N386" s="6"/>
      <c r="O386" s="6"/>
    </row>
    <row r="387" spans="1:15" ht="12.75">
      <c r="A387" s="150" t="s">
        <v>84</v>
      </c>
      <c r="B387" s="151">
        <v>43888</v>
      </c>
      <c r="C387" s="152" t="s">
        <v>953</v>
      </c>
      <c r="D387" s="153">
        <v>384.55</v>
      </c>
      <c r="E387" s="154">
        <v>0.21</v>
      </c>
      <c r="F387" s="155">
        <v>465.3055</v>
      </c>
      <c r="G387" s="156" t="s">
        <v>3051</v>
      </c>
      <c r="H387" s="157" t="s">
        <v>3055</v>
      </c>
      <c r="I387" s="212"/>
      <c r="J387" s="213"/>
      <c r="K387" s="214"/>
      <c r="M387" s="6"/>
      <c r="N387" s="6"/>
      <c r="O387" s="6"/>
    </row>
    <row r="388" spans="1:12" s="33" customFormat="1" ht="12.75">
      <c r="A388" s="193" t="s">
        <v>84</v>
      </c>
      <c r="B388" s="208">
        <v>44013</v>
      </c>
      <c r="C388" s="195" t="s">
        <v>1737</v>
      </c>
      <c r="D388" s="217">
        <v>224</v>
      </c>
      <c r="E388" s="218">
        <v>0.21</v>
      </c>
      <c r="F388" s="194">
        <v>271.04</v>
      </c>
      <c r="G388" s="209" t="s">
        <v>3051</v>
      </c>
      <c r="H388" s="193" t="s">
        <v>115</v>
      </c>
      <c r="I388" s="212"/>
      <c r="J388" s="213"/>
      <c r="K388" s="214"/>
      <c r="L388" s="163"/>
    </row>
    <row r="389" spans="1:12" s="33" customFormat="1" ht="12.75">
      <c r="A389" s="193" t="s">
        <v>84</v>
      </c>
      <c r="B389" s="208">
        <v>44075</v>
      </c>
      <c r="C389" s="195" t="s">
        <v>2064</v>
      </c>
      <c r="D389" s="217">
        <v>504</v>
      </c>
      <c r="E389" s="218">
        <v>0.21</v>
      </c>
      <c r="F389" s="194">
        <v>609.84</v>
      </c>
      <c r="G389" s="209" t="s">
        <v>3051</v>
      </c>
      <c r="H389" s="193" t="s">
        <v>115</v>
      </c>
      <c r="I389" s="212"/>
      <c r="J389" s="213"/>
      <c r="K389" s="214"/>
      <c r="L389" s="163"/>
    </row>
    <row r="390" spans="1:15" ht="18.75">
      <c r="A390" s="150" t="s">
        <v>790</v>
      </c>
      <c r="B390" s="151">
        <v>43892</v>
      </c>
      <c r="C390" s="152" t="s">
        <v>792</v>
      </c>
      <c r="D390" s="153">
        <v>750</v>
      </c>
      <c r="E390" s="154">
        <v>0.21</v>
      </c>
      <c r="F390" s="155">
        <v>907.5</v>
      </c>
      <c r="G390" s="156" t="s">
        <v>3050</v>
      </c>
      <c r="H390" s="157" t="s">
        <v>795</v>
      </c>
      <c r="I390" s="212"/>
      <c r="J390" s="213"/>
      <c r="K390" s="214"/>
      <c r="M390" s="6"/>
      <c r="N390" s="6"/>
      <c r="O390" s="6"/>
    </row>
    <row r="391" spans="1:15" ht="18.75">
      <c r="A391" s="150" t="s">
        <v>790</v>
      </c>
      <c r="B391" s="151">
        <v>43882</v>
      </c>
      <c r="C391" s="152" t="s">
        <v>1297</v>
      </c>
      <c r="D391" s="153">
        <v>790</v>
      </c>
      <c r="E391" s="154">
        <v>0.21</v>
      </c>
      <c r="F391" s="155">
        <v>955.9</v>
      </c>
      <c r="G391" s="156" t="s">
        <v>3056</v>
      </c>
      <c r="H391" s="157" t="s">
        <v>795</v>
      </c>
      <c r="I391" s="212"/>
      <c r="J391" s="213"/>
      <c r="K391" s="214"/>
      <c r="M391" s="6"/>
      <c r="N391" s="6"/>
      <c r="O391" s="6"/>
    </row>
    <row r="392" spans="1:12" s="33" customFormat="1" ht="12.75">
      <c r="A392" s="193" t="s">
        <v>790</v>
      </c>
      <c r="B392" s="208">
        <v>44026</v>
      </c>
      <c r="C392" s="195" t="s">
        <v>2747</v>
      </c>
      <c r="D392" s="217">
        <v>759</v>
      </c>
      <c r="E392" s="218">
        <v>0.21</v>
      </c>
      <c r="F392" s="194">
        <v>918.39</v>
      </c>
      <c r="G392" s="209" t="s">
        <v>3044</v>
      </c>
      <c r="H392" s="193" t="s">
        <v>795</v>
      </c>
      <c r="I392" s="212"/>
      <c r="J392" s="213"/>
      <c r="K392" s="214"/>
      <c r="L392" s="163"/>
    </row>
    <row r="393" spans="1:12" s="33" customFormat="1" ht="12.75">
      <c r="A393" s="209" t="s">
        <v>1444</v>
      </c>
      <c r="B393" s="208">
        <v>44015</v>
      </c>
      <c r="C393" s="195" t="s">
        <v>1456</v>
      </c>
      <c r="D393" s="217">
        <v>103.16</v>
      </c>
      <c r="E393" s="218">
        <v>0.21</v>
      </c>
      <c r="F393" s="194">
        <v>124.8236</v>
      </c>
      <c r="G393" s="209" t="s">
        <v>3042</v>
      </c>
      <c r="H393" s="193" t="s">
        <v>163</v>
      </c>
      <c r="I393" s="212"/>
      <c r="J393" s="213"/>
      <c r="K393" s="214"/>
      <c r="L393" s="163"/>
    </row>
    <row r="394" spans="1:12" s="33" customFormat="1" ht="12.75">
      <c r="A394" s="209" t="s">
        <v>1444</v>
      </c>
      <c r="B394" s="208">
        <v>44015</v>
      </c>
      <c r="C394" s="195" t="s">
        <v>1446</v>
      </c>
      <c r="D394" s="217">
        <v>165.06</v>
      </c>
      <c r="E394" s="218">
        <v>0.21</v>
      </c>
      <c r="F394" s="194">
        <v>199.7226</v>
      </c>
      <c r="G394" s="209" t="s">
        <v>3042</v>
      </c>
      <c r="H394" s="193" t="s">
        <v>163</v>
      </c>
      <c r="I394" s="212"/>
      <c r="J394" s="213"/>
      <c r="K394" s="214"/>
      <c r="L394" s="163"/>
    </row>
    <row r="395" spans="1:12" s="33" customFormat="1" ht="12.75">
      <c r="A395" s="209" t="s">
        <v>1444</v>
      </c>
      <c r="B395" s="208">
        <v>44015</v>
      </c>
      <c r="C395" s="195" t="s">
        <v>1450</v>
      </c>
      <c r="D395" s="217">
        <v>20.63</v>
      </c>
      <c r="E395" s="218">
        <v>0.21</v>
      </c>
      <c r="F395" s="194">
        <v>24.9623</v>
      </c>
      <c r="G395" s="209" t="s">
        <v>3042</v>
      </c>
      <c r="H395" s="193" t="s">
        <v>163</v>
      </c>
      <c r="I395" s="212"/>
      <c r="J395" s="213"/>
      <c r="K395" s="214"/>
      <c r="L395" s="163"/>
    </row>
    <row r="396" spans="1:12" s="33" customFormat="1" ht="12.75">
      <c r="A396" s="209" t="s">
        <v>1444</v>
      </c>
      <c r="B396" s="208">
        <v>44015</v>
      </c>
      <c r="C396" s="195" t="s">
        <v>1453</v>
      </c>
      <c r="D396" s="217">
        <v>247.58</v>
      </c>
      <c r="E396" s="218">
        <v>0.21</v>
      </c>
      <c r="F396" s="194">
        <v>299.5718</v>
      </c>
      <c r="G396" s="209" t="s">
        <v>3042</v>
      </c>
      <c r="H396" s="193" t="s">
        <v>163</v>
      </c>
      <c r="I396" s="212"/>
      <c r="J396" s="213"/>
      <c r="K396" s="214"/>
      <c r="L396" s="163"/>
    </row>
    <row r="397" spans="1:12" s="33" customFormat="1" ht="12.75">
      <c r="A397" s="209" t="s">
        <v>1444</v>
      </c>
      <c r="B397" s="208">
        <v>44091</v>
      </c>
      <c r="C397" s="195" t="s">
        <v>1874</v>
      </c>
      <c r="D397" s="217">
        <v>22.273636363636363</v>
      </c>
      <c r="E397" s="218">
        <v>0.21</v>
      </c>
      <c r="F397" s="194">
        <v>26.9511</v>
      </c>
      <c r="G397" s="209" t="s">
        <v>3071</v>
      </c>
      <c r="H397" s="193" t="s">
        <v>163</v>
      </c>
      <c r="I397" s="212"/>
      <c r="J397" s="213"/>
      <c r="K397" s="214"/>
      <c r="L397" s="163"/>
    </row>
    <row r="398" spans="1:12" s="33" customFormat="1" ht="12.75">
      <c r="A398" s="209" t="s">
        <v>1444</v>
      </c>
      <c r="B398" s="208">
        <v>44091</v>
      </c>
      <c r="C398" s="195" t="s">
        <v>1874</v>
      </c>
      <c r="D398" s="217">
        <v>22.273636363636363</v>
      </c>
      <c r="E398" s="218">
        <v>0.21</v>
      </c>
      <c r="F398" s="194">
        <v>26.9511</v>
      </c>
      <c r="G398" s="209" t="s">
        <v>3061</v>
      </c>
      <c r="H398" s="193" t="s">
        <v>163</v>
      </c>
      <c r="I398" s="212"/>
      <c r="J398" s="213"/>
      <c r="K398" s="214"/>
      <c r="L398" s="163"/>
    </row>
    <row r="399" spans="1:12" s="33" customFormat="1" ht="12.75">
      <c r="A399" s="209" t="s">
        <v>1444</v>
      </c>
      <c r="B399" s="208">
        <v>44091</v>
      </c>
      <c r="C399" s="195" t="s">
        <v>1874</v>
      </c>
      <c r="D399" s="217">
        <v>178.1890909090909</v>
      </c>
      <c r="E399" s="218">
        <v>0.21</v>
      </c>
      <c r="F399" s="194">
        <v>215.6088</v>
      </c>
      <c r="G399" s="209" t="s">
        <v>3051</v>
      </c>
      <c r="H399" s="193" t="s">
        <v>163</v>
      </c>
      <c r="I399" s="212"/>
      <c r="J399" s="213"/>
      <c r="K399" s="214"/>
      <c r="L399" s="163"/>
    </row>
    <row r="400" spans="1:12" s="33" customFormat="1" ht="12.75">
      <c r="A400" s="209" t="s">
        <v>1444</v>
      </c>
      <c r="B400" s="208">
        <v>44091</v>
      </c>
      <c r="C400" s="195" t="s">
        <v>1874</v>
      </c>
      <c r="D400" s="217">
        <v>22.273636363636363</v>
      </c>
      <c r="E400" s="218">
        <v>0.21</v>
      </c>
      <c r="F400" s="194">
        <v>26.9511</v>
      </c>
      <c r="G400" s="209" t="s">
        <v>3042</v>
      </c>
      <c r="H400" s="193" t="s">
        <v>163</v>
      </c>
      <c r="I400" s="212"/>
      <c r="J400" s="213"/>
      <c r="K400" s="214"/>
      <c r="L400" s="163"/>
    </row>
    <row r="401" spans="1:15" ht="12.75">
      <c r="A401" s="150" t="s">
        <v>1155</v>
      </c>
      <c r="B401" s="151">
        <v>43980</v>
      </c>
      <c r="C401" s="152" t="s">
        <v>1275</v>
      </c>
      <c r="D401" s="153">
        <v>29.16</v>
      </c>
      <c r="E401" s="154">
        <v>0.21</v>
      </c>
      <c r="F401" s="155">
        <v>35.2836</v>
      </c>
      <c r="G401" s="156" t="s">
        <v>3044</v>
      </c>
      <c r="H401" s="157" t="s">
        <v>163</v>
      </c>
      <c r="I401" s="215"/>
      <c r="J401" s="216"/>
      <c r="K401" s="214"/>
      <c r="L401" s="163"/>
      <c r="M401" s="6"/>
      <c r="N401" s="6"/>
      <c r="O401" s="6"/>
    </row>
    <row r="402" spans="1:15" ht="12.75">
      <c r="A402" s="150" t="s">
        <v>1155</v>
      </c>
      <c r="B402" s="151">
        <v>43983</v>
      </c>
      <c r="C402" s="152" t="s">
        <v>1157</v>
      </c>
      <c r="D402" s="153">
        <v>29.16</v>
      </c>
      <c r="E402" s="154">
        <v>0.21</v>
      </c>
      <c r="F402" s="155">
        <v>35.2836</v>
      </c>
      <c r="G402" s="156" t="s">
        <v>3042</v>
      </c>
      <c r="H402" s="157" t="s">
        <v>163</v>
      </c>
      <c r="I402" s="215"/>
      <c r="J402" s="216"/>
      <c r="K402" s="214"/>
      <c r="L402" s="163"/>
      <c r="M402" s="6"/>
      <c r="N402" s="6"/>
      <c r="O402" s="6"/>
    </row>
    <row r="403" spans="1:12" s="33" customFormat="1" ht="12.75">
      <c r="A403" s="209" t="s">
        <v>1433</v>
      </c>
      <c r="B403" s="208">
        <v>44019</v>
      </c>
      <c r="C403" s="195" t="s">
        <v>1435</v>
      </c>
      <c r="D403" s="217">
        <v>266.5</v>
      </c>
      <c r="E403" s="218">
        <v>0.21</v>
      </c>
      <c r="F403" s="194">
        <v>322.465</v>
      </c>
      <c r="G403" s="209" t="s">
        <v>3042</v>
      </c>
      <c r="H403" s="193" t="s">
        <v>163</v>
      </c>
      <c r="I403" s="215"/>
      <c r="J403" s="216"/>
      <c r="K403" s="214"/>
      <c r="L403" s="163"/>
    </row>
    <row r="404" spans="1:12" s="33" customFormat="1" ht="12.75">
      <c r="A404" s="209" t="s">
        <v>1433</v>
      </c>
      <c r="B404" s="208">
        <v>44019</v>
      </c>
      <c r="C404" s="195" t="s">
        <v>1439</v>
      </c>
      <c r="D404" s="217">
        <v>266.5</v>
      </c>
      <c r="E404" s="218">
        <v>0.21</v>
      </c>
      <c r="F404" s="194">
        <v>322.465</v>
      </c>
      <c r="G404" s="209" t="s">
        <v>3042</v>
      </c>
      <c r="H404" s="193" t="s">
        <v>163</v>
      </c>
      <c r="I404" s="215"/>
      <c r="J404" s="216"/>
      <c r="K404" s="214"/>
      <c r="L404" s="163"/>
    </row>
    <row r="405" spans="1:12" s="33" customFormat="1" ht="12.75">
      <c r="A405" s="209" t="s">
        <v>1433</v>
      </c>
      <c r="B405" s="208">
        <v>44019</v>
      </c>
      <c r="C405" s="195" t="s">
        <v>1441</v>
      </c>
      <c r="D405" s="217">
        <v>199.87</v>
      </c>
      <c r="E405" s="218">
        <v>0.21</v>
      </c>
      <c r="F405" s="194">
        <v>241.8427</v>
      </c>
      <c r="G405" s="209" t="s">
        <v>3042</v>
      </c>
      <c r="H405" s="193" t="s">
        <v>163</v>
      </c>
      <c r="I405" s="215"/>
      <c r="J405" s="216"/>
      <c r="K405" s="214"/>
      <c r="L405" s="163"/>
    </row>
    <row r="406" spans="1:12" s="33" customFormat="1" ht="12.75">
      <c r="A406" s="209" t="s">
        <v>1433</v>
      </c>
      <c r="B406" s="208">
        <v>44091</v>
      </c>
      <c r="C406" s="195" t="s">
        <v>1884</v>
      </c>
      <c r="D406" s="217">
        <v>83.37</v>
      </c>
      <c r="E406" s="218">
        <v>0.21</v>
      </c>
      <c r="F406" s="194">
        <v>100.8777</v>
      </c>
      <c r="G406" s="209" t="s">
        <v>3051</v>
      </c>
      <c r="H406" s="193" t="s">
        <v>163</v>
      </c>
      <c r="I406" s="212"/>
      <c r="J406" s="213"/>
      <c r="K406" s="214"/>
      <c r="L406" s="163"/>
    </row>
    <row r="407" spans="1:12" s="33" customFormat="1" ht="12.75">
      <c r="A407" s="209" t="s">
        <v>511</v>
      </c>
      <c r="B407" s="208">
        <v>44013</v>
      </c>
      <c r="C407" s="195" t="s">
        <v>1397</v>
      </c>
      <c r="D407" s="217">
        <v>164.4628</v>
      </c>
      <c r="E407" s="218">
        <v>0.21</v>
      </c>
      <c r="F407" s="194">
        <v>198.99998799999997</v>
      </c>
      <c r="G407" s="209" t="s">
        <v>3042</v>
      </c>
      <c r="H407" s="193" t="s">
        <v>163</v>
      </c>
      <c r="I407" s="212"/>
      <c r="J407" s="213"/>
      <c r="K407" s="214"/>
      <c r="L407" s="163"/>
    </row>
    <row r="408" spans="1:15" ht="18.75">
      <c r="A408" s="150" t="s">
        <v>743</v>
      </c>
      <c r="B408" s="151">
        <v>43979</v>
      </c>
      <c r="C408" s="152" t="s">
        <v>1117</v>
      </c>
      <c r="D408" s="153">
        <v>103.35</v>
      </c>
      <c r="E408" s="154">
        <v>0</v>
      </c>
      <c r="F408" s="155">
        <v>103.35</v>
      </c>
      <c r="G408" s="156" t="s">
        <v>3042</v>
      </c>
      <c r="H408" s="157" t="s">
        <v>641</v>
      </c>
      <c r="I408" s="212"/>
      <c r="J408" s="213"/>
      <c r="K408" s="214"/>
      <c r="L408" s="163"/>
      <c r="M408" s="6"/>
      <c r="N408" s="6"/>
      <c r="O408" s="6"/>
    </row>
    <row r="409" spans="1:15" ht="12.75">
      <c r="A409" s="204" t="s">
        <v>743</v>
      </c>
      <c r="B409" s="203">
        <v>43979</v>
      </c>
      <c r="C409" s="152" t="s">
        <v>1121</v>
      </c>
      <c r="D409" s="153">
        <v>7.15</v>
      </c>
      <c r="E409" s="154">
        <v>0</v>
      </c>
      <c r="F409" s="155">
        <v>7.15</v>
      </c>
      <c r="G409" s="204" t="s">
        <v>3042</v>
      </c>
      <c r="H409" s="156" t="s">
        <v>641</v>
      </c>
      <c r="I409" s="212"/>
      <c r="J409" s="213"/>
      <c r="K409" s="214"/>
      <c r="L409" s="163"/>
      <c r="M409" s="6"/>
      <c r="N409" s="6"/>
      <c r="O409" s="6"/>
    </row>
    <row r="410" spans="1:12" s="33" customFormat="1" ht="12.75">
      <c r="A410" s="209" t="s">
        <v>743</v>
      </c>
      <c r="B410" s="208">
        <v>44015</v>
      </c>
      <c r="C410" s="195" t="s">
        <v>1401</v>
      </c>
      <c r="D410" s="217">
        <v>26</v>
      </c>
      <c r="E410" s="218">
        <v>0</v>
      </c>
      <c r="F410" s="194">
        <v>26</v>
      </c>
      <c r="G410" s="209" t="s">
        <v>3042</v>
      </c>
      <c r="H410" s="193" t="s">
        <v>641</v>
      </c>
      <c r="I410" s="212"/>
      <c r="J410" s="213"/>
      <c r="K410" s="214"/>
      <c r="L410" s="163"/>
    </row>
    <row r="411" spans="1:12" s="33" customFormat="1" ht="18.75">
      <c r="A411" s="150" t="s">
        <v>743</v>
      </c>
      <c r="B411" s="151">
        <v>43894</v>
      </c>
      <c r="C411" s="152" t="s">
        <v>814</v>
      </c>
      <c r="D411" s="153">
        <v>481.98</v>
      </c>
      <c r="E411" s="154">
        <v>0.21</v>
      </c>
      <c r="F411" s="155">
        <v>583.1958</v>
      </c>
      <c r="G411" s="156" t="s">
        <v>3048</v>
      </c>
      <c r="H411" s="157" t="s">
        <v>641</v>
      </c>
      <c r="I411" s="212"/>
      <c r="J411" s="213"/>
      <c r="K411" s="214"/>
      <c r="L411" s="163"/>
    </row>
    <row r="412" spans="1:12" s="33" customFormat="1" ht="18.75">
      <c r="A412" s="150" t="s">
        <v>743</v>
      </c>
      <c r="B412" s="151">
        <v>43963</v>
      </c>
      <c r="C412" s="152" t="s">
        <v>1200</v>
      </c>
      <c r="D412" s="153">
        <v>477.49</v>
      </c>
      <c r="E412" s="154">
        <v>0.21</v>
      </c>
      <c r="F412" s="155">
        <v>577.7629</v>
      </c>
      <c r="G412" s="156" t="s">
        <v>3048</v>
      </c>
      <c r="H412" s="157" t="s">
        <v>641</v>
      </c>
      <c r="I412" s="212"/>
      <c r="J412" s="213"/>
      <c r="K412" s="214"/>
      <c r="L412" s="163"/>
    </row>
    <row r="413" spans="1:12" s="33" customFormat="1" ht="12.75">
      <c r="A413" s="193" t="s">
        <v>743</v>
      </c>
      <c r="B413" s="208">
        <v>44078</v>
      </c>
      <c r="C413" s="195" t="s">
        <v>1915</v>
      </c>
      <c r="D413" s="217">
        <v>386.88</v>
      </c>
      <c r="E413" s="218">
        <v>0.21</v>
      </c>
      <c r="F413" s="194">
        <v>468.1248</v>
      </c>
      <c r="G413" s="209" t="s">
        <v>3048</v>
      </c>
      <c r="H413" s="193" t="s">
        <v>641</v>
      </c>
      <c r="I413" s="212"/>
      <c r="J413" s="213"/>
      <c r="K413" s="214"/>
      <c r="L413" s="163"/>
    </row>
    <row r="414" spans="1:12" s="33" customFormat="1" ht="12.75">
      <c r="A414" s="193" t="s">
        <v>1803</v>
      </c>
      <c r="B414" s="208">
        <v>44025</v>
      </c>
      <c r="C414" s="195" t="s">
        <v>1805</v>
      </c>
      <c r="D414" s="217">
        <v>145.35</v>
      </c>
      <c r="E414" s="218">
        <v>0.21</v>
      </c>
      <c r="F414" s="194">
        <v>175.87349999999998</v>
      </c>
      <c r="G414" s="209" t="s">
        <v>3051</v>
      </c>
      <c r="H414" s="193" t="s">
        <v>2777</v>
      </c>
      <c r="I414" s="212"/>
      <c r="J414" s="213"/>
      <c r="K414" s="214"/>
      <c r="L414" s="163"/>
    </row>
    <row r="415" spans="1:12" s="33" customFormat="1" ht="12.75">
      <c r="A415" s="193" t="s">
        <v>1803</v>
      </c>
      <c r="B415" s="208">
        <v>44025</v>
      </c>
      <c r="C415" s="195" t="s">
        <v>1809</v>
      </c>
      <c r="D415" s="217">
        <v>145.35</v>
      </c>
      <c r="E415" s="218">
        <v>0.21</v>
      </c>
      <c r="F415" s="194">
        <v>175.87349999999998</v>
      </c>
      <c r="G415" s="209" t="s">
        <v>3051</v>
      </c>
      <c r="H415" s="193" t="s">
        <v>2777</v>
      </c>
      <c r="I415" s="212"/>
      <c r="J415" s="213"/>
      <c r="K415" s="214"/>
      <c r="L415" s="163"/>
    </row>
    <row r="416" spans="1:15" ht="18.75">
      <c r="A416" s="150" t="s">
        <v>704</v>
      </c>
      <c r="B416" s="151">
        <v>43881</v>
      </c>
      <c r="C416" s="152" t="s">
        <v>966</v>
      </c>
      <c r="D416" s="153">
        <v>302.8</v>
      </c>
      <c r="E416" s="154">
        <v>0.21</v>
      </c>
      <c r="F416" s="155">
        <v>366.38800000000003</v>
      </c>
      <c r="G416" s="156" t="s">
        <v>3051</v>
      </c>
      <c r="H416" s="157" t="s">
        <v>708</v>
      </c>
      <c r="I416" s="212"/>
      <c r="J416" s="213"/>
      <c r="K416" s="214"/>
      <c r="L416" s="163"/>
      <c r="M416" s="6"/>
      <c r="N416" s="6"/>
      <c r="O416" s="6"/>
    </row>
    <row r="417" spans="1:15" ht="12.75">
      <c r="A417" s="150" t="s">
        <v>246</v>
      </c>
      <c r="B417" s="151">
        <v>43851</v>
      </c>
      <c r="C417" s="152" t="s">
        <v>248</v>
      </c>
      <c r="D417" s="153">
        <v>100</v>
      </c>
      <c r="E417" s="154">
        <v>0.21</v>
      </c>
      <c r="F417" s="155">
        <v>121</v>
      </c>
      <c r="G417" s="156" t="s">
        <v>3054</v>
      </c>
      <c r="H417" s="157" t="s">
        <v>244</v>
      </c>
      <c r="I417" s="212"/>
      <c r="J417" s="213"/>
      <c r="K417" s="214"/>
      <c r="L417" s="163"/>
      <c r="M417" s="6"/>
      <c r="N417" s="6"/>
      <c r="O417" s="6"/>
    </row>
    <row r="418" spans="1:15" ht="12.75">
      <c r="A418" s="150" t="s">
        <v>169</v>
      </c>
      <c r="B418" s="151">
        <v>43847</v>
      </c>
      <c r="C418" s="152" t="s">
        <v>171</v>
      </c>
      <c r="D418" s="153">
        <v>40.5</v>
      </c>
      <c r="E418" s="154">
        <v>0.21</v>
      </c>
      <c r="F418" s="155">
        <v>49.01</v>
      </c>
      <c r="G418" s="156" t="s">
        <v>3042</v>
      </c>
      <c r="H418" s="157" t="s">
        <v>175</v>
      </c>
      <c r="I418" s="212"/>
      <c r="J418" s="213"/>
      <c r="K418" s="214"/>
      <c r="M418" s="6"/>
      <c r="N418" s="6"/>
      <c r="O418" s="6"/>
    </row>
    <row r="419" spans="1:15" ht="12.75">
      <c r="A419" s="150" t="s">
        <v>414</v>
      </c>
      <c r="B419" s="151">
        <v>43845</v>
      </c>
      <c r="C419" s="152" t="s">
        <v>416</v>
      </c>
      <c r="D419" s="153">
        <v>90</v>
      </c>
      <c r="E419" s="154">
        <v>0.21</v>
      </c>
      <c r="F419" s="155">
        <v>108.9</v>
      </c>
      <c r="G419" s="156" t="s">
        <v>3042</v>
      </c>
      <c r="H419" s="157" t="s">
        <v>3069</v>
      </c>
      <c r="I419" s="212"/>
      <c r="J419" s="213"/>
      <c r="K419" s="214"/>
      <c r="L419" s="163"/>
      <c r="M419" s="6"/>
      <c r="N419" s="6"/>
      <c r="O419" s="6"/>
    </row>
    <row r="420" spans="1:15" ht="12.75">
      <c r="A420" s="150" t="s">
        <v>2395</v>
      </c>
      <c r="B420" s="151">
        <v>43991</v>
      </c>
      <c r="C420" s="152" t="s">
        <v>2397</v>
      </c>
      <c r="D420" s="153">
        <v>41.56</v>
      </c>
      <c r="E420" s="154">
        <v>0.21</v>
      </c>
      <c r="F420" s="155">
        <v>50.287600000000005</v>
      </c>
      <c r="G420" s="156" t="s">
        <v>3051</v>
      </c>
      <c r="H420" s="157" t="s">
        <v>163</v>
      </c>
      <c r="I420" s="212"/>
      <c r="J420" s="213"/>
      <c r="K420" s="214"/>
      <c r="L420" s="163"/>
      <c r="M420" s="6"/>
      <c r="N420" s="6"/>
      <c r="O420" s="6"/>
    </row>
    <row r="421" spans="1:15" ht="12.75">
      <c r="A421" s="150" t="s">
        <v>1324</v>
      </c>
      <c r="B421" s="151">
        <v>44011</v>
      </c>
      <c r="C421" s="152" t="s">
        <v>3070</v>
      </c>
      <c r="D421" s="153">
        <v>100</v>
      </c>
      <c r="E421" s="154">
        <v>0</v>
      </c>
      <c r="F421" s="155">
        <v>100</v>
      </c>
      <c r="G421" s="156" t="s">
        <v>3050</v>
      </c>
      <c r="H421" s="157" t="s">
        <v>32</v>
      </c>
      <c r="I421" s="212"/>
      <c r="J421" s="213"/>
      <c r="K421" s="214"/>
      <c r="L421" s="163"/>
      <c r="M421" s="6"/>
      <c r="N421" s="6"/>
      <c r="O421" s="6"/>
    </row>
    <row r="422" spans="1:12" s="33" customFormat="1" ht="12.75">
      <c r="A422" s="193" t="s">
        <v>1586</v>
      </c>
      <c r="B422" s="208">
        <v>44029</v>
      </c>
      <c r="C422" s="195" t="s">
        <v>1588</v>
      </c>
      <c r="D422" s="217">
        <v>224</v>
      </c>
      <c r="E422" s="218">
        <v>0.21</v>
      </c>
      <c r="F422" s="194">
        <v>271.04</v>
      </c>
      <c r="G422" s="209" t="s">
        <v>3042</v>
      </c>
      <c r="H422" s="193" t="s">
        <v>633</v>
      </c>
      <c r="I422" s="212"/>
      <c r="J422" s="213"/>
      <c r="K422" s="214"/>
      <c r="L422" s="163"/>
    </row>
    <row r="423" spans="1:15" ht="12.75">
      <c r="A423" s="193" t="s">
        <v>22</v>
      </c>
      <c r="B423" s="208">
        <v>43944</v>
      </c>
      <c r="C423" s="195" t="s">
        <v>2983</v>
      </c>
      <c r="D423" s="153">
        <v>19.94</v>
      </c>
      <c r="E423" s="154">
        <v>0.21</v>
      </c>
      <c r="F423" s="194">
        <v>24.1274</v>
      </c>
      <c r="G423" s="209" t="s">
        <v>3066</v>
      </c>
      <c r="H423" s="193" t="s">
        <v>453</v>
      </c>
      <c r="I423" s="212"/>
      <c r="J423" s="213"/>
      <c r="K423" s="214"/>
      <c r="L423" s="163"/>
      <c r="M423" s="6"/>
      <c r="N423" s="6"/>
      <c r="O423" s="6"/>
    </row>
    <row r="424" spans="1:15" ht="12.75">
      <c r="A424" s="193" t="s">
        <v>22</v>
      </c>
      <c r="B424" s="208">
        <v>43944</v>
      </c>
      <c r="C424" s="195" t="s">
        <v>2983</v>
      </c>
      <c r="D424" s="153">
        <v>258.67</v>
      </c>
      <c r="E424" s="154">
        <v>0.21</v>
      </c>
      <c r="F424" s="194">
        <v>312.9907</v>
      </c>
      <c r="G424" s="210" t="s">
        <v>3042</v>
      </c>
      <c r="H424" s="193" t="s">
        <v>453</v>
      </c>
      <c r="I424" s="212"/>
      <c r="J424" s="213"/>
      <c r="K424" s="214"/>
      <c r="L424" s="163"/>
      <c r="M424" s="6"/>
      <c r="N424" s="6"/>
      <c r="O424" s="6"/>
    </row>
    <row r="425" spans="1:15" ht="12.75">
      <c r="A425" s="193" t="s">
        <v>22</v>
      </c>
      <c r="B425" s="208">
        <v>43944</v>
      </c>
      <c r="C425" s="195" t="s">
        <v>2983</v>
      </c>
      <c r="D425" s="153">
        <v>84.82</v>
      </c>
      <c r="E425" s="154">
        <v>0.21</v>
      </c>
      <c r="F425" s="194">
        <v>102.63219999999998</v>
      </c>
      <c r="G425" s="209" t="s">
        <v>3059</v>
      </c>
      <c r="H425" s="193" t="s">
        <v>453</v>
      </c>
      <c r="I425" s="212"/>
      <c r="J425" s="213"/>
      <c r="K425" s="214"/>
      <c r="L425" s="163"/>
      <c r="M425" s="6"/>
      <c r="N425" s="6"/>
      <c r="O425" s="6"/>
    </row>
    <row r="426" spans="1:15" ht="12.75">
      <c r="A426" s="193" t="s">
        <v>22</v>
      </c>
      <c r="B426" s="208">
        <v>43944</v>
      </c>
      <c r="C426" s="195" t="s">
        <v>2983</v>
      </c>
      <c r="D426" s="153">
        <v>43.94</v>
      </c>
      <c r="E426" s="154">
        <v>0.21</v>
      </c>
      <c r="F426" s="194">
        <v>53.1674</v>
      </c>
      <c r="G426" s="209" t="s">
        <v>3046</v>
      </c>
      <c r="H426" s="193" t="s">
        <v>453</v>
      </c>
      <c r="I426" s="212"/>
      <c r="J426" s="213"/>
      <c r="K426" s="214"/>
      <c r="L426" s="163"/>
      <c r="M426" s="6"/>
      <c r="N426" s="6"/>
      <c r="O426" s="6"/>
    </row>
    <row r="427" spans="1:15" ht="12.75">
      <c r="A427" s="193" t="s">
        <v>22</v>
      </c>
      <c r="B427" s="208">
        <v>43944</v>
      </c>
      <c r="C427" s="195" t="s">
        <v>2983</v>
      </c>
      <c r="D427" s="153">
        <v>9.9</v>
      </c>
      <c r="E427" s="154">
        <v>0.21</v>
      </c>
      <c r="F427" s="194">
        <v>11.979000000000001</v>
      </c>
      <c r="G427" s="210" t="s">
        <v>3048</v>
      </c>
      <c r="H427" s="193" t="s">
        <v>453</v>
      </c>
      <c r="I427" s="212"/>
      <c r="J427" s="213"/>
      <c r="K427" s="214"/>
      <c r="L427" s="163"/>
      <c r="M427" s="6"/>
      <c r="N427" s="6"/>
      <c r="O427" s="6"/>
    </row>
    <row r="428" spans="1:15" ht="12.75">
      <c r="A428" s="193" t="s">
        <v>22</v>
      </c>
      <c r="B428" s="208">
        <v>43944</v>
      </c>
      <c r="C428" s="195" t="s">
        <v>2983</v>
      </c>
      <c r="D428" s="153">
        <v>9.9</v>
      </c>
      <c r="E428" s="154">
        <v>0.21</v>
      </c>
      <c r="F428" s="194">
        <v>11.979000000000001</v>
      </c>
      <c r="G428" s="209" t="s">
        <v>3049</v>
      </c>
      <c r="H428" s="193" t="s">
        <v>453</v>
      </c>
      <c r="I428" s="212"/>
      <c r="J428" s="213"/>
      <c r="K428" s="214"/>
      <c r="L428" s="163"/>
      <c r="M428" s="6"/>
      <c r="N428" s="6"/>
      <c r="O428" s="6"/>
    </row>
    <row r="429" spans="1:15" ht="12.75">
      <c r="A429" s="193" t="s">
        <v>22</v>
      </c>
      <c r="B429" s="208">
        <v>43952</v>
      </c>
      <c r="C429" s="195" t="s">
        <v>2691</v>
      </c>
      <c r="D429" s="153">
        <v>319.64</v>
      </c>
      <c r="E429" s="154">
        <v>0.21</v>
      </c>
      <c r="F429" s="194">
        <v>386.76439999999997</v>
      </c>
      <c r="G429" s="209" t="s">
        <v>3056</v>
      </c>
      <c r="H429" s="193" t="s">
        <v>453</v>
      </c>
      <c r="I429" s="212"/>
      <c r="J429" s="213"/>
      <c r="K429" s="214"/>
      <c r="L429" s="163"/>
      <c r="M429" s="6"/>
      <c r="N429" s="6"/>
      <c r="O429" s="6"/>
    </row>
    <row r="430" spans="1:15" ht="12.75">
      <c r="A430" s="193" t="s">
        <v>22</v>
      </c>
      <c r="B430" s="208">
        <v>43952</v>
      </c>
      <c r="C430" s="195" t="s">
        <v>2723</v>
      </c>
      <c r="D430" s="153">
        <v>404.595</v>
      </c>
      <c r="E430" s="154">
        <v>0.21</v>
      </c>
      <c r="F430" s="194">
        <v>489.55995</v>
      </c>
      <c r="G430" s="209" t="s">
        <v>3044</v>
      </c>
      <c r="H430" s="193" t="s">
        <v>453</v>
      </c>
      <c r="I430" s="212"/>
      <c r="J430" s="213"/>
      <c r="K430" s="214"/>
      <c r="L430" s="163"/>
      <c r="M430" s="6"/>
      <c r="N430" s="6"/>
      <c r="O430" s="6"/>
    </row>
    <row r="431" spans="1:15" ht="12.75">
      <c r="A431" s="156" t="s">
        <v>22</v>
      </c>
      <c r="B431" s="203">
        <v>43831</v>
      </c>
      <c r="C431" s="152" t="s">
        <v>2720</v>
      </c>
      <c r="D431" s="153">
        <v>39.595</v>
      </c>
      <c r="E431" s="154">
        <v>0.21</v>
      </c>
      <c r="F431" s="155">
        <v>47.909949999999995</v>
      </c>
      <c r="G431" s="204" t="s">
        <v>3062</v>
      </c>
      <c r="H431" s="156" t="s">
        <v>453</v>
      </c>
      <c r="I431" s="212"/>
      <c r="J431" s="213"/>
      <c r="K431" s="214"/>
      <c r="L431" s="163"/>
      <c r="M431" s="6"/>
      <c r="N431" s="6"/>
      <c r="O431" s="6"/>
    </row>
    <row r="432" spans="1:15" ht="12.75">
      <c r="A432" s="156" t="s">
        <v>22</v>
      </c>
      <c r="B432" s="203">
        <v>43885</v>
      </c>
      <c r="C432" s="152" t="s">
        <v>544</v>
      </c>
      <c r="D432" s="153">
        <v>941.88</v>
      </c>
      <c r="E432" s="154">
        <v>0.21</v>
      </c>
      <c r="F432" s="155">
        <v>1139.6748</v>
      </c>
      <c r="G432" s="204" t="s">
        <v>3061</v>
      </c>
      <c r="H432" s="156" t="s">
        <v>549</v>
      </c>
      <c r="I432" s="212"/>
      <c r="J432" s="213"/>
      <c r="K432" s="214"/>
      <c r="M432" s="6"/>
      <c r="N432" s="6"/>
      <c r="O432" s="6"/>
    </row>
    <row r="433" spans="1:15" ht="12.75">
      <c r="A433" s="150" t="s">
        <v>22</v>
      </c>
      <c r="B433" s="151">
        <v>43892</v>
      </c>
      <c r="C433" s="152" t="s">
        <v>927</v>
      </c>
      <c r="D433" s="153">
        <v>5137.8</v>
      </c>
      <c r="E433" s="154">
        <v>0.21</v>
      </c>
      <c r="F433" s="155">
        <v>6216.738</v>
      </c>
      <c r="G433" s="156" t="s">
        <v>3044</v>
      </c>
      <c r="H433" s="157" t="s">
        <v>3073</v>
      </c>
      <c r="I433" s="212"/>
      <c r="J433" s="213"/>
      <c r="K433" s="214"/>
      <c r="L433" s="163"/>
      <c r="M433" s="6"/>
      <c r="N433" s="6"/>
      <c r="O433" s="6"/>
    </row>
    <row r="434" spans="1:15" ht="12.75">
      <c r="A434" s="150" t="s">
        <v>22</v>
      </c>
      <c r="B434" s="151">
        <v>43831</v>
      </c>
      <c r="C434" s="152" t="s">
        <v>1173</v>
      </c>
      <c r="D434" s="153">
        <v>6.6</v>
      </c>
      <c r="E434" s="154">
        <v>0.21</v>
      </c>
      <c r="F434" s="155">
        <v>7.986</v>
      </c>
      <c r="G434" s="156" t="s">
        <v>3071</v>
      </c>
      <c r="H434" s="157" t="s">
        <v>453</v>
      </c>
      <c r="I434" s="212"/>
      <c r="J434" s="213"/>
      <c r="K434" s="214"/>
      <c r="L434" s="163"/>
      <c r="M434" s="6"/>
      <c r="N434" s="6"/>
      <c r="O434" s="6"/>
    </row>
    <row r="435" spans="1:15" ht="12.75">
      <c r="A435" s="150" t="s">
        <v>22</v>
      </c>
      <c r="B435" s="151">
        <v>43831</v>
      </c>
      <c r="C435" s="152" t="s">
        <v>1173</v>
      </c>
      <c r="D435" s="153">
        <v>73.23</v>
      </c>
      <c r="E435" s="154">
        <v>0.21</v>
      </c>
      <c r="F435" s="155">
        <v>88.6083</v>
      </c>
      <c r="G435" s="156" t="s">
        <v>3042</v>
      </c>
      <c r="H435" s="157" t="s">
        <v>453</v>
      </c>
      <c r="I435" s="212"/>
      <c r="J435" s="213"/>
      <c r="K435" s="214"/>
      <c r="L435" s="163"/>
      <c r="M435" s="6"/>
      <c r="N435" s="6"/>
      <c r="O435" s="6"/>
    </row>
    <row r="436" spans="1:15" ht="12.75">
      <c r="A436" s="150" t="s">
        <v>22</v>
      </c>
      <c r="B436" s="151">
        <v>43831</v>
      </c>
      <c r="C436" s="152" t="s">
        <v>1173</v>
      </c>
      <c r="D436" s="153">
        <v>36.47</v>
      </c>
      <c r="E436" s="154">
        <v>0.21</v>
      </c>
      <c r="F436" s="155">
        <v>44.128699999999995</v>
      </c>
      <c r="G436" s="156" t="s">
        <v>3058</v>
      </c>
      <c r="H436" s="157" t="s">
        <v>453</v>
      </c>
      <c r="I436" s="212"/>
      <c r="J436" s="213"/>
      <c r="K436" s="214"/>
      <c r="L436" s="163"/>
      <c r="M436" s="6"/>
      <c r="N436" s="6"/>
      <c r="O436" s="6"/>
    </row>
    <row r="437" spans="1:15" ht="12.75">
      <c r="A437" s="150" t="s">
        <v>22</v>
      </c>
      <c r="B437" s="151">
        <v>43831</v>
      </c>
      <c r="C437" s="152" t="s">
        <v>1173</v>
      </c>
      <c r="D437" s="153">
        <v>14.73</v>
      </c>
      <c r="E437" s="154">
        <v>0.21</v>
      </c>
      <c r="F437" s="155">
        <v>17.8233</v>
      </c>
      <c r="G437" s="156" t="s">
        <v>3046</v>
      </c>
      <c r="H437" s="157" t="s">
        <v>453</v>
      </c>
      <c r="I437" s="212"/>
      <c r="J437" s="213"/>
      <c r="K437" s="214"/>
      <c r="L437" s="163"/>
      <c r="M437" s="6"/>
      <c r="N437" s="6"/>
      <c r="O437" s="6"/>
    </row>
    <row r="438" spans="1:15" ht="12.75">
      <c r="A438" s="150" t="s">
        <v>22</v>
      </c>
      <c r="B438" s="151">
        <v>43831</v>
      </c>
      <c r="C438" s="152" t="s">
        <v>1173</v>
      </c>
      <c r="D438" s="153">
        <v>3.3</v>
      </c>
      <c r="E438" s="154">
        <v>0.21</v>
      </c>
      <c r="F438" s="155">
        <v>3.993</v>
      </c>
      <c r="G438" s="156" t="s">
        <v>3048</v>
      </c>
      <c r="H438" s="157" t="s">
        <v>453</v>
      </c>
      <c r="I438" s="212"/>
      <c r="J438" s="213"/>
      <c r="K438" s="214"/>
      <c r="L438" s="163"/>
      <c r="M438" s="6"/>
      <c r="N438" s="6"/>
      <c r="O438" s="6"/>
    </row>
    <row r="439" spans="1:15" ht="12.75">
      <c r="A439" s="150" t="s">
        <v>22</v>
      </c>
      <c r="B439" s="151">
        <v>43831</v>
      </c>
      <c r="C439" s="152" t="s">
        <v>1173</v>
      </c>
      <c r="D439" s="153">
        <v>3.3</v>
      </c>
      <c r="E439" s="154">
        <v>0.21</v>
      </c>
      <c r="F439" s="155">
        <v>3.993</v>
      </c>
      <c r="G439" s="156" t="s">
        <v>3062</v>
      </c>
      <c r="H439" s="157" t="s">
        <v>453</v>
      </c>
      <c r="I439" s="212"/>
      <c r="J439" s="213"/>
      <c r="K439" s="214"/>
      <c r="L439" s="163"/>
      <c r="M439" s="6"/>
      <c r="N439" s="6"/>
      <c r="O439" s="6"/>
    </row>
    <row r="440" spans="1:15" ht="12.75">
      <c r="A440" s="150" t="s">
        <v>22</v>
      </c>
      <c r="B440" s="151">
        <v>43831</v>
      </c>
      <c r="C440" s="152" t="s">
        <v>1173</v>
      </c>
      <c r="D440" s="153">
        <v>3.3</v>
      </c>
      <c r="E440" s="154">
        <v>0.21</v>
      </c>
      <c r="F440" s="155">
        <v>3.993</v>
      </c>
      <c r="G440" s="156" t="s">
        <v>3049</v>
      </c>
      <c r="H440" s="157" t="s">
        <v>453</v>
      </c>
      <c r="I440" s="212"/>
      <c r="J440" s="213"/>
      <c r="K440" s="214"/>
      <c r="L440" s="163"/>
      <c r="M440" s="6"/>
      <c r="N440" s="6"/>
      <c r="O440" s="6"/>
    </row>
    <row r="441" spans="1:15" ht="12.75">
      <c r="A441" s="150" t="s">
        <v>22</v>
      </c>
      <c r="B441" s="151">
        <v>43831</v>
      </c>
      <c r="C441" s="152" t="s">
        <v>1173</v>
      </c>
      <c r="D441" s="153">
        <v>6.6</v>
      </c>
      <c r="E441" s="154">
        <v>0.21</v>
      </c>
      <c r="F441" s="155">
        <v>7.986</v>
      </c>
      <c r="G441" s="156" t="s">
        <v>3072</v>
      </c>
      <c r="H441" s="157" t="s">
        <v>453</v>
      </c>
      <c r="I441" s="212"/>
      <c r="J441" s="213"/>
      <c r="K441" s="214"/>
      <c r="L441" s="163"/>
      <c r="M441" s="6"/>
      <c r="N441" s="6"/>
      <c r="O441" s="6"/>
    </row>
    <row r="442" spans="1:15" ht="12.75">
      <c r="A442" s="150" t="s">
        <v>22</v>
      </c>
      <c r="B442" s="151">
        <v>43831</v>
      </c>
      <c r="C442" s="152" t="s">
        <v>1185</v>
      </c>
      <c r="D442" s="153">
        <v>108.87</v>
      </c>
      <c r="E442" s="154">
        <v>0.21</v>
      </c>
      <c r="F442" s="155">
        <v>131.7327</v>
      </c>
      <c r="G442" s="156" t="s">
        <v>3056</v>
      </c>
      <c r="H442" s="157" t="s">
        <v>453</v>
      </c>
      <c r="I442" s="212"/>
      <c r="J442" s="213"/>
      <c r="K442" s="214"/>
      <c r="L442" s="162"/>
      <c r="M442" s="6"/>
      <c r="N442" s="6"/>
      <c r="O442" s="6"/>
    </row>
    <row r="443" spans="1:15" ht="12.75">
      <c r="A443" s="150" t="s">
        <v>22</v>
      </c>
      <c r="B443" s="151">
        <v>43837</v>
      </c>
      <c r="C443" s="152" t="s">
        <v>1188</v>
      </c>
      <c r="D443" s="153">
        <v>128.4044</v>
      </c>
      <c r="E443" s="154">
        <v>0.21</v>
      </c>
      <c r="F443" s="155">
        <v>155.369324</v>
      </c>
      <c r="G443" s="156" t="s">
        <v>3044</v>
      </c>
      <c r="H443" s="157" t="s">
        <v>453</v>
      </c>
      <c r="I443" s="212"/>
      <c r="J443" s="213"/>
      <c r="K443" s="214"/>
      <c r="L443" s="163"/>
      <c r="M443" s="6"/>
      <c r="N443" s="6"/>
      <c r="O443" s="6"/>
    </row>
    <row r="444" spans="1:15" ht="12.75">
      <c r="A444" s="150" t="s">
        <v>22</v>
      </c>
      <c r="B444" s="151">
        <v>43831</v>
      </c>
      <c r="C444" s="152" t="s">
        <v>1147</v>
      </c>
      <c r="D444" s="153">
        <v>32.77</v>
      </c>
      <c r="E444" s="154">
        <v>0.21</v>
      </c>
      <c r="F444" s="155">
        <v>39.651700000000005</v>
      </c>
      <c r="G444" s="156" t="s">
        <v>3062</v>
      </c>
      <c r="H444" s="157" t="s">
        <v>453</v>
      </c>
      <c r="I444" s="212"/>
      <c r="J444" s="213"/>
      <c r="K444" s="214"/>
      <c r="M444" s="6"/>
      <c r="N444" s="6"/>
      <c r="O444" s="6"/>
    </row>
    <row r="445" spans="1:15" ht="12.75">
      <c r="A445" s="150" t="s">
        <v>22</v>
      </c>
      <c r="B445" s="151">
        <v>43892</v>
      </c>
      <c r="C445" s="152" t="s">
        <v>1205</v>
      </c>
      <c r="D445" s="153">
        <v>1712.104</v>
      </c>
      <c r="E445" s="154">
        <v>0.21</v>
      </c>
      <c r="F445" s="155">
        <v>2071.64584</v>
      </c>
      <c r="G445" s="156" t="s">
        <v>3044</v>
      </c>
      <c r="H445" s="157" t="s">
        <v>3073</v>
      </c>
      <c r="I445" s="212"/>
      <c r="J445" s="213"/>
      <c r="K445" s="214"/>
      <c r="L445" s="163"/>
      <c r="M445" s="6"/>
      <c r="N445" s="6"/>
      <c r="O445" s="6"/>
    </row>
    <row r="446" spans="1:15" ht="12.75">
      <c r="A446" s="150" t="s">
        <v>22</v>
      </c>
      <c r="B446" s="151">
        <v>43880</v>
      </c>
      <c r="C446" s="152" t="s">
        <v>1484</v>
      </c>
      <c r="D446" s="153">
        <v>6.6</v>
      </c>
      <c r="E446" s="154">
        <v>0.21</v>
      </c>
      <c r="F446" s="155">
        <v>7.986</v>
      </c>
      <c r="G446" s="156" t="s">
        <v>3066</v>
      </c>
      <c r="H446" s="157" t="s">
        <v>453</v>
      </c>
      <c r="I446" s="212"/>
      <c r="J446" s="213"/>
      <c r="K446" s="214"/>
      <c r="L446" s="163"/>
      <c r="M446" s="6"/>
      <c r="N446" s="6"/>
      <c r="O446" s="6"/>
    </row>
    <row r="447" spans="1:15" ht="12.75">
      <c r="A447" s="150" t="s">
        <v>22</v>
      </c>
      <c r="B447" s="151">
        <v>43880</v>
      </c>
      <c r="C447" s="152" t="s">
        <v>1484</v>
      </c>
      <c r="D447" s="153">
        <v>78.5</v>
      </c>
      <c r="E447" s="154">
        <v>0.21</v>
      </c>
      <c r="F447" s="155">
        <v>94.985</v>
      </c>
      <c r="G447" s="156" t="s">
        <v>3042</v>
      </c>
      <c r="H447" s="157" t="s">
        <v>453</v>
      </c>
      <c r="I447" s="212"/>
      <c r="J447" s="213"/>
      <c r="K447" s="214"/>
      <c r="L447" s="163"/>
      <c r="M447" s="6"/>
      <c r="N447" s="6"/>
      <c r="O447" s="6"/>
    </row>
    <row r="448" spans="1:15" ht="12.75">
      <c r="A448" s="150" t="s">
        <v>22</v>
      </c>
      <c r="B448" s="151">
        <v>43880</v>
      </c>
      <c r="C448" s="152" t="s">
        <v>1484</v>
      </c>
      <c r="D448" s="153">
        <v>28.58</v>
      </c>
      <c r="E448" s="154">
        <v>0.21</v>
      </c>
      <c r="F448" s="155">
        <v>34.5818</v>
      </c>
      <c r="G448" s="156" t="s">
        <v>3059</v>
      </c>
      <c r="H448" s="157" t="s">
        <v>453</v>
      </c>
      <c r="I448" s="212"/>
      <c r="J448" s="213"/>
      <c r="K448" s="214"/>
      <c r="L448" s="163"/>
      <c r="M448" s="6"/>
      <c r="N448" s="6"/>
      <c r="O448" s="6"/>
    </row>
    <row r="449" spans="1:15" ht="12.75">
      <c r="A449" s="150" t="s">
        <v>22</v>
      </c>
      <c r="B449" s="151">
        <v>43880</v>
      </c>
      <c r="C449" s="152" t="s">
        <v>1484</v>
      </c>
      <c r="D449" s="153">
        <v>15.72</v>
      </c>
      <c r="E449" s="154">
        <v>0.21</v>
      </c>
      <c r="F449" s="155">
        <v>19.0212</v>
      </c>
      <c r="G449" s="156" t="s">
        <v>3046</v>
      </c>
      <c r="H449" s="157" t="s">
        <v>453</v>
      </c>
      <c r="I449" s="212"/>
      <c r="J449" s="213"/>
      <c r="K449" s="214"/>
      <c r="L449" s="163"/>
      <c r="M449" s="6"/>
      <c r="N449" s="6"/>
      <c r="O449" s="6"/>
    </row>
    <row r="450" spans="1:15" ht="12.75">
      <c r="A450" s="150" t="s">
        <v>22</v>
      </c>
      <c r="B450" s="151">
        <v>43880</v>
      </c>
      <c r="C450" s="152" t="s">
        <v>1484</v>
      </c>
      <c r="D450" s="153">
        <v>3.3</v>
      </c>
      <c r="E450" s="154">
        <v>0.21</v>
      </c>
      <c r="F450" s="155">
        <v>3.993</v>
      </c>
      <c r="G450" s="156" t="s">
        <v>3048</v>
      </c>
      <c r="H450" s="157" t="s">
        <v>453</v>
      </c>
      <c r="I450" s="212"/>
      <c r="J450" s="213"/>
      <c r="K450" s="214"/>
      <c r="M450" s="6"/>
      <c r="N450" s="6"/>
      <c r="O450" s="6"/>
    </row>
    <row r="451" spans="1:15" ht="12.75">
      <c r="A451" s="150" t="s">
        <v>22</v>
      </c>
      <c r="B451" s="151">
        <v>43880</v>
      </c>
      <c r="C451" s="152" t="s">
        <v>1484</v>
      </c>
      <c r="D451" s="153">
        <v>3.3</v>
      </c>
      <c r="E451" s="154">
        <v>0.21</v>
      </c>
      <c r="F451" s="155">
        <v>3.993</v>
      </c>
      <c r="G451" s="156" t="s">
        <v>3049</v>
      </c>
      <c r="H451" s="157" t="s">
        <v>453</v>
      </c>
      <c r="I451" s="212"/>
      <c r="J451" s="213"/>
      <c r="K451" s="214"/>
      <c r="M451" s="6"/>
      <c r="N451" s="6"/>
      <c r="O451" s="6"/>
    </row>
    <row r="452" spans="1:15" ht="12.75">
      <c r="A452" s="150" t="s">
        <v>22</v>
      </c>
      <c r="B452" s="151">
        <v>43880</v>
      </c>
      <c r="C452" s="152" t="s">
        <v>1484</v>
      </c>
      <c r="D452" s="153">
        <v>6.6</v>
      </c>
      <c r="E452" s="154">
        <v>0.21</v>
      </c>
      <c r="F452" s="155">
        <v>7.986</v>
      </c>
      <c r="G452" s="156" t="s">
        <v>3072</v>
      </c>
      <c r="H452" s="157" t="s">
        <v>453</v>
      </c>
      <c r="I452" s="212"/>
      <c r="J452" s="213"/>
      <c r="K452" s="214"/>
      <c r="L452" s="163"/>
      <c r="M452" s="6"/>
      <c r="N452" s="6"/>
      <c r="O452" s="6"/>
    </row>
    <row r="453" spans="1:15" ht="12.75">
      <c r="A453" s="150" t="s">
        <v>22</v>
      </c>
      <c r="B453" s="151">
        <v>43881</v>
      </c>
      <c r="C453" s="152" t="s">
        <v>1598</v>
      </c>
      <c r="D453" s="153">
        <v>109.09</v>
      </c>
      <c r="E453" s="154">
        <v>0.21</v>
      </c>
      <c r="F453" s="155">
        <v>131.9989</v>
      </c>
      <c r="G453" s="156" t="s">
        <v>3056</v>
      </c>
      <c r="H453" s="157" t="s">
        <v>453</v>
      </c>
      <c r="I453" s="212"/>
      <c r="J453" s="213"/>
      <c r="K453" s="214"/>
      <c r="L453" s="163"/>
      <c r="M453" s="6"/>
      <c r="N453" s="6"/>
      <c r="O453" s="6"/>
    </row>
    <row r="454" spans="1:15" ht="12.75">
      <c r="A454" s="150" t="s">
        <v>22</v>
      </c>
      <c r="B454" s="151">
        <v>43955</v>
      </c>
      <c r="C454" s="152" t="s">
        <v>1595</v>
      </c>
      <c r="D454" s="153">
        <v>137.52</v>
      </c>
      <c r="E454" s="154">
        <v>0.21</v>
      </c>
      <c r="F454" s="155">
        <v>166.3992</v>
      </c>
      <c r="G454" s="156" t="s">
        <v>3044</v>
      </c>
      <c r="H454" s="157" t="s">
        <v>453</v>
      </c>
      <c r="I454" s="212"/>
      <c r="J454" s="213"/>
      <c r="K454" s="214"/>
      <c r="L454" s="163"/>
      <c r="M454" s="6"/>
      <c r="N454" s="6"/>
      <c r="O454" s="6"/>
    </row>
    <row r="455" spans="1:15" ht="12.75">
      <c r="A455" s="150" t="s">
        <v>22</v>
      </c>
      <c r="B455" s="151">
        <v>43886</v>
      </c>
      <c r="C455" s="152" t="s">
        <v>1653</v>
      </c>
      <c r="D455" s="153">
        <v>3.3</v>
      </c>
      <c r="E455" s="154">
        <v>0.21</v>
      </c>
      <c r="F455" s="155">
        <v>3.993</v>
      </c>
      <c r="G455" s="156" t="s">
        <v>3042</v>
      </c>
      <c r="H455" s="157" t="s">
        <v>453</v>
      </c>
      <c r="I455" s="212"/>
      <c r="J455" s="213"/>
      <c r="K455" s="214"/>
      <c r="L455" s="163"/>
      <c r="M455" s="6"/>
      <c r="N455" s="6"/>
      <c r="O455" s="6"/>
    </row>
    <row r="456" spans="1:15" ht="12.75">
      <c r="A456" s="150" t="s">
        <v>22</v>
      </c>
      <c r="B456" s="151">
        <v>43886</v>
      </c>
      <c r="C456" s="152" t="s">
        <v>1653</v>
      </c>
      <c r="D456" s="153">
        <v>13.2</v>
      </c>
      <c r="E456" s="154">
        <v>0.21</v>
      </c>
      <c r="F456" s="155">
        <v>15.972</v>
      </c>
      <c r="G456" s="156" t="s">
        <v>3062</v>
      </c>
      <c r="H456" s="157" t="s">
        <v>453</v>
      </c>
      <c r="I456" s="212"/>
      <c r="J456" s="213"/>
      <c r="K456" s="214"/>
      <c r="L456" s="163"/>
      <c r="M456" s="6"/>
      <c r="N456" s="6"/>
      <c r="O456" s="6"/>
    </row>
    <row r="457" spans="1:15" ht="12.75">
      <c r="A457" s="150" t="s">
        <v>22</v>
      </c>
      <c r="B457" s="151">
        <v>43886</v>
      </c>
      <c r="C457" s="152" t="s">
        <v>1653</v>
      </c>
      <c r="D457" s="153">
        <v>3.3</v>
      </c>
      <c r="E457" s="154">
        <v>0.21</v>
      </c>
      <c r="F457" s="155">
        <v>3.993</v>
      </c>
      <c r="G457" s="156" t="s">
        <v>3044</v>
      </c>
      <c r="H457" s="157" t="s">
        <v>453</v>
      </c>
      <c r="I457" s="212"/>
      <c r="J457" s="213"/>
      <c r="K457" s="214"/>
      <c r="L457" s="163"/>
      <c r="M457" s="6"/>
      <c r="N457" s="6"/>
      <c r="O457" s="6"/>
    </row>
    <row r="458" spans="1:15" ht="12.75">
      <c r="A458" s="150" t="s">
        <v>904</v>
      </c>
      <c r="B458" s="151">
        <v>43921</v>
      </c>
      <c r="C458" s="152" t="s">
        <v>906</v>
      </c>
      <c r="D458" s="153">
        <v>129.81</v>
      </c>
      <c r="E458" s="154">
        <v>0.04</v>
      </c>
      <c r="F458" s="155">
        <v>135.0024</v>
      </c>
      <c r="G458" s="156" t="s">
        <v>3042</v>
      </c>
      <c r="H458" s="157" t="s">
        <v>32</v>
      </c>
      <c r="I458" s="212"/>
      <c r="J458" s="213"/>
      <c r="K458" s="214"/>
      <c r="M458" s="6"/>
      <c r="N458" s="6"/>
      <c r="O458" s="6"/>
    </row>
    <row r="459" spans="1:15" ht="12.75">
      <c r="A459" s="150" t="s">
        <v>919</v>
      </c>
      <c r="B459" s="151">
        <v>43882</v>
      </c>
      <c r="C459" s="152" t="s">
        <v>921</v>
      </c>
      <c r="D459" s="153">
        <v>750</v>
      </c>
      <c r="E459" s="154">
        <v>0.1</v>
      </c>
      <c r="F459" s="155">
        <v>825</v>
      </c>
      <c r="G459" s="156" t="s">
        <v>3051</v>
      </c>
      <c r="H459" s="157" t="s">
        <v>645</v>
      </c>
      <c r="I459" s="212"/>
      <c r="J459" s="213"/>
      <c r="K459" s="214"/>
      <c r="L459" s="163"/>
      <c r="M459" s="6"/>
      <c r="N459" s="6"/>
      <c r="O459" s="6"/>
    </row>
    <row r="460" spans="1:12" s="33" customFormat="1" ht="12.75">
      <c r="A460" s="193" t="s">
        <v>919</v>
      </c>
      <c r="B460" s="208">
        <v>44029</v>
      </c>
      <c r="C460" s="195" t="s">
        <v>2005</v>
      </c>
      <c r="D460" s="217">
        <v>108</v>
      </c>
      <c r="E460" s="218">
        <v>0.1</v>
      </c>
      <c r="F460" s="194">
        <v>118.8</v>
      </c>
      <c r="G460" s="209" t="s">
        <v>3051</v>
      </c>
      <c r="H460" s="193" t="s">
        <v>645</v>
      </c>
      <c r="I460" s="212"/>
      <c r="J460" s="213"/>
      <c r="K460" s="214"/>
      <c r="L460" s="163"/>
    </row>
    <row r="461" spans="1:15" ht="12.75">
      <c r="A461" s="150" t="s">
        <v>627</v>
      </c>
      <c r="B461" s="151">
        <v>43837</v>
      </c>
      <c r="C461" s="152" t="s">
        <v>1629</v>
      </c>
      <c r="D461" s="153">
        <v>134.34</v>
      </c>
      <c r="E461" s="154">
        <v>0.21</v>
      </c>
      <c r="F461" s="155">
        <v>162.5514</v>
      </c>
      <c r="G461" s="156" t="s">
        <v>3044</v>
      </c>
      <c r="H461" s="157" t="s">
        <v>633</v>
      </c>
      <c r="I461" s="212"/>
      <c r="J461" s="213"/>
      <c r="K461" s="214"/>
      <c r="L461" s="163"/>
      <c r="M461" s="6"/>
      <c r="N461" s="6"/>
      <c r="O461" s="6"/>
    </row>
    <row r="462" spans="1:15" ht="12.75">
      <c r="A462" s="193" t="s">
        <v>627</v>
      </c>
      <c r="B462" s="208">
        <v>43858</v>
      </c>
      <c r="C462" s="195" t="s">
        <v>748</v>
      </c>
      <c r="D462" s="153">
        <v>11.504</v>
      </c>
      <c r="E462" s="154">
        <v>0.21</v>
      </c>
      <c r="F462" s="194">
        <v>13.919839999999999</v>
      </c>
      <c r="G462" s="209" t="s">
        <v>3059</v>
      </c>
      <c r="H462" s="193" t="s">
        <v>633</v>
      </c>
      <c r="I462" s="212"/>
      <c r="J462" s="213"/>
      <c r="K462" s="214"/>
      <c r="L462" s="163"/>
      <c r="M462" s="6"/>
      <c r="N462" s="6"/>
      <c r="O462" s="6"/>
    </row>
    <row r="463" spans="1:15" ht="12.75">
      <c r="A463" s="193" t="s">
        <v>627</v>
      </c>
      <c r="B463" s="208">
        <v>43858</v>
      </c>
      <c r="C463" s="195" t="s">
        <v>748</v>
      </c>
      <c r="D463" s="153">
        <v>11.504</v>
      </c>
      <c r="E463" s="154">
        <v>0.21</v>
      </c>
      <c r="F463" s="194">
        <v>13.919839999999999</v>
      </c>
      <c r="G463" s="209" t="s">
        <v>3048</v>
      </c>
      <c r="H463" s="193" t="s">
        <v>633</v>
      </c>
      <c r="I463" s="212"/>
      <c r="J463" s="213"/>
      <c r="K463" s="214"/>
      <c r="L463" s="163"/>
      <c r="M463" s="6"/>
      <c r="N463" s="6"/>
      <c r="O463" s="6"/>
    </row>
    <row r="464" spans="1:15" ht="12.75">
      <c r="A464" s="193" t="s">
        <v>627</v>
      </c>
      <c r="B464" s="208">
        <v>43858</v>
      </c>
      <c r="C464" s="195" t="s">
        <v>748</v>
      </c>
      <c r="D464" s="153">
        <v>34.145</v>
      </c>
      <c r="E464" s="154">
        <v>0.21</v>
      </c>
      <c r="F464" s="194">
        <v>41.315450000000006</v>
      </c>
      <c r="G464" s="209" t="s">
        <v>3042</v>
      </c>
      <c r="H464" s="193" t="s">
        <v>633</v>
      </c>
      <c r="I464" s="212"/>
      <c r="J464" s="213"/>
      <c r="K464" s="214"/>
      <c r="L464" s="163"/>
      <c r="M464" s="6"/>
      <c r="N464" s="6"/>
      <c r="O464" s="6"/>
    </row>
    <row r="465" spans="1:15" ht="12.75">
      <c r="A465" s="193" t="s">
        <v>627</v>
      </c>
      <c r="B465" s="208">
        <v>43858</v>
      </c>
      <c r="C465" s="195" t="s">
        <v>748</v>
      </c>
      <c r="D465" s="153">
        <v>4.89</v>
      </c>
      <c r="E465" s="154">
        <v>0.21</v>
      </c>
      <c r="F465" s="194">
        <v>5.9169</v>
      </c>
      <c r="G465" s="209" t="s">
        <v>3072</v>
      </c>
      <c r="H465" s="193" t="s">
        <v>633</v>
      </c>
      <c r="I465" s="212"/>
      <c r="J465" s="213"/>
      <c r="K465" s="214"/>
      <c r="M465" s="6"/>
      <c r="N465" s="6"/>
      <c r="O465" s="6"/>
    </row>
    <row r="466" spans="1:15" ht="12.75">
      <c r="A466" s="150" t="s">
        <v>627</v>
      </c>
      <c r="B466" s="151">
        <v>43858</v>
      </c>
      <c r="C466" s="152" t="s">
        <v>629</v>
      </c>
      <c r="D466" s="153">
        <v>202.9</v>
      </c>
      <c r="E466" s="154">
        <v>0.21</v>
      </c>
      <c r="F466" s="155">
        <v>245.51</v>
      </c>
      <c r="G466" s="156" t="s">
        <v>3042</v>
      </c>
      <c r="H466" s="157" t="s">
        <v>633</v>
      </c>
      <c r="I466" s="212"/>
      <c r="J466" s="213"/>
      <c r="K466" s="214"/>
      <c r="L466" s="163"/>
      <c r="M466" s="6"/>
      <c r="N466" s="6"/>
      <c r="O466" s="6"/>
    </row>
    <row r="467" spans="1:12" s="33" customFormat="1" ht="12.75">
      <c r="A467" s="150" t="s">
        <v>627</v>
      </c>
      <c r="B467" s="151">
        <v>43899</v>
      </c>
      <c r="C467" s="152" t="s">
        <v>1305</v>
      </c>
      <c r="D467" s="153">
        <v>160.06</v>
      </c>
      <c r="E467" s="154">
        <v>0.21</v>
      </c>
      <c r="F467" s="155">
        <v>193.6726</v>
      </c>
      <c r="G467" s="156" t="s">
        <v>3056</v>
      </c>
      <c r="H467" s="157" t="s">
        <v>633</v>
      </c>
      <c r="I467" s="212"/>
      <c r="J467" s="213"/>
      <c r="K467" s="214"/>
      <c r="L467" s="163"/>
    </row>
    <row r="468" spans="1:12" s="33" customFormat="1" ht="12.75">
      <c r="A468" s="150" t="s">
        <v>627</v>
      </c>
      <c r="B468" s="151">
        <v>44004</v>
      </c>
      <c r="C468" s="152" t="s">
        <v>1836</v>
      </c>
      <c r="D468" s="153">
        <v>49.88</v>
      </c>
      <c r="E468" s="154">
        <v>0.21</v>
      </c>
      <c r="F468" s="155">
        <v>60.354800000000004</v>
      </c>
      <c r="G468" s="156" t="s">
        <v>3056</v>
      </c>
      <c r="H468" s="157" t="s">
        <v>633</v>
      </c>
      <c r="I468" s="212"/>
      <c r="J468" s="213"/>
      <c r="K468" s="214"/>
      <c r="L468" s="163"/>
    </row>
    <row r="469" spans="1:12" s="33" customFormat="1" ht="12.75">
      <c r="A469" s="150" t="s">
        <v>627</v>
      </c>
      <c r="B469" s="151">
        <v>43892</v>
      </c>
      <c r="C469" s="152" t="s">
        <v>1826</v>
      </c>
      <c r="D469" s="153">
        <v>3.23</v>
      </c>
      <c r="E469" s="154">
        <v>0.21</v>
      </c>
      <c r="F469" s="155">
        <v>3.9083</v>
      </c>
      <c r="G469" s="156" t="s">
        <v>3059</v>
      </c>
      <c r="H469" s="157" t="s">
        <v>633</v>
      </c>
      <c r="I469" s="212"/>
      <c r="J469" s="213"/>
      <c r="K469" s="214"/>
      <c r="L469" s="163"/>
    </row>
    <row r="470" spans="1:15" ht="12.75">
      <c r="A470" s="150" t="s">
        <v>627</v>
      </c>
      <c r="B470" s="151">
        <v>43892</v>
      </c>
      <c r="C470" s="152" t="s">
        <v>1826</v>
      </c>
      <c r="D470" s="153">
        <v>3.23</v>
      </c>
      <c r="E470" s="154">
        <v>0.21</v>
      </c>
      <c r="F470" s="155">
        <v>3.9083</v>
      </c>
      <c r="G470" s="156" t="s">
        <v>3048</v>
      </c>
      <c r="H470" s="157" t="s">
        <v>633</v>
      </c>
      <c r="I470" s="212"/>
      <c r="J470" s="213"/>
      <c r="K470" s="214"/>
      <c r="L470" s="163"/>
      <c r="M470" s="6"/>
      <c r="N470" s="6"/>
      <c r="O470" s="6"/>
    </row>
    <row r="471" spans="1:15" ht="12.75">
      <c r="A471" s="150" t="s">
        <v>627</v>
      </c>
      <c r="B471" s="151">
        <v>43892</v>
      </c>
      <c r="C471" s="152" t="s">
        <v>1826</v>
      </c>
      <c r="D471" s="153">
        <v>9.79</v>
      </c>
      <c r="E471" s="154">
        <v>0.21</v>
      </c>
      <c r="F471" s="155">
        <v>11.845899999999999</v>
      </c>
      <c r="G471" s="156" t="s">
        <v>3042</v>
      </c>
      <c r="H471" s="157" t="s">
        <v>633</v>
      </c>
      <c r="I471" s="212"/>
      <c r="J471" s="213"/>
      <c r="K471" s="214"/>
      <c r="L471" s="163"/>
      <c r="M471" s="6"/>
      <c r="N471" s="6"/>
      <c r="O471" s="6"/>
    </row>
    <row r="472" spans="1:15" ht="12.75">
      <c r="A472" s="150" t="s">
        <v>627</v>
      </c>
      <c r="B472" s="151">
        <v>43922</v>
      </c>
      <c r="C472" s="152" t="s">
        <v>1592</v>
      </c>
      <c r="D472" s="153">
        <v>34.74</v>
      </c>
      <c r="E472" s="154">
        <v>0.21</v>
      </c>
      <c r="F472" s="155">
        <v>42.0354</v>
      </c>
      <c r="G472" s="156" t="s">
        <v>3044</v>
      </c>
      <c r="H472" s="157" t="s">
        <v>633</v>
      </c>
      <c r="I472" s="212"/>
      <c r="J472" s="213"/>
      <c r="K472" s="214"/>
      <c r="L472" s="163"/>
      <c r="M472" s="6"/>
      <c r="N472" s="6"/>
      <c r="O472" s="6"/>
    </row>
    <row r="473" spans="1:15" ht="12.75">
      <c r="A473" s="150" t="s">
        <v>627</v>
      </c>
      <c r="B473" s="151">
        <v>43892</v>
      </c>
      <c r="C473" s="152" t="s">
        <v>1832</v>
      </c>
      <c r="D473" s="153">
        <v>74.85</v>
      </c>
      <c r="E473" s="154">
        <v>0.21</v>
      </c>
      <c r="F473" s="155">
        <v>90.5685</v>
      </c>
      <c r="G473" s="156" t="s">
        <v>3042</v>
      </c>
      <c r="H473" s="157" t="s">
        <v>633</v>
      </c>
      <c r="I473" s="212"/>
      <c r="J473" s="213"/>
      <c r="K473" s="214"/>
      <c r="L473" s="162"/>
      <c r="M473" s="6"/>
      <c r="N473" s="6"/>
      <c r="O473" s="6"/>
    </row>
    <row r="474" spans="1:12" s="33" customFormat="1" ht="12.75">
      <c r="A474" s="193" t="s">
        <v>627</v>
      </c>
      <c r="B474" s="208">
        <v>44013</v>
      </c>
      <c r="C474" s="195" t="s">
        <v>1987</v>
      </c>
      <c r="D474" s="217">
        <v>19.36</v>
      </c>
      <c r="E474" s="218">
        <v>0.21</v>
      </c>
      <c r="F474" s="194">
        <v>23.4256</v>
      </c>
      <c r="G474" s="209" t="s">
        <v>3044</v>
      </c>
      <c r="H474" s="193" t="s">
        <v>633</v>
      </c>
      <c r="I474" s="212"/>
      <c r="J474" s="213"/>
      <c r="K474" s="214"/>
      <c r="L474" s="163"/>
    </row>
    <row r="475" spans="1:12" s="33" customFormat="1" ht="12.75">
      <c r="A475" s="193" t="s">
        <v>627</v>
      </c>
      <c r="B475" s="208">
        <v>44074</v>
      </c>
      <c r="C475" s="195" t="s">
        <v>1956</v>
      </c>
      <c r="D475" s="217">
        <v>5.34</v>
      </c>
      <c r="E475" s="218">
        <v>0.21</v>
      </c>
      <c r="F475" s="194">
        <v>6.461399999999999</v>
      </c>
      <c r="G475" s="209" t="s">
        <v>3059</v>
      </c>
      <c r="H475" s="193" t="s">
        <v>633</v>
      </c>
      <c r="I475" s="212"/>
      <c r="J475" s="213"/>
      <c r="K475" s="214"/>
      <c r="L475" s="163"/>
    </row>
    <row r="476" spans="1:12" s="33" customFormat="1" ht="12.75">
      <c r="A476" s="193" t="s">
        <v>627</v>
      </c>
      <c r="B476" s="208">
        <v>44074</v>
      </c>
      <c r="C476" s="195" t="s">
        <v>1956</v>
      </c>
      <c r="D476" s="217">
        <v>5.34</v>
      </c>
      <c r="E476" s="218">
        <v>0.21</v>
      </c>
      <c r="F476" s="194">
        <v>6.461399999999999</v>
      </c>
      <c r="G476" s="209" t="s">
        <v>3048</v>
      </c>
      <c r="H476" s="193" t="s">
        <v>633</v>
      </c>
      <c r="I476" s="212"/>
      <c r="J476" s="213"/>
      <c r="K476" s="214"/>
      <c r="L476" s="163"/>
    </row>
    <row r="477" spans="1:12" s="33" customFormat="1" ht="12.75">
      <c r="A477" s="193" t="s">
        <v>627</v>
      </c>
      <c r="B477" s="208">
        <v>44074</v>
      </c>
      <c r="C477" s="195" t="s">
        <v>1956</v>
      </c>
      <c r="D477" s="217">
        <v>16.08</v>
      </c>
      <c r="E477" s="218">
        <v>0.21</v>
      </c>
      <c r="F477" s="194">
        <v>19.456799999999998</v>
      </c>
      <c r="G477" s="209" t="s">
        <v>3042</v>
      </c>
      <c r="H477" s="193" t="s">
        <v>633</v>
      </c>
      <c r="I477" s="212"/>
      <c r="J477" s="213"/>
      <c r="K477" s="214"/>
      <c r="L477" s="163"/>
    </row>
    <row r="478" spans="1:12" s="33" customFormat="1" ht="12.75">
      <c r="A478" s="193" t="s">
        <v>627</v>
      </c>
      <c r="B478" s="208">
        <v>44074</v>
      </c>
      <c r="C478" s="195" t="s">
        <v>1952</v>
      </c>
      <c r="D478" s="217">
        <v>68.37</v>
      </c>
      <c r="E478" s="218">
        <v>0.21</v>
      </c>
      <c r="F478" s="194">
        <v>82.7277</v>
      </c>
      <c r="G478" s="209" t="s">
        <v>3042</v>
      </c>
      <c r="H478" s="193" t="s">
        <v>633</v>
      </c>
      <c r="I478" s="212"/>
      <c r="J478" s="213"/>
      <c r="K478" s="214"/>
      <c r="L478" s="163"/>
    </row>
    <row r="479" spans="1:12" s="33" customFormat="1" ht="12.75">
      <c r="A479" s="193" t="s">
        <v>627</v>
      </c>
      <c r="B479" s="208">
        <v>44013</v>
      </c>
      <c r="C479" s="195" t="s">
        <v>3031</v>
      </c>
      <c r="D479" s="217">
        <v>55.56</v>
      </c>
      <c r="E479" s="218">
        <v>0.21</v>
      </c>
      <c r="F479" s="194">
        <v>67.2276</v>
      </c>
      <c r="G479" s="209" t="s">
        <v>3056</v>
      </c>
      <c r="H479" s="193" t="s">
        <v>633</v>
      </c>
      <c r="I479" s="212"/>
      <c r="J479" s="213"/>
      <c r="K479" s="214"/>
      <c r="L479" s="163"/>
    </row>
    <row r="480" spans="1:12" s="33" customFormat="1" ht="12.75">
      <c r="A480" s="193" t="s">
        <v>627</v>
      </c>
      <c r="B480" s="208">
        <v>44104</v>
      </c>
      <c r="C480" s="195" t="s">
        <v>2132</v>
      </c>
      <c r="D480" s="217">
        <v>358.77</v>
      </c>
      <c r="E480" s="218">
        <v>0.21</v>
      </c>
      <c r="F480" s="194">
        <v>434.1117</v>
      </c>
      <c r="G480" s="209" t="s">
        <v>3051</v>
      </c>
      <c r="H480" s="193" t="s">
        <v>633</v>
      </c>
      <c r="I480" s="212"/>
      <c r="J480" s="213"/>
      <c r="K480" s="214"/>
      <c r="L480" s="163"/>
    </row>
    <row r="481" spans="1:12" s="33" customFormat="1" ht="12.75">
      <c r="A481" s="193" t="s">
        <v>627</v>
      </c>
      <c r="B481" s="208">
        <v>44074</v>
      </c>
      <c r="C481" s="195" t="s">
        <v>2858</v>
      </c>
      <c r="D481" s="217">
        <v>6.175</v>
      </c>
      <c r="E481" s="218">
        <v>0.21</v>
      </c>
      <c r="F481" s="194">
        <v>7.47175</v>
      </c>
      <c r="G481" s="209" t="s">
        <v>3059</v>
      </c>
      <c r="H481" s="193" t="s">
        <v>633</v>
      </c>
      <c r="I481" s="212"/>
      <c r="J481" s="213"/>
      <c r="K481" s="214"/>
      <c r="L481" s="163"/>
    </row>
    <row r="482" spans="1:12" s="33" customFormat="1" ht="12.75">
      <c r="A482" s="193" t="s">
        <v>627</v>
      </c>
      <c r="B482" s="208">
        <v>44074</v>
      </c>
      <c r="C482" s="195" t="s">
        <v>2858</v>
      </c>
      <c r="D482" s="217">
        <v>6.175</v>
      </c>
      <c r="E482" s="218">
        <v>0.21</v>
      </c>
      <c r="F482" s="194">
        <v>7.47175</v>
      </c>
      <c r="G482" s="209" t="s">
        <v>3048</v>
      </c>
      <c r="H482" s="193" t="s">
        <v>633</v>
      </c>
      <c r="I482" s="212"/>
      <c r="J482" s="213"/>
      <c r="K482" s="214"/>
      <c r="L482" s="163"/>
    </row>
    <row r="483" spans="1:12" s="33" customFormat="1" ht="12.75">
      <c r="A483" s="193" t="s">
        <v>627</v>
      </c>
      <c r="B483" s="208">
        <v>44074</v>
      </c>
      <c r="C483" s="195" t="s">
        <v>2858</v>
      </c>
      <c r="D483" s="217">
        <v>18.544</v>
      </c>
      <c r="E483" s="218">
        <v>0.21</v>
      </c>
      <c r="F483" s="194">
        <v>22.43824</v>
      </c>
      <c r="G483" s="209" t="s">
        <v>3042</v>
      </c>
      <c r="H483" s="193" t="s">
        <v>633</v>
      </c>
      <c r="I483" s="212"/>
      <c r="J483" s="213"/>
      <c r="K483" s="214"/>
      <c r="L483" s="163"/>
    </row>
    <row r="484" spans="1:12" s="33" customFormat="1" ht="12.75">
      <c r="A484" s="193" t="s">
        <v>627</v>
      </c>
      <c r="B484" s="208">
        <v>44074</v>
      </c>
      <c r="C484" s="195" t="s">
        <v>2858</v>
      </c>
      <c r="D484" s="217">
        <v>1.82</v>
      </c>
      <c r="E484" s="218">
        <v>0.21</v>
      </c>
      <c r="F484" s="194">
        <v>2.2022</v>
      </c>
      <c r="G484" s="209" t="s">
        <v>3072</v>
      </c>
      <c r="H484" s="193" t="s">
        <v>633</v>
      </c>
      <c r="I484" s="212"/>
      <c r="J484" s="213"/>
      <c r="K484" s="214"/>
      <c r="L484" s="163"/>
    </row>
    <row r="485" spans="1:12" s="33" customFormat="1" ht="12.75">
      <c r="A485" s="193" t="s">
        <v>627</v>
      </c>
      <c r="B485" s="208">
        <v>44074</v>
      </c>
      <c r="C485" s="195" t="s">
        <v>2865</v>
      </c>
      <c r="D485" s="217">
        <v>86.16</v>
      </c>
      <c r="E485" s="218">
        <v>0.21</v>
      </c>
      <c r="F485" s="194">
        <v>104.25359999999999</v>
      </c>
      <c r="G485" s="209" t="s">
        <v>3042</v>
      </c>
      <c r="H485" s="193" t="s">
        <v>633</v>
      </c>
      <c r="I485" s="212"/>
      <c r="J485" s="213"/>
      <c r="K485" s="214"/>
      <c r="L485" s="163"/>
    </row>
    <row r="486" spans="1:12" s="33" customFormat="1" ht="12.75">
      <c r="A486" s="150" t="s">
        <v>498</v>
      </c>
      <c r="B486" s="151">
        <v>43852</v>
      </c>
      <c r="C486" s="152" t="s">
        <v>745</v>
      </c>
      <c r="D486" s="153">
        <v>200</v>
      </c>
      <c r="E486" s="154">
        <v>0.21</v>
      </c>
      <c r="F486" s="155">
        <v>242</v>
      </c>
      <c r="G486" s="156" t="s">
        <v>3051</v>
      </c>
      <c r="H486" s="157" t="s">
        <v>244</v>
      </c>
      <c r="I486" s="212"/>
      <c r="J486" s="213"/>
      <c r="K486" s="214"/>
      <c r="L486" s="163"/>
    </row>
    <row r="487" spans="1:15" ht="12.75">
      <c r="A487" s="150" t="s">
        <v>635</v>
      </c>
      <c r="B487" s="151">
        <v>43889</v>
      </c>
      <c r="C487" s="152" t="s">
        <v>637</v>
      </c>
      <c r="D487" s="153">
        <v>105</v>
      </c>
      <c r="E487" s="154">
        <v>0</v>
      </c>
      <c r="F487" s="155">
        <v>105</v>
      </c>
      <c r="G487" s="156" t="s">
        <v>3059</v>
      </c>
      <c r="H487" s="157" t="s">
        <v>641</v>
      </c>
      <c r="I487" s="212"/>
      <c r="J487" s="213"/>
      <c r="K487" s="214"/>
      <c r="L487" s="174"/>
      <c r="M487" s="6"/>
      <c r="N487" s="6"/>
      <c r="O487" s="6"/>
    </row>
    <row r="488" spans="1:15" ht="12.75">
      <c r="A488" s="150" t="s">
        <v>801</v>
      </c>
      <c r="B488" s="151">
        <v>43870</v>
      </c>
      <c r="C488" s="152" t="s">
        <v>1069</v>
      </c>
      <c r="D488" s="153">
        <v>2982.82</v>
      </c>
      <c r="E488" s="154">
        <v>0</v>
      </c>
      <c r="F488" s="155">
        <v>2982.82</v>
      </c>
      <c r="G488" s="156" t="s">
        <v>3051</v>
      </c>
      <c r="H488" s="157" t="s">
        <v>194</v>
      </c>
      <c r="I488" s="212"/>
      <c r="J488" s="213"/>
      <c r="K488" s="214"/>
      <c r="M488" s="6"/>
      <c r="N488" s="6"/>
      <c r="O488" s="6"/>
    </row>
    <row r="489" spans="1:15" ht="12.75">
      <c r="A489" s="150" t="s">
        <v>304</v>
      </c>
      <c r="B489" s="151">
        <v>43840</v>
      </c>
      <c r="C489" s="152" t="s">
        <v>306</v>
      </c>
      <c r="D489" s="153">
        <v>6.7</v>
      </c>
      <c r="E489" s="154">
        <v>0.21</v>
      </c>
      <c r="F489" s="155">
        <v>8.11</v>
      </c>
      <c r="G489" s="156" t="s">
        <v>3042</v>
      </c>
      <c r="H489" s="157" t="s">
        <v>309</v>
      </c>
      <c r="I489" s="212"/>
      <c r="J489" s="213"/>
      <c r="K489" s="214"/>
      <c r="L489" s="163"/>
      <c r="M489" s="6"/>
      <c r="N489" s="6"/>
      <c r="O489" s="6"/>
    </row>
    <row r="490" spans="1:15" ht="12.75">
      <c r="A490" s="150" t="s">
        <v>304</v>
      </c>
      <c r="B490" s="151">
        <v>43844</v>
      </c>
      <c r="C490" s="152" t="s">
        <v>521</v>
      </c>
      <c r="D490" s="153">
        <v>17.97</v>
      </c>
      <c r="E490" s="154">
        <v>0.21</v>
      </c>
      <c r="F490" s="155">
        <v>21.74</v>
      </c>
      <c r="G490" s="156" t="s">
        <v>3062</v>
      </c>
      <c r="H490" s="157" t="s">
        <v>309</v>
      </c>
      <c r="I490" s="212"/>
      <c r="J490" s="213"/>
      <c r="K490" s="214"/>
      <c r="L490" s="163"/>
      <c r="M490" s="6"/>
      <c r="N490" s="6"/>
      <c r="O490" s="6"/>
    </row>
    <row r="491" spans="1:15" ht="12.75">
      <c r="A491" s="150" t="s">
        <v>304</v>
      </c>
      <c r="B491" s="151">
        <v>43858</v>
      </c>
      <c r="C491" s="152" t="s">
        <v>430</v>
      </c>
      <c r="D491" s="153">
        <v>38.23</v>
      </c>
      <c r="E491" s="154">
        <v>0.21</v>
      </c>
      <c r="F491" s="155">
        <v>46.26</v>
      </c>
      <c r="G491" s="156" t="s">
        <v>3044</v>
      </c>
      <c r="H491" s="157" t="s">
        <v>309</v>
      </c>
      <c r="I491" s="212"/>
      <c r="J491" s="213"/>
      <c r="K491" s="214"/>
      <c r="L491" s="163"/>
      <c r="M491" s="6"/>
      <c r="N491" s="6"/>
      <c r="O491" s="6"/>
    </row>
    <row r="492" spans="1:15" ht="12.75">
      <c r="A492" s="150" t="s">
        <v>304</v>
      </c>
      <c r="B492" s="151">
        <v>43867</v>
      </c>
      <c r="C492" s="152" t="s">
        <v>433</v>
      </c>
      <c r="D492" s="153">
        <v>30.19</v>
      </c>
      <c r="E492" s="154">
        <v>0.21</v>
      </c>
      <c r="F492" s="155">
        <v>36.5299</v>
      </c>
      <c r="G492" s="156" t="s">
        <v>3044</v>
      </c>
      <c r="H492" s="157" t="s">
        <v>309</v>
      </c>
      <c r="I492" s="212"/>
      <c r="J492" s="213"/>
      <c r="K492" s="214"/>
      <c r="L492" s="163"/>
      <c r="M492" s="6"/>
      <c r="N492" s="6"/>
      <c r="O492" s="6"/>
    </row>
    <row r="493" spans="1:15" ht="12.75">
      <c r="A493" s="150" t="s">
        <v>304</v>
      </c>
      <c r="B493" s="151">
        <v>43878</v>
      </c>
      <c r="C493" s="152" t="s">
        <v>1051</v>
      </c>
      <c r="D493" s="153">
        <v>6.7</v>
      </c>
      <c r="E493" s="154">
        <v>0.21</v>
      </c>
      <c r="F493" s="155">
        <v>8.107</v>
      </c>
      <c r="G493" s="156" t="s">
        <v>3046</v>
      </c>
      <c r="H493" s="157" t="s">
        <v>309</v>
      </c>
      <c r="I493" s="212"/>
      <c r="J493" s="213"/>
      <c r="K493" s="214"/>
      <c r="L493" s="163"/>
      <c r="M493" s="6"/>
      <c r="N493" s="6"/>
      <c r="O493" s="6"/>
    </row>
    <row r="494" spans="1:15" ht="12.75">
      <c r="A494" s="150" t="s">
        <v>304</v>
      </c>
      <c r="B494" s="151">
        <v>43882</v>
      </c>
      <c r="C494" s="152" t="s">
        <v>1266</v>
      </c>
      <c r="D494" s="153">
        <v>60.37</v>
      </c>
      <c r="E494" s="154">
        <v>0.21</v>
      </c>
      <c r="F494" s="155">
        <v>73.04769999999999</v>
      </c>
      <c r="G494" s="156" t="s">
        <v>3044</v>
      </c>
      <c r="H494" s="157" t="s">
        <v>309</v>
      </c>
      <c r="I494" s="212"/>
      <c r="J494" s="213"/>
      <c r="K494" s="214"/>
      <c r="L494" s="163"/>
      <c r="M494" s="6"/>
      <c r="N494" s="6"/>
      <c r="O494" s="6"/>
    </row>
    <row r="495" spans="1:15" ht="12.75">
      <c r="A495" s="150" t="s">
        <v>304</v>
      </c>
      <c r="B495" s="151">
        <v>43895</v>
      </c>
      <c r="C495" s="152" t="s">
        <v>1269</v>
      </c>
      <c r="D495" s="153">
        <v>38.23</v>
      </c>
      <c r="E495" s="154">
        <v>0.21</v>
      </c>
      <c r="F495" s="155">
        <v>46.2583</v>
      </c>
      <c r="G495" s="156" t="s">
        <v>3044</v>
      </c>
      <c r="H495" s="157" t="s">
        <v>309</v>
      </c>
      <c r="I495" s="212"/>
      <c r="J495" s="213"/>
      <c r="K495" s="214"/>
      <c r="L495" s="163"/>
      <c r="M495" s="6"/>
      <c r="N495" s="6"/>
      <c r="O495" s="6"/>
    </row>
    <row r="496" spans="1:12" s="33" customFormat="1" ht="12.75">
      <c r="A496" s="193" t="s">
        <v>304</v>
      </c>
      <c r="B496" s="208">
        <v>44020</v>
      </c>
      <c r="C496" s="195" t="s">
        <v>2290</v>
      </c>
      <c r="D496" s="217">
        <v>60.97</v>
      </c>
      <c r="E496" s="218">
        <v>0.21</v>
      </c>
      <c r="F496" s="194">
        <v>73.77</v>
      </c>
      <c r="G496" s="209" t="s">
        <v>3044</v>
      </c>
      <c r="H496" s="193" t="s">
        <v>309</v>
      </c>
      <c r="I496" s="212"/>
      <c r="J496" s="213"/>
      <c r="K496" s="214"/>
      <c r="L496" s="163"/>
    </row>
    <row r="497" spans="1:15" ht="12.75">
      <c r="A497" s="150" t="s">
        <v>671</v>
      </c>
      <c r="B497" s="151">
        <v>43840</v>
      </c>
      <c r="C497" s="152" t="s">
        <v>673</v>
      </c>
      <c r="D497" s="153">
        <v>9.16</v>
      </c>
      <c r="E497" s="154">
        <v>0.1</v>
      </c>
      <c r="F497" s="155">
        <v>10.08</v>
      </c>
      <c r="G497" s="156" t="s">
        <v>3056</v>
      </c>
      <c r="H497" s="157" t="s">
        <v>271</v>
      </c>
      <c r="I497" s="212"/>
      <c r="J497" s="213"/>
      <c r="K497" s="214"/>
      <c r="L497" s="163"/>
      <c r="M497" s="6"/>
      <c r="N497" s="6"/>
      <c r="O497" s="6"/>
    </row>
    <row r="498" spans="1:15" ht="12.75">
      <c r="A498" s="150" t="s">
        <v>671</v>
      </c>
      <c r="B498" s="151">
        <v>43854</v>
      </c>
      <c r="C498" s="152" t="s">
        <v>673</v>
      </c>
      <c r="D498" s="153">
        <v>1.82</v>
      </c>
      <c r="E498" s="154">
        <v>0.21</v>
      </c>
      <c r="F498" s="155">
        <v>2.2</v>
      </c>
      <c r="G498" s="156" t="s">
        <v>3056</v>
      </c>
      <c r="H498" s="157" t="s">
        <v>271</v>
      </c>
      <c r="I498" s="212"/>
      <c r="J498" s="213"/>
      <c r="K498" s="214"/>
      <c r="L498" s="163"/>
      <c r="M498" s="6"/>
      <c r="N498" s="6"/>
      <c r="O498" s="6"/>
    </row>
    <row r="499" spans="1:15" ht="12.75">
      <c r="A499" s="150" t="s">
        <v>671</v>
      </c>
      <c r="B499" s="151">
        <v>43854</v>
      </c>
      <c r="C499" s="152" t="s">
        <v>673</v>
      </c>
      <c r="D499" s="153">
        <v>6.865</v>
      </c>
      <c r="E499" s="154">
        <v>0.1</v>
      </c>
      <c r="F499" s="155">
        <v>7.55</v>
      </c>
      <c r="G499" s="156" t="s">
        <v>3056</v>
      </c>
      <c r="H499" s="157" t="s">
        <v>271</v>
      </c>
      <c r="I499" s="212"/>
      <c r="J499" s="213"/>
      <c r="K499" s="214"/>
      <c r="L499" s="163"/>
      <c r="M499" s="6"/>
      <c r="N499" s="6"/>
      <c r="O499" s="6"/>
    </row>
    <row r="500" spans="1:15" ht="12.75">
      <c r="A500" s="150" t="s">
        <v>671</v>
      </c>
      <c r="B500" s="151">
        <v>43871</v>
      </c>
      <c r="C500" s="152" t="s">
        <v>1308</v>
      </c>
      <c r="D500" s="153">
        <v>3.66</v>
      </c>
      <c r="E500" s="154">
        <v>0.21</v>
      </c>
      <c r="F500" s="155">
        <v>4.4286</v>
      </c>
      <c r="G500" s="156" t="s">
        <v>3056</v>
      </c>
      <c r="H500" s="157" t="s">
        <v>271</v>
      </c>
      <c r="I500" s="212"/>
      <c r="J500" s="213"/>
      <c r="K500" s="214"/>
      <c r="L500" s="163"/>
      <c r="M500" s="6"/>
      <c r="N500" s="6"/>
      <c r="O500" s="6"/>
    </row>
    <row r="501" spans="1:15" ht="12.75">
      <c r="A501" s="150" t="s">
        <v>671</v>
      </c>
      <c r="B501" s="151">
        <v>43871</v>
      </c>
      <c r="C501" s="152" t="s">
        <v>1308</v>
      </c>
      <c r="D501" s="153">
        <v>25.41</v>
      </c>
      <c r="E501" s="154">
        <v>0.1</v>
      </c>
      <c r="F501" s="155">
        <v>27.951</v>
      </c>
      <c r="G501" s="156" t="s">
        <v>3056</v>
      </c>
      <c r="H501" s="157" t="s">
        <v>271</v>
      </c>
      <c r="I501" s="212"/>
      <c r="J501" s="213"/>
      <c r="K501" s="214"/>
      <c r="L501" s="163"/>
      <c r="M501" s="6"/>
      <c r="N501" s="6"/>
      <c r="O501" s="6"/>
    </row>
    <row r="502" spans="1:15" ht="12.75">
      <c r="A502" s="150" t="s">
        <v>671</v>
      </c>
      <c r="B502" s="151">
        <v>43896</v>
      </c>
      <c r="C502" s="152" t="s">
        <v>973</v>
      </c>
      <c r="D502" s="153">
        <v>11.55</v>
      </c>
      <c r="E502" s="154">
        <v>0.1</v>
      </c>
      <c r="F502" s="155">
        <v>12.705</v>
      </c>
      <c r="G502" s="156" t="s">
        <v>3056</v>
      </c>
      <c r="H502" s="157" t="s">
        <v>271</v>
      </c>
      <c r="I502" s="212"/>
      <c r="J502" s="213"/>
      <c r="K502" s="214"/>
      <c r="L502" s="163"/>
      <c r="M502" s="6"/>
      <c r="N502" s="6"/>
      <c r="O502" s="6"/>
    </row>
    <row r="503" spans="1:15" ht="12.75">
      <c r="A503" s="150" t="s">
        <v>138</v>
      </c>
      <c r="B503" s="151">
        <v>43896</v>
      </c>
      <c r="C503" s="152" t="s">
        <v>1035</v>
      </c>
      <c r="D503" s="153">
        <v>87.64</v>
      </c>
      <c r="E503" s="154">
        <v>0.21</v>
      </c>
      <c r="F503" s="155">
        <v>106.0444</v>
      </c>
      <c r="G503" s="156" t="s">
        <v>3042</v>
      </c>
      <c r="H503" s="157" t="s">
        <v>453</v>
      </c>
      <c r="I503" s="212"/>
      <c r="J503" s="213"/>
      <c r="K503" s="214"/>
      <c r="L503" s="162"/>
      <c r="M503" s="6"/>
      <c r="N503" s="6"/>
      <c r="O503" s="6"/>
    </row>
    <row r="504" spans="1:15" ht="12.75">
      <c r="A504" s="150" t="s">
        <v>138</v>
      </c>
      <c r="B504" s="151">
        <v>43929</v>
      </c>
      <c r="C504" s="152" t="s">
        <v>1094</v>
      </c>
      <c r="D504" s="153">
        <v>92.33</v>
      </c>
      <c r="E504" s="154">
        <v>0.21</v>
      </c>
      <c r="F504" s="155">
        <v>111.7193</v>
      </c>
      <c r="G504" s="156" t="s">
        <v>3042</v>
      </c>
      <c r="H504" s="157" t="s">
        <v>453</v>
      </c>
      <c r="I504" s="212"/>
      <c r="J504" s="213"/>
      <c r="K504" s="214"/>
      <c r="L504" s="165"/>
      <c r="M504" s="6"/>
      <c r="N504" s="6"/>
      <c r="O504" s="6"/>
    </row>
    <row r="505" spans="1:15" ht="12.75">
      <c r="A505" s="150" t="s">
        <v>138</v>
      </c>
      <c r="B505" s="151">
        <v>43959</v>
      </c>
      <c r="C505" s="152" t="s">
        <v>1283</v>
      </c>
      <c r="D505" s="153">
        <v>105.44</v>
      </c>
      <c r="E505" s="154">
        <v>0.21</v>
      </c>
      <c r="F505" s="155">
        <v>127.58239999999999</v>
      </c>
      <c r="G505" s="156" t="s">
        <v>3042</v>
      </c>
      <c r="H505" s="157" t="s">
        <v>453</v>
      </c>
      <c r="I505" s="212"/>
      <c r="J505" s="213"/>
      <c r="K505" s="214"/>
      <c r="L505" s="163"/>
      <c r="M505" s="6"/>
      <c r="N505" s="6"/>
      <c r="O505" s="6"/>
    </row>
    <row r="506" spans="1:15" ht="12.75">
      <c r="A506" s="150" t="s">
        <v>138</v>
      </c>
      <c r="B506" s="151">
        <v>43990</v>
      </c>
      <c r="C506" s="152" t="s">
        <v>1530</v>
      </c>
      <c r="D506" s="153">
        <v>95.4</v>
      </c>
      <c r="E506" s="154">
        <v>0.21</v>
      </c>
      <c r="F506" s="155">
        <v>115.434</v>
      </c>
      <c r="G506" s="156" t="s">
        <v>3042</v>
      </c>
      <c r="H506" s="157" t="s">
        <v>453</v>
      </c>
      <c r="I506" s="212"/>
      <c r="J506" s="213"/>
      <c r="K506" s="214"/>
      <c r="L506" s="163"/>
      <c r="M506" s="6"/>
      <c r="N506" s="6"/>
      <c r="O506" s="6"/>
    </row>
    <row r="507" spans="1:15" ht="12.75">
      <c r="A507" s="150" t="s">
        <v>138</v>
      </c>
      <c r="B507" s="151">
        <v>43990</v>
      </c>
      <c r="C507" s="152" t="s">
        <v>1530</v>
      </c>
      <c r="D507" s="153">
        <v>25</v>
      </c>
      <c r="E507" s="154">
        <v>0.21</v>
      </c>
      <c r="F507" s="155">
        <v>30.25</v>
      </c>
      <c r="G507" s="156" t="s">
        <v>3044</v>
      </c>
      <c r="H507" s="157" t="s">
        <v>453</v>
      </c>
      <c r="I507" s="212"/>
      <c r="J507" s="213"/>
      <c r="K507" s="214"/>
      <c r="L507" s="163"/>
      <c r="M507" s="6"/>
      <c r="N507" s="6"/>
      <c r="O507" s="6"/>
    </row>
    <row r="508" spans="1:12" s="33" customFormat="1" ht="12.75">
      <c r="A508" s="193" t="s">
        <v>138</v>
      </c>
      <c r="B508" s="208">
        <v>44020</v>
      </c>
      <c r="C508" s="195" t="s">
        <v>1704</v>
      </c>
      <c r="D508" s="217">
        <v>81.64</v>
      </c>
      <c r="E508" s="218">
        <v>0.21</v>
      </c>
      <c r="F508" s="194">
        <v>98.7844</v>
      </c>
      <c r="G508" s="209" t="s">
        <v>3042</v>
      </c>
      <c r="H508" s="193" t="s">
        <v>453</v>
      </c>
      <c r="I508" s="212"/>
      <c r="J508" s="213"/>
      <c r="K508" s="214"/>
      <c r="L508" s="163"/>
    </row>
    <row r="509" spans="1:12" s="33" customFormat="1" ht="12.75">
      <c r="A509" s="193" t="s">
        <v>138</v>
      </c>
      <c r="B509" s="208">
        <v>44020</v>
      </c>
      <c r="C509" s="195" t="s">
        <v>1704</v>
      </c>
      <c r="D509" s="217">
        <v>25</v>
      </c>
      <c r="E509" s="218">
        <v>0.21</v>
      </c>
      <c r="F509" s="194">
        <v>30.25</v>
      </c>
      <c r="G509" s="209" t="s">
        <v>3044</v>
      </c>
      <c r="H509" s="193" t="s">
        <v>453</v>
      </c>
      <c r="I509" s="212"/>
      <c r="J509" s="213"/>
      <c r="K509" s="214"/>
      <c r="L509" s="163"/>
    </row>
    <row r="510" spans="1:12" s="33" customFormat="1" ht="12.75">
      <c r="A510" s="209" t="s">
        <v>138</v>
      </c>
      <c r="B510" s="208">
        <v>44051</v>
      </c>
      <c r="C510" s="195" t="s">
        <v>1844</v>
      </c>
      <c r="D510" s="217">
        <v>83.92</v>
      </c>
      <c r="E510" s="218">
        <v>0.21</v>
      </c>
      <c r="F510" s="194">
        <v>101.5432</v>
      </c>
      <c r="G510" s="209" t="s">
        <v>3042</v>
      </c>
      <c r="H510" s="193" t="s">
        <v>453</v>
      </c>
      <c r="I510" s="212"/>
      <c r="J510" s="213"/>
      <c r="K510" s="214"/>
      <c r="L510" s="163"/>
    </row>
    <row r="511" spans="1:12" s="33" customFormat="1" ht="12.75">
      <c r="A511" s="209" t="s">
        <v>138</v>
      </c>
      <c r="B511" s="208">
        <v>44051</v>
      </c>
      <c r="C511" s="195" t="s">
        <v>1844</v>
      </c>
      <c r="D511" s="217">
        <v>25</v>
      </c>
      <c r="E511" s="218">
        <v>0.21</v>
      </c>
      <c r="F511" s="194">
        <v>30.25</v>
      </c>
      <c r="G511" s="209" t="s">
        <v>3044</v>
      </c>
      <c r="H511" s="193" t="s">
        <v>453</v>
      </c>
      <c r="I511" s="212"/>
      <c r="J511" s="213"/>
      <c r="K511" s="214"/>
      <c r="L511" s="163"/>
    </row>
    <row r="512" spans="1:12" s="33" customFormat="1" ht="12.75">
      <c r="A512" s="193" t="s">
        <v>138</v>
      </c>
      <c r="B512" s="208">
        <v>44082</v>
      </c>
      <c r="C512" s="195" t="s">
        <v>2101</v>
      </c>
      <c r="D512" s="217">
        <v>121.72</v>
      </c>
      <c r="E512" s="218">
        <v>0.21</v>
      </c>
      <c r="F512" s="194">
        <v>147.2812</v>
      </c>
      <c r="G512" s="209" t="s">
        <v>3042</v>
      </c>
      <c r="H512" s="193" t="s">
        <v>453</v>
      </c>
      <c r="I512" s="212"/>
      <c r="J512" s="213"/>
      <c r="K512" s="214"/>
      <c r="L512" s="163"/>
    </row>
    <row r="513" spans="1:12" s="33" customFormat="1" ht="12.75">
      <c r="A513" s="193" t="s">
        <v>138</v>
      </c>
      <c r="B513" s="208">
        <v>44082</v>
      </c>
      <c r="C513" s="195" t="s">
        <v>2101</v>
      </c>
      <c r="D513" s="217">
        <v>12.5</v>
      </c>
      <c r="E513" s="218">
        <v>0.21</v>
      </c>
      <c r="F513" s="194">
        <v>15.125</v>
      </c>
      <c r="G513" s="209" t="s">
        <v>3044</v>
      </c>
      <c r="H513" s="193" t="s">
        <v>453</v>
      </c>
      <c r="I513" s="212"/>
      <c r="J513" s="213"/>
      <c r="K513" s="214"/>
      <c r="L513" s="163"/>
    </row>
    <row r="514" spans="1:15" ht="12.75">
      <c r="A514" s="150" t="s">
        <v>3074</v>
      </c>
      <c r="B514" s="151">
        <v>43838</v>
      </c>
      <c r="C514" s="152" t="s">
        <v>450</v>
      </c>
      <c r="D514" s="153">
        <v>93.02</v>
      </c>
      <c r="E514" s="154">
        <v>0.21</v>
      </c>
      <c r="F514" s="155">
        <v>112.55</v>
      </c>
      <c r="G514" s="156" t="s">
        <v>3042</v>
      </c>
      <c r="H514" s="157" t="s">
        <v>453</v>
      </c>
      <c r="I514" s="212"/>
      <c r="J514" s="213"/>
      <c r="K514" s="214"/>
      <c r="L514" s="163"/>
      <c r="M514" s="6"/>
      <c r="N514" s="6"/>
      <c r="O514" s="6"/>
    </row>
    <row r="515" spans="1:15" ht="12.75">
      <c r="A515" s="150" t="s">
        <v>3074</v>
      </c>
      <c r="B515" s="151">
        <v>43869</v>
      </c>
      <c r="C515" s="152" t="s">
        <v>823</v>
      </c>
      <c r="D515" s="153">
        <v>83.7</v>
      </c>
      <c r="E515" s="154">
        <v>0.21</v>
      </c>
      <c r="F515" s="155">
        <v>101.277</v>
      </c>
      <c r="G515" s="156" t="s">
        <v>3042</v>
      </c>
      <c r="H515" s="157" t="s">
        <v>453</v>
      </c>
      <c r="I515" s="212"/>
      <c r="J515" s="213"/>
      <c r="K515" s="214"/>
      <c r="L515" s="163"/>
      <c r="M515" s="6"/>
      <c r="N515" s="6"/>
      <c r="O515" s="6"/>
    </row>
    <row r="516" spans="1:15" ht="12.75">
      <c r="A516" s="150" t="s">
        <v>211</v>
      </c>
      <c r="B516" s="151">
        <v>43845</v>
      </c>
      <c r="C516" s="152" t="s">
        <v>855</v>
      </c>
      <c r="D516" s="153">
        <v>135.9</v>
      </c>
      <c r="E516" s="154">
        <v>0.21</v>
      </c>
      <c r="F516" s="155">
        <v>164.44</v>
      </c>
      <c r="G516" s="156" t="s">
        <v>3051</v>
      </c>
      <c r="H516" s="157" t="s">
        <v>453</v>
      </c>
      <c r="I516" s="212"/>
      <c r="J516" s="213"/>
      <c r="K516" s="214"/>
      <c r="L516" s="163"/>
      <c r="M516" s="6"/>
      <c r="N516" s="6"/>
      <c r="O516" s="6"/>
    </row>
    <row r="517" spans="1:15" ht="12.75">
      <c r="A517" s="150" t="s">
        <v>211</v>
      </c>
      <c r="B517" s="151">
        <v>43876</v>
      </c>
      <c r="C517" s="152" t="s">
        <v>826</v>
      </c>
      <c r="D517" s="153">
        <v>134.7</v>
      </c>
      <c r="E517" s="154">
        <v>0.21</v>
      </c>
      <c r="F517" s="155">
        <v>162.987</v>
      </c>
      <c r="G517" s="156" t="s">
        <v>3051</v>
      </c>
      <c r="H517" s="157" t="s">
        <v>453</v>
      </c>
      <c r="I517" s="212"/>
      <c r="J517" s="213"/>
      <c r="K517" s="214"/>
      <c r="L517" s="163"/>
      <c r="M517" s="6"/>
      <c r="N517" s="6"/>
      <c r="O517" s="6"/>
    </row>
    <row r="518" spans="1:15" ht="12.75">
      <c r="A518" s="150" t="s">
        <v>211</v>
      </c>
      <c r="B518" s="151">
        <v>43905</v>
      </c>
      <c r="C518" s="152" t="s">
        <v>1079</v>
      </c>
      <c r="D518" s="153">
        <v>134.7</v>
      </c>
      <c r="E518" s="154">
        <v>0.21</v>
      </c>
      <c r="F518" s="155">
        <v>162.99</v>
      </c>
      <c r="G518" s="156" t="s">
        <v>3051</v>
      </c>
      <c r="H518" s="157" t="s">
        <v>453</v>
      </c>
      <c r="I518" s="212"/>
      <c r="J518" s="213"/>
      <c r="K518" s="214"/>
      <c r="L518" s="163"/>
      <c r="M518" s="6"/>
      <c r="N518" s="6"/>
      <c r="O518" s="6"/>
    </row>
    <row r="519" spans="1:15" ht="12.75">
      <c r="A519" s="150" t="s">
        <v>211</v>
      </c>
      <c r="B519" s="151">
        <v>43936</v>
      </c>
      <c r="C519" s="152" t="s">
        <v>1109</v>
      </c>
      <c r="D519" s="153">
        <v>134.7</v>
      </c>
      <c r="E519" s="154">
        <v>0.21</v>
      </c>
      <c r="F519" s="155">
        <v>162.987</v>
      </c>
      <c r="G519" s="156" t="s">
        <v>3051</v>
      </c>
      <c r="H519" s="157" t="s">
        <v>453</v>
      </c>
      <c r="I519" s="212"/>
      <c r="J519" s="213"/>
      <c r="K519" s="214"/>
      <c r="L519" s="163"/>
      <c r="M519" s="6"/>
      <c r="N519" s="6"/>
      <c r="O519" s="6"/>
    </row>
    <row r="520" spans="1:15" ht="12.75">
      <c r="A520" s="150" t="s">
        <v>211</v>
      </c>
      <c r="B520" s="151">
        <v>43966</v>
      </c>
      <c r="C520" s="152" t="s">
        <v>1291</v>
      </c>
      <c r="D520" s="153">
        <v>134.7</v>
      </c>
      <c r="E520" s="154">
        <v>0.21</v>
      </c>
      <c r="F520" s="155">
        <v>162.987</v>
      </c>
      <c r="G520" s="156" t="s">
        <v>3051</v>
      </c>
      <c r="H520" s="157" t="s">
        <v>453</v>
      </c>
      <c r="I520" s="212"/>
      <c r="J520" s="213"/>
      <c r="K520" s="214"/>
      <c r="L520" s="163"/>
      <c r="M520" s="6"/>
      <c r="N520" s="6"/>
      <c r="O520" s="6"/>
    </row>
    <row r="521" spans="1:15" ht="12.75">
      <c r="A521" s="150" t="s">
        <v>211</v>
      </c>
      <c r="B521" s="151">
        <v>43997</v>
      </c>
      <c r="C521" s="152" t="s">
        <v>1763</v>
      </c>
      <c r="D521" s="153">
        <v>134.7</v>
      </c>
      <c r="E521" s="154">
        <v>0.21</v>
      </c>
      <c r="F521" s="155">
        <v>162.987</v>
      </c>
      <c r="G521" s="156" t="s">
        <v>3051</v>
      </c>
      <c r="H521" s="157" t="s">
        <v>453</v>
      </c>
      <c r="I521" s="212"/>
      <c r="J521" s="213"/>
      <c r="K521" s="214"/>
      <c r="L521" s="163"/>
      <c r="M521" s="6"/>
      <c r="N521" s="6"/>
      <c r="O521" s="6"/>
    </row>
    <row r="522" spans="1:12" s="33" customFormat="1" ht="12.75">
      <c r="A522" s="209" t="s">
        <v>211</v>
      </c>
      <c r="B522" s="208">
        <v>44027</v>
      </c>
      <c r="C522" s="195" t="s">
        <v>1747</v>
      </c>
      <c r="D522" s="217">
        <v>134.7</v>
      </c>
      <c r="E522" s="218">
        <v>0.21</v>
      </c>
      <c r="F522" s="194">
        <v>162.987</v>
      </c>
      <c r="G522" s="209" t="s">
        <v>3051</v>
      </c>
      <c r="H522" s="193" t="s">
        <v>453</v>
      </c>
      <c r="I522" s="212"/>
      <c r="J522" s="213"/>
      <c r="K522" s="214"/>
      <c r="L522" s="163"/>
    </row>
    <row r="523" spans="1:12" s="33" customFormat="1" ht="12.75">
      <c r="A523" s="209" t="s">
        <v>211</v>
      </c>
      <c r="B523" s="208">
        <v>44057</v>
      </c>
      <c r="C523" s="195" t="s">
        <v>1931</v>
      </c>
      <c r="D523" s="217">
        <v>136.56</v>
      </c>
      <c r="E523" s="218">
        <v>0.21</v>
      </c>
      <c r="F523" s="194">
        <v>165.2376</v>
      </c>
      <c r="G523" s="209" t="s">
        <v>3051</v>
      </c>
      <c r="H523" s="193" t="s">
        <v>453</v>
      </c>
      <c r="I523" s="212"/>
      <c r="J523" s="213"/>
      <c r="K523" s="214"/>
      <c r="L523" s="167"/>
    </row>
    <row r="524" spans="1:12" s="33" customFormat="1" ht="12.75">
      <c r="A524" s="209" t="s">
        <v>211</v>
      </c>
      <c r="B524" s="208">
        <v>44088</v>
      </c>
      <c r="C524" s="195" t="s">
        <v>2503</v>
      </c>
      <c r="D524" s="217">
        <v>136.98</v>
      </c>
      <c r="E524" s="218">
        <v>0.21</v>
      </c>
      <c r="F524" s="194">
        <v>165.74579999999997</v>
      </c>
      <c r="G524" s="209" t="s">
        <v>3051</v>
      </c>
      <c r="H524" s="193" t="s">
        <v>453</v>
      </c>
      <c r="I524" s="212"/>
      <c r="J524" s="213"/>
      <c r="K524" s="214"/>
      <c r="L524" s="167"/>
    </row>
    <row r="525" spans="1:15" ht="12.75">
      <c r="A525" s="150" t="s">
        <v>1380</v>
      </c>
      <c r="B525" s="151">
        <v>43984</v>
      </c>
      <c r="C525" s="152" t="s">
        <v>1382</v>
      </c>
      <c r="D525" s="153">
        <v>300</v>
      </c>
      <c r="E525" s="154">
        <v>0.21</v>
      </c>
      <c r="F525" s="155">
        <v>363</v>
      </c>
      <c r="G525" s="156" t="s">
        <v>3054</v>
      </c>
      <c r="H525" s="157" t="s">
        <v>244</v>
      </c>
      <c r="I525" s="212"/>
      <c r="J525" s="213"/>
      <c r="K525" s="214"/>
      <c r="L525" s="174"/>
      <c r="M525" s="6"/>
      <c r="N525" s="6"/>
      <c r="O525" s="6"/>
    </row>
    <row r="526" spans="1:15" ht="12.75">
      <c r="A526" s="150" t="s">
        <v>126</v>
      </c>
      <c r="B526" s="151">
        <v>43840</v>
      </c>
      <c r="C526" s="152" t="s">
        <v>134</v>
      </c>
      <c r="D526" s="153">
        <v>11.99</v>
      </c>
      <c r="E526" s="154">
        <v>0.21</v>
      </c>
      <c r="F526" s="155">
        <v>14.51</v>
      </c>
      <c r="G526" s="156" t="s">
        <v>3071</v>
      </c>
      <c r="H526" s="157" t="s">
        <v>73</v>
      </c>
      <c r="I526" s="212"/>
      <c r="J526" s="213"/>
      <c r="K526" s="214"/>
      <c r="L526" s="174"/>
      <c r="M526" s="6"/>
      <c r="N526" s="6"/>
      <c r="O526" s="6"/>
    </row>
    <row r="527" spans="1:15" ht="12.75">
      <c r="A527" s="150" t="s">
        <v>126</v>
      </c>
      <c r="B527" s="151">
        <v>43840</v>
      </c>
      <c r="C527" s="152" t="s">
        <v>128</v>
      </c>
      <c r="D527" s="153">
        <v>99</v>
      </c>
      <c r="E527" s="154">
        <v>0.21</v>
      </c>
      <c r="F527" s="155">
        <v>119.78999999999999</v>
      </c>
      <c r="G527" s="156" t="s">
        <v>3071</v>
      </c>
      <c r="H527" s="157" t="s">
        <v>73</v>
      </c>
      <c r="I527" s="212"/>
      <c r="J527" s="213"/>
      <c r="K527" s="214"/>
      <c r="L527" s="174"/>
      <c r="M527" s="6"/>
      <c r="N527" s="6"/>
      <c r="O527" s="6"/>
    </row>
    <row r="528" spans="1:12" s="33" customFormat="1" ht="12.75">
      <c r="A528" s="193" t="s">
        <v>126</v>
      </c>
      <c r="B528" s="208">
        <v>44015</v>
      </c>
      <c r="C528" s="195" t="s">
        <v>1568</v>
      </c>
      <c r="D528" s="217">
        <v>11.99</v>
      </c>
      <c r="E528" s="218">
        <v>0.21</v>
      </c>
      <c r="F528" s="194">
        <v>14.5079</v>
      </c>
      <c r="G528" s="209" t="s">
        <v>3066</v>
      </c>
      <c r="H528" s="193" t="s">
        <v>73</v>
      </c>
      <c r="I528" s="212"/>
      <c r="J528" s="213"/>
      <c r="K528" s="214"/>
      <c r="L528" s="167"/>
    </row>
    <row r="529" spans="1:12" s="33" customFormat="1" ht="12.75">
      <c r="A529" s="193" t="s">
        <v>126</v>
      </c>
      <c r="B529" s="208">
        <v>44015</v>
      </c>
      <c r="C529" s="195" t="s">
        <v>1572</v>
      </c>
      <c r="D529" s="217">
        <v>79</v>
      </c>
      <c r="E529" s="218">
        <v>0.21</v>
      </c>
      <c r="F529" s="194">
        <v>95.59</v>
      </c>
      <c r="G529" s="209" t="s">
        <v>3066</v>
      </c>
      <c r="H529" s="193" t="s">
        <v>73</v>
      </c>
      <c r="I529" s="212"/>
      <c r="J529" s="213"/>
      <c r="K529" s="214"/>
      <c r="L529" s="165"/>
    </row>
    <row r="530" spans="1:15" ht="12.75">
      <c r="A530" s="150" t="s">
        <v>468</v>
      </c>
      <c r="B530" s="151">
        <v>43984</v>
      </c>
      <c r="C530" s="152" t="s">
        <v>1376</v>
      </c>
      <c r="D530" s="153">
        <v>180</v>
      </c>
      <c r="E530" s="154">
        <v>0.21</v>
      </c>
      <c r="F530" s="155">
        <v>217.8</v>
      </c>
      <c r="G530" s="156" t="s">
        <v>3054</v>
      </c>
      <c r="H530" s="157" t="s">
        <v>244</v>
      </c>
      <c r="I530" s="212"/>
      <c r="J530" s="213"/>
      <c r="K530" s="214"/>
      <c r="L530" s="162"/>
      <c r="M530" s="6"/>
      <c r="N530" s="6"/>
      <c r="O530" s="6"/>
    </row>
    <row r="531" spans="1:15" ht="12.75">
      <c r="A531" s="150" t="s">
        <v>468</v>
      </c>
      <c r="B531" s="151">
        <v>43851</v>
      </c>
      <c r="C531" s="152" t="s">
        <v>470</v>
      </c>
      <c r="D531" s="153">
        <v>180</v>
      </c>
      <c r="E531" s="154">
        <v>0.21</v>
      </c>
      <c r="F531" s="155">
        <v>217.8</v>
      </c>
      <c r="G531" s="156" t="s">
        <v>3054</v>
      </c>
      <c r="H531" s="157" t="s">
        <v>244</v>
      </c>
      <c r="I531" s="212"/>
      <c r="J531" s="213"/>
      <c r="K531" s="214"/>
      <c r="L531" s="162"/>
      <c r="M531" s="6"/>
      <c r="N531" s="6"/>
      <c r="O531" s="6"/>
    </row>
    <row r="532" spans="1:15" ht="12.75">
      <c r="A532" s="150" t="s">
        <v>1386</v>
      </c>
      <c r="B532" s="151">
        <v>43984</v>
      </c>
      <c r="C532" s="152" t="s">
        <v>1388</v>
      </c>
      <c r="D532" s="153">
        <v>300</v>
      </c>
      <c r="E532" s="154">
        <v>0.21</v>
      </c>
      <c r="F532" s="155">
        <v>363</v>
      </c>
      <c r="G532" s="156" t="s">
        <v>3054</v>
      </c>
      <c r="H532" s="157" t="s">
        <v>244</v>
      </c>
      <c r="I532" s="212"/>
      <c r="J532" s="213"/>
      <c r="K532" s="214"/>
      <c r="M532" s="6"/>
      <c r="N532" s="6"/>
      <c r="O532" s="6"/>
    </row>
    <row r="533" spans="1:15" ht="12.75">
      <c r="A533" s="150" t="s">
        <v>1009</v>
      </c>
      <c r="B533" s="151">
        <v>43922</v>
      </c>
      <c r="C533" s="152" t="s">
        <v>1011</v>
      </c>
      <c r="D533" s="153">
        <v>403.08</v>
      </c>
      <c r="E533" s="154">
        <v>0</v>
      </c>
      <c r="F533" s="155">
        <v>403.08</v>
      </c>
      <c r="G533" s="156" t="s">
        <v>3042</v>
      </c>
      <c r="H533" s="157" t="s">
        <v>194</v>
      </c>
      <c r="I533" s="212"/>
      <c r="J533" s="213"/>
      <c r="K533" s="214"/>
      <c r="M533" s="6"/>
      <c r="N533" s="6"/>
      <c r="O533" s="6"/>
    </row>
    <row r="534" spans="6:15" ht="12.75">
      <c r="F534" s="224">
        <f>SUM(F6:F533)</f>
        <v>201591.37844199978</v>
      </c>
      <c r="G534" s="145"/>
      <c r="H534" s="158"/>
      <c r="M534" s="6"/>
      <c r="N534" s="6"/>
      <c r="O534" s="6"/>
    </row>
  </sheetData>
  <sheetProtection/>
  <autoFilter ref="A5:H534">
    <sortState ref="A6:H534">
      <sortCondition sortBy="value" ref="A6:A534"/>
      <sortCondition sortBy="value" ref="C6:C534"/>
      <sortCondition sortBy="value" ref="B6:B534"/>
    </sortState>
  </autoFilter>
  <mergeCells count="1">
    <mergeCell ref="A3:H3"/>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9" tint="-0.24997000396251678"/>
  </sheetPr>
  <dimension ref="A1:R768"/>
  <sheetViews>
    <sheetView tabSelected="1" zoomScale="110" zoomScaleNormal="110" zoomScalePageLayoutView="0" workbookViewId="0" topLeftCell="A1">
      <pane ySplit="5" topLeftCell="A72" activePane="bottomLeft" state="frozen"/>
      <selection pane="topLeft" activeCell="A1" sqref="A1"/>
      <selection pane="bottomLeft" activeCell="A89" sqref="A89"/>
    </sheetView>
  </sheetViews>
  <sheetFormatPr defaultColWidth="11.421875" defaultRowHeight="15"/>
  <cols>
    <col min="1" max="1" width="35.28125" style="145" customWidth="1"/>
    <col min="2" max="2" width="12.28125" style="221" customWidth="1"/>
    <col min="3" max="3" width="12.57421875" style="145" customWidth="1"/>
    <col min="4" max="4" width="10.421875" style="145" bestFit="1" customWidth="1"/>
    <col min="5" max="5" width="8.57421875" style="145" bestFit="1" customWidth="1"/>
    <col min="6" max="6" width="8.8515625" style="145" bestFit="1" customWidth="1"/>
    <col min="7" max="7" width="10.421875" style="144" customWidth="1"/>
    <col min="8" max="8" width="32.28125" style="145" customWidth="1"/>
    <col min="9" max="9" width="12.421875" style="158" customWidth="1"/>
    <col min="10" max="10" width="14.28125" style="158" customWidth="1"/>
    <col min="11" max="11" width="11.421875" style="158" customWidth="1"/>
    <col min="12" max="12" width="79.28125" style="158" customWidth="1"/>
    <col min="13" max="14" width="11.421875" style="158" customWidth="1"/>
    <col min="15" max="15" width="51.28125" style="158" bestFit="1" customWidth="1"/>
    <col min="16" max="16384" width="11.421875" style="6" customWidth="1"/>
  </cols>
  <sheetData>
    <row r="1" spans="1:6" ht="12.75">
      <c r="A1" s="142"/>
      <c r="B1" s="219"/>
      <c r="C1" s="143"/>
      <c r="D1" s="143"/>
      <c r="E1" s="143"/>
      <c r="F1" s="143"/>
    </row>
    <row r="2" spans="1:6" ht="12.75">
      <c r="A2" s="143"/>
      <c r="B2" s="219"/>
      <c r="C2" s="143"/>
      <c r="D2" s="143"/>
      <c r="E2" s="143"/>
      <c r="F2" s="143"/>
    </row>
    <row r="3" spans="1:8" ht="17.25">
      <c r="A3" s="292" t="s">
        <v>3098</v>
      </c>
      <c r="B3" s="292"/>
      <c r="C3" s="292"/>
      <c r="D3" s="292"/>
      <c r="E3" s="292"/>
      <c r="F3" s="292"/>
      <c r="G3" s="292"/>
      <c r="H3" s="292"/>
    </row>
    <row r="4" spans="1:8" ht="14.25">
      <c r="A4" s="146"/>
      <c r="B4" s="220"/>
      <c r="C4" s="146"/>
      <c r="D4" s="146"/>
      <c r="E4" s="146"/>
      <c r="F4" s="146"/>
      <c r="G4" s="147"/>
      <c r="H4" s="146"/>
    </row>
    <row r="5" spans="1:8" ht="18.75">
      <c r="A5" s="148" t="s">
        <v>3121</v>
      </c>
      <c r="B5" s="149" t="s">
        <v>3039</v>
      </c>
      <c r="C5" s="148" t="s">
        <v>5</v>
      </c>
      <c r="D5" s="148" t="s">
        <v>3040</v>
      </c>
      <c r="E5" s="148" t="s">
        <v>8</v>
      </c>
      <c r="F5" s="148" t="s">
        <v>9</v>
      </c>
      <c r="G5" s="148" t="s">
        <v>3041</v>
      </c>
      <c r="H5" s="148" t="s">
        <v>19</v>
      </c>
    </row>
    <row r="6" spans="1:18" ht="14.25">
      <c r="A6" s="150" t="s">
        <v>1043</v>
      </c>
      <c r="B6" s="151">
        <v>43931</v>
      </c>
      <c r="C6" s="152" t="s">
        <v>1045</v>
      </c>
      <c r="D6" s="153">
        <v>9.45</v>
      </c>
      <c r="E6" s="154">
        <v>0.21</v>
      </c>
      <c r="F6" s="155">
        <v>11.4345</v>
      </c>
      <c r="G6" s="156" t="s">
        <v>3042</v>
      </c>
      <c r="H6" s="157" t="s">
        <v>73</v>
      </c>
      <c r="I6" s="159"/>
      <c r="J6" s="160"/>
      <c r="K6" s="160"/>
      <c r="M6" s="161"/>
      <c r="N6" s="162"/>
      <c r="O6" s="163"/>
      <c r="P6" s="33"/>
      <c r="R6" s="140"/>
    </row>
    <row r="7" spans="1:18" s="33" customFormat="1" ht="14.25">
      <c r="A7" s="150" t="s">
        <v>1043</v>
      </c>
      <c r="B7" s="151">
        <v>44179</v>
      </c>
      <c r="C7" s="152" t="s">
        <v>2667</v>
      </c>
      <c r="D7" s="153">
        <v>9.95</v>
      </c>
      <c r="E7" s="154">
        <v>0.21</v>
      </c>
      <c r="F7" s="155">
        <v>12.039499999999999</v>
      </c>
      <c r="G7" s="156" t="s">
        <v>3120</v>
      </c>
      <c r="H7" s="157" t="s">
        <v>73</v>
      </c>
      <c r="I7" s="159"/>
      <c r="J7" s="160"/>
      <c r="K7" s="160"/>
      <c r="L7" s="163"/>
      <c r="M7" s="161"/>
      <c r="N7" s="165"/>
      <c r="O7" s="163"/>
      <c r="P7" s="34"/>
      <c r="R7" s="139"/>
    </row>
    <row r="8" spans="1:18" ht="14.25">
      <c r="A8" s="150" t="s">
        <v>1043</v>
      </c>
      <c r="B8" s="151">
        <v>44179</v>
      </c>
      <c r="C8" s="152" t="s">
        <v>2667</v>
      </c>
      <c r="D8" s="153">
        <v>9.95</v>
      </c>
      <c r="E8" s="154">
        <v>0.21</v>
      </c>
      <c r="F8" s="155">
        <v>12.039499999999999</v>
      </c>
      <c r="G8" s="156" t="s">
        <v>3042</v>
      </c>
      <c r="H8" s="157" t="s">
        <v>73</v>
      </c>
      <c r="I8" s="159"/>
      <c r="J8" s="164"/>
      <c r="K8" s="164"/>
      <c r="L8" s="162"/>
      <c r="M8" s="161"/>
      <c r="N8" s="162"/>
      <c r="O8" s="163"/>
      <c r="P8" s="34"/>
      <c r="R8" s="140"/>
    </row>
    <row r="9" spans="1:18" s="33" customFormat="1" ht="14.25">
      <c r="A9" s="150" t="s">
        <v>3118</v>
      </c>
      <c r="B9" s="208">
        <v>44166</v>
      </c>
      <c r="C9" s="152" t="s">
        <v>3108</v>
      </c>
      <c r="D9" s="153">
        <v>26.15</v>
      </c>
      <c r="E9" s="154">
        <v>0.21</v>
      </c>
      <c r="F9" s="155">
        <v>31.65</v>
      </c>
      <c r="G9" s="156" t="s">
        <v>3120</v>
      </c>
      <c r="H9" s="157" t="s">
        <v>309</v>
      </c>
      <c r="I9" s="159"/>
      <c r="J9" s="160"/>
      <c r="K9" s="160"/>
      <c r="L9" s="165"/>
      <c r="M9" s="161"/>
      <c r="N9" s="165"/>
      <c r="O9" s="163"/>
      <c r="P9" s="34"/>
      <c r="R9" s="139"/>
    </row>
    <row r="10" spans="1:18" ht="14.25">
      <c r="A10" s="150" t="s">
        <v>3118</v>
      </c>
      <c r="B10" s="151">
        <v>44195</v>
      </c>
      <c r="C10" s="152" t="s">
        <v>3113</v>
      </c>
      <c r="D10" s="153">
        <v>122.6</v>
      </c>
      <c r="E10" s="154">
        <v>0.21</v>
      </c>
      <c r="F10" s="155">
        <v>148.35</v>
      </c>
      <c r="G10" s="156" t="s">
        <v>3120</v>
      </c>
      <c r="H10" s="157" t="s">
        <v>309</v>
      </c>
      <c r="I10" s="159"/>
      <c r="J10" s="164"/>
      <c r="K10" s="164"/>
      <c r="L10" s="162"/>
      <c r="M10" s="161"/>
      <c r="N10" s="165"/>
      <c r="O10" s="163"/>
      <c r="P10" s="34"/>
      <c r="R10" s="140"/>
    </row>
    <row r="11" spans="1:18" ht="14.25">
      <c r="A11" s="209" t="s">
        <v>177</v>
      </c>
      <c r="B11" s="208">
        <v>44085</v>
      </c>
      <c r="C11" s="195" t="s">
        <v>1839</v>
      </c>
      <c r="D11" s="217">
        <v>299.79</v>
      </c>
      <c r="E11" s="218">
        <v>0.21</v>
      </c>
      <c r="F11" s="194">
        <v>362.7459</v>
      </c>
      <c r="G11" s="209" t="s">
        <v>3042</v>
      </c>
      <c r="H11" s="193" t="s">
        <v>1842</v>
      </c>
      <c r="I11" s="159"/>
      <c r="J11" s="160"/>
      <c r="K11" s="160"/>
      <c r="M11" s="161"/>
      <c r="N11" s="162"/>
      <c r="O11" s="163"/>
      <c r="P11" s="34"/>
      <c r="R11" s="140"/>
    </row>
    <row r="12" spans="1:18" ht="14.25">
      <c r="A12" s="150" t="s">
        <v>177</v>
      </c>
      <c r="B12" s="151">
        <v>44170</v>
      </c>
      <c r="C12" s="152" t="s">
        <v>2739</v>
      </c>
      <c r="D12" s="153">
        <v>299.79</v>
      </c>
      <c r="E12" s="154">
        <v>0.21</v>
      </c>
      <c r="F12" s="155">
        <v>362.7459</v>
      </c>
      <c r="G12" s="156" t="s">
        <v>3044</v>
      </c>
      <c r="H12" s="193" t="s">
        <v>1842</v>
      </c>
      <c r="I12" s="159"/>
      <c r="J12" s="160"/>
      <c r="K12" s="160"/>
      <c r="L12" s="163"/>
      <c r="M12" s="161"/>
      <c r="N12" s="162"/>
      <c r="O12" s="163"/>
      <c r="P12" s="34"/>
      <c r="Q12" s="33"/>
      <c r="R12" s="140"/>
    </row>
    <row r="13" spans="1:18" ht="14.25">
      <c r="A13" s="150" t="s">
        <v>2523</v>
      </c>
      <c r="B13" s="151">
        <v>44114</v>
      </c>
      <c r="C13" s="152" t="s">
        <v>2525</v>
      </c>
      <c r="D13" s="153">
        <v>200</v>
      </c>
      <c r="E13" s="154">
        <v>0</v>
      </c>
      <c r="F13" s="155">
        <v>200</v>
      </c>
      <c r="G13" s="156" t="s">
        <v>3054</v>
      </c>
      <c r="H13" s="157" t="s">
        <v>368</v>
      </c>
      <c r="I13" s="159"/>
      <c r="J13" s="164"/>
      <c r="K13" s="164"/>
      <c r="L13" s="163"/>
      <c r="M13" s="161"/>
      <c r="N13" s="162"/>
      <c r="O13" s="163"/>
      <c r="P13" s="34"/>
      <c r="R13" s="140"/>
    </row>
    <row r="14" spans="1:18" s="33" customFormat="1" ht="18.75">
      <c r="A14" s="150" t="s">
        <v>3043</v>
      </c>
      <c r="B14" s="151">
        <v>43866</v>
      </c>
      <c r="C14" s="152" t="s">
        <v>313</v>
      </c>
      <c r="D14" s="153">
        <v>1246</v>
      </c>
      <c r="E14" s="154">
        <v>0.21</v>
      </c>
      <c r="F14" s="155">
        <v>1507.66</v>
      </c>
      <c r="G14" s="156" t="s">
        <v>3042</v>
      </c>
      <c r="H14" s="157" t="s">
        <v>81</v>
      </c>
      <c r="I14" s="159"/>
      <c r="J14" s="160"/>
      <c r="K14" s="160"/>
      <c r="L14" s="163"/>
      <c r="M14" s="161"/>
      <c r="N14" s="165"/>
      <c r="O14" s="163"/>
      <c r="P14" s="34"/>
      <c r="R14" s="139"/>
    </row>
    <row r="15" spans="1:18" ht="14.25">
      <c r="A15" s="209" t="s">
        <v>2251</v>
      </c>
      <c r="B15" s="208">
        <v>44103</v>
      </c>
      <c r="C15" s="195" t="s">
        <v>2315</v>
      </c>
      <c r="D15" s="217">
        <v>319.5</v>
      </c>
      <c r="E15" s="218">
        <v>0.21</v>
      </c>
      <c r="F15" s="194">
        <v>386.595</v>
      </c>
      <c r="G15" s="209" t="s">
        <v>3051</v>
      </c>
      <c r="H15" s="193" t="s">
        <v>244</v>
      </c>
      <c r="I15" s="159"/>
      <c r="J15" s="160"/>
      <c r="K15" s="160"/>
      <c r="L15" s="162"/>
      <c r="M15" s="161"/>
      <c r="N15" s="162"/>
      <c r="O15" s="163"/>
      <c r="P15" s="34"/>
      <c r="R15" s="140"/>
    </row>
    <row r="16" spans="1:18" s="33" customFormat="1" ht="14.25">
      <c r="A16" s="150" t="s">
        <v>345</v>
      </c>
      <c r="B16" s="151">
        <v>43868</v>
      </c>
      <c r="C16" s="152" t="s">
        <v>347</v>
      </c>
      <c r="D16" s="153">
        <v>104.06</v>
      </c>
      <c r="E16" s="154">
        <v>0.21</v>
      </c>
      <c r="F16" s="155">
        <v>125.9126</v>
      </c>
      <c r="G16" s="156" t="s">
        <v>3044</v>
      </c>
      <c r="H16" s="157" t="s">
        <v>352</v>
      </c>
      <c r="I16" s="159"/>
      <c r="J16" s="160"/>
      <c r="K16" s="160"/>
      <c r="L16" s="165"/>
      <c r="M16" s="161"/>
      <c r="N16" s="165"/>
      <c r="O16" s="163"/>
      <c r="P16" s="34"/>
      <c r="R16" s="139"/>
    </row>
    <row r="17" spans="1:18" ht="14.25">
      <c r="A17" s="150" t="s">
        <v>345</v>
      </c>
      <c r="B17" s="151">
        <v>44148</v>
      </c>
      <c r="C17" s="152" t="s">
        <v>2461</v>
      </c>
      <c r="D17" s="153">
        <v>132.1</v>
      </c>
      <c r="E17" s="154">
        <v>0.21</v>
      </c>
      <c r="F17" s="155">
        <v>159.84099999999998</v>
      </c>
      <c r="G17" s="156" t="s">
        <v>3042</v>
      </c>
      <c r="H17" s="157" t="s">
        <v>163</v>
      </c>
      <c r="I17" s="159"/>
      <c r="J17" s="164"/>
      <c r="K17" s="164"/>
      <c r="L17" s="163"/>
      <c r="M17" s="161"/>
      <c r="N17" s="162"/>
      <c r="O17" s="163"/>
      <c r="P17" s="34"/>
      <c r="R17" s="140"/>
    </row>
    <row r="18" spans="1:18" s="33" customFormat="1" ht="14.25">
      <c r="A18" s="150" t="s">
        <v>1278</v>
      </c>
      <c r="B18" s="151">
        <v>43980</v>
      </c>
      <c r="C18" s="152" t="s">
        <v>1280</v>
      </c>
      <c r="D18" s="153">
        <v>4.95</v>
      </c>
      <c r="E18" s="154">
        <v>0.21</v>
      </c>
      <c r="F18" s="155">
        <v>5.9895000000000005</v>
      </c>
      <c r="G18" s="156" t="s">
        <v>3044</v>
      </c>
      <c r="H18" s="157" t="s">
        <v>163</v>
      </c>
      <c r="I18" s="159"/>
      <c r="J18" s="160"/>
      <c r="K18" s="160"/>
      <c r="L18" s="163"/>
      <c r="M18" s="161"/>
      <c r="N18" s="171"/>
      <c r="O18" s="163"/>
      <c r="P18" s="34"/>
      <c r="R18" s="139"/>
    </row>
    <row r="19" spans="1:18" s="33" customFormat="1" ht="14.25">
      <c r="A19" s="150" t="s">
        <v>1246</v>
      </c>
      <c r="B19" s="151">
        <v>43992</v>
      </c>
      <c r="C19" s="152" t="s">
        <v>1248</v>
      </c>
      <c r="D19" s="153">
        <v>30.77</v>
      </c>
      <c r="E19" s="154">
        <v>0.21</v>
      </c>
      <c r="F19" s="155">
        <v>37.2317</v>
      </c>
      <c r="G19" s="156" t="s">
        <v>3045</v>
      </c>
      <c r="H19" s="157" t="s">
        <v>163</v>
      </c>
      <c r="I19" s="159"/>
      <c r="J19" s="160"/>
      <c r="K19" s="160"/>
      <c r="L19" s="163"/>
      <c r="M19" s="161"/>
      <c r="N19" s="165"/>
      <c r="O19" s="163"/>
      <c r="P19" s="34"/>
      <c r="R19" s="139"/>
    </row>
    <row r="20" spans="1:18" ht="14.25">
      <c r="A20" s="150" t="s">
        <v>1246</v>
      </c>
      <c r="B20" s="151">
        <v>43992</v>
      </c>
      <c r="C20" s="152" t="s">
        <v>1257</v>
      </c>
      <c r="D20" s="153">
        <v>13.21</v>
      </c>
      <c r="E20" s="154">
        <v>0.21</v>
      </c>
      <c r="F20" s="155">
        <v>15.984100000000002</v>
      </c>
      <c r="G20" s="156" t="s">
        <v>3042</v>
      </c>
      <c r="H20" s="157" t="s">
        <v>163</v>
      </c>
      <c r="I20" s="159"/>
      <c r="J20" s="160"/>
      <c r="K20" s="160"/>
      <c r="L20" s="163"/>
      <c r="M20" s="161"/>
      <c r="N20" s="166"/>
      <c r="O20" s="163"/>
      <c r="P20" s="34"/>
      <c r="R20" s="140"/>
    </row>
    <row r="21" spans="1:18" ht="14.25">
      <c r="A21" s="150" t="s">
        <v>1246</v>
      </c>
      <c r="B21" s="151">
        <v>43992</v>
      </c>
      <c r="C21" s="152" t="s">
        <v>1254</v>
      </c>
      <c r="D21" s="153">
        <v>30.74</v>
      </c>
      <c r="E21" s="154">
        <v>0.21</v>
      </c>
      <c r="F21" s="155">
        <v>37.1954</v>
      </c>
      <c r="G21" s="156" t="s">
        <v>3042</v>
      </c>
      <c r="H21" s="157" t="s">
        <v>163</v>
      </c>
      <c r="I21" s="159"/>
      <c r="J21" s="160"/>
      <c r="K21" s="160"/>
      <c r="L21" s="163"/>
      <c r="M21" s="161"/>
      <c r="N21" s="162"/>
      <c r="O21" s="163"/>
      <c r="P21" s="34"/>
      <c r="R21" s="140"/>
    </row>
    <row r="22" spans="1:18" ht="14.25">
      <c r="A22" s="150" t="s">
        <v>2785</v>
      </c>
      <c r="B22" s="151">
        <v>44186</v>
      </c>
      <c r="C22" s="152" t="s">
        <v>2787</v>
      </c>
      <c r="D22" s="153">
        <v>2000</v>
      </c>
      <c r="E22" s="154">
        <v>0.21</v>
      </c>
      <c r="F22" s="155">
        <v>2420</v>
      </c>
      <c r="G22" s="156" t="s">
        <v>3044</v>
      </c>
      <c r="H22" s="193" t="s">
        <v>368</v>
      </c>
      <c r="I22" s="159"/>
      <c r="J22" s="160"/>
      <c r="K22" s="160"/>
      <c r="L22" s="163"/>
      <c r="M22" s="161"/>
      <c r="N22" s="165"/>
      <c r="O22" s="163"/>
      <c r="P22" s="34"/>
      <c r="R22" s="140"/>
    </row>
    <row r="23" spans="1:18" s="33" customFormat="1" ht="14.25">
      <c r="A23" s="150" t="s">
        <v>2579</v>
      </c>
      <c r="B23" s="151">
        <v>44158</v>
      </c>
      <c r="C23" s="152" t="s">
        <v>2581</v>
      </c>
      <c r="D23" s="153">
        <v>58.18</v>
      </c>
      <c r="E23" s="154">
        <v>0.1</v>
      </c>
      <c r="F23" s="155">
        <v>63.998</v>
      </c>
      <c r="G23" s="156" t="s">
        <v>3051</v>
      </c>
      <c r="H23" s="157" t="s">
        <v>645</v>
      </c>
      <c r="I23" s="159"/>
      <c r="J23" s="160"/>
      <c r="K23" s="160"/>
      <c r="L23" s="163"/>
      <c r="M23" s="161"/>
      <c r="N23" s="165"/>
      <c r="O23" s="163"/>
      <c r="P23" s="34"/>
      <c r="R23" s="139"/>
    </row>
    <row r="24" spans="1:18" s="33" customFormat="1" ht="14.25">
      <c r="A24" s="150" t="s">
        <v>2727</v>
      </c>
      <c r="B24" s="151">
        <v>44110</v>
      </c>
      <c r="C24" s="152" t="s">
        <v>1316</v>
      </c>
      <c r="D24" s="153">
        <v>900</v>
      </c>
      <c r="E24" s="154">
        <v>0.21</v>
      </c>
      <c r="F24" s="155">
        <v>1089</v>
      </c>
      <c r="G24" s="156" t="s">
        <v>3044</v>
      </c>
      <c r="H24" s="157" t="s">
        <v>1168</v>
      </c>
      <c r="I24" s="159"/>
      <c r="J24" s="160"/>
      <c r="K24" s="160"/>
      <c r="L24" s="163"/>
      <c r="M24" s="161"/>
      <c r="N24" s="165"/>
      <c r="O24" s="163"/>
      <c r="P24" s="34"/>
      <c r="R24" s="139"/>
    </row>
    <row r="25" spans="1:18" s="33" customFormat="1" ht="14.25">
      <c r="A25" s="150" t="s">
        <v>2727</v>
      </c>
      <c r="B25" s="151">
        <v>44183</v>
      </c>
      <c r="C25" s="152" t="s">
        <v>232</v>
      </c>
      <c r="D25" s="153">
        <v>210</v>
      </c>
      <c r="E25" s="154">
        <v>0.21</v>
      </c>
      <c r="F25" s="155">
        <v>254.1</v>
      </c>
      <c r="G25" s="156" t="s">
        <v>3044</v>
      </c>
      <c r="H25" s="157" t="s">
        <v>1168</v>
      </c>
      <c r="I25" s="159"/>
      <c r="J25" s="160"/>
      <c r="K25" s="160"/>
      <c r="L25" s="163"/>
      <c r="M25" s="161"/>
      <c r="N25" s="165"/>
      <c r="O25" s="163"/>
      <c r="P25" s="34"/>
      <c r="R25" s="139"/>
    </row>
    <row r="26" spans="1:18" ht="14.25">
      <c r="A26" s="150" t="s">
        <v>2727</v>
      </c>
      <c r="B26" s="151">
        <v>44195</v>
      </c>
      <c r="C26" s="152" t="s">
        <v>714</v>
      </c>
      <c r="D26" s="153">
        <v>445</v>
      </c>
      <c r="E26" s="154">
        <v>0.21</v>
      </c>
      <c r="F26" s="155">
        <v>538.45</v>
      </c>
      <c r="G26" s="156" t="s">
        <v>3042</v>
      </c>
      <c r="H26" s="157" t="s">
        <v>1168</v>
      </c>
      <c r="I26" s="159"/>
      <c r="J26" s="160"/>
      <c r="K26" s="160"/>
      <c r="L26" s="163"/>
      <c r="M26" s="161"/>
      <c r="N26" s="165"/>
      <c r="O26" s="163"/>
      <c r="P26" s="34"/>
      <c r="Q26" s="33"/>
      <c r="R26" s="140"/>
    </row>
    <row r="27" spans="1:18" s="33" customFormat="1" ht="14.25">
      <c r="A27" s="150" t="s">
        <v>565</v>
      </c>
      <c r="B27" s="151">
        <v>43857</v>
      </c>
      <c r="C27" s="152" t="s">
        <v>567</v>
      </c>
      <c r="D27" s="153">
        <v>1049</v>
      </c>
      <c r="E27" s="154">
        <v>0.21</v>
      </c>
      <c r="F27" s="155">
        <v>1269.29</v>
      </c>
      <c r="G27" s="156" t="s">
        <v>3046</v>
      </c>
      <c r="H27" s="157" t="s">
        <v>541</v>
      </c>
      <c r="I27" s="159"/>
      <c r="J27" s="160"/>
      <c r="K27" s="160"/>
      <c r="L27" s="163"/>
      <c r="M27" s="161"/>
      <c r="N27" s="165"/>
      <c r="O27" s="163"/>
      <c r="P27" s="34"/>
      <c r="R27" s="139"/>
    </row>
    <row r="28" spans="1:18" ht="14.25">
      <c r="A28" s="193" t="s">
        <v>565</v>
      </c>
      <c r="B28" s="208">
        <v>44092</v>
      </c>
      <c r="C28" s="195" t="s">
        <v>2312</v>
      </c>
      <c r="D28" s="217">
        <v>945</v>
      </c>
      <c r="E28" s="218">
        <v>0.21</v>
      </c>
      <c r="F28" s="194">
        <v>1143.45</v>
      </c>
      <c r="G28" s="209" t="s">
        <v>3046</v>
      </c>
      <c r="H28" s="193" t="s">
        <v>541</v>
      </c>
      <c r="I28" s="159"/>
      <c r="J28" s="160"/>
      <c r="K28" s="160"/>
      <c r="L28" s="163"/>
      <c r="M28" s="161"/>
      <c r="N28" s="165"/>
      <c r="O28" s="163"/>
      <c r="P28" s="34"/>
      <c r="Q28" s="33"/>
      <c r="R28" s="140"/>
    </row>
    <row r="29" spans="1:18" s="33" customFormat="1" ht="14.25">
      <c r="A29" s="150" t="s">
        <v>565</v>
      </c>
      <c r="B29" s="151">
        <v>44153</v>
      </c>
      <c r="C29" s="152" t="s">
        <v>2997</v>
      </c>
      <c r="D29" s="153">
        <v>314.5</v>
      </c>
      <c r="E29" s="154">
        <v>0.21</v>
      </c>
      <c r="F29" s="155">
        <v>380.545</v>
      </c>
      <c r="G29" s="209" t="s">
        <v>3046</v>
      </c>
      <c r="H29" s="157" t="s">
        <v>541</v>
      </c>
      <c r="I29" s="159"/>
      <c r="J29" s="160"/>
      <c r="K29" s="160"/>
      <c r="L29" s="163"/>
      <c r="M29" s="161"/>
      <c r="N29" s="165"/>
      <c r="O29" s="163"/>
      <c r="P29" s="34"/>
      <c r="R29" s="139"/>
    </row>
    <row r="30" spans="1:18" ht="14.25">
      <c r="A30" s="193" t="s">
        <v>2482</v>
      </c>
      <c r="B30" s="151">
        <v>43964</v>
      </c>
      <c r="C30" s="195" t="s">
        <v>2484</v>
      </c>
      <c r="D30" s="153">
        <v>1088.32</v>
      </c>
      <c r="E30" s="154">
        <v>0</v>
      </c>
      <c r="F30" s="194">
        <v>1088.32</v>
      </c>
      <c r="G30" s="193" t="s">
        <v>3059</v>
      </c>
      <c r="H30" s="193" t="s">
        <v>194</v>
      </c>
      <c r="I30" s="159"/>
      <c r="J30" s="160"/>
      <c r="K30" s="160"/>
      <c r="L30" s="163"/>
      <c r="M30" s="161"/>
      <c r="N30" s="165"/>
      <c r="O30" s="163"/>
      <c r="P30" s="34"/>
      <c r="Q30" s="33"/>
      <c r="R30" s="140"/>
    </row>
    <row r="31" spans="1:18" ht="14.25">
      <c r="A31" s="193" t="s">
        <v>1678</v>
      </c>
      <c r="B31" s="208">
        <v>44041</v>
      </c>
      <c r="C31" s="195" t="s">
        <v>1680</v>
      </c>
      <c r="D31" s="217">
        <v>45</v>
      </c>
      <c r="E31" s="218">
        <v>0.21</v>
      </c>
      <c r="F31" s="194">
        <v>54.45</v>
      </c>
      <c r="G31" s="209" t="s">
        <v>3042</v>
      </c>
      <c r="H31" s="193" t="s">
        <v>73</v>
      </c>
      <c r="I31" s="159"/>
      <c r="J31" s="164"/>
      <c r="K31" s="164"/>
      <c r="L31" s="163"/>
      <c r="M31" s="161"/>
      <c r="N31" s="162"/>
      <c r="O31" s="163"/>
      <c r="P31" s="34"/>
      <c r="Q31" s="33"/>
      <c r="R31" s="140"/>
    </row>
    <row r="32" spans="1:18" ht="14.25">
      <c r="A32" s="193" t="s">
        <v>448</v>
      </c>
      <c r="B32" s="208">
        <v>44028</v>
      </c>
      <c r="C32" s="195" t="s">
        <v>2017</v>
      </c>
      <c r="D32" s="217">
        <v>360</v>
      </c>
      <c r="E32" s="218">
        <v>0.21</v>
      </c>
      <c r="F32" s="194">
        <v>435.6</v>
      </c>
      <c r="G32" s="209" t="s">
        <v>3059</v>
      </c>
      <c r="H32" s="193" t="s">
        <v>339</v>
      </c>
      <c r="I32" s="159"/>
      <c r="J32" s="164"/>
      <c r="K32" s="164"/>
      <c r="L32" s="163"/>
      <c r="M32" s="161"/>
      <c r="N32" s="162"/>
      <c r="O32" s="163"/>
      <c r="P32" s="34"/>
      <c r="R32" s="140"/>
    </row>
    <row r="33" spans="1:18" s="33" customFormat="1" ht="14.25">
      <c r="A33" s="150" t="s">
        <v>1464</v>
      </c>
      <c r="B33" s="151">
        <v>43997</v>
      </c>
      <c r="C33" s="152" t="s">
        <v>886</v>
      </c>
      <c r="D33" s="153">
        <v>1200</v>
      </c>
      <c r="E33" s="154">
        <v>0.21</v>
      </c>
      <c r="F33" s="155">
        <v>1452</v>
      </c>
      <c r="G33" s="156" t="s">
        <v>3047</v>
      </c>
      <c r="H33" s="157" t="s">
        <v>1168</v>
      </c>
      <c r="I33" s="159"/>
      <c r="J33" s="160"/>
      <c r="K33" s="160"/>
      <c r="L33" s="163"/>
      <c r="M33" s="161"/>
      <c r="N33" s="165"/>
      <c r="O33" s="163"/>
      <c r="P33" s="34"/>
      <c r="R33" s="139"/>
    </row>
    <row r="34" spans="1:18" s="33" customFormat="1" ht="14.25">
      <c r="A34" s="150" t="s">
        <v>1085</v>
      </c>
      <c r="B34" s="151">
        <v>43928</v>
      </c>
      <c r="C34" s="152" t="s">
        <v>1087</v>
      </c>
      <c r="D34" s="153">
        <v>100</v>
      </c>
      <c r="E34" s="154">
        <v>0.21</v>
      </c>
      <c r="F34" s="155">
        <v>121</v>
      </c>
      <c r="G34" s="156" t="s">
        <v>3048</v>
      </c>
      <c r="H34" s="157" t="s">
        <v>453</v>
      </c>
      <c r="I34" s="159"/>
      <c r="J34" s="160"/>
      <c r="K34" s="160"/>
      <c r="L34" s="163"/>
      <c r="M34" s="161"/>
      <c r="N34" s="165"/>
      <c r="O34" s="163"/>
      <c r="P34" s="34"/>
      <c r="R34" s="139"/>
    </row>
    <row r="35" spans="1:18" ht="14.25">
      <c r="A35" s="150" t="s">
        <v>23</v>
      </c>
      <c r="B35" s="151">
        <v>43832</v>
      </c>
      <c r="C35" s="152" t="s">
        <v>25</v>
      </c>
      <c r="D35" s="153">
        <v>3000</v>
      </c>
      <c r="E35" s="154">
        <v>0</v>
      </c>
      <c r="F35" s="155">
        <v>3000</v>
      </c>
      <c r="G35" s="156" t="s">
        <v>3042</v>
      </c>
      <c r="H35" s="157" t="s">
        <v>32</v>
      </c>
      <c r="I35" s="168"/>
      <c r="J35" s="169"/>
      <c r="K35" s="169"/>
      <c r="L35" s="167"/>
      <c r="M35" s="170"/>
      <c r="N35" s="166"/>
      <c r="O35" s="167"/>
      <c r="P35" s="34"/>
      <c r="R35" s="140"/>
    </row>
    <row r="36" spans="1:18" ht="14.25">
      <c r="A36" s="209" t="s">
        <v>23</v>
      </c>
      <c r="B36" s="208">
        <v>44077</v>
      </c>
      <c r="C36" s="195" t="s">
        <v>1901</v>
      </c>
      <c r="D36" s="217">
        <v>80</v>
      </c>
      <c r="E36" s="218">
        <v>0</v>
      </c>
      <c r="F36" s="194">
        <v>80</v>
      </c>
      <c r="G36" s="209" t="s">
        <v>3042</v>
      </c>
      <c r="H36" s="193" t="s">
        <v>32</v>
      </c>
      <c r="I36" s="159"/>
      <c r="J36" s="160"/>
      <c r="K36" s="160"/>
      <c r="L36" s="163"/>
      <c r="M36" s="161"/>
      <c r="N36" s="162"/>
      <c r="O36" s="163"/>
      <c r="P36" s="56"/>
      <c r="Q36" s="1"/>
      <c r="R36" s="140"/>
    </row>
    <row r="37" spans="1:18" ht="14.25">
      <c r="A37" s="209" t="s">
        <v>23</v>
      </c>
      <c r="B37" s="208">
        <v>44077</v>
      </c>
      <c r="C37" s="195" t="s">
        <v>1905</v>
      </c>
      <c r="D37" s="217">
        <v>64</v>
      </c>
      <c r="E37" s="218">
        <v>0</v>
      </c>
      <c r="F37" s="194">
        <v>64</v>
      </c>
      <c r="G37" s="209" t="s">
        <v>3042</v>
      </c>
      <c r="H37" s="193" t="s">
        <v>32</v>
      </c>
      <c r="I37" s="159"/>
      <c r="J37" s="160"/>
      <c r="K37" s="160"/>
      <c r="L37" s="163"/>
      <c r="M37" s="161"/>
      <c r="N37" s="162"/>
      <c r="O37" s="163"/>
      <c r="P37" s="34"/>
      <c r="R37" s="140"/>
    </row>
    <row r="38" spans="1:18" ht="14.25">
      <c r="A38" s="150" t="s">
        <v>23</v>
      </c>
      <c r="B38" s="151">
        <v>44138</v>
      </c>
      <c r="C38" s="152" t="s">
        <v>2752</v>
      </c>
      <c r="D38" s="153">
        <v>40</v>
      </c>
      <c r="E38" s="154">
        <v>0</v>
      </c>
      <c r="F38" s="155">
        <v>40</v>
      </c>
      <c r="G38" s="156" t="s">
        <v>3042</v>
      </c>
      <c r="H38" s="157" t="s">
        <v>32</v>
      </c>
      <c r="I38" s="159"/>
      <c r="J38" s="160"/>
      <c r="K38" s="160"/>
      <c r="M38" s="161"/>
      <c r="N38" s="162"/>
      <c r="O38" s="163"/>
      <c r="P38" s="34"/>
      <c r="R38" s="140"/>
    </row>
    <row r="39" spans="1:18" ht="14.25">
      <c r="A39" s="193" t="s">
        <v>1897</v>
      </c>
      <c r="B39" s="208">
        <v>44042</v>
      </c>
      <c r="C39" s="195" t="s">
        <v>1303</v>
      </c>
      <c r="D39" s="217">
        <v>45.33</v>
      </c>
      <c r="E39" s="218">
        <v>0</v>
      </c>
      <c r="F39" s="194">
        <v>45.33</v>
      </c>
      <c r="G39" s="209" t="s">
        <v>3062</v>
      </c>
      <c r="H39" s="193" t="s">
        <v>93</v>
      </c>
      <c r="I39" s="159"/>
      <c r="J39" s="160"/>
      <c r="K39" s="160"/>
      <c r="L39" s="163"/>
      <c r="M39" s="161"/>
      <c r="N39" s="162"/>
      <c r="O39" s="163"/>
      <c r="P39" s="34"/>
      <c r="R39" s="140"/>
    </row>
    <row r="40" spans="1:18" ht="18.75">
      <c r="A40" s="150" t="s">
        <v>870</v>
      </c>
      <c r="B40" s="151">
        <v>43851</v>
      </c>
      <c r="C40" s="152" t="s">
        <v>872</v>
      </c>
      <c r="D40" s="153">
        <v>380.165</v>
      </c>
      <c r="E40" s="154">
        <v>0.21</v>
      </c>
      <c r="F40" s="155">
        <v>460</v>
      </c>
      <c r="G40" s="156" t="s">
        <v>3042</v>
      </c>
      <c r="H40" s="157" t="s">
        <v>32</v>
      </c>
      <c r="I40" s="159"/>
      <c r="J40" s="164"/>
      <c r="K40" s="164"/>
      <c r="L40" s="163"/>
      <c r="M40" s="161"/>
      <c r="N40" s="162"/>
      <c r="O40" s="163"/>
      <c r="P40" s="34"/>
      <c r="R40" s="140"/>
    </row>
    <row r="41" spans="1:18" ht="14.25">
      <c r="A41" s="193" t="s">
        <v>1658</v>
      </c>
      <c r="B41" s="208">
        <v>44020</v>
      </c>
      <c r="C41" s="195" t="s">
        <v>193</v>
      </c>
      <c r="D41" s="217">
        <v>1400</v>
      </c>
      <c r="E41" s="218">
        <v>0</v>
      </c>
      <c r="F41" s="194">
        <v>1400</v>
      </c>
      <c r="G41" s="209" t="s">
        <v>3051</v>
      </c>
      <c r="H41" s="193" t="s">
        <v>368</v>
      </c>
      <c r="I41" s="159"/>
      <c r="J41" s="164"/>
      <c r="K41" s="164"/>
      <c r="L41" s="163"/>
      <c r="M41" s="161"/>
      <c r="N41" s="162"/>
      <c r="O41" s="163"/>
      <c r="P41" s="34"/>
      <c r="R41" s="140"/>
    </row>
    <row r="42" spans="1:18" ht="18.75">
      <c r="A42" s="150" t="s">
        <v>2949</v>
      </c>
      <c r="B42" s="151">
        <v>44158</v>
      </c>
      <c r="C42" s="152" t="s">
        <v>3099</v>
      </c>
      <c r="D42" s="153">
        <v>2450</v>
      </c>
      <c r="E42" s="154">
        <v>0</v>
      </c>
      <c r="F42" s="155">
        <v>2450</v>
      </c>
      <c r="G42" s="156" t="s">
        <v>3051</v>
      </c>
      <c r="H42" s="193" t="s">
        <v>2775</v>
      </c>
      <c r="I42" s="159"/>
      <c r="J42" s="160"/>
      <c r="K42" s="160"/>
      <c r="L42" s="162"/>
      <c r="M42" s="161"/>
      <c r="N42" s="162"/>
      <c r="O42" s="163"/>
      <c r="P42" s="34"/>
      <c r="R42" s="140"/>
    </row>
    <row r="43" spans="1:18" ht="14.25">
      <c r="A43" s="150" t="s">
        <v>2232</v>
      </c>
      <c r="B43" s="151">
        <v>44109</v>
      </c>
      <c r="C43" s="152" t="s">
        <v>2234</v>
      </c>
      <c r="D43" s="153">
        <v>4000</v>
      </c>
      <c r="E43" s="154">
        <v>0</v>
      </c>
      <c r="F43" s="155">
        <v>4000</v>
      </c>
      <c r="G43" s="209" t="s">
        <v>3046</v>
      </c>
      <c r="H43" s="157" t="s">
        <v>821</v>
      </c>
      <c r="I43" s="159"/>
      <c r="J43" s="160"/>
      <c r="K43" s="160"/>
      <c r="L43" s="162"/>
      <c r="M43" s="161"/>
      <c r="N43" s="162"/>
      <c r="O43" s="163"/>
      <c r="P43" s="34"/>
      <c r="R43" s="140"/>
    </row>
    <row r="44" spans="1:18" s="33" customFormat="1" ht="18.75">
      <c r="A44" s="150" t="s">
        <v>817</v>
      </c>
      <c r="B44" s="151">
        <v>43875</v>
      </c>
      <c r="C44" s="152" t="s">
        <v>354</v>
      </c>
      <c r="D44" s="153">
        <v>2500</v>
      </c>
      <c r="E44" s="154">
        <v>0</v>
      </c>
      <c r="F44" s="155">
        <v>2500</v>
      </c>
      <c r="G44" s="156" t="s">
        <v>3046</v>
      </c>
      <c r="H44" s="157" t="s">
        <v>821</v>
      </c>
      <c r="I44" s="159"/>
      <c r="J44" s="160"/>
      <c r="K44" s="160"/>
      <c r="L44" s="163"/>
      <c r="M44" s="161"/>
      <c r="N44" s="165"/>
      <c r="O44" s="163"/>
      <c r="P44" s="34"/>
      <c r="R44" s="139"/>
    </row>
    <row r="45" spans="1:18" ht="14.25">
      <c r="A45" s="193" t="s">
        <v>817</v>
      </c>
      <c r="B45" s="208">
        <v>44090</v>
      </c>
      <c r="C45" s="195" t="s">
        <v>429</v>
      </c>
      <c r="D45" s="217">
        <v>2500</v>
      </c>
      <c r="E45" s="218">
        <v>0</v>
      </c>
      <c r="F45" s="194">
        <v>2500</v>
      </c>
      <c r="G45" s="209" t="s">
        <v>3046</v>
      </c>
      <c r="H45" s="193" t="s">
        <v>821</v>
      </c>
      <c r="I45" s="159"/>
      <c r="J45" s="160"/>
      <c r="K45" s="160"/>
      <c r="L45" s="163"/>
      <c r="M45" s="161"/>
      <c r="N45" s="166"/>
      <c r="O45" s="163"/>
      <c r="P45" s="34"/>
      <c r="R45" s="140"/>
    </row>
    <row r="46" spans="1:18" ht="18.75">
      <c r="A46" s="150" t="s">
        <v>817</v>
      </c>
      <c r="B46" s="151">
        <v>44120</v>
      </c>
      <c r="C46" s="152" t="s">
        <v>1058</v>
      </c>
      <c r="D46" s="153">
        <v>3500</v>
      </c>
      <c r="E46" s="154">
        <v>0</v>
      </c>
      <c r="F46" s="155">
        <v>3500</v>
      </c>
      <c r="G46" s="156" t="s">
        <v>3051</v>
      </c>
      <c r="H46" s="157" t="s">
        <v>821</v>
      </c>
      <c r="I46" s="159"/>
      <c r="J46" s="160"/>
      <c r="K46" s="160"/>
      <c r="L46" s="163"/>
      <c r="M46" s="161"/>
      <c r="N46" s="166"/>
      <c r="O46" s="163"/>
      <c r="P46" s="34"/>
      <c r="R46" s="140"/>
    </row>
    <row r="47" spans="1:18" ht="18.75">
      <c r="A47" s="150" t="s">
        <v>817</v>
      </c>
      <c r="B47" s="151">
        <v>44175</v>
      </c>
      <c r="C47" s="152" t="s">
        <v>476</v>
      </c>
      <c r="D47" s="153">
        <v>2500</v>
      </c>
      <c r="E47" s="154">
        <v>0</v>
      </c>
      <c r="F47" s="155">
        <v>2500</v>
      </c>
      <c r="G47" s="209" t="s">
        <v>3046</v>
      </c>
      <c r="H47" s="157" t="s">
        <v>821</v>
      </c>
      <c r="I47" s="159"/>
      <c r="J47" s="160"/>
      <c r="K47" s="160"/>
      <c r="L47" s="163"/>
      <c r="M47" s="161"/>
      <c r="N47" s="171"/>
      <c r="O47" s="163"/>
      <c r="P47" s="34"/>
      <c r="R47" s="140"/>
    </row>
    <row r="48" spans="1:18" s="33" customFormat="1" ht="14.25">
      <c r="A48" s="150" t="s">
        <v>1218</v>
      </c>
      <c r="B48" s="151">
        <v>43864</v>
      </c>
      <c r="C48" s="152" t="s">
        <v>1220</v>
      </c>
      <c r="D48" s="153">
        <v>93.92</v>
      </c>
      <c r="E48" s="154">
        <v>0.21</v>
      </c>
      <c r="F48" s="155">
        <v>113.64320000000001</v>
      </c>
      <c r="G48" s="156" t="s">
        <v>3044</v>
      </c>
      <c r="H48" s="157" t="s">
        <v>309</v>
      </c>
      <c r="I48" s="159"/>
      <c r="J48" s="160"/>
      <c r="K48" s="160"/>
      <c r="L48" s="163"/>
      <c r="M48" s="161"/>
      <c r="N48" s="165"/>
      <c r="O48" s="163"/>
      <c r="P48" s="34"/>
      <c r="R48" s="139"/>
    </row>
    <row r="49" spans="1:18" ht="14.25">
      <c r="A49" s="150" t="s">
        <v>1218</v>
      </c>
      <c r="B49" s="151">
        <v>43993</v>
      </c>
      <c r="C49" s="152" t="s">
        <v>1822</v>
      </c>
      <c r="D49" s="153">
        <v>63.74</v>
      </c>
      <c r="E49" s="154">
        <v>0.21</v>
      </c>
      <c r="F49" s="155">
        <v>77.1254</v>
      </c>
      <c r="G49" s="156" t="s">
        <v>3049</v>
      </c>
      <c r="H49" s="157" t="s">
        <v>309</v>
      </c>
      <c r="I49" s="159"/>
      <c r="J49" s="160"/>
      <c r="K49" s="160"/>
      <c r="M49" s="161"/>
      <c r="N49" s="162"/>
      <c r="O49" s="163"/>
      <c r="P49" s="34"/>
      <c r="R49" s="140"/>
    </row>
    <row r="50" spans="1:18" s="145" customFormat="1" ht="14.25" customHeight="1">
      <c r="A50" s="193" t="s">
        <v>1218</v>
      </c>
      <c r="B50" s="208">
        <v>44092</v>
      </c>
      <c r="C50" s="195" t="s">
        <v>2129</v>
      </c>
      <c r="D50" s="217">
        <v>104.88</v>
      </c>
      <c r="E50" s="218">
        <v>0.21</v>
      </c>
      <c r="F50" s="194">
        <v>126.9048</v>
      </c>
      <c r="G50" s="209" t="s">
        <v>3044</v>
      </c>
      <c r="H50" s="193" t="s">
        <v>309</v>
      </c>
      <c r="I50" s="197"/>
      <c r="J50" s="198"/>
      <c r="K50" s="198"/>
      <c r="L50" s="196"/>
      <c r="M50" s="199"/>
      <c r="N50" s="200"/>
      <c r="O50" s="201"/>
      <c r="P50" s="202"/>
      <c r="Q50" s="143"/>
      <c r="R50" s="146"/>
    </row>
    <row r="51" spans="1:18" s="33" customFormat="1" ht="14.25">
      <c r="A51" s="150" t="s">
        <v>1218</v>
      </c>
      <c r="B51" s="151">
        <v>44007</v>
      </c>
      <c r="C51" s="152" t="s">
        <v>2161</v>
      </c>
      <c r="D51" s="153">
        <v>27.01</v>
      </c>
      <c r="E51" s="154">
        <v>0.21</v>
      </c>
      <c r="F51" s="155">
        <v>32.682100000000005</v>
      </c>
      <c r="G51" s="156" t="s">
        <v>3050</v>
      </c>
      <c r="H51" s="157" t="s">
        <v>309</v>
      </c>
      <c r="I51" s="159"/>
      <c r="J51" s="160"/>
      <c r="K51" s="160"/>
      <c r="L51" s="163"/>
      <c r="M51" s="161"/>
      <c r="N51" s="165"/>
      <c r="O51" s="163"/>
      <c r="P51" s="34"/>
      <c r="R51" s="139"/>
    </row>
    <row r="52" spans="1:18" ht="14.25">
      <c r="A52" s="150" t="s">
        <v>1218</v>
      </c>
      <c r="B52" s="151">
        <v>44124</v>
      </c>
      <c r="C52" s="152" t="s">
        <v>2442</v>
      </c>
      <c r="D52" s="153">
        <v>12.02</v>
      </c>
      <c r="E52" s="154">
        <v>0.21</v>
      </c>
      <c r="F52" s="155">
        <v>14.5442</v>
      </c>
      <c r="G52" s="156" t="s">
        <v>3051</v>
      </c>
      <c r="H52" s="157" t="s">
        <v>309</v>
      </c>
      <c r="I52" s="159"/>
      <c r="J52" s="160"/>
      <c r="K52" s="160"/>
      <c r="M52" s="161"/>
      <c r="N52" s="162"/>
      <c r="O52" s="163"/>
      <c r="P52" s="34"/>
      <c r="R52" s="140"/>
    </row>
    <row r="53" spans="1:18" ht="14.25">
      <c r="A53" s="150" t="s">
        <v>1218</v>
      </c>
      <c r="B53" s="151">
        <v>44158</v>
      </c>
      <c r="C53" s="152" t="s">
        <v>3001</v>
      </c>
      <c r="D53" s="153">
        <v>162.44</v>
      </c>
      <c r="E53" s="154">
        <v>0.21</v>
      </c>
      <c r="F53" s="155">
        <v>196.5524</v>
      </c>
      <c r="G53" s="156" t="s">
        <v>3051</v>
      </c>
      <c r="H53" s="157" t="s">
        <v>309</v>
      </c>
      <c r="I53" s="168"/>
      <c r="J53" s="169"/>
      <c r="K53" s="169"/>
      <c r="L53" s="166"/>
      <c r="M53" s="170"/>
      <c r="N53" s="166"/>
      <c r="O53" s="167"/>
      <c r="P53" s="34"/>
      <c r="R53" s="140"/>
    </row>
    <row r="54" spans="1:18" ht="14.25">
      <c r="A54" s="150" t="s">
        <v>1218</v>
      </c>
      <c r="B54" s="151">
        <v>44148</v>
      </c>
      <c r="C54" s="152" t="s">
        <v>3005</v>
      </c>
      <c r="D54" s="153">
        <v>76.275</v>
      </c>
      <c r="E54" s="154">
        <v>0.21</v>
      </c>
      <c r="F54" s="155">
        <v>92.29275000000001</v>
      </c>
      <c r="G54" s="156" t="s">
        <v>3042</v>
      </c>
      <c r="H54" s="157" t="s">
        <v>309</v>
      </c>
      <c r="I54" s="168"/>
      <c r="J54" s="169"/>
      <c r="K54" s="169"/>
      <c r="L54" s="166"/>
      <c r="M54" s="170"/>
      <c r="N54" s="166"/>
      <c r="O54" s="167"/>
      <c r="P54" s="34"/>
      <c r="R54" s="140"/>
    </row>
    <row r="55" spans="1:18" ht="14.25">
      <c r="A55" s="150" t="s">
        <v>1218</v>
      </c>
      <c r="B55" s="151">
        <v>44159</v>
      </c>
      <c r="C55" s="152" t="s">
        <v>3005</v>
      </c>
      <c r="D55" s="153">
        <v>16.53</v>
      </c>
      <c r="E55" s="154">
        <v>0.21</v>
      </c>
      <c r="F55" s="155">
        <v>20.0013</v>
      </c>
      <c r="G55" s="156" t="s">
        <v>3049</v>
      </c>
      <c r="H55" s="157" t="s">
        <v>309</v>
      </c>
      <c r="I55" s="159"/>
      <c r="J55" s="160"/>
      <c r="K55" s="160"/>
      <c r="M55" s="161"/>
      <c r="N55" s="162"/>
      <c r="O55" s="163"/>
      <c r="P55" s="34"/>
      <c r="R55" s="140"/>
    </row>
    <row r="56" spans="1:18" s="33" customFormat="1" ht="14.25">
      <c r="A56" s="209" t="s">
        <v>1923</v>
      </c>
      <c r="B56" s="208">
        <v>44083</v>
      </c>
      <c r="C56" s="195" t="s">
        <v>1925</v>
      </c>
      <c r="D56" s="217">
        <v>197.404</v>
      </c>
      <c r="E56" s="218">
        <v>0.21</v>
      </c>
      <c r="F56" s="194">
        <v>238.85884</v>
      </c>
      <c r="G56" s="209" t="s">
        <v>3046</v>
      </c>
      <c r="H56" s="193" t="s">
        <v>1139</v>
      </c>
      <c r="I56" s="159"/>
      <c r="J56" s="160"/>
      <c r="K56" s="160"/>
      <c r="L56" s="163"/>
      <c r="M56" s="161"/>
      <c r="N56" s="165"/>
      <c r="O56" s="163"/>
      <c r="P56" s="56"/>
      <c r="Q56" s="4"/>
      <c r="R56" s="139"/>
    </row>
    <row r="57" spans="1:18" ht="14.25">
      <c r="A57" s="150" t="s">
        <v>219</v>
      </c>
      <c r="B57" s="151">
        <v>43840</v>
      </c>
      <c r="C57" s="152" t="s">
        <v>221</v>
      </c>
      <c r="D57" s="153">
        <v>345.45</v>
      </c>
      <c r="E57" s="154">
        <v>0.1</v>
      </c>
      <c r="F57" s="155">
        <v>380</v>
      </c>
      <c r="G57" s="156" t="s">
        <v>3051</v>
      </c>
      <c r="H57" s="157" t="s">
        <v>187</v>
      </c>
      <c r="I57" s="159"/>
      <c r="J57" s="160"/>
      <c r="K57" s="160"/>
      <c r="M57" s="161"/>
      <c r="N57" s="162"/>
      <c r="O57" s="163"/>
      <c r="P57" s="56"/>
      <c r="Q57" s="1"/>
      <c r="R57" s="140"/>
    </row>
    <row r="58" spans="1:18" ht="14.25">
      <c r="A58" s="150" t="s">
        <v>219</v>
      </c>
      <c r="B58" s="151">
        <v>43840</v>
      </c>
      <c r="C58" s="152" t="s">
        <v>229</v>
      </c>
      <c r="D58" s="153">
        <v>345.45</v>
      </c>
      <c r="E58" s="154">
        <v>0.1</v>
      </c>
      <c r="F58" s="155">
        <v>380</v>
      </c>
      <c r="G58" s="156" t="s">
        <v>3051</v>
      </c>
      <c r="H58" s="157" t="s">
        <v>187</v>
      </c>
      <c r="I58" s="159"/>
      <c r="J58" s="160"/>
      <c r="K58" s="160"/>
      <c r="M58" s="161"/>
      <c r="N58" s="162"/>
      <c r="O58" s="163"/>
      <c r="P58" s="34"/>
      <c r="R58" s="140"/>
    </row>
    <row r="59" spans="1:18" ht="14.25">
      <c r="A59" s="150" t="s">
        <v>219</v>
      </c>
      <c r="B59" s="151">
        <v>43840</v>
      </c>
      <c r="C59" s="152" t="s">
        <v>226</v>
      </c>
      <c r="D59" s="153">
        <v>390.91</v>
      </c>
      <c r="E59" s="154">
        <v>0.1</v>
      </c>
      <c r="F59" s="155">
        <v>430</v>
      </c>
      <c r="G59" s="156" t="s">
        <v>3051</v>
      </c>
      <c r="H59" s="157" t="s">
        <v>187</v>
      </c>
      <c r="I59" s="159"/>
      <c r="J59" s="160"/>
      <c r="K59" s="160"/>
      <c r="M59" s="161"/>
      <c r="N59" s="162"/>
      <c r="O59" s="163"/>
      <c r="P59" s="34"/>
      <c r="Q59" s="42"/>
      <c r="R59" s="140"/>
    </row>
    <row r="60" spans="1:18" ht="14.25">
      <c r="A60" s="150" t="s">
        <v>219</v>
      </c>
      <c r="B60" s="151">
        <v>43840</v>
      </c>
      <c r="C60" s="152" t="s">
        <v>411</v>
      </c>
      <c r="D60" s="153">
        <v>345.45</v>
      </c>
      <c r="E60" s="154">
        <v>0.1</v>
      </c>
      <c r="F60" s="155">
        <v>380</v>
      </c>
      <c r="G60" s="156" t="s">
        <v>3051</v>
      </c>
      <c r="H60" s="157" t="s">
        <v>187</v>
      </c>
      <c r="I60" s="159"/>
      <c r="J60" s="160"/>
      <c r="K60" s="160"/>
      <c r="M60" s="161"/>
      <c r="N60" s="162"/>
      <c r="O60" s="163"/>
      <c r="P60" s="34"/>
      <c r="R60" s="140"/>
    </row>
    <row r="61" spans="1:18" ht="14.25">
      <c r="A61" s="150" t="s">
        <v>219</v>
      </c>
      <c r="B61" s="151">
        <v>43840</v>
      </c>
      <c r="C61" s="152" t="s">
        <v>514</v>
      </c>
      <c r="D61" s="153">
        <v>436.36</v>
      </c>
      <c r="E61" s="154">
        <v>0.1</v>
      </c>
      <c r="F61" s="155">
        <v>480</v>
      </c>
      <c r="G61" s="156" t="s">
        <v>3051</v>
      </c>
      <c r="H61" s="157" t="s">
        <v>187</v>
      </c>
      <c r="I61" s="159"/>
      <c r="J61" s="160"/>
      <c r="K61" s="160"/>
      <c r="M61" s="161"/>
      <c r="N61" s="162"/>
      <c r="O61" s="163"/>
      <c r="P61" s="34"/>
      <c r="R61" s="140"/>
    </row>
    <row r="62" spans="1:18" ht="14.25">
      <c r="A62" s="150" t="s">
        <v>219</v>
      </c>
      <c r="B62" s="151">
        <v>43840</v>
      </c>
      <c r="C62" s="152" t="s">
        <v>715</v>
      </c>
      <c r="D62" s="153">
        <v>409.09</v>
      </c>
      <c r="E62" s="154">
        <v>0.1</v>
      </c>
      <c r="F62" s="155">
        <v>450</v>
      </c>
      <c r="G62" s="156" t="s">
        <v>3051</v>
      </c>
      <c r="H62" s="157" t="s">
        <v>187</v>
      </c>
      <c r="I62" s="159"/>
      <c r="J62" s="160"/>
      <c r="K62" s="160"/>
      <c r="L62" s="163"/>
      <c r="M62" s="161"/>
      <c r="N62" s="162"/>
      <c r="O62" s="163"/>
      <c r="P62" s="34"/>
      <c r="R62" s="140"/>
    </row>
    <row r="63" spans="1:18" ht="14.25">
      <c r="A63" s="150" t="s">
        <v>219</v>
      </c>
      <c r="B63" s="151">
        <v>43840</v>
      </c>
      <c r="C63" s="152" t="s">
        <v>718</v>
      </c>
      <c r="D63" s="153">
        <v>318.18</v>
      </c>
      <c r="E63" s="154">
        <v>0.1</v>
      </c>
      <c r="F63" s="155">
        <v>350</v>
      </c>
      <c r="G63" s="156" t="s">
        <v>3051</v>
      </c>
      <c r="H63" s="157" t="s">
        <v>187</v>
      </c>
      <c r="I63" s="159"/>
      <c r="J63" s="160"/>
      <c r="K63" s="160"/>
      <c r="L63" s="163"/>
      <c r="M63" s="161"/>
      <c r="N63" s="162"/>
      <c r="O63" s="163"/>
      <c r="P63" s="34"/>
      <c r="R63" s="140"/>
    </row>
    <row r="64" spans="1:18" ht="14.25">
      <c r="A64" s="150" t="s">
        <v>219</v>
      </c>
      <c r="B64" s="151">
        <v>43840</v>
      </c>
      <c r="C64" s="152" t="s">
        <v>723</v>
      </c>
      <c r="D64" s="153">
        <v>345.45</v>
      </c>
      <c r="E64" s="154">
        <v>0.1</v>
      </c>
      <c r="F64" s="155">
        <v>380</v>
      </c>
      <c r="G64" s="156" t="s">
        <v>3051</v>
      </c>
      <c r="H64" s="157" t="s">
        <v>187</v>
      </c>
      <c r="I64" s="159"/>
      <c r="J64" s="160"/>
      <c r="K64" s="160"/>
      <c r="L64" s="163"/>
      <c r="M64" s="161"/>
      <c r="N64" s="162"/>
      <c r="O64" s="163"/>
      <c r="P64" s="34"/>
      <c r="R64" s="140"/>
    </row>
    <row r="65" spans="1:18" s="33" customFormat="1" ht="14.25">
      <c r="A65" s="150" t="s">
        <v>219</v>
      </c>
      <c r="B65" s="151">
        <v>43840</v>
      </c>
      <c r="C65" s="152" t="s">
        <v>924</v>
      </c>
      <c r="D65" s="153">
        <v>518.18</v>
      </c>
      <c r="E65" s="154">
        <v>0.1</v>
      </c>
      <c r="F65" s="155">
        <v>570</v>
      </c>
      <c r="G65" s="156" t="s">
        <v>3051</v>
      </c>
      <c r="H65" s="157" t="s">
        <v>187</v>
      </c>
      <c r="I65" s="159"/>
      <c r="J65" s="160"/>
      <c r="K65" s="160"/>
      <c r="L65" s="163"/>
      <c r="M65" s="161"/>
      <c r="N65" s="165"/>
      <c r="O65" s="163"/>
      <c r="P65" s="34"/>
      <c r="R65" s="139"/>
    </row>
    <row r="66" spans="1:18" s="33" customFormat="1" ht="14.25">
      <c r="A66" s="193" t="s">
        <v>2807</v>
      </c>
      <c r="B66" s="208">
        <v>44102</v>
      </c>
      <c r="C66" s="195" t="s">
        <v>585</v>
      </c>
      <c r="D66" s="217">
        <v>517.14</v>
      </c>
      <c r="E66" s="218">
        <v>0.21</v>
      </c>
      <c r="F66" s="194">
        <v>625.7393999999999</v>
      </c>
      <c r="G66" s="209" t="s">
        <v>3067</v>
      </c>
      <c r="H66" s="193" t="s">
        <v>368</v>
      </c>
      <c r="I66" s="159"/>
      <c r="J66" s="160"/>
      <c r="K66" s="160"/>
      <c r="L66" s="163"/>
      <c r="M66" s="161"/>
      <c r="N66" s="165"/>
      <c r="O66" s="163"/>
      <c r="P66" s="34"/>
      <c r="R66" s="139"/>
    </row>
    <row r="67" spans="1:18" ht="14.25">
      <c r="A67" s="150" t="s">
        <v>374</v>
      </c>
      <c r="B67" s="151">
        <v>43866</v>
      </c>
      <c r="C67" s="152" t="s">
        <v>376</v>
      </c>
      <c r="D67" s="153">
        <v>30</v>
      </c>
      <c r="E67" s="154">
        <v>0.21</v>
      </c>
      <c r="F67" s="155">
        <v>36.3</v>
      </c>
      <c r="G67" s="156" t="s">
        <v>3042</v>
      </c>
      <c r="H67" s="157" t="s">
        <v>368</v>
      </c>
      <c r="I67" s="159"/>
      <c r="J67" s="160"/>
      <c r="K67" s="160"/>
      <c r="L67" s="163"/>
      <c r="M67" s="161"/>
      <c r="N67" s="162"/>
      <c r="O67" s="163"/>
      <c r="P67" s="34"/>
      <c r="R67" s="140"/>
    </row>
    <row r="68" spans="1:18" ht="14.25">
      <c r="A68" s="150" t="s">
        <v>370</v>
      </c>
      <c r="B68" s="151">
        <v>43868</v>
      </c>
      <c r="C68" s="152" t="s">
        <v>46</v>
      </c>
      <c r="D68" s="153">
        <v>75</v>
      </c>
      <c r="E68" s="154">
        <v>0.21</v>
      </c>
      <c r="F68" s="155">
        <v>90.75</v>
      </c>
      <c r="G68" s="156" t="s">
        <v>3042</v>
      </c>
      <c r="H68" s="157" t="s">
        <v>368</v>
      </c>
      <c r="I68" s="159"/>
      <c r="J68" s="160"/>
      <c r="K68" s="160"/>
      <c r="L68" s="163"/>
      <c r="M68" s="161"/>
      <c r="N68" s="162"/>
      <c r="O68" s="163"/>
      <c r="P68" s="34"/>
      <c r="R68" s="140"/>
    </row>
    <row r="69" spans="1:18" ht="14.25">
      <c r="A69" s="150" t="s">
        <v>1240</v>
      </c>
      <c r="B69" s="151">
        <v>43878</v>
      </c>
      <c r="C69" s="152" t="s">
        <v>1242</v>
      </c>
      <c r="D69" s="153">
        <v>35.73</v>
      </c>
      <c r="E69" s="154">
        <v>0.21</v>
      </c>
      <c r="F69" s="155">
        <v>43.2333</v>
      </c>
      <c r="G69" s="156" t="s">
        <v>3051</v>
      </c>
      <c r="H69" s="157" t="s">
        <v>708</v>
      </c>
      <c r="I69" s="159"/>
      <c r="J69" s="160"/>
      <c r="K69" s="160"/>
      <c r="L69" s="163"/>
      <c r="M69" s="161"/>
      <c r="N69" s="162"/>
      <c r="O69" s="163"/>
      <c r="P69" s="34"/>
      <c r="R69" s="140"/>
    </row>
    <row r="70" spans="1:18" ht="14.25">
      <c r="A70" s="193" t="s">
        <v>1240</v>
      </c>
      <c r="B70" s="208">
        <v>44029</v>
      </c>
      <c r="C70" s="195" t="s">
        <v>1968</v>
      </c>
      <c r="D70" s="217">
        <v>720.56</v>
      </c>
      <c r="E70" s="218">
        <v>0.21</v>
      </c>
      <c r="F70" s="194">
        <v>871.8775999999999</v>
      </c>
      <c r="G70" s="209" t="s">
        <v>3051</v>
      </c>
      <c r="H70" s="193" t="s">
        <v>708</v>
      </c>
      <c r="I70" s="159"/>
      <c r="J70" s="160"/>
      <c r="K70" s="160"/>
      <c r="L70" s="163"/>
      <c r="M70" s="161"/>
      <c r="N70" s="162"/>
      <c r="O70" s="163"/>
      <c r="P70" s="34"/>
      <c r="R70" s="140"/>
    </row>
    <row r="71" spans="1:18" ht="14.25">
      <c r="A71" s="150" t="s">
        <v>2845</v>
      </c>
      <c r="B71" s="151">
        <v>44115</v>
      </c>
      <c r="C71" s="152" t="s">
        <v>780</v>
      </c>
      <c r="D71" s="153">
        <v>2000</v>
      </c>
      <c r="E71" s="154">
        <v>0.21</v>
      </c>
      <c r="F71" s="155">
        <v>2420</v>
      </c>
      <c r="G71" s="156" t="s">
        <v>3054</v>
      </c>
      <c r="H71" s="193" t="s">
        <v>368</v>
      </c>
      <c r="I71" s="159"/>
      <c r="J71" s="160"/>
      <c r="K71" s="160"/>
      <c r="L71" s="163"/>
      <c r="M71" s="161"/>
      <c r="N71" s="162"/>
      <c r="O71" s="163"/>
      <c r="P71" s="34"/>
      <c r="R71" s="140"/>
    </row>
    <row r="72" spans="1:18" ht="14.25">
      <c r="A72" s="150" t="s">
        <v>534</v>
      </c>
      <c r="B72" s="151">
        <v>43852</v>
      </c>
      <c r="C72" s="152" t="s">
        <v>536</v>
      </c>
      <c r="D72" s="153">
        <v>91.65</v>
      </c>
      <c r="E72" s="154">
        <v>0.21</v>
      </c>
      <c r="F72" s="155">
        <v>110.9</v>
      </c>
      <c r="G72" s="156" t="s">
        <v>3051</v>
      </c>
      <c r="H72" s="157" t="s">
        <v>541</v>
      </c>
      <c r="I72" s="159"/>
      <c r="J72" s="160"/>
      <c r="K72" s="160"/>
      <c r="L72" s="163"/>
      <c r="M72" s="161"/>
      <c r="N72" s="162"/>
      <c r="O72" s="163"/>
      <c r="P72" s="34"/>
      <c r="R72" s="140"/>
    </row>
    <row r="73" spans="1:18" ht="14.25">
      <c r="A73" s="150" t="s">
        <v>534</v>
      </c>
      <c r="B73" s="151">
        <v>43983</v>
      </c>
      <c r="C73" s="152" t="s">
        <v>1476</v>
      </c>
      <c r="D73" s="153">
        <v>505.4</v>
      </c>
      <c r="E73" s="154">
        <v>0.21</v>
      </c>
      <c r="F73" s="155">
        <v>611.534</v>
      </c>
      <c r="G73" s="156" t="s">
        <v>3052</v>
      </c>
      <c r="H73" s="157" t="s">
        <v>541</v>
      </c>
      <c r="I73" s="159"/>
      <c r="J73" s="160"/>
      <c r="K73" s="160"/>
      <c r="L73" s="163"/>
      <c r="M73" s="161"/>
      <c r="N73" s="162"/>
      <c r="O73" s="163"/>
      <c r="P73" s="34"/>
      <c r="R73" s="140"/>
    </row>
    <row r="74" spans="1:18" s="33" customFormat="1" ht="14.25">
      <c r="A74" s="150" t="s">
        <v>534</v>
      </c>
      <c r="B74" s="151">
        <v>44109</v>
      </c>
      <c r="C74" s="152" t="s">
        <v>2114</v>
      </c>
      <c r="D74" s="153">
        <v>90.25</v>
      </c>
      <c r="E74" s="154">
        <v>0.21</v>
      </c>
      <c r="F74" s="155">
        <v>109.2025</v>
      </c>
      <c r="G74" s="156" t="s">
        <v>3042</v>
      </c>
      <c r="H74" s="157" t="s">
        <v>541</v>
      </c>
      <c r="I74" s="159"/>
      <c r="J74" s="160"/>
      <c r="K74" s="160"/>
      <c r="L74" s="163"/>
      <c r="M74" s="161"/>
      <c r="N74" s="165"/>
      <c r="O74" s="163"/>
      <c r="P74" s="34"/>
      <c r="R74" s="139"/>
    </row>
    <row r="75" spans="1:18" s="33" customFormat="1" ht="14.25">
      <c r="A75" s="150" t="s">
        <v>534</v>
      </c>
      <c r="B75" s="151">
        <v>44139</v>
      </c>
      <c r="C75" s="152" t="s">
        <v>2353</v>
      </c>
      <c r="D75" s="153">
        <v>198.55</v>
      </c>
      <c r="E75" s="154">
        <v>0.21</v>
      </c>
      <c r="F75" s="155">
        <v>240.24550000000002</v>
      </c>
      <c r="G75" s="156" t="s">
        <v>3042</v>
      </c>
      <c r="H75" s="157" t="s">
        <v>541</v>
      </c>
      <c r="I75" s="159"/>
      <c r="J75" s="160"/>
      <c r="K75" s="160"/>
      <c r="L75" s="163"/>
      <c r="M75" s="161"/>
      <c r="N75" s="165"/>
      <c r="O75" s="163"/>
      <c r="P75" s="34"/>
      <c r="R75" s="139"/>
    </row>
    <row r="76" spans="1:18" s="33" customFormat="1" ht="14.25">
      <c r="A76" s="150" t="s">
        <v>534</v>
      </c>
      <c r="B76" s="151">
        <v>44132</v>
      </c>
      <c r="C76" s="152" t="s">
        <v>2361</v>
      </c>
      <c r="D76" s="153">
        <v>93.2</v>
      </c>
      <c r="E76" s="154">
        <v>0.21</v>
      </c>
      <c r="F76" s="155">
        <v>112.772</v>
      </c>
      <c r="G76" s="209" t="s">
        <v>3059</v>
      </c>
      <c r="H76" s="157" t="s">
        <v>541</v>
      </c>
      <c r="I76" s="159"/>
      <c r="J76" s="160"/>
      <c r="K76" s="160"/>
      <c r="L76" s="163"/>
      <c r="M76" s="161"/>
      <c r="N76" s="165"/>
      <c r="O76" s="163"/>
      <c r="P76" s="34"/>
      <c r="R76" s="139"/>
    </row>
    <row r="77" spans="1:18" ht="14.25">
      <c r="A77" s="150" t="s">
        <v>534</v>
      </c>
      <c r="B77" s="151">
        <v>44153</v>
      </c>
      <c r="C77" s="152" t="s">
        <v>2812</v>
      </c>
      <c r="D77" s="153">
        <v>196.55</v>
      </c>
      <c r="E77" s="154">
        <v>0.21</v>
      </c>
      <c r="F77" s="155">
        <v>237.8255</v>
      </c>
      <c r="G77" s="156" t="s">
        <v>3067</v>
      </c>
      <c r="H77" s="157" t="s">
        <v>541</v>
      </c>
      <c r="I77" s="159"/>
      <c r="J77" s="160"/>
      <c r="K77" s="160"/>
      <c r="L77" s="163"/>
      <c r="M77" s="161"/>
      <c r="N77" s="162"/>
      <c r="O77" s="163"/>
      <c r="P77" s="34"/>
      <c r="R77" s="140"/>
    </row>
    <row r="78" spans="1:18" s="33" customFormat="1" ht="14.25">
      <c r="A78" s="150" t="s">
        <v>534</v>
      </c>
      <c r="B78" s="151">
        <v>44180</v>
      </c>
      <c r="C78" s="152" t="s">
        <v>2831</v>
      </c>
      <c r="D78" s="153">
        <v>36.1</v>
      </c>
      <c r="E78" s="154">
        <v>0.21</v>
      </c>
      <c r="F78" s="155">
        <v>43.681000000000004</v>
      </c>
      <c r="G78" s="156" t="s">
        <v>3042</v>
      </c>
      <c r="H78" s="157" t="s">
        <v>541</v>
      </c>
      <c r="I78" s="159"/>
      <c r="J78" s="160"/>
      <c r="K78" s="160"/>
      <c r="L78" s="163"/>
      <c r="M78" s="161"/>
      <c r="N78" s="165"/>
      <c r="O78" s="163"/>
      <c r="P78" s="34"/>
      <c r="R78" s="139"/>
    </row>
    <row r="79" spans="1:18" ht="14.25">
      <c r="A79" s="193" t="s">
        <v>1684</v>
      </c>
      <c r="B79" s="208">
        <v>44018</v>
      </c>
      <c r="C79" s="195" t="s">
        <v>1686</v>
      </c>
      <c r="D79" s="217">
        <v>1560</v>
      </c>
      <c r="E79" s="218">
        <v>0.21</v>
      </c>
      <c r="F79" s="194">
        <v>1887.6</v>
      </c>
      <c r="G79" s="209" t="s">
        <v>3051</v>
      </c>
      <c r="H79" s="193" t="s">
        <v>708</v>
      </c>
      <c r="I79" s="159"/>
      <c r="J79" s="160"/>
      <c r="K79" s="160"/>
      <c r="L79" s="163"/>
      <c r="M79" s="161"/>
      <c r="N79" s="162"/>
      <c r="O79" s="163"/>
      <c r="P79" s="34"/>
      <c r="R79" s="140"/>
    </row>
    <row r="80" spans="1:18" ht="18.75">
      <c r="A80" s="150" t="s">
        <v>483</v>
      </c>
      <c r="B80" s="151">
        <v>43859</v>
      </c>
      <c r="C80" s="152" t="s">
        <v>485</v>
      </c>
      <c r="D80" s="153">
        <v>565.51</v>
      </c>
      <c r="E80" s="154">
        <v>0</v>
      </c>
      <c r="F80" s="155">
        <v>565.51</v>
      </c>
      <c r="G80" s="156" t="s">
        <v>3046</v>
      </c>
      <c r="H80" s="157" t="s">
        <v>3053</v>
      </c>
      <c r="I80" s="159"/>
      <c r="J80" s="160"/>
      <c r="K80" s="160"/>
      <c r="L80" s="163"/>
      <c r="M80" s="161"/>
      <c r="N80" s="162"/>
      <c r="O80" s="163"/>
      <c r="P80" s="34"/>
      <c r="R80" s="140"/>
    </row>
    <row r="81" spans="1:18" ht="18.75">
      <c r="A81" s="150" t="s">
        <v>483</v>
      </c>
      <c r="B81" s="151">
        <v>43878</v>
      </c>
      <c r="C81" s="152" t="s">
        <v>690</v>
      </c>
      <c r="D81" s="153">
        <v>216.39</v>
      </c>
      <c r="E81" s="154">
        <v>0</v>
      </c>
      <c r="F81" s="155">
        <v>216.39</v>
      </c>
      <c r="G81" s="156" t="s">
        <v>3046</v>
      </c>
      <c r="H81" s="157" t="s">
        <v>194</v>
      </c>
      <c r="I81" s="159"/>
      <c r="J81" s="160"/>
      <c r="K81" s="160"/>
      <c r="L81" s="163"/>
      <c r="M81" s="161"/>
      <c r="N81" s="162"/>
      <c r="O81" s="163"/>
      <c r="P81" s="34"/>
      <c r="R81" s="140"/>
    </row>
    <row r="82" spans="1:18" ht="14.25">
      <c r="A82" s="150" t="s">
        <v>405</v>
      </c>
      <c r="B82" s="151">
        <v>43893</v>
      </c>
      <c r="C82" s="152" t="s">
        <v>969</v>
      </c>
      <c r="D82" s="153">
        <v>32.34</v>
      </c>
      <c r="E82" s="154">
        <v>0.1</v>
      </c>
      <c r="F82" s="155">
        <v>35.574000000000005</v>
      </c>
      <c r="G82" s="156" t="s">
        <v>3051</v>
      </c>
      <c r="H82" s="157" t="s">
        <v>271</v>
      </c>
      <c r="I82" s="159"/>
      <c r="J82" s="160"/>
      <c r="K82" s="160"/>
      <c r="L82" s="163"/>
      <c r="M82" s="161"/>
      <c r="N82" s="165"/>
      <c r="O82" s="163"/>
      <c r="P82" s="34"/>
      <c r="R82" s="140"/>
    </row>
    <row r="83" spans="1:18" ht="14.25">
      <c r="A83" s="193" t="s">
        <v>405</v>
      </c>
      <c r="B83" s="208">
        <v>44088</v>
      </c>
      <c r="C83" s="195" t="s">
        <v>1972</v>
      </c>
      <c r="D83" s="217">
        <v>32.34</v>
      </c>
      <c r="E83" s="218">
        <v>0.1</v>
      </c>
      <c r="F83" s="194">
        <v>35.574000000000005</v>
      </c>
      <c r="G83" s="209" t="s">
        <v>3051</v>
      </c>
      <c r="H83" s="193" t="s">
        <v>271</v>
      </c>
      <c r="I83" s="159"/>
      <c r="J83" s="160"/>
      <c r="K83" s="160"/>
      <c r="M83" s="161"/>
      <c r="N83" s="162"/>
      <c r="P83" s="34"/>
      <c r="R83" s="140"/>
    </row>
    <row r="84" spans="1:18" ht="14.25">
      <c r="A84" s="150" t="s">
        <v>405</v>
      </c>
      <c r="B84" s="151">
        <v>43854</v>
      </c>
      <c r="C84" s="152" t="s">
        <v>407</v>
      </c>
      <c r="D84" s="153">
        <v>37.73</v>
      </c>
      <c r="E84" s="154">
        <v>0.1</v>
      </c>
      <c r="F84" s="155">
        <v>41.5</v>
      </c>
      <c r="G84" s="156" t="s">
        <v>3051</v>
      </c>
      <c r="H84" s="157" t="s">
        <v>271</v>
      </c>
      <c r="I84" s="159"/>
      <c r="J84" s="160"/>
      <c r="K84" s="160"/>
      <c r="M84" s="161"/>
      <c r="N84" s="162"/>
      <c r="P84" s="34"/>
      <c r="R84" s="140"/>
    </row>
    <row r="85" spans="1:18" ht="14.25">
      <c r="A85" s="150" t="s">
        <v>384</v>
      </c>
      <c r="B85" s="151">
        <v>43865</v>
      </c>
      <c r="C85" s="152" t="s">
        <v>386</v>
      </c>
      <c r="D85" s="153">
        <v>35</v>
      </c>
      <c r="E85" s="154">
        <v>0.21</v>
      </c>
      <c r="F85" s="155">
        <v>42.35</v>
      </c>
      <c r="G85" s="156" t="s">
        <v>3042</v>
      </c>
      <c r="H85" s="157" t="s">
        <v>368</v>
      </c>
      <c r="I85" s="159"/>
      <c r="J85" s="160"/>
      <c r="K85" s="160"/>
      <c r="M85" s="161"/>
      <c r="N85" s="162"/>
      <c r="P85" s="34"/>
      <c r="R85" s="140"/>
    </row>
    <row r="86" spans="1:18" ht="14.25">
      <c r="A86" s="150" t="s">
        <v>363</v>
      </c>
      <c r="B86" s="151">
        <v>43866</v>
      </c>
      <c r="C86" s="152" t="s">
        <v>365</v>
      </c>
      <c r="D86" s="153">
        <v>35</v>
      </c>
      <c r="E86" s="154">
        <v>0.21</v>
      </c>
      <c r="F86" s="155">
        <v>42.35</v>
      </c>
      <c r="G86" s="156" t="s">
        <v>3042</v>
      </c>
      <c r="H86" s="157" t="s">
        <v>368</v>
      </c>
      <c r="I86" s="159"/>
      <c r="J86" s="160"/>
      <c r="K86" s="160"/>
      <c r="M86" s="161"/>
      <c r="N86" s="162"/>
      <c r="P86" s="34"/>
      <c r="R86" s="140"/>
    </row>
    <row r="87" spans="1:18" ht="14.25">
      <c r="A87" s="150" t="s">
        <v>2256</v>
      </c>
      <c r="B87" s="151">
        <v>44131</v>
      </c>
      <c r="C87" s="152" t="s">
        <v>64</v>
      </c>
      <c r="D87" s="153">
        <v>2900</v>
      </c>
      <c r="E87" s="154">
        <v>0</v>
      </c>
      <c r="F87" s="155">
        <v>2900</v>
      </c>
      <c r="G87" s="156" t="s">
        <v>3049</v>
      </c>
      <c r="H87" s="157" t="s">
        <v>368</v>
      </c>
      <c r="I87" s="159"/>
      <c r="J87" s="160"/>
      <c r="K87" s="160"/>
      <c r="M87" s="161"/>
      <c r="N87" s="162"/>
      <c r="P87" s="34"/>
      <c r="R87" s="140"/>
    </row>
    <row r="88" spans="1:18" ht="14.25">
      <c r="A88" s="193" t="s">
        <v>3119</v>
      </c>
      <c r="B88" s="208">
        <v>44195</v>
      </c>
      <c r="C88" s="195" t="s">
        <v>3111</v>
      </c>
      <c r="D88" s="217">
        <v>50</v>
      </c>
      <c r="E88" s="218">
        <v>0.21</v>
      </c>
      <c r="F88" s="194">
        <v>60.5</v>
      </c>
      <c r="G88" s="156" t="s">
        <v>3120</v>
      </c>
      <c r="H88" s="193" t="s">
        <v>32</v>
      </c>
      <c r="I88" s="159"/>
      <c r="J88" s="160"/>
      <c r="K88" s="160"/>
      <c r="M88" s="161"/>
      <c r="N88" s="162"/>
      <c r="P88" s="34"/>
      <c r="R88" s="140"/>
    </row>
    <row r="89" spans="1:18" ht="14.25">
      <c r="A89" s="150" t="s">
        <v>2472</v>
      </c>
      <c r="B89" s="151">
        <v>44130</v>
      </c>
      <c r="C89" s="152" t="s">
        <v>2607</v>
      </c>
      <c r="D89" s="153">
        <v>600</v>
      </c>
      <c r="E89" s="154">
        <v>0</v>
      </c>
      <c r="F89" s="155">
        <v>600</v>
      </c>
      <c r="G89" s="156" t="s">
        <v>3042</v>
      </c>
      <c r="H89" s="157" t="s">
        <v>32</v>
      </c>
      <c r="I89" s="159"/>
      <c r="J89" s="160"/>
      <c r="K89" s="160"/>
      <c r="L89" s="162"/>
      <c r="M89" s="172"/>
      <c r="N89" s="162"/>
      <c r="O89" s="173"/>
      <c r="P89" s="34"/>
      <c r="R89" s="140"/>
    </row>
    <row r="90" spans="1:18" ht="14.25">
      <c r="A90" s="150" t="s">
        <v>504</v>
      </c>
      <c r="B90" s="151">
        <v>43885</v>
      </c>
      <c r="C90" s="152" t="s">
        <v>506</v>
      </c>
      <c r="D90" s="153">
        <v>1592.25</v>
      </c>
      <c r="E90" s="154">
        <v>0</v>
      </c>
      <c r="F90" s="155">
        <v>1592.25</v>
      </c>
      <c r="G90" s="156" t="s">
        <v>3042</v>
      </c>
      <c r="H90" s="157" t="s">
        <v>194</v>
      </c>
      <c r="I90" s="159"/>
      <c r="J90" s="160"/>
      <c r="K90" s="160"/>
      <c r="L90" s="162"/>
      <c r="M90" s="161"/>
      <c r="N90" s="162"/>
      <c r="P90" s="34"/>
      <c r="R90" s="140"/>
    </row>
    <row r="91" spans="1:18" ht="14.25">
      <c r="A91" s="150" t="s">
        <v>2600</v>
      </c>
      <c r="B91" s="151">
        <v>44166</v>
      </c>
      <c r="C91" s="152" t="s">
        <v>2602</v>
      </c>
      <c r="D91" s="153">
        <v>296</v>
      </c>
      <c r="E91" s="154">
        <v>0.21</v>
      </c>
      <c r="F91" s="155">
        <v>358.15999999999997</v>
      </c>
      <c r="G91" s="156" t="s">
        <v>3056</v>
      </c>
      <c r="H91" s="157" t="s">
        <v>331</v>
      </c>
      <c r="I91" s="159"/>
      <c r="J91" s="160"/>
      <c r="K91" s="160"/>
      <c r="L91" s="162"/>
      <c r="M91" s="161"/>
      <c r="N91" s="162"/>
      <c r="P91" s="34"/>
      <c r="R91" s="140"/>
    </row>
    <row r="92" spans="1:18" ht="14.25">
      <c r="A92" s="150" t="s">
        <v>2600</v>
      </c>
      <c r="B92" s="151">
        <v>44166</v>
      </c>
      <c r="C92" s="152" t="s">
        <v>2602</v>
      </c>
      <c r="D92" s="153">
        <v>110</v>
      </c>
      <c r="E92" s="154">
        <v>0.21</v>
      </c>
      <c r="F92" s="155">
        <v>133.1</v>
      </c>
      <c r="G92" s="156" t="s">
        <v>3056</v>
      </c>
      <c r="H92" s="157" t="s">
        <v>1139</v>
      </c>
      <c r="I92" s="159"/>
      <c r="J92" s="160"/>
      <c r="K92" s="160"/>
      <c r="L92" s="162"/>
      <c r="M92" s="161"/>
      <c r="N92" s="162"/>
      <c r="P92" s="34"/>
      <c r="R92" s="140"/>
    </row>
    <row r="93" spans="1:18" ht="14.25">
      <c r="A93" s="150" t="s">
        <v>260</v>
      </c>
      <c r="B93" s="151">
        <v>43851</v>
      </c>
      <c r="C93" s="152" t="s">
        <v>262</v>
      </c>
      <c r="D93" s="153">
        <v>100</v>
      </c>
      <c r="E93" s="154">
        <v>0.21</v>
      </c>
      <c r="F93" s="155">
        <v>121</v>
      </c>
      <c r="G93" s="156" t="s">
        <v>3054</v>
      </c>
      <c r="H93" s="157" t="s">
        <v>244</v>
      </c>
      <c r="I93" s="159"/>
      <c r="J93" s="160"/>
      <c r="K93" s="160"/>
      <c r="L93" s="162"/>
      <c r="M93" s="161"/>
      <c r="N93" s="162"/>
      <c r="P93" s="34"/>
      <c r="R93" s="140"/>
    </row>
    <row r="94" spans="1:18" ht="14.25">
      <c r="A94" s="150" t="s">
        <v>850</v>
      </c>
      <c r="B94" s="151">
        <v>43851</v>
      </c>
      <c r="C94" s="152" t="s">
        <v>852</v>
      </c>
      <c r="D94" s="153">
        <v>90</v>
      </c>
      <c r="E94" s="154">
        <v>0.21</v>
      </c>
      <c r="F94" s="155">
        <v>108.9</v>
      </c>
      <c r="G94" s="156" t="s">
        <v>3046</v>
      </c>
      <c r="H94" s="157" t="s">
        <v>3055</v>
      </c>
      <c r="I94" s="159"/>
      <c r="J94" s="160"/>
      <c r="K94" s="160"/>
      <c r="L94" s="162"/>
      <c r="M94" s="161"/>
      <c r="N94" s="162"/>
      <c r="P94" s="34"/>
      <c r="R94" s="140"/>
    </row>
    <row r="95" spans="1:18" ht="14.25">
      <c r="A95" s="209" t="s">
        <v>3115</v>
      </c>
      <c r="B95" s="151">
        <v>44139</v>
      </c>
      <c r="C95" s="195" t="s">
        <v>3102</v>
      </c>
      <c r="D95" s="217">
        <v>30</v>
      </c>
      <c r="E95" s="218">
        <v>0.21</v>
      </c>
      <c r="F95" s="194">
        <v>36.3</v>
      </c>
      <c r="G95" s="156" t="s">
        <v>3120</v>
      </c>
      <c r="H95" s="157" t="s">
        <v>73</v>
      </c>
      <c r="I95" s="159"/>
      <c r="J95" s="160"/>
      <c r="K95" s="160"/>
      <c r="L95" s="162"/>
      <c r="M95" s="161"/>
      <c r="N95" s="162"/>
      <c r="P95" s="34"/>
      <c r="R95" s="140"/>
    </row>
    <row r="96" spans="1:18" ht="14.25">
      <c r="A96" s="150" t="s">
        <v>1548</v>
      </c>
      <c r="B96" s="151">
        <v>43987</v>
      </c>
      <c r="C96" s="152" t="s">
        <v>1550</v>
      </c>
      <c r="D96" s="153">
        <v>428.97</v>
      </c>
      <c r="E96" s="154">
        <v>0.21</v>
      </c>
      <c r="F96" s="155">
        <v>519.0537</v>
      </c>
      <c r="G96" s="156" t="s">
        <v>3054</v>
      </c>
      <c r="H96" s="157" t="s">
        <v>93</v>
      </c>
      <c r="I96" s="159"/>
      <c r="J96" s="160"/>
      <c r="K96" s="160"/>
      <c r="L96" s="162"/>
      <c r="M96" s="161"/>
      <c r="N96" s="162"/>
      <c r="P96" s="34"/>
      <c r="Q96" s="42"/>
      <c r="R96" s="140"/>
    </row>
    <row r="97" spans="1:18" ht="14.25">
      <c r="A97" s="150" t="s">
        <v>1548</v>
      </c>
      <c r="B97" s="151">
        <v>43987</v>
      </c>
      <c r="C97" s="152" t="s">
        <v>1626</v>
      </c>
      <c r="D97" s="153">
        <v>104.15</v>
      </c>
      <c r="E97" s="154">
        <v>0.21</v>
      </c>
      <c r="F97" s="155">
        <v>126.0215</v>
      </c>
      <c r="G97" s="156" t="s">
        <v>3054</v>
      </c>
      <c r="H97" s="157" t="s">
        <v>93</v>
      </c>
      <c r="I97" s="159"/>
      <c r="J97" s="160"/>
      <c r="K97" s="160"/>
      <c r="L97" s="162"/>
      <c r="M97" s="161"/>
      <c r="N97" s="162"/>
      <c r="P97" s="34"/>
      <c r="R97" s="140"/>
    </row>
    <row r="98" spans="1:18" ht="14.25">
      <c r="A98" s="150" t="s">
        <v>1548</v>
      </c>
      <c r="B98" s="151">
        <v>44147</v>
      </c>
      <c r="C98" s="152" t="s">
        <v>2434</v>
      </c>
      <c r="D98" s="153">
        <v>18</v>
      </c>
      <c r="E98" s="154">
        <v>0.21</v>
      </c>
      <c r="F98" s="155">
        <v>21.78</v>
      </c>
      <c r="G98" s="156" t="s">
        <v>3054</v>
      </c>
      <c r="H98" s="157" t="s">
        <v>93</v>
      </c>
      <c r="I98" s="159"/>
      <c r="J98" s="160"/>
      <c r="K98" s="160"/>
      <c r="L98" s="162"/>
      <c r="M98" s="161"/>
      <c r="N98" s="162"/>
      <c r="P98" s="34"/>
      <c r="R98" s="140"/>
    </row>
    <row r="99" spans="1:18" ht="14.25">
      <c r="A99" s="150" t="s">
        <v>2025</v>
      </c>
      <c r="B99" s="151">
        <v>44111</v>
      </c>
      <c r="C99" s="152" t="s">
        <v>2106</v>
      </c>
      <c r="D99" s="153">
        <v>19.735537190082646</v>
      </c>
      <c r="E99" s="154">
        <v>0.21</v>
      </c>
      <c r="F99" s="155">
        <v>23.880000000000003</v>
      </c>
      <c r="G99" s="209" t="s">
        <v>3046</v>
      </c>
      <c r="H99" s="157" t="s">
        <v>1139</v>
      </c>
      <c r="I99" s="159"/>
      <c r="J99" s="160"/>
      <c r="K99" s="160"/>
      <c r="L99" s="162"/>
      <c r="M99" s="161"/>
      <c r="N99" s="162"/>
      <c r="P99" s="34"/>
      <c r="R99" s="140"/>
    </row>
    <row r="100" spans="1:18" ht="14.25">
      <c r="A100" s="150" t="s">
        <v>2025</v>
      </c>
      <c r="B100" s="151">
        <v>44111</v>
      </c>
      <c r="C100" s="152" t="s">
        <v>2111</v>
      </c>
      <c r="D100" s="153">
        <v>18.09</v>
      </c>
      <c r="E100" s="154">
        <v>0.21</v>
      </c>
      <c r="F100" s="155">
        <v>21.8889</v>
      </c>
      <c r="G100" s="209" t="s">
        <v>3046</v>
      </c>
      <c r="H100" s="157" t="s">
        <v>1139</v>
      </c>
      <c r="I100" s="159"/>
      <c r="J100" s="160"/>
      <c r="K100" s="160"/>
      <c r="L100" s="162"/>
      <c r="M100" s="161"/>
      <c r="N100" s="162"/>
      <c r="P100" s="34"/>
      <c r="R100" s="140"/>
    </row>
    <row r="101" spans="1:18" ht="14.25">
      <c r="A101" s="150" t="s">
        <v>2025</v>
      </c>
      <c r="B101" s="151">
        <v>44181</v>
      </c>
      <c r="C101" s="152" t="s">
        <v>2869</v>
      </c>
      <c r="D101" s="153">
        <v>22.48</v>
      </c>
      <c r="E101" s="154">
        <v>0.21</v>
      </c>
      <c r="F101" s="155">
        <v>27.2008</v>
      </c>
      <c r="G101" s="209" t="s">
        <v>3046</v>
      </c>
      <c r="H101" s="157" t="s">
        <v>1139</v>
      </c>
      <c r="I101" s="159"/>
      <c r="J101" s="160"/>
      <c r="K101" s="160"/>
      <c r="L101" s="163"/>
      <c r="M101" s="161"/>
      <c r="N101" s="166"/>
      <c r="O101" s="163"/>
      <c r="P101" s="34"/>
      <c r="R101" s="140"/>
    </row>
    <row r="102" spans="1:18" s="143" customFormat="1" ht="14.25">
      <c r="A102" s="150" t="s">
        <v>324</v>
      </c>
      <c r="B102" s="151">
        <v>43850</v>
      </c>
      <c r="C102" s="152" t="s">
        <v>326</v>
      </c>
      <c r="D102" s="153">
        <v>215</v>
      </c>
      <c r="E102" s="154">
        <v>0.21</v>
      </c>
      <c r="F102" s="155">
        <v>260.15</v>
      </c>
      <c r="G102" s="156" t="s">
        <v>3044</v>
      </c>
      <c r="H102" s="157" t="s">
        <v>331</v>
      </c>
      <c r="I102" s="197"/>
      <c r="J102" s="198"/>
      <c r="K102" s="198"/>
      <c r="L102" s="201"/>
      <c r="M102" s="199"/>
      <c r="N102" s="205"/>
      <c r="O102" s="201"/>
      <c r="P102" s="202"/>
      <c r="R102" s="206"/>
    </row>
    <row r="103" spans="1:18" ht="14.25">
      <c r="A103" s="193" t="s">
        <v>2195</v>
      </c>
      <c r="B103" s="208">
        <v>44096</v>
      </c>
      <c r="C103" s="195" t="s">
        <v>2197</v>
      </c>
      <c r="D103" s="217">
        <v>36</v>
      </c>
      <c r="E103" s="218">
        <v>0.21</v>
      </c>
      <c r="F103" s="194">
        <v>43.56</v>
      </c>
      <c r="G103" s="209" t="s">
        <v>3051</v>
      </c>
      <c r="H103" s="193" t="s">
        <v>115</v>
      </c>
      <c r="I103" s="159"/>
      <c r="J103" s="160"/>
      <c r="K103" s="160"/>
      <c r="L103" s="163"/>
      <c r="M103" s="161"/>
      <c r="N103" s="162"/>
      <c r="O103" s="163"/>
      <c r="P103" s="34"/>
      <c r="R103" s="140"/>
    </row>
    <row r="104" spans="1:18" ht="14.25">
      <c r="A104" s="193" t="s">
        <v>1632</v>
      </c>
      <c r="B104" s="208">
        <v>44019</v>
      </c>
      <c r="C104" s="195" t="s">
        <v>1634</v>
      </c>
      <c r="D104" s="217">
        <v>1800</v>
      </c>
      <c r="E104" s="218">
        <v>0.21</v>
      </c>
      <c r="F104" s="194">
        <v>2178</v>
      </c>
      <c r="G104" s="209" t="s">
        <v>3051</v>
      </c>
      <c r="H104" s="193" t="s">
        <v>368</v>
      </c>
      <c r="I104" s="159"/>
      <c r="J104" s="160"/>
      <c r="K104" s="160"/>
      <c r="L104" s="163"/>
      <c r="M104" s="161"/>
      <c r="N104" s="162"/>
      <c r="O104" s="163"/>
      <c r="P104" s="34"/>
      <c r="R104" s="140"/>
    </row>
    <row r="105" spans="1:18" s="33" customFormat="1" ht="18.75">
      <c r="A105" s="157" t="s">
        <v>141</v>
      </c>
      <c r="B105" s="203">
        <v>43846</v>
      </c>
      <c r="C105" s="152" t="s">
        <v>143</v>
      </c>
      <c r="D105" s="153">
        <v>5.11</v>
      </c>
      <c r="E105" s="154">
        <v>0.21</v>
      </c>
      <c r="F105" s="155">
        <v>6.1831000000000005</v>
      </c>
      <c r="G105" s="204" t="s">
        <v>3042</v>
      </c>
      <c r="H105" s="156" t="s">
        <v>146</v>
      </c>
      <c r="I105" s="222"/>
      <c r="J105" s="160"/>
      <c r="K105" s="160"/>
      <c r="L105" s="165"/>
      <c r="M105" s="161"/>
      <c r="N105" s="165"/>
      <c r="O105" s="163"/>
      <c r="P105" s="34"/>
      <c r="R105" s="139"/>
    </row>
    <row r="106" spans="1:18" s="33" customFormat="1" ht="18.75">
      <c r="A106" s="150" t="s">
        <v>141</v>
      </c>
      <c r="B106" s="151">
        <v>43844</v>
      </c>
      <c r="C106" s="152" t="s">
        <v>479</v>
      </c>
      <c r="D106" s="153">
        <v>4.36</v>
      </c>
      <c r="E106" s="154">
        <v>0.21</v>
      </c>
      <c r="F106" s="155">
        <v>5.28</v>
      </c>
      <c r="G106" s="156" t="s">
        <v>3042</v>
      </c>
      <c r="H106" s="157" t="s">
        <v>146</v>
      </c>
      <c r="I106" s="159"/>
      <c r="J106" s="160"/>
      <c r="K106" s="160"/>
      <c r="L106" s="163"/>
      <c r="M106" s="161"/>
      <c r="N106" s="171"/>
      <c r="O106" s="163"/>
      <c r="P106" s="34"/>
      <c r="R106" s="139"/>
    </row>
    <row r="107" spans="1:18" s="33" customFormat="1" ht="18.75">
      <c r="A107" s="150" t="s">
        <v>141</v>
      </c>
      <c r="B107" s="151">
        <v>43873</v>
      </c>
      <c r="C107" s="152" t="s">
        <v>858</v>
      </c>
      <c r="D107" s="153">
        <v>4.96</v>
      </c>
      <c r="E107" s="154">
        <v>0.21</v>
      </c>
      <c r="F107" s="155">
        <v>6.0016</v>
      </c>
      <c r="G107" s="156" t="s">
        <v>3042</v>
      </c>
      <c r="H107" s="157" t="s">
        <v>146</v>
      </c>
      <c r="I107" s="159"/>
      <c r="J107" s="160"/>
      <c r="K107" s="160"/>
      <c r="L107" s="163"/>
      <c r="M107" s="161"/>
      <c r="N107" s="165"/>
      <c r="O107" s="163"/>
      <c r="P107" s="139"/>
      <c r="Q107" s="139"/>
      <c r="R107" s="139"/>
    </row>
    <row r="108" spans="1:18" s="33" customFormat="1" ht="18.75">
      <c r="A108" s="150" t="s">
        <v>141</v>
      </c>
      <c r="B108" s="151">
        <v>43902</v>
      </c>
      <c r="C108" s="152" t="s">
        <v>1031</v>
      </c>
      <c r="D108" s="153">
        <v>4.2</v>
      </c>
      <c r="E108" s="154">
        <v>0.21</v>
      </c>
      <c r="F108" s="155">
        <v>5.082</v>
      </c>
      <c r="G108" s="156" t="s">
        <v>3042</v>
      </c>
      <c r="H108" s="157" t="s">
        <v>146</v>
      </c>
      <c r="I108" s="159"/>
      <c r="J108" s="160"/>
      <c r="K108" s="160"/>
      <c r="L108" s="163"/>
      <c r="M108" s="161"/>
      <c r="N108" s="165"/>
      <c r="O108" s="163"/>
      <c r="P108" s="34"/>
      <c r="R108" s="139"/>
    </row>
    <row r="109" spans="1:18" s="33" customFormat="1" ht="18.75">
      <c r="A109" s="150" t="s">
        <v>141</v>
      </c>
      <c r="B109" s="151">
        <v>43934</v>
      </c>
      <c r="C109" s="152" t="s">
        <v>1098</v>
      </c>
      <c r="D109" s="153">
        <v>4.36</v>
      </c>
      <c r="E109" s="154">
        <v>0.21</v>
      </c>
      <c r="F109" s="155">
        <v>5.275600000000001</v>
      </c>
      <c r="G109" s="156" t="s">
        <v>3042</v>
      </c>
      <c r="H109" s="157" t="s">
        <v>146</v>
      </c>
      <c r="I109" s="159"/>
      <c r="J109" s="160"/>
      <c r="K109" s="160"/>
      <c r="L109" s="165"/>
      <c r="M109" s="161"/>
      <c r="N109" s="165"/>
      <c r="O109" s="163"/>
      <c r="P109" s="34"/>
      <c r="R109" s="139"/>
    </row>
    <row r="110" spans="1:18" s="33" customFormat="1" ht="18.75">
      <c r="A110" s="150" t="s">
        <v>141</v>
      </c>
      <c r="B110" s="151">
        <v>43963</v>
      </c>
      <c r="C110" s="152" t="s">
        <v>1287</v>
      </c>
      <c r="D110" s="153">
        <v>4.36</v>
      </c>
      <c r="E110" s="154">
        <v>0.21</v>
      </c>
      <c r="F110" s="155">
        <v>5.275600000000001</v>
      </c>
      <c r="G110" s="156" t="s">
        <v>3042</v>
      </c>
      <c r="H110" s="157" t="s">
        <v>146</v>
      </c>
      <c r="I110" s="159"/>
      <c r="J110" s="160"/>
      <c r="K110" s="160"/>
      <c r="L110" s="163"/>
      <c r="M110" s="161"/>
      <c r="N110" s="165"/>
      <c r="O110" s="163"/>
      <c r="P110" s="34"/>
      <c r="R110" s="139"/>
    </row>
    <row r="111" spans="1:18" s="33" customFormat="1" ht="18.75">
      <c r="A111" s="150" t="s">
        <v>141</v>
      </c>
      <c r="B111" s="151">
        <v>43990</v>
      </c>
      <c r="C111" s="152" t="s">
        <v>1576</v>
      </c>
      <c r="D111" s="153">
        <v>4.81</v>
      </c>
      <c r="E111" s="154">
        <v>0.21</v>
      </c>
      <c r="F111" s="155">
        <v>5.820099999999999</v>
      </c>
      <c r="G111" s="156" t="s">
        <v>3042</v>
      </c>
      <c r="H111" s="157" t="s">
        <v>146</v>
      </c>
      <c r="I111" s="159"/>
      <c r="J111" s="160"/>
      <c r="K111" s="160"/>
      <c r="L111" s="163"/>
      <c r="M111" s="161"/>
      <c r="N111" s="165"/>
      <c r="O111" s="163"/>
      <c r="P111" s="34"/>
      <c r="R111" s="139"/>
    </row>
    <row r="112" spans="1:18" s="33" customFormat="1" ht="14.25">
      <c r="A112" s="193" t="s">
        <v>141</v>
      </c>
      <c r="B112" s="208">
        <v>44023</v>
      </c>
      <c r="C112" s="195" t="s">
        <v>1709</v>
      </c>
      <c r="D112" s="217">
        <v>4.65</v>
      </c>
      <c r="E112" s="218">
        <v>0.21</v>
      </c>
      <c r="F112" s="194">
        <v>5.6265</v>
      </c>
      <c r="G112" s="209" t="s">
        <v>3042</v>
      </c>
      <c r="H112" s="193" t="s">
        <v>146</v>
      </c>
      <c r="I112" s="159"/>
      <c r="J112" s="160"/>
      <c r="K112" s="160"/>
      <c r="L112" s="163"/>
      <c r="M112" s="161"/>
      <c r="N112" s="165"/>
      <c r="O112" s="163"/>
      <c r="P112" s="34"/>
      <c r="R112" s="139"/>
    </row>
    <row r="113" spans="1:18" s="33" customFormat="1" ht="14.25">
      <c r="A113" s="209" t="s">
        <v>141</v>
      </c>
      <c r="B113" s="208">
        <v>44053</v>
      </c>
      <c r="C113" s="195" t="s">
        <v>1935</v>
      </c>
      <c r="D113" s="217">
        <v>4.36</v>
      </c>
      <c r="E113" s="218">
        <v>0.21</v>
      </c>
      <c r="F113" s="194">
        <v>5.275600000000001</v>
      </c>
      <c r="G113" s="209" t="s">
        <v>3042</v>
      </c>
      <c r="H113" s="193" t="s">
        <v>146</v>
      </c>
      <c r="I113" s="159"/>
      <c r="J113" s="160"/>
      <c r="K113" s="160"/>
      <c r="L113" s="163"/>
      <c r="M113" s="161"/>
      <c r="N113" s="165"/>
      <c r="O113" s="163"/>
      <c r="P113" s="34"/>
      <c r="R113" s="139"/>
    </row>
    <row r="114" spans="1:18" s="33" customFormat="1" ht="14.25">
      <c r="A114" s="209" t="s">
        <v>141</v>
      </c>
      <c r="B114" s="208">
        <v>44084</v>
      </c>
      <c r="C114" s="195" t="s">
        <v>2139</v>
      </c>
      <c r="D114" s="217">
        <v>4.81</v>
      </c>
      <c r="E114" s="218">
        <v>0.21</v>
      </c>
      <c r="F114" s="194">
        <v>5.820099999999999</v>
      </c>
      <c r="G114" s="209" t="s">
        <v>3042</v>
      </c>
      <c r="H114" s="193" t="s">
        <v>146</v>
      </c>
      <c r="I114" s="159"/>
      <c r="J114" s="160"/>
      <c r="K114" s="160"/>
      <c r="L114" s="163"/>
      <c r="M114" s="161"/>
      <c r="N114" s="165"/>
      <c r="O114" s="163"/>
      <c r="P114" s="34"/>
      <c r="R114" s="139"/>
    </row>
    <row r="115" spans="1:18" ht="18.75">
      <c r="A115" s="150" t="s">
        <v>141</v>
      </c>
      <c r="B115" s="151">
        <v>44114</v>
      </c>
      <c r="C115" s="152" t="s">
        <v>2438</v>
      </c>
      <c r="D115" s="153">
        <v>4.79</v>
      </c>
      <c r="E115" s="154">
        <v>0.21</v>
      </c>
      <c r="F115" s="155">
        <v>5.7959</v>
      </c>
      <c r="G115" s="156" t="s">
        <v>3042</v>
      </c>
      <c r="H115" s="157" t="s">
        <v>146</v>
      </c>
      <c r="I115" s="159"/>
      <c r="J115" s="160"/>
      <c r="K115" s="160"/>
      <c r="L115" s="163"/>
      <c r="M115" s="161"/>
      <c r="N115" s="165"/>
      <c r="O115" s="163"/>
      <c r="P115" s="1"/>
      <c r="Q115" s="1"/>
      <c r="R115" s="140"/>
    </row>
    <row r="116" spans="1:18" ht="18.75">
      <c r="A116" s="150" t="s">
        <v>141</v>
      </c>
      <c r="B116" s="151">
        <v>44145</v>
      </c>
      <c r="C116" s="152" t="s">
        <v>2682</v>
      </c>
      <c r="D116" s="153">
        <v>4.65</v>
      </c>
      <c r="E116" s="154">
        <v>0.21</v>
      </c>
      <c r="F116" s="155">
        <v>5.6265</v>
      </c>
      <c r="G116" s="156" t="s">
        <v>3042</v>
      </c>
      <c r="H116" s="157" t="s">
        <v>146</v>
      </c>
      <c r="I116" s="159"/>
      <c r="J116" s="160"/>
      <c r="K116" s="160"/>
      <c r="L116" s="163"/>
      <c r="M116" s="161"/>
      <c r="N116" s="165"/>
      <c r="O116" s="163"/>
      <c r="P116" s="34"/>
      <c r="R116" s="140"/>
    </row>
    <row r="117" spans="1:18" ht="18.75">
      <c r="A117" s="150" t="s">
        <v>141</v>
      </c>
      <c r="B117" s="151">
        <v>44175</v>
      </c>
      <c r="C117" s="152" t="s">
        <v>3085</v>
      </c>
      <c r="D117" s="153">
        <v>4.96</v>
      </c>
      <c r="E117" s="154">
        <v>0.21</v>
      </c>
      <c r="F117" s="155">
        <v>6.0016</v>
      </c>
      <c r="G117" s="156" t="s">
        <v>3042</v>
      </c>
      <c r="H117" s="157" t="s">
        <v>146</v>
      </c>
      <c r="I117" s="159"/>
      <c r="J117" s="160"/>
      <c r="K117" s="160"/>
      <c r="L117" s="163"/>
      <c r="M117" s="161"/>
      <c r="N117" s="162"/>
      <c r="O117" s="163"/>
      <c r="P117" s="34"/>
      <c r="R117" s="140"/>
    </row>
    <row r="118" spans="1:18" ht="14.25">
      <c r="A118" s="150" t="s">
        <v>2406</v>
      </c>
      <c r="B118" s="151">
        <v>44146</v>
      </c>
      <c r="C118" s="152" t="s">
        <v>2408</v>
      </c>
      <c r="D118" s="153">
        <v>240</v>
      </c>
      <c r="E118" s="154">
        <v>0.21</v>
      </c>
      <c r="F118" s="155">
        <v>290.4</v>
      </c>
      <c r="G118" s="156" t="s">
        <v>3042</v>
      </c>
      <c r="H118" s="157" t="s">
        <v>93</v>
      </c>
      <c r="I118" s="159"/>
      <c r="J118" s="160"/>
      <c r="K118" s="160"/>
      <c r="L118" s="163"/>
      <c r="M118" s="161"/>
      <c r="N118" s="162"/>
      <c r="O118" s="163"/>
      <c r="P118" s="34"/>
      <c r="R118" s="140"/>
    </row>
    <row r="119" spans="1:18" ht="14.25">
      <c r="A119" s="150" t="s">
        <v>2406</v>
      </c>
      <c r="B119" s="151">
        <v>44161</v>
      </c>
      <c r="C119" s="152" t="s">
        <v>2548</v>
      </c>
      <c r="D119" s="153">
        <v>360</v>
      </c>
      <c r="E119" s="154">
        <v>0.21</v>
      </c>
      <c r="F119" s="155">
        <v>435.6</v>
      </c>
      <c r="G119" s="156" t="s">
        <v>3042</v>
      </c>
      <c r="H119" s="157" t="s">
        <v>93</v>
      </c>
      <c r="P119" s="34"/>
      <c r="R119" s="140"/>
    </row>
    <row r="120" spans="1:18" ht="14.25">
      <c r="A120" s="150" t="s">
        <v>2124</v>
      </c>
      <c r="B120" s="151">
        <v>44105</v>
      </c>
      <c r="C120" s="152" t="s">
        <v>2126</v>
      </c>
      <c r="D120" s="153">
        <v>47.5</v>
      </c>
      <c r="E120" s="154">
        <v>0.21</v>
      </c>
      <c r="F120" s="155">
        <v>57.475</v>
      </c>
      <c r="G120" s="209" t="s">
        <v>3046</v>
      </c>
      <c r="H120" s="157" t="s">
        <v>1139</v>
      </c>
      <c r="P120" s="34"/>
      <c r="R120" s="140"/>
    </row>
    <row r="121" spans="1:18" ht="14.25">
      <c r="A121" s="150" t="s">
        <v>2487</v>
      </c>
      <c r="B121" s="151">
        <v>44146</v>
      </c>
      <c r="C121" s="152" t="s">
        <v>2489</v>
      </c>
      <c r="D121" s="153">
        <v>319</v>
      </c>
      <c r="E121" s="154">
        <v>0</v>
      </c>
      <c r="F121" s="155">
        <v>319</v>
      </c>
      <c r="G121" s="156" t="s">
        <v>3042</v>
      </c>
      <c r="H121" s="157" t="s">
        <v>1139</v>
      </c>
      <c r="P121" s="34"/>
      <c r="Q121" s="33"/>
      <c r="R121" s="140"/>
    </row>
    <row r="122" spans="1:18" ht="14.25">
      <c r="A122" s="150" t="s">
        <v>2412</v>
      </c>
      <c r="B122" s="151">
        <v>44134</v>
      </c>
      <c r="C122" s="152" t="s">
        <v>2414</v>
      </c>
      <c r="D122" s="153">
        <v>39</v>
      </c>
      <c r="E122" s="154">
        <v>0.04</v>
      </c>
      <c r="F122" s="155">
        <v>40.56</v>
      </c>
      <c r="G122" s="156" t="s">
        <v>3050</v>
      </c>
      <c r="H122" s="157" t="s">
        <v>2416</v>
      </c>
      <c r="P122" s="34"/>
      <c r="Q122" s="33"/>
      <c r="R122" s="140"/>
    </row>
    <row r="123" spans="1:18" ht="18.75">
      <c r="A123" s="150" t="s">
        <v>2796</v>
      </c>
      <c r="B123" s="151">
        <v>44168</v>
      </c>
      <c r="C123" s="152" t="s">
        <v>2798</v>
      </c>
      <c r="D123" s="153">
        <v>82.92</v>
      </c>
      <c r="E123" s="154">
        <v>0.21</v>
      </c>
      <c r="F123" s="155">
        <v>100.3332</v>
      </c>
      <c r="G123" s="209" t="s">
        <v>3046</v>
      </c>
      <c r="H123" s="157" t="s">
        <v>93</v>
      </c>
      <c r="I123" s="159"/>
      <c r="J123" s="160"/>
      <c r="K123" s="160"/>
      <c r="L123" s="163"/>
      <c r="M123" s="161"/>
      <c r="N123" s="162"/>
      <c r="O123" s="163"/>
      <c r="P123" s="34"/>
      <c r="Q123" s="33"/>
      <c r="R123" s="140"/>
    </row>
    <row r="124" spans="1:18" s="143" customFormat="1" ht="14.25" customHeight="1">
      <c r="A124" s="193" t="s">
        <v>875</v>
      </c>
      <c r="B124" s="208">
        <v>44091</v>
      </c>
      <c r="C124" s="195" t="s">
        <v>2299</v>
      </c>
      <c r="D124" s="217">
        <v>180.29</v>
      </c>
      <c r="E124" s="218">
        <v>0.21</v>
      </c>
      <c r="F124" s="194">
        <v>218.15089999999998</v>
      </c>
      <c r="G124" s="209" t="s">
        <v>3051</v>
      </c>
      <c r="H124" s="193" t="s">
        <v>175</v>
      </c>
      <c r="I124" s="197"/>
      <c r="J124" s="198"/>
      <c r="K124" s="198"/>
      <c r="L124" s="201"/>
      <c r="M124" s="199"/>
      <c r="N124" s="205"/>
      <c r="O124" s="201"/>
      <c r="P124" s="202"/>
      <c r="R124" s="206"/>
    </row>
    <row r="125" spans="1:18" ht="14.25">
      <c r="A125" s="150" t="s">
        <v>875</v>
      </c>
      <c r="B125" s="151">
        <v>43865</v>
      </c>
      <c r="C125" s="152" t="s">
        <v>877</v>
      </c>
      <c r="D125" s="153">
        <v>8.03</v>
      </c>
      <c r="E125" s="154">
        <v>0.21</v>
      </c>
      <c r="F125" s="155">
        <v>9.716299999999999</v>
      </c>
      <c r="G125" s="156" t="s">
        <v>3051</v>
      </c>
      <c r="H125" s="157" t="s">
        <v>175</v>
      </c>
      <c r="I125" s="159"/>
      <c r="J125" s="160"/>
      <c r="K125" s="160"/>
      <c r="M125" s="161"/>
      <c r="N125" s="162"/>
      <c r="O125" s="163"/>
      <c r="P125" s="34"/>
      <c r="R125" s="140"/>
    </row>
    <row r="126" spans="1:18" ht="14.25">
      <c r="A126" s="150" t="s">
        <v>875</v>
      </c>
      <c r="B126" s="151">
        <v>44166</v>
      </c>
      <c r="C126" s="152" t="s">
        <v>2957</v>
      </c>
      <c r="D126" s="153">
        <v>47.21</v>
      </c>
      <c r="E126" s="154">
        <v>0.21</v>
      </c>
      <c r="F126" s="155">
        <v>57.1241</v>
      </c>
      <c r="G126" s="156" t="s">
        <v>3051</v>
      </c>
      <c r="H126" s="157" t="s">
        <v>175</v>
      </c>
      <c r="I126" s="159"/>
      <c r="J126" s="160"/>
      <c r="K126" s="160"/>
      <c r="M126" s="161"/>
      <c r="N126" s="162"/>
      <c r="O126" s="163"/>
      <c r="P126" s="34" t="s">
        <v>83</v>
      </c>
      <c r="R126" s="140"/>
    </row>
    <row r="127" spans="1:18" ht="14.25">
      <c r="A127" s="150" t="s">
        <v>1990</v>
      </c>
      <c r="B127" s="151">
        <v>44106</v>
      </c>
      <c r="C127" s="152" t="s">
        <v>1992</v>
      </c>
      <c r="D127" s="153">
        <v>506.75</v>
      </c>
      <c r="E127" s="154">
        <v>0</v>
      </c>
      <c r="F127" s="155">
        <v>506.75</v>
      </c>
      <c r="G127" s="156" t="s">
        <v>3042</v>
      </c>
      <c r="H127" s="157" t="s">
        <v>32</v>
      </c>
      <c r="I127" s="159"/>
      <c r="J127" s="160"/>
      <c r="K127" s="160"/>
      <c r="M127" s="161"/>
      <c r="N127" s="162"/>
      <c r="O127" s="163"/>
      <c r="P127" s="34" t="s">
        <v>83</v>
      </c>
      <c r="R127" s="140"/>
    </row>
    <row r="128" spans="1:18" ht="14.25">
      <c r="A128" s="150" t="s">
        <v>1990</v>
      </c>
      <c r="B128" s="151">
        <v>44106</v>
      </c>
      <c r="C128" s="152" t="s">
        <v>1992</v>
      </c>
      <c r="D128" s="153">
        <v>50.68</v>
      </c>
      <c r="E128" s="154">
        <v>0.21</v>
      </c>
      <c r="F128" s="155">
        <v>61.3228</v>
      </c>
      <c r="G128" s="156" t="s">
        <v>3042</v>
      </c>
      <c r="H128" s="157" t="s">
        <v>32</v>
      </c>
      <c r="I128" s="159"/>
      <c r="J128" s="160"/>
      <c r="K128" s="160"/>
      <c r="M128" s="161"/>
      <c r="N128" s="162"/>
      <c r="O128" s="163"/>
      <c r="P128" s="34" t="s">
        <v>83</v>
      </c>
      <c r="R128" s="140"/>
    </row>
    <row r="129" spans="1:18" ht="14.25">
      <c r="A129" s="150" t="s">
        <v>1990</v>
      </c>
      <c r="B129" s="151">
        <v>44106</v>
      </c>
      <c r="C129" s="152" t="s">
        <v>3101</v>
      </c>
      <c r="D129" s="153">
        <v>352.5</v>
      </c>
      <c r="E129" s="154">
        <v>0</v>
      </c>
      <c r="F129" s="155">
        <v>352.5</v>
      </c>
      <c r="G129" s="156" t="s">
        <v>3042</v>
      </c>
      <c r="H129" s="157" t="s">
        <v>32</v>
      </c>
      <c r="P129" s="34" t="s">
        <v>83</v>
      </c>
      <c r="R129" s="140"/>
    </row>
    <row r="130" spans="1:18" ht="14.25">
      <c r="A130" s="150" t="s">
        <v>266</v>
      </c>
      <c r="B130" s="151">
        <v>43837</v>
      </c>
      <c r="C130" s="152" t="s">
        <v>276</v>
      </c>
      <c r="D130" s="153">
        <v>43.5</v>
      </c>
      <c r="E130" s="154">
        <v>0.1</v>
      </c>
      <c r="F130" s="155">
        <v>47.85</v>
      </c>
      <c r="G130" s="156" t="s">
        <v>3042</v>
      </c>
      <c r="H130" s="157" t="s">
        <v>271</v>
      </c>
      <c r="P130" s="34" t="s">
        <v>83</v>
      </c>
      <c r="R130" s="140"/>
    </row>
    <row r="131" spans="1:18" ht="14.25">
      <c r="A131" s="150" t="s">
        <v>266</v>
      </c>
      <c r="B131" s="151">
        <v>43837</v>
      </c>
      <c r="C131" s="152" t="s">
        <v>276</v>
      </c>
      <c r="D131" s="153">
        <v>23.2</v>
      </c>
      <c r="E131" s="154">
        <v>0.1</v>
      </c>
      <c r="F131" s="155">
        <v>25.52</v>
      </c>
      <c r="G131" s="156" t="s">
        <v>3044</v>
      </c>
      <c r="H131" s="157" t="s">
        <v>271</v>
      </c>
      <c r="P131" s="34"/>
      <c r="R131" s="140"/>
    </row>
    <row r="132" spans="1:18" ht="14.25">
      <c r="A132" s="150" t="s">
        <v>266</v>
      </c>
      <c r="B132" s="151">
        <v>43851</v>
      </c>
      <c r="C132" s="152" t="s">
        <v>276</v>
      </c>
      <c r="D132" s="153">
        <v>2.3</v>
      </c>
      <c r="E132" s="154">
        <v>0.21</v>
      </c>
      <c r="F132" s="155">
        <v>2.78</v>
      </c>
      <c r="G132" s="156" t="s">
        <v>3042</v>
      </c>
      <c r="H132" s="157" t="s">
        <v>271</v>
      </c>
      <c r="P132" s="34"/>
      <c r="R132" s="140"/>
    </row>
    <row r="133" spans="1:18" ht="14.25">
      <c r="A133" s="150" t="s">
        <v>266</v>
      </c>
      <c r="B133" s="151">
        <v>43851</v>
      </c>
      <c r="C133" s="152" t="s">
        <v>276</v>
      </c>
      <c r="D133" s="153">
        <v>2.3</v>
      </c>
      <c r="E133" s="154">
        <v>0.21</v>
      </c>
      <c r="F133" s="155">
        <v>2.78</v>
      </c>
      <c r="G133" s="156" t="s">
        <v>3044</v>
      </c>
      <c r="H133" s="157" t="s">
        <v>271</v>
      </c>
      <c r="P133" s="34"/>
      <c r="R133" s="140"/>
    </row>
    <row r="134" spans="1:18" ht="14.25">
      <c r="A134" s="150" t="s">
        <v>266</v>
      </c>
      <c r="B134" s="151">
        <v>43844</v>
      </c>
      <c r="C134" s="152" t="s">
        <v>268</v>
      </c>
      <c r="D134" s="153">
        <f>21.6+13.5</f>
        <v>35.1</v>
      </c>
      <c r="E134" s="154">
        <v>0.1</v>
      </c>
      <c r="F134" s="155">
        <f>23.76+14.85</f>
        <v>38.61</v>
      </c>
      <c r="G134" s="156" t="s">
        <v>3050</v>
      </c>
      <c r="H134" s="157" t="s">
        <v>271</v>
      </c>
      <c r="I134" s="159"/>
      <c r="J134" s="160"/>
      <c r="K134" s="160"/>
      <c r="L134" s="163"/>
      <c r="M134" s="161"/>
      <c r="N134" s="162"/>
      <c r="O134" s="163"/>
      <c r="P134" s="34"/>
      <c r="R134" s="140"/>
    </row>
    <row r="135" spans="1:18" s="33" customFormat="1" ht="14.25">
      <c r="A135" s="150" t="s">
        <v>266</v>
      </c>
      <c r="B135" s="151">
        <v>43844</v>
      </c>
      <c r="C135" s="152" t="s">
        <v>268</v>
      </c>
      <c r="D135" s="153">
        <v>7.6</v>
      </c>
      <c r="E135" s="154">
        <v>0.21</v>
      </c>
      <c r="F135" s="155">
        <v>9.2</v>
      </c>
      <c r="G135" s="156" t="s">
        <v>3050</v>
      </c>
      <c r="H135" s="157" t="s">
        <v>271</v>
      </c>
      <c r="I135" s="159"/>
      <c r="J135" s="160"/>
      <c r="K135" s="160"/>
      <c r="L135" s="163"/>
      <c r="M135" s="161"/>
      <c r="N135" s="165"/>
      <c r="O135" s="163"/>
      <c r="P135" s="34"/>
      <c r="R135" s="139"/>
    </row>
    <row r="136" spans="1:18" s="33" customFormat="1" ht="14.25">
      <c r="A136" s="150" t="s">
        <v>266</v>
      </c>
      <c r="B136" s="151">
        <v>43859</v>
      </c>
      <c r="C136" s="152" t="s">
        <v>392</v>
      </c>
      <c r="D136" s="153">
        <v>8.7</v>
      </c>
      <c r="E136" s="154">
        <v>0.1</v>
      </c>
      <c r="F136" s="155">
        <v>9.569999999999999</v>
      </c>
      <c r="G136" s="156" t="s">
        <v>3044</v>
      </c>
      <c r="H136" s="157" t="s">
        <v>271</v>
      </c>
      <c r="I136" s="159"/>
      <c r="J136" s="160"/>
      <c r="K136" s="160"/>
      <c r="L136" s="163"/>
      <c r="M136" s="161"/>
      <c r="N136" s="171"/>
      <c r="O136" s="163"/>
      <c r="P136" s="34"/>
      <c r="R136" s="139"/>
    </row>
    <row r="137" spans="1:18" s="33" customFormat="1" ht="14.25">
      <c r="A137" s="150" t="s">
        <v>266</v>
      </c>
      <c r="B137" s="151">
        <v>43837</v>
      </c>
      <c r="C137" s="152" t="s">
        <v>389</v>
      </c>
      <c r="D137" s="153">
        <v>2.9</v>
      </c>
      <c r="E137" s="154">
        <v>0.1</v>
      </c>
      <c r="F137" s="155">
        <v>3.19</v>
      </c>
      <c r="G137" s="156" t="s">
        <v>3044</v>
      </c>
      <c r="H137" s="157" t="s">
        <v>271</v>
      </c>
      <c r="I137" s="159"/>
      <c r="J137" s="160"/>
      <c r="K137" s="160"/>
      <c r="L137" s="165"/>
      <c r="M137" s="161"/>
      <c r="N137" s="165"/>
      <c r="O137" s="163"/>
      <c r="P137" s="34"/>
      <c r="R137" s="139"/>
    </row>
    <row r="138" spans="1:18" s="33" customFormat="1" ht="14.25">
      <c r="A138" s="150" t="s">
        <v>266</v>
      </c>
      <c r="B138" s="151">
        <v>43865</v>
      </c>
      <c r="C138" s="152" t="s">
        <v>660</v>
      </c>
      <c r="D138" s="153">
        <v>34.8</v>
      </c>
      <c r="E138" s="154">
        <v>0.1</v>
      </c>
      <c r="F138" s="155">
        <v>38.279999999999994</v>
      </c>
      <c r="G138" s="156" t="s">
        <v>3042</v>
      </c>
      <c r="H138" s="157" t="s">
        <v>271</v>
      </c>
      <c r="I138" s="159"/>
      <c r="J138" s="160"/>
      <c r="K138" s="160"/>
      <c r="L138" s="163"/>
      <c r="M138" s="161"/>
      <c r="N138" s="165"/>
      <c r="O138" s="163"/>
      <c r="P138" s="34"/>
      <c r="R138" s="139"/>
    </row>
    <row r="139" spans="1:18" s="33" customFormat="1" ht="14.25">
      <c r="A139" s="150" t="s">
        <v>266</v>
      </c>
      <c r="B139" s="151">
        <v>43865</v>
      </c>
      <c r="C139" s="152" t="s">
        <v>660</v>
      </c>
      <c r="D139" s="153">
        <v>11.6</v>
      </c>
      <c r="E139" s="154">
        <v>0.1</v>
      </c>
      <c r="F139" s="155">
        <v>12.76</v>
      </c>
      <c r="G139" s="156" t="s">
        <v>3044</v>
      </c>
      <c r="H139" s="157" t="s">
        <v>271</v>
      </c>
      <c r="I139" s="159"/>
      <c r="J139" s="160"/>
      <c r="K139" s="160"/>
      <c r="L139" s="163"/>
      <c r="M139" s="161"/>
      <c r="N139" s="165"/>
      <c r="O139" s="163"/>
      <c r="P139" s="34"/>
      <c r="R139" s="139"/>
    </row>
    <row r="140" spans="1:18" s="33" customFormat="1" ht="14.25">
      <c r="A140" s="150" t="s">
        <v>266</v>
      </c>
      <c r="B140" s="151">
        <v>43879</v>
      </c>
      <c r="C140" s="152" t="s">
        <v>660</v>
      </c>
      <c r="D140" s="153">
        <v>36.9</v>
      </c>
      <c r="E140" s="154">
        <v>0.1</v>
      </c>
      <c r="F140" s="155">
        <v>40.589999999999996</v>
      </c>
      <c r="G140" s="156" t="s">
        <v>3042</v>
      </c>
      <c r="H140" s="157" t="s">
        <v>271</v>
      </c>
      <c r="I140" s="159"/>
      <c r="J140" s="160"/>
      <c r="K140" s="160"/>
      <c r="L140" s="163"/>
      <c r="M140" s="161"/>
      <c r="N140" s="165"/>
      <c r="O140" s="163"/>
      <c r="P140" s="56"/>
      <c r="Q140" s="4"/>
      <c r="R140" s="139"/>
    </row>
    <row r="141" spans="1:18" s="33" customFormat="1" ht="14.25">
      <c r="A141" s="150" t="s">
        <v>266</v>
      </c>
      <c r="B141" s="151">
        <v>43879</v>
      </c>
      <c r="C141" s="152" t="s">
        <v>660</v>
      </c>
      <c r="D141" s="153">
        <v>4.6</v>
      </c>
      <c r="E141" s="154">
        <v>0.21</v>
      </c>
      <c r="F141" s="155">
        <v>5.566</v>
      </c>
      <c r="G141" s="156" t="s">
        <v>3042</v>
      </c>
      <c r="H141" s="157" t="s">
        <v>271</v>
      </c>
      <c r="I141" s="159"/>
      <c r="J141" s="160"/>
      <c r="K141" s="160"/>
      <c r="L141" s="163"/>
      <c r="M141" s="161"/>
      <c r="N141" s="163"/>
      <c r="O141" s="163"/>
      <c r="P141" s="34"/>
      <c r="R141" s="139"/>
    </row>
    <row r="142" spans="1:18" s="33" customFormat="1" ht="14.25">
      <c r="A142" s="150" t="s">
        <v>266</v>
      </c>
      <c r="B142" s="151">
        <v>43879</v>
      </c>
      <c r="C142" s="152" t="s">
        <v>660</v>
      </c>
      <c r="D142" s="153">
        <v>31.9</v>
      </c>
      <c r="E142" s="154">
        <v>0.1</v>
      </c>
      <c r="F142" s="155">
        <v>35.089999999999996</v>
      </c>
      <c r="G142" s="156" t="s">
        <v>3044</v>
      </c>
      <c r="H142" s="157" t="s">
        <v>271</v>
      </c>
      <c r="I142" s="159"/>
      <c r="J142" s="160"/>
      <c r="K142" s="160"/>
      <c r="L142" s="163"/>
      <c r="M142" s="161"/>
      <c r="N142" s="165"/>
      <c r="O142" s="163"/>
      <c r="P142" s="34"/>
      <c r="R142" s="139"/>
    </row>
    <row r="143" spans="1:18" s="33" customFormat="1" ht="14.25">
      <c r="A143" s="150" t="s">
        <v>266</v>
      </c>
      <c r="B143" s="151">
        <v>43879</v>
      </c>
      <c r="C143" s="152" t="s">
        <v>660</v>
      </c>
      <c r="D143" s="153">
        <v>4.6</v>
      </c>
      <c r="E143" s="154">
        <v>0.21</v>
      </c>
      <c r="F143" s="155">
        <v>5.566</v>
      </c>
      <c r="G143" s="156" t="s">
        <v>3044</v>
      </c>
      <c r="H143" s="157" t="s">
        <v>271</v>
      </c>
      <c r="I143" s="159"/>
      <c r="J143" s="160"/>
      <c r="K143" s="160"/>
      <c r="L143" s="163"/>
      <c r="M143" s="161"/>
      <c r="N143" s="165"/>
      <c r="O143" s="163"/>
      <c r="P143" s="34"/>
      <c r="R143" s="139"/>
    </row>
    <row r="144" spans="1:18" s="33" customFormat="1" ht="14.25">
      <c r="A144" s="150" t="s">
        <v>266</v>
      </c>
      <c r="B144" s="151">
        <v>43873</v>
      </c>
      <c r="C144" s="152" t="s">
        <v>654</v>
      </c>
      <c r="D144" s="153">
        <v>10.8</v>
      </c>
      <c r="E144" s="154">
        <v>0.1</v>
      </c>
      <c r="F144" s="155">
        <v>11.88</v>
      </c>
      <c r="G144" s="156" t="s">
        <v>3050</v>
      </c>
      <c r="H144" s="157" t="s">
        <v>271</v>
      </c>
      <c r="I144" s="159"/>
      <c r="J144" s="160"/>
      <c r="K144" s="160"/>
      <c r="L144" s="163"/>
      <c r="M144" s="161"/>
      <c r="N144" s="165"/>
      <c r="O144" s="163"/>
      <c r="P144" s="34"/>
      <c r="R144" s="139"/>
    </row>
    <row r="145" spans="1:18" s="33" customFormat="1" ht="14.25">
      <c r="A145" s="150" t="s">
        <v>266</v>
      </c>
      <c r="B145" s="151">
        <v>43887</v>
      </c>
      <c r="C145" s="152" t="s">
        <v>654</v>
      </c>
      <c r="D145" s="153">
        <v>21.6</v>
      </c>
      <c r="E145" s="154">
        <v>0.1</v>
      </c>
      <c r="F145" s="155">
        <v>23.76</v>
      </c>
      <c r="G145" s="156" t="s">
        <v>3050</v>
      </c>
      <c r="H145" s="157" t="s">
        <v>271</v>
      </c>
      <c r="I145" s="159"/>
      <c r="J145" s="160"/>
      <c r="K145" s="160"/>
      <c r="L145" s="163"/>
      <c r="M145" s="161"/>
      <c r="N145" s="165"/>
      <c r="O145" s="163"/>
      <c r="P145" s="34"/>
      <c r="R145" s="139"/>
    </row>
    <row r="146" spans="1:18" s="33" customFormat="1" ht="14.25">
      <c r="A146" s="150" t="s">
        <v>266</v>
      </c>
      <c r="B146" s="151">
        <v>43887</v>
      </c>
      <c r="C146" s="152" t="s">
        <v>654</v>
      </c>
      <c r="D146" s="153">
        <v>7.6</v>
      </c>
      <c r="E146" s="154">
        <v>0.21</v>
      </c>
      <c r="F146" s="155">
        <v>9.196</v>
      </c>
      <c r="G146" s="156" t="s">
        <v>3050</v>
      </c>
      <c r="H146" s="157" t="s">
        <v>271</v>
      </c>
      <c r="I146" s="159"/>
      <c r="J146" s="160"/>
      <c r="K146" s="160"/>
      <c r="L146" s="163"/>
      <c r="M146" s="161"/>
      <c r="N146" s="165"/>
      <c r="O146" s="163"/>
      <c r="P146" s="34"/>
      <c r="R146" s="139"/>
    </row>
    <row r="147" spans="1:18" ht="14.25">
      <c r="A147" s="150" t="s">
        <v>266</v>
      </c>
      <c r="B147" s="151">
        <v>43887</v>
      </c>
      <c r="C147" s="152" t="s">
        <v>592</v>
      </c>
      <c r="D147" s="153">
        <v>5.8</v>
      </c>
      <c r="E147" s="154">
        <v>0.1</v>
      </c>
      <c r="F147" s="155">
        <v>6.38</v>
      </c>
      <c r="G147" s="156" t="s">
        <v>3044</v>
      </c>
      <c r="H147" s="157" t="s">
        <v>271</v>
      </c>
      <c r="I147" s="159"/>
      <c r="J147" s="160"/>
      <c r="K147" s="160"/>
      <c r="L147" s="163"/>
      <c r="M147" s="161"/>
      <c r="N147" s="162"/>
      <c r="O147" s="163"/>
      <c r="P147" s="34"/>
      <c r="R147" s="140"/>
    </row>
    <row r="148" spans="1:18" s="33" customFormat="1" ht="14.25">
      <c r="A148" s="150" t="s">
        <v>266</v>
      </c>
      <c r="B148" s="151">
        <v>43865</v>
      </c>
      <c r="C148" s="152" t="s">
        <v>588</v>
      </c>
      <c r="D148" s="153">
        <v>5.8</v>
      </c>
      <c r="E148" s="154">
        <v>0.1</v>
      </c>
      <c r="F148" s="155">
        <v>6.38</v>
      </c>
      <c r="G148" s="156" t="s">
        <v>3044</v>
      </c>
      <c r="H148" s="157" t="s">
        <v>271</v>
      </c>
      <c r="I148" s="159"/>
      <c r="J148" s="160"/>
      <c r="K148" s="160"/>
      <c r="L148" s="163"/>
      <c r="M148" s="161"/>
      <c r="N148" s="165"/>
      <c r="O148" s="163"/>
      <c r="P148" s="34"/>
      <c r="R148" s="139"/>
    </row>
    <row r="149" spans="1:18" ht="14.25">
      <c r="A149" s="150" t="s">
        <v>266</v>
      </c>
      <c r="B149" s="151">
        <v>43893</v>
      </c>
      <c r="C149" s="152" t="s">
        <v>992</v>
      </c>
      <c r="D149" s="153">
        <v>5.8</v>
      </c>
      <c r="E149" s="154">
        <v>0.1</v>
      </c>
      <c r="F149" s="155">
        <v>6.38</v>
      </c>
      <c r="G149" s="156" t="s">
        <v>3042</v>
      </c>
      <c r="H149" s="157" t="s">
        <v>271</v>
      </c>
      <c r="I149" s="159"/>
      <c r="J149" s="164"/>
      <c r="K149" s="164"/>
      <c r="L149" s="162"/>
      <c r="M149" s="161"/>
      <c r="N149" s="175"/>
      <c r="O149" s="163"/>
      <c r="P149" s="34"/>
      <c r="R149" s="140"/>
    </row>
    <row r="150" spans="1:18" ht="14.25">
      <c r="A150" s="150" t="s">
        <v>266</v>
      </c>
      <c r="B150" s="151">
        <v>43893</v>
      </c>
      <c r="C150" s="152" t="s">
        <v>992</v>
      </c>
      <c r="D150" s="153">
        <v>17.4</v>
      </c>
      <c r="E150" s="154">
        <v>0.1</v>
      </c>
      <c r="F150" s="155">
        <v>19.139999999999997</v>
      </c>
      <c r="G150" s="156" t="s">
        <v>3044</v>
      </c>
      <c r="H150" s="157" t="s">
        <v>271</v>
      </c>
      <c r="I150" s="159"/>
      <c r="J150" s="164"/>
      <c r="K150" s="164"/>
      <c r="L150" s="162"/>
      <c r="M150" s="161"/>
      <c r="N150" s="175"/>
      <c r="O150" s="163"/>
      <c r="P150" s="34"/>
      <c r="R150" s="140"/>
    </row>
    <row r="151" spans="1:18" ht="14.25">
      <c r="A151" s="150" t="s">
        <v>266</v>
      </c>
      <c r="B151" s="151">
        <v>43900</v>
      </c>
      <c r="C151" s="152" t="s">
        <v>992</v>
      </c>
      <c r="D151" s="153">
        <v>40.6</v>
      </c>
      <c r="E151" s="154">
        <v>0.1</v>
      </c>
      <c r="F151" s="155">
        <v>44.660000000000004</v>
      </c>
      <c r="G151" s="156" t="s">
        <v>3042</v>
      </c>
      <c r="H151" s="157" t="s">
        <v>271</v>
      </c>
      <c r="I151" s="159"/>
      <c r="J151" s="160"/>
      <c r="K151" s="160"/>
      <c r="L151" s="162"/>
      <c r="M151" s="161"/>
      <c r="N151" s="162"/>
      <c r="O151" s="163"/>
      <c r="P151" s="34"/>
      <c r="Q151" s="33"/>
      <c r="R151" s="140"/>
    </row>
    <row r="152" spans="1:18" ht="14.25">
      <c r="A152" s="150" t="s">
        <v>266</v>
      </c>
      <c r="B152" s="151">
        <v>43900</v>
      </c>
      <c r="C152" s="152" t="s">
        <v>992</v>
      </c>
      <c r="D152" s="153">
        <v>2.3</v>
      </c>
      <c r="E152" s="154">
        <v>0.21</v>
      </c>
      <c r="F152" s="155">
        <v>2.783</v>
      </c>
      <c r="G152" s="156" t="s">
        <v>3044</v>
      </c>
      <c r="H152" s="157" t="s">
        <v>271</v>
      </c>
      <c r="P152" s="34"/>
      <c r="R152" s="140"/>
    </row>
    <row r="153" spans="1:18" s="33" customFormat="1" ht="14.25">
      <c r="A153" s="150" t="s">
        <v>266</v>
      </c>
      <c r="B153" s="151">
        <v>43900</v>
      </c>
      <c r="C153" s="152" t="s">
        <v>992</v>
      </c>
      <c r="D153" s="153">
        <v>11.6</v>
      </c>
      <c r="E153" s="154">
        <v>0.1</v>
      </c>
      <c r="F153" s="155">
        <v>12.76</v>
      </c>
      <c r="G153" s="156" t="s">
        <v>3044</v>
      </c>
      <c r="H153" s="157" t="s">
        <v>271</v>
      </c>
      <c r="I153" s="163"/>
      <c r="J153" s="163"/>
      <c r="K153" s="163"/>
      <c r="L153" s="163"/>
      <c r="M153" s="163"/>
      <c r="N153" s="163"/>
      <c r="O153" s="163"/>
      <c r="P153" s="34"/>
      <c r="R153" s="139"/>
    </row>
    <row r="154" spans="1:18" s="33" customFormat="1" ht="14.25">
      <c r="A154" s="150" t="s">
        <v>266</v>
      </c>
      <c r="B154" s="151">
        <v>43901</v>
      </c>
      <c r="C154" s="152" t="s">
        <v>1039</v>
      </c>
      <c r="D154" s="153">
        <v>16.2</v>
      </c>
      <c r="E154" s="154">
        <v>0.1</v>
      </c>
      <c r="F154" s="155">
        <v>17.82</v>
      </c>
      <c r="G154" s="156" t="s">
        <v>3050</v>
      </c>
      <c r="H154" s="157" t="s">
        <v>271</v>
      </c>
      <c r="I154" s="163"/>
      <c r="J154" s="163"/>
      <c r="K154" s="163"/>
      <c r="L154" s="163"/>
      <c r="M154" s="163"/>
      <c r="N154" s="163"/>
      <c r="O154" s="163"/>
      <c r="P154" s="34"/>
      <c r="R154" s="139"/>
    </row>
    <row r="155" spans="1:18" s="33" customFormat="1" ht="14.25">
      <c r="A155" s="150" t="s">
        <v>266</v>
      </c>
      <c r="B155" s="151">
        <v>43893</v>
      </c>
      <c r="C155" s="152" t="s">
        <v>989</v>
      </c>
      <c r="D155" s="153">
        <v>8.7</v>
      </c>
      <c r="E155" s="154">
        <v>0.1</v>
      </c>
      <c r="F155" s="155">
        <v>9.569999999999999</v>
      </c>
      <c r="G155" s="156" t="s">
        <v>3044</v>
      </c>
      <c r="H155" s="157" t="s">
        <v>271</v>
      </c>
      <c r="I155" s="163"/>
      <c r="J155" s="163"/>
      <c r="K155" s="163"/>
      <c r="L155" s="163"/>
      <c r="M155" s="163"/>
      <c r="N155" s="163"/>
      <c r="O155" s="163"/>
      <c r="P155" s="34"/>
      <c r="R155" s="139"/>
    </row>
    <row r="156" spans="1:18" s="33" customFormat="1" ht="14.25">
      <c r="A156" s="193" t="s">
        <v>266</v>
      </c>
      <c r="B156" s="208">
        <v>44026</v>
      </c>
      <c r="C156" s="195" t="s">
        <v>1792</v>
      </c>
      <c r="D156" s="217">
        <v>93.8</v>
      </c>
      <c r="E156" s="218">
        <v>0.1</v>
      </c>
      <c r="F156" s="194">
        <v>103.18</v>
      </c>
      <c r="G156" s="209" t="s">
        <v>3042</v>
      </c>
      <c r="H156" s="193" t="s">
        <v>271</v>
      </c>
      <c r="I156" s="163"/>
      <c r="J156" s="163"/>
      <c r="K156" s="163"/>
      <c r="L156" s="163"/>
      <c r="M156" s="163"/>
      <c r="N156" s="163"/>
      <c r="O156" s="163"/>
      <c r="P156" s="34"/>
      <c r="R156" s="139"/>
    </row>
    <row r="157" spans="1:18" s="33" customFormat="1" ht="14.25">
      <c r="A157" s="193" t="s">
        <v>266</v>
      </c>
      <c r="B157" s="208">
        <v>44042</v>
      </c>
      <c r="C157" s="195" t="s">
        <v>1792</v>
      </c>
      <c r="D157" s="217">
        <v>26.1</v>
      </c>
      <c r="E157" s="218">
        <v>0.1</v>
      </c>
      <c r="F157" s="194">
        <v>28.71</v>
      </c>
      <c r="G157" s="209" t="s">
        <v>3044</v>
      </c>
      <c r="H157" s="193" t="s">
        <v>271</v>
      </c>
      <c r="I157" s="159"/>
      <c r="J157" s="160"/>
      <c r="K157" s="160"/>
      <c r="L157" s="163"/>
      <c r="M157" s="161"/>
      <c r="N157" s="171"/>
      <c r="O157" s="163"/>
      <c r="P157" s="34"/>
      <c r="R157" s="139"/>
    </row>
    <row r="158" spans="1:18" s="33" customFormat="1" ht="14.25">
      <c r="A158" s="193" t="s">
        <v>266</v>
      </c>
      <c r="B158" s="208">
        <v>44043</v>
      </c>
      <c r="C158" s="195" t="s">
        <v>1861</v>
      </c>
      <c r="D158" s="217">
        <v>5.7</v>
      </c>
      <c r="E158" s="218">
        <v>0.21</v>
      </c>
      <c r="F158" s="194">
        <v>6.897</v>
      </c>
      <c r="G158" s="209" t="s">
        <v>3050</v>
      </c>
      <c r="H158" s="193" t="s">
        <v>271</v>
      </c>
      <c r="I158" s="159"/>
      <c r="J158" s="160"/>
      <c r="K158" s="160"/>
      <c r="L158" s="163"/>
      <c r="M158" s="161"/>
      <c r="N158" s="165"/>
      <c r="O158" s="163"/>
      <c r="P158" s="34"/>
      <c r="R158" s="139"/>
    </row>
    <row r="159" spans="1:18" ht="14.25">
      <c r="A159" s="193" t="s">
        <v>266</v>
      </c>
      <c r="B159" s="208">
        <v>44043</v>
      </c>
      <c r="C159" s="195" t="s">
        <v>1861</v>
      </c>
      <c r="D159" s="217">
        <v>21.6</v>
      </c>
      <c r="E159" s="218">
        <v>0.1</v>
      </c>
      <c r="F159" s="194">
        <v>23.76</v>
      </c>
      <c r="G159" s="209" t="s">
        <v>3050</v>
      </c>
      <c r="H159" s="193" t="s">
        <v>271</v>
      </c>
      <c r="I159" s="159"/>
      <c r="J159" s="160"/>
      <c r="K159" s="160"/>
      <c r="L159" s="163"/>
      <c r="M159" s="161"/>
      <c r="N159" s="162"/>
      <c r="O159" s="163"/>
      <c r="P159" s="34"/>
      <c r="R159" s="140"/>
    </row>
    <row r="160" spans="1:18" ht="14.25">
      <c r="A160" s="193" t="s">
        <v>266</v>
      </c>
      <c r="B160" s="208">
        <v>44075</v>
      </c>
      <c r="C160" s="195" t="s">
        <v>1997</v>
      </c>
      <c r="D160" s="217">
        <v>4.6</v>
      </c>
      <c r="E160" s="218">
        <v>0.21</v>
      </c>
      <c r="F160" s="194">
        <v>5.566</v>
      </c>
      <c r="G160" s="209" t="s">
        <v>3042</v>
      </c>
      <c r="H160" s="193" t="s">
        <v>271</v>
      </c>
      <c r="I160" s="159"/>
      <c r="J160" s="160"/>
      <c r="K160" s="160"/>
      <c r="L160" s="163"/>
      <c r="M160" s="161"/>
      <c r="N160" s="162"/>
      <c r="O160" s="163"/>
      <c r="P160" s="34"/>
      <c r="R160" s="140"/>
    </row>
    <row r="161" spans="1:18" ht="14.25">
      <c r="A161" s="193" t="s">
        <v>266</v>
      </c>
      <c r="B161" s="208">
        <v>44075</v>
      </c>
      <c r="C161" s="195" t="s">
        <v>1997</v>
      </c>
      <c r="D161" s="217">
        <v>5.8</v>
      </c>
      <c r="E161" s="218">
        <v>0.1</v>
      </c>
      <c r="F161" s="194">
        <v>6.38</v>
      </c>
      <c r="G161" s="209" t="s">
        <v>3044</v>
      </c>
      <c r="H161" s="193" t="s">
        <v>271</v>
      </c>
      <c r="I161" s="159"/>
      <c r="J161" s="160"/>
      <c r="K161" s="160"/>
      <c r="L161" s="163"/>
      <c r="M161" s="161"/>
      <c r="N161" s="162"/>
      <c r="O161" s="163"/>
      <c r="P161" s="34"/>
      <c r="R161" s="140"/>
    </row>
    <row r="162" spans="1:18" ht="14.25">
      <c r="A162" s="193" t="s">
        <v>266</v>
      </c>
      <c r="B162" s="208">
        <v>44083</v>
      </c>
      <c r="C162" s="195" t="s">
        <v>2167</v>
      </c>
      <c r="D162" s="217">
        <v>10.2</v>
      </c>
      <c r="E162" s="218">
        <v>0.1</v>
      </c>
      <c r="F162" s="194">
        <v>11.219999999999999</v>
      </c>
      <c r="G162" s="209" t="s">
        <v>3050</v>
      </c>
      <c r="H162" s="193" t="s">
        <v>271</v>
      </c>
      <c r="I162" s="176"/>
      <c r="J162" s="160"/>
      <c r="K162" s="160"/>
      <c r="M162" s="161"/>
      <c r="N162" s="162"/>
      <c r="O162" s="163"/>
      <c r="P162" s="34"/>
      <c r="R162" s="140"/>
    </row>
    <row r="163" spans="1:18" ht="14.25">
      <c r="A163" s="193" t="s">
        <v>266</v>
      </c>
      <c r="B163" s="208">
        <v>44083</v>
      </c>
      <c r="C163" s="195" t="s">
        <v>2281</v>
      </c>
      <c r="D163" s="217">
        <v>8.7</v>
      </c>
      <c r="E163" s="218">
        <v>0.1</v>
      </c>
      <c r="F163" s="194">
        <v>9.569999999999999</v>
      </c>
      <c r="G163" s="209" t="s">
        <v>3044</v>
      </c>
      <c r="H163" s="193" t="s">
        <v>271</v>
      </c>
      <c r="P163" s="34"/>
      <c r="R163" s="140"/>
    </row>
    <row r="164" spans="1:18" s="33" customFormat="1" ht="14.25">
      <c r="A164" s="193" t="s">
        <v>266</v>
      </c>
      <c r="B164" s="208">
        <v>44078</v>
      </c>
      <c r="C164" s="195" t="s">
        <v>2059</v>
      </c>
      <c r="D164" s="217">
        <v>4.6</v>
      </c>
      <c r="E164" s="218">
        <v>0.21</v>
      </c>
      <c r="F164" s="194">
        <v>5.566</v>
      </c>
      <c r="G164" s="209" t="s">
        <v>3056</v>
      </c>
      <c r="H164" s="193" t="s">
        <v>271</v>
      </c>
      <c r="I164" s="163"/>
      <c r="J164" s="163"/>
      <c r="K164" s="163"/>
      <c r="L164" s="163"/>
      <c r="M164" s="163"/>
      <c r="N164" s="163"/>
      <c r="O164" s="163"/>
      <c r="P164" s="34"/>
      <c r="R164" s="139"/>
    </row>
    <row r="165" spans="1:18" s="33" customFormat="1" ht="14.25">
      <c r="A165" s="193" t="s">
        <v>266</v>
      </c>
      <c r="B165" s="208">
        <v>44078</v>
      </c>
      <c r="C165" s="195" t="s">
        <v>2059</v>
      </c>
      <c r="D165" s="217">
        <v>59.94</v>
      </c>
      <c r="E165" s="218">
        <v>0.1</v>
      </c>
      <c r="F165" s="194">
        <v>65.934</v>
      </c>
      <c r="G165" s="209" t="s">
        <v>3056</v>
      </c>
      <c r="H165" s="193" t="s">
        <v>271</v>
      </c>
      <c r="I165" s="163"/>
      <c r="J165" s="163"/>
      <c r="K165" s="163"/>
      <c r="L165" s="163"/>
      <c r="M165" s="163"/>
      <c r="N165" s="163"/>
      <c r="O165" s="163"/>
      <c r="P165" s="34"/>
      <c r="R165" s="139"/>
    </row>
    <row r="166" spans="1:18" s="33" customFormat="1" ht="14.25">
      <c r="A166" s="150" t="s">
        <v>1332</v>
      </c>
      <c r="B166" s="151">
        <v>43999</v>
      </c>
      <c r="C166" s="152" t="s">
        <v>1334</v>
      </c>
      <c r="D166" s="153">
        <v>300</v>
      </c>
      <c r="E166" s="154">
        <v>0.21</v>
      </c>
      <c r="F166" s="155">
        <v>363</v>
      </c>
      <c r="G166" s="156" t="s">
        <v>3046</v>
      </c>
      <c r="H166" s="157" t="s">
        <v>1336</v>
      </c>
      <c r="I166" s="163"/>
      <c r="J166" s="163"/>
      <c r="K166" s="163"/>
      <c r="L166" s="163"/>
      <c r="M166" s="163"/>
      <c r="N166" s="163"/>
      <c r="O166" s="163"/>
      <c r="P166" s="34"/>
      <c r="R166" s="139"/>
    </row>
    <row r="167" spans="1:18" s="33" customFormat="1" ht="14.25">
      <c r="A167" s="150" t="s">
        <v>1751</v>
      </c>
      <c r="B167" s="151">
        <v>43994</v>
      </c>
      <c r="C167" s="152" t="s">
        <v>1753</v>
      </c>
      <c r="D167" s="153">
        <v>450</v>
      </c>
      <c r="E167" s="154">
        <v>0.21</v>
      </c>
      <c r="F167" s="155">
        <v>544.5</v>
      </c>
      <c r="G167" s="156" t="s">
        <v>3051</v>
      </c>
      <c r="H167" s="157" t="s">
        <v>1336</v>
      </c>
      <c r="I167" s="163"/>
      <c r="J167" s="163"/>
      <c r="K167" s="163"/>
      <c r="L167" s="163"/>
      <c r="M167" s="163"/>
      <c r="N167" s="163"/>
      <c r="O167" s="163"/>
      <c r="P167" s="34"/>
      <c r="R167" s="139"/>
    </row>
    <row r="168" spans="1:18" ht="14.25">
      <c r="A168" s="150" t="s">
        <v>2261</v>
      </c>
      <c r="B168" s="151">
        <v>44131</v>
      </c>
      <c r="C168" s="152" t="s">
        <v>1463</v>
      </c>
      <c r="D168" s="153">
        <v>2917</v>
      </c>
      <c r="E168" s="154">
        <v>0</v>
      </c>
      <c r="F168" s="155">
        <v>2917</v>
      </c>
      <c r="G168" s="156" t="s">
        <v>3049</v>
      </c>
      <c r="H168" s="157" t="s">
        <v>1168</v>
      </c>
      <c r="P168" s="34"/>
      <c r="R168" s="140"/>
    </row>
    <row r="169" spans="1:18" ht="14.25">
      <c r="A169" s="150" t="s">
        <v>1461</v>
      </c>
      <c r="B169" s="151">
        <v>44114</v>
      </c>
      <c r="C169" s="152" t="s">
        <v>2528</v>
      </c>
      <c r="D169" s="153">
        <v>200</v>
      </c>
      <c r="E169" s="154">
        <v>0</v>
      </c>
      <c r="F169" s="155">
        <v>200</v>
      </c>
      <c r="G169" s="156" t="s">
        <v>3054</v>
      </c>
      <c r="H169" s="193" t="s">
        <v>368</v>
      </c>
      <c r="P169" s="34"/>
      <c r="R169" s="140"/>
    </row>
    <row r="170" spans="1:18" ht="14.25">
      <c r="A170" s="150" t="s">
        <v>455</v>
      </c>
      <c r="B170" s="151">
        <v>43852</v>
      </c>
      <c r="C170" s="152" t="s">
        <v>1001</v>
      </c>
      <c r="D170" s="153">
        <v>12.68</v>
      </c>
      <c r="E170" s="154">
        <v>0.1</v>
      </c>
      <c r="F170" s="155">
        <v>13.95</v>
      </c>
      <c r="G170" s="156" t="s">
        <v>3042</v>
      </c>
      <c r="H170" s="157" t="s">
        <v>271</v>
      </c>
      <c r="I170" s="168"/>
      <c r="J170" s="169"/>
      <c r="K170" s="169"/>
      <c r="L170" s="174"/>
      <c r="M170" s="170"/>
      <c r="N170" s="162"/>
      <c r="O170" s="167"/>
      <c r="P170" s="34"/>
      <c r="Q170" s="33"/>
      <c r="R170" s="140"/>
    </row>
    <row r="171" spans="1:18" ht="14.25">
      <c r="A171" s="150" t="s">
        <v>455</v>
      </c>
      <c r="B171" s="151">
        <v>43852</v>
      </c>
      <c r="C171" s="152" t="s">
        <v>1001</v>
      </c>
      <c r="D171" s="153">
        <v>5</v>
      </c>
      <c r="E171" s="154">
        <v>0.21</v>
      </c>
      <c r="F171" s="155">
        <v>6.05</v>
      </c>
      <c r="G171" s="156" t="s">
        <v>3042</v>
      </c>
      <c r="H171" s="157" t="s">
        <v>271</v>
      </c>
      <c r="I171" s="159"/>
      <c r="J171" s="160"/>
      <c r="K171" s="160"/>
      <c r="L171" s="163"/>
      <c r="M171" s="161"/>
      <c r="N171" s="162"/>
      <c r="O171" s="163"/>
      <c r="P171" s="34"/>
      <c r="R171" s="140"/>
    </row>
    <row r="172" spans="1:18" ht="14.25">
      <c r="A172" s="150" t="s">
        <v>455</v>
      </c>
      <c r="B172" s="151">
        <v>43852</v>
      </c>
      <c r="C172" s="152" t="s">
        <v>1001</v>
      </c>
      <c r="D172" s="153">
        <v>28.72</v>
      </c>
      <c r="E172" s="154">
        <v>0</v>
      </c>
      <c r="F172" s="155">
        <v>28.72</v>
      </c>
      <c r="G172" s="156" t="s">
        <v>3042</v>
      </c>
      <c r="H172" s="157" t="s">
        <v>271</v>
      </c>
      <c r="I172" s="159"/>
      <c r="J172" s="160"/>
      <c r="K172" s="160"/>
      <c r="L172" s="163"/>
      <c r="M172" s="161"/>
      <c r="N172" s="162"/>
      <c r="P172" s="34"/>
      <c r="R172" s="140"/>
    </row>
    <row r="173" spans="1:18" ht="14.25">
      <c r="A173" s="150" t="s">
        <v>455</v>
      </c>
      <c r="B173" s="151">
        <v>43859</v>
      </c>
      <c r="C173" s="152" t="s">
        <v>1005</v>
      </c>
      <c r="D173" s="153">
        <v>74.22</v>
      </c>
      <c r="E173" s="154">
        <v>0.1</v>
      </c>
      <c r="F173" s="155">
        <v>81.642</v>
      </c>
      <c r="G173" s="156" t="s">
        <v>3042</v>
      </c>
      <c r="H173" s="157" t="s">
        <v>271</v>
      </c>
      <c r="I173" s="159"/>
      <c r="J173" s="160"/>
      <c r="K173" s="160"/>
      <c r="L173" s="163"/>
      <c r="M173" s="161"/>
      <c r="N173" s="171"/>
      <c r="O173" s="163"/>
      <c r="P173" s="34"/>
      <c r="R173" s="140"/>
    </row>
    <row r="174" spans="1:18" s="33" customFormat="1" ht="14.25">
      <c r="A174" s="150" t="s">
        <v>455</v>
      </c>
      <c r="B174" s="151">
        <v>43859</v>
      </c>
      <c r="C174" s="152" t="s">
        <v>1005</v>
      </c>
      <c r="D174" s="153">
        <v>16.58</v>
      </c>
      <c r="E174" s="154">
        <v>0.21</v>
      </c>
      <c r="F174" s="155">
        <v>20.061799999999998</v>
      </c>
      <c r="G174" s="156" t="s">
        <v>3042</v>
      </c>
      <c r="H174" s="157" t="s">
        <v>271</v>
      </c>
      <c r="I174" s="159"/>
      <c r="J174" s="160"/>
      <c r="K174" s="160"/>
      <c r="L174" s="163"/>
      <c r="M174" s="161"/>
      <c r="N174" s="171"/>
      <c r="O174" s="163"/>
      <c r="P174" s="34"/>
      <c r="R174" s="139"/>
    </row>
    <row r="175" spans="1:18" s="143" customFormat="1" ht="15" customHeight="1">
      <c r="A175" s="150" t="s">
        <v>455</v>
      </c>
      <c r="B175" s="151">
        <v>43859</v>
      </c>
      <c r="C175" s="152" t="s">
        <v>1005</v>
      </c>
      <c r="D175" s="153">
        <v>91.26</v>
      </c>
      <c r="E175" s="154">
        <v>0</v>
      </c>
      <c r="F175" s="155">
        <v>91.26</v>
      </c>
      <c r="G175" s="156" t="s">
        <v>3042</v>
      </c>
      <c r="H175" s="157" t="s">
        <v>271</v>
      </c>
      <c r="I175" s="201"/>
      <c r="J175" s="201"/>
      <c r="K175" s="201"/>
      <c r="L175" s="201"/>
      <c r="M175" s="201"/>
      <c r="N175" s="201"/>
      <c r="O175" s="201"/>
      <c r="P175" s="202"/>
      <c r="R175" s="206"/>
    </row>
    <row r="176" spans="1:18" s="33" customFormat="1" ht="14.25">
      <c r="A176" s="150" t="s">
        <v>455</v>
      </c>
      <c r="B176" s="151">
        <v>43910</v>
      </c>
      <c r="C176" s="152" t="s">
        <v>1151</v>
      </c>
      <c r="D176" s="153">
        <v>12.68</v>
      </c>
      <c r="E176" s="154">
        <v>0.1</v>
      </c>
      <c r="F176" s="155">
        <v>13.948</v>
      </c>
      <c r="G176" s="156" t="s">
        <v>3042</v>
      </c>
      <c r="H176" s="157" t="s">
        <v>271</v>
      </c>
      <c r="I176" s="159"/>
      <c r="J176" s="160"/>
      <c r="K176" s="160"/>
      <c r="L176" s="163"/>
      <c r="M176" s="161"/>
      <c r="N176" s="165"/>
      <c r="O176" s="163"/>
      <c r="P176" s="34"/>
      <c r="R176" s="139"/>
    </row>
    <row r="177" spans="1:18" s="143" customFormat="1" ht="15" customHeight="1">
      <c r="A177" s="150" t="s">
        <v>455</v>
      </c>
      <c r="B177" s="151">
        <v>43910</v>
      </c>
      <c r="C177" s="152" t="s">
        <v>1151</v>
      </c>
      <c r="D177" s="153">
        <v>5</v>
      </c>
      <c r="E177" s="154">
        <v>0.21</v>
      </c>
      <c r="F177" s="155">
        <v>6.05</v>
      </c>
      <c r="G177" s="156" t="s">
        <v>3042</v>
      </c>
      <c r="H177" s="157" t="s">
        <v>271</v>
      </c>
      <c r="I177" s="197"/>
      <c r="J177" s="198"/>
      <c r="K177" s="198"/>
      <c r="L177" s="201"/>
      <c r="M177" s="199"/>
      <c r="N177" s="205"/>
      <c r="O177" s="201"/>
      <c r="P177" s="207"/>
      <c r="Q177" s="207"/>
      <c r="R177" s="206"/>
    </row>
    <row r="178" spans="1:18" s="33" customFormat="1" ht="14.25">
      <c r="A178" s="150" t="s">
        <v>455</v>
      </c>
      <c r="B178" s="151">
        <v>43910</v>
      </c>
      <c r="C178" s="152" t="s">
        <v>1151</v>
      </c>
      <c r="D178" s="153">
        <v>21.25</v>
      </c>
      <c r="E178" s="154">
        <v>0</v>
      </c>
      <c r="F178" s="155">
        <v>21.25</v>
      </c>
      <c r="G178" s="156" t="s">
        <v>3042</v>
      </c>
      <c r="H178" s="157" t="s">
        <v>271</v>
      </c>
      <c r="I178" s="159"/>
      <c r="J178" s="160"/>
      <c r="K178" s="160"/>
      <c r="L178" s="163"/>
      <c r="M178" s="161"/>
      <c r="N178" s="165"/>
      <c r="O178" s="163"/>
      <c r="P178" s="34"/>
      <c r="R178" s="139"/>
    </row>
    <row r="179" spans="1:18" s="33" customFormat="1" ht="14.25">
      <c r="A179" s="150" t="s">
        <v>455</v>
      </c>
      <c r="B179" s="151">
        <v>43916</v>
      </c>
      <c r="C179" s="152" t="s">
        <v>1214</v>
      </c>
      <c r="D179" s="153">
        <v>44.02</v>
      </c>
      <c r="E179" s="154">
        <v>0.1</v>
      </c>
      <c r="F179" s="155">
        <v>48.422000000000004</v>
      </c>
      <c r="G179" s="156" t="s">
        <v>3042</v>
      </c>
      <c r="H179" s="157" t="s">
        <v>271</v>
      </c>
      <c r="I179" s="159"/>
      <c r="J179" s="160"/>
      <c r="K179" s="160"/>
      <c r="L179" s="163"/>
      <c r="M179" s="161"/>
      <c r="N179" s="165"/>
      <c r="O179" s="163"/>
      <c r="P179" s="34"/>
      <c r="R179" s="139"/>
    </row>
    <row r="180" spans="1:18" s="33" customFormat="1" ht="14.25">
      <c r="A180" s="150" t="s">
        <v>455</v>
      </c>
      <c r="B180" s="151">
        <v>43916</v>
      </c>
      <c r="C180" s="152" t="s">
        <v>1214</v>
      </c>
      <c r="D180" s="153">
        <v>16.58</v>
      </c>
      <c r="E180" s="154">
        <v>0.21</v>
      </c>
      <c r="F180" s="155">
        <v>20.061799999999998</v>
      </c>
      <c r="G180" s="156" t="s">
        <v>3042</v>
      </c>
      <c r="H180" s="157" t="s">
        <v>271</v>
      </c>
      <c r="I180" s="163"/>
      <c r="J180" s="163"/>
      <c r="K180" s="163"/>
      <c r="L180" s="163"/>
      <c r="M180" s="163"/>
      <c r="N180" s="163"/>
      <c r="O180" s="163"/>
      <c r="P180" s="34"/>
      <c r="R180" s="139"/>
    </row>
    <row r="181" spans="1:18" ht="14.25">
      <c r="A181" s="150" t="s">
        <v>455</v>
      </c>
      <c r="B181" s="151">
        <v>43916</v>
      </c>
      <c r="C181" s="152" t="s">
        <v>1214</v>
      </c>
      <c r="D181" s="153">
        <v>28.77</v>
      </c>
      <c r="E181" s="154">
        <v>0</v>
      </c>
      <c r="F181" s="155">
        <v>28.77</v>
      </c>
      <c r="G181" s="156" t="s">
        <v>3042</v>
      </c>
      <c r="H181" s="157" t="s">
        <v>271</v>
      </c>
      <c r="P181" s="34"/>
      <c r="Q181" s="33"/>
      <c r="R181" s="140"/>
    </row>
    <row r="182" spans="1:18" ht="14.25">
      <c r="A182" s="150" t="s">
        <v>455</v>
      </c>
      <c r="B182" s="151">
        <v>43971</v>
      </c>
      <c r="C182" s="152" t="s">
        <v>1713</v>
      </c>
      <c r="D182" s="153">
        <v>12.68</v>
      </c>
      <c r="E182" s="154">
        <v>0.1</v>
      </c>
      <c r="F182" s="155">
        <v>13.948</v>
      </c>
      <c r="G182" s="156" t="s">
        <v>3042</v>
      </c>
      <c r="H182" s="157" t="s">
        <v>271</v>
      </c>
      <c r="P182" s="34"/>
      <c r="Q182" s="33"/>
      <c r="R182" s="140"/>
    </row>
    <row r="183" spans="1:18" s="33" customFormat="1" ht="14.25">
      <c r="A183" s="150" t="s">
        <v>455</v>
      </c>
      <c r="B183" s="151">
        <v>43971</v>
      </c>
      <c r="C183" s="152" t="s">
        <v>1713</v>
      </c>
      <c r="D183" s="153">
        <v>5</v>
      </c>
      <c r="E183" s="154">
        <v>0.21</v>
      </c>
      <c r="F183" s="155">
        <v>6.05</v>
      </c>
      <c r="G183" s="156" t="s">
        <v>3042</v>
      </c>
      <c r="H183" s="157" t="s">
        <v>271</v>
      </c>
      <c r="I183" s="163"/>
      <c r="J183" s="163"/>
      <c r="K183" s="163"/>
      <c r="L183" s="163"/>
      <c r="M183" s="163"/>
      <c r="N183" s="163"/>
      <c r="O183" s="163"/>
      <c r="P183" s="34"/>
      <c r="R183" s="139"/>
    </row>
    <row r="184" spans="1:18" ht="14.25">
      <c r="A184" s="150" t="s">
        <v>455</v>
      </c>
      <c r="B184" s="151">
        <v>43971</v>
      </c>
      <c r="C184" s="152" t="s">
        <v>1713</v>
      </c>
      <c r="D184" s="153">
        <v>21.25</v>
      </c>
      <c r="E184" s="154">
        <v>0</v>
      </c>
      <c r="F184" s="155">
        <v>21.25</v>
      </c>
      <c r="G184" s="156" t="s">
        <v>3042</v>
      </c>
      <c r="H184" s="157" t="s">
        <v>271</v>
      </c>
      <c r="P184" s="34"/>
      <c r="Q184" s="33"/>
      <c r="R184" s="140"/>
    </row>
    <row r="185" spans="1:18" ht="14.25">
      <c r="A185" s="150" t="s">
        <v>455</v>
      </c>
      <c r="B185" s="151">
        <v>43979</v>
      </c>
      <c r="C185" s="152" t="s">
        <v>1717</v>
      </c>
      <c r="D185" s="153">
        <v>54.45</v>
      </c>
      <c r="E185" s="154">
        <v>0.1</v>
      </c>
      <c r="F185" s="155">
        <v>59.895</v>
      </c>
      <c r="G185" s="156" t="s">
        <v>3042</v>
      </c>
      <c r="H185" s="157" t="s">
        <v>271</v>
      </c>
      <c r="P185" s="34"/>
      <c r="Q185" s="33"/>
      <c r="R185" s="140"/>
    </row>
    <row r="186" spans="1:18" ht="14.25">
      <c r="A186" s="150" t="s">
        <v>455</v>
      </c>
      <c r="B186" s="151">
        <v>43979</v>
      </c>
      <c r="C186" s="152" t="s">
        <v>1717</v>
      </c>
      <c r="D186" s="153">
        <v>16.58</v>
      </c>
      <c r="E186" s="154">
        <v>0.21</v>
      </c>
      <c r="F186" s="155">
        <v>20.061799999999998</v>
      </c>
      <c r="G186" s="156" t="s">
        <v>3042</v>
      </c>
      <c r="H186" s="157" t="s">
        <v>271</v>
      </c>
      <c r="P186" s="34"/>
      <c r="Q186" s="33"/>
      <c r="R186" s="140"/>
    </row>
    <row r="187" spans="1:18" s="143" customFormat="1" ht="15" customHeight="1">
      <c r="A187" s="150" t="s">
        <v>455</v>
      </c>
      <c r="B187" s="151">
        <v>43979</v>
      </c>
      <c r="C187" s="152" t="s">
        <v>1717</v>
      </c>
      <c r="D187" s="153">
        <v>34.83</v>
      </c>
      <c r="E187" s="154">
        <v>0</v>
      </c>
      <c r="F187" s="155">
        <v>34.83</v>
      </c>
      <c r="G187" s="156" t="s">
        <v>3042</v>
      </c>
      <c r="H187" s="157" t="s">
        <v>271</v>
      </c>
      <c r="I187" s="201"/>
      <c r="J187" s="201"/>
      <c r="K187" s="201"/>
      <c r="L187" s="201"/>
      <c r="M187" s="201"/>
      <c r="N187" s="201"/>
      <c r="O187" s="201"/>
      <c r="P187" s="202"/>
      <c r="R187" s="206"/>
    </row>
    <row r="188" spans="1:18" s="33" customFormat="1" ht="14.25">
      <c r="A188" s="209" t="s">
        <v>455</v>
      </c>
      <c r="B188" s="208">
        <v>44029</v>
      </c>
      <c r="C188" s="195" t="s">
        <v>1980</v>
      </c>
      <c r="D188" s="217">
        <v>12.68</v>
      </c>
      <c r="E188" s="218">
        <v>0.1</v>
      </c>
      <c r="F188" s="194">
        <v>13.948</v>
      </c>
      <c r="G188" s="209" t="s">
        <v>3042</v>
      </c>
      <c r="H188" s="193" t="s">
        <v>271</v>
      </c>
      <c r="I188" s="163"/>
      <c r="J188" s="163"/>
      <c r="K188" s="163"/>
      <c r="L188" s="163"/>
      <c r="M188" s="163"/>
      <c r="N188" s="163"/>
      <c r="O188" s="163"/>
      <c r="P188" s="34"/>
      <c r="R188" s="139"/>
    </row>
    <row r="189" spans="1:18" s="33" customFormat="1" ht="14.25">
      <c r="A189" s="209" t="s">
        <v>455</v>
      </c>
      <c r="B189" s="208">
        <v>44029</v>
      </c>
      <c r="C189" s="195" t="s">
        <v>1980</v>
      </c>
      <c r="D189" s="217">
        <v>5</v>
      </c>
      <c r="E189" s="218">
        <v>0.21</v>
      </c>
      <c r="F189" s="194">
        <v>6.05</v>
      </c>
      <c r="G189" s="209" t="s">
        <v>3042</v>
      </c>
      <c r="H189" s="193" t="s">
        <v>271</v>
      </c>
      <c r="I189" s="159"/>
      <c r="J189" s="160"/>
      <c r="K189" s="160"/>
      <c r="L189" s="163"/>
      <c r="M189" s="161"/>
      <c r="N189" s="165"/>
      <c r="O189" s="163"/>
      <c r="P189" s="34"/>
      <c r="R189" s="139"/>
    </row>
    <row r="190" spans="1:18" s="33" customFormat="1" ht="14.25">
      <c r="A190" s="209" t="s">
        <v>455</v>
      </c>
      <c r="B190" s="208">
        <v>44029</v>
      </c>
      <c r="C190" s="195" t="s">
        <v>1980</v>
      </c>
      <c r="D190" s="217">
        <v>30.59</v>
      </c>
      <c r="E190" s="218">
        <v>0</v>
      </c>
      <c r="F190" s="194">
        <v>30.59</v>
      </c>
      <c r="G190" s="209" t="s">
        <v>3042</v>
      </c>
      <c r="H190" s="193" t="s">
        <v>271</v>
      </c>
      <c r="I190" s="159"/>
      <c r="J190" s="160"/>
      <c r="K190" s="160"/>
      <c r="L190" s="163"/>
      <c r="M190" s="161"/>
      <c r="N190" s="177"/>
      <c r="O190" s="163"/>
      <c r="P190" s="34"/>
      <c r="R190" s="139"/>
    </row>
    <row r="191" spans="1:18" s="33" customFormat="1" ht="14.25">
      <c r="A191" s="193" t="s">
        <v>455</v>
      </c>
      <c r="B191" s="208">
        <v>44035</v>
      </c>
      <c r="C191" s="195" t="s">
        <v>2068</v>
      </c>
      <c r="D191" s="217">
        <v>58.29</v>
      </c>
      <c r="E191" s="218">
        <v>0.1</v>
      </c>
      <c r="F191" s="194">
        <v>64.119</v>
      </c>
      <c r="G191" s="209" t="s">
        <v>3042</v>
      </c>
      <c r="H191" s="193" t="s">
        <v>271</v>
      </c>
      <c r="I191" s="159"/>
      <c r="J191" s="160"/>
      <c r="K191" s="160"/>
      <c r="L191" s="163"/>
      <c r="M191" s="161"/>
      <c r="N191" s="171"/>
      <c r="O191" s="163"/>
      <c r="P191" s="34"/>
      <c r="R191" s="139"/>
    </row>
    <row r="192" spans="1:18" s="33" customFormat="1" ht="14.25">
      <c r="A192" s="193" t="s">
        <v>455</v>
      </c>
      <c r="B192" s="208">
        <v>44035</v>
      </c>
      <c r="C192" s="195" t="s">
        <v>2068</v>
      </c>
      <c r="D192" s="217">
        <v>16.58</v>
      </c>
      <c r="E192" s="218">
        <v>0.21</v>
      </c>
      <c r="F192" s="194">
        <v>20.061799999999998</v>
      </c>
      <c r="G192" s="209" t="s">
        <v>3042</v>
      </c>
      <c r="H192" s="193" t="s">
        <v>271</v>
      </c>
      <c r="I192" s="159"/>
      <c r="J192" s="160"/>
      <c r="K192" s="160"/>
      <c r="L192" s="163"/>
      <c r="M192" s="161"/>
      <c r="N192" s="171"/>
      <c r="O192" s="163"/>
      <c r="P192" s="34"/>
      <c r="R192" s="139"/>
    </row>
    <row r="193" spans="1:18" ht="14.25">
      <c r="A193" s="193" t="s">
        <v>455</v>
      </c>
      <c r="B193" s="208">
        <v>44035</v>
      </c>
      <c r="C193" s="195" t="s">
        <v>2068</v>
      </c>
      <c r="D193" s="217">
        <v>60.78</v>
      </c>
      <c r="E193" s="218">
        <v>0</v>
      </c>
      <c r="F193" s="194">
        <v>60.78</v>
      </c>
      <c r="G193" s="209" t="s">
        <v>3042</v>
      </c>
      <c r="H193" s="193" t="s">
        <v>271</v>
      </c>
      <c r="I193" s="159"/>
      <c r="J193" s="160"/>
      <c r="K193" s="160"/>
      <c r="L193" s="163"/>
      <c r="M193" s="161"/>
      <c r="N193" s="162"/>
      <c r="O193" s="163"/>
      <c r="P193" s="34"/>
      <c r="Q193" s="33"/>
      <c r="R193" s="140"/>
    </row>
    <row r="194" spans="1:18" s="33" customFormat="1" ht="14.25">
      <c r="A194" s="193" t="s">
        <v>455</v>
      </c>
      <c r="B194" s="208">
        <v>44094</v>
      </c>
      <c r="C194" s="195" t="s">
        <v>2617</v>
      </c>
      <c r="D194" s="217">
        <v>12.68</v>
      </c>
      <c r="E194" s="218">
        <v>0.1</v>
      </c>
      <c r="F194" s="194">
        <v>13.948</v>
      </c>
      <c r="G194" s="209" t="s">
        <v>3042</v>
      </c>
      <c r="H194" s="193" t="s">
        <v>271</v>
      </c>
      <c r="I194" s="163"/>
      <c r="J194" s="163"/>
      <c r="K194" s="163"/>
      <c r="L194" s="163"/>
      <c r="M194" s="163"/>
      <c r="N194" s="163"/>
      <c r="O194" s="163"/>
      <c r="P194" s="34"/>
      <c r="R194" s="139"/>
    </row>
    <row r="195" spans="1:18" s="33" customFormat="1" ht="14.25">
      <c r="A195" s="193" t="s">
        <v>455</v>
      </c>
      <c r="B195" s="208">
        <v>44094</v>
      </c>
      <c r="C195" s="195" t="s">
        <v>2617</v>
      </c>
      <c r="D195" s="217">
        <v>5</v>
      </c>
      <c r="E195" s="218">
        <v>0.21</v>
      </c>
      <c r="F195" s="194">
        <v>6.05</v>
      </c>
      <c r="G195" s="209" t="s">
        <v>3042</v>
      </c>
      <c r="H195" s="193" t="s">
        <v>271</v>
      </c>
      <c r="I195" s="163"/>
      <c r="J195" s="163"/>
      <c r="K195" s="163"/>
      <c r="L195" s="163"/>
      <c r="M195" s="163"/>
      <c r="N195" s="163"/>
      <c r="O195" s="163"/>
      <c r="P195" s="34"/>
      <c r="R195" s="139"/>
    </row>
    <row r="196" spans="1:18" s="33" customFormat="1" ht="14.25">
      <c r="A196" s="193" t="s">
        <v>455</v>
      </c>
      <c r="B196" s="208">
        <v>44094</v>
      </c>
      <c r="C196" s="195" t="s">
        <v>2617</v>
      </c>
      <c r="D196" s="217">
        <v>30.59</v>
      </c>
      <c r="E196" s="218">
        <v>0</v>
      </c>
      <c r="F196" s="194">
        <v>30.59</v>
      </c>
      <c r="G196" s="209" t="s">
        <v>3042</v>
      </c>
      <c r="H196" s="193" t="s">
        <v>271</v>
      </c>
      <c r="I196" s="163"/>
      <c r="J196" s="163"/>
      <c r="K196" s="163"/>
      <c r="L196" s="163"/>
      <c r="M196" s="163"/>
      <c r="N196" s="163"/>
      <c r="O196" s="163"/>
      <c r="P196" s="34"/>
      <c r="R196" s="139"/>
    </row>
    <row r="197" spans="1:18" s="33" customFormat="1" ht="14.25">
      <c r="A197" s="193" t="s">
        <v>455</v>
      </c>
      <c r="B197" s="208">
        <v>44101</v>
      </c>
      <c r="C197" s="195" t="s">
        <v>2652</v>
      </c>
      <c r="D197" s="217">
        <v>73.12</v>
      </c>
      <c r="E197" s="218">
        <v>0.1</v>
      </c>
      <c r="F197" s="194">
        <v>80.432</v>
      </c>
      <c r="G197" s="209" t="s">
        <v>3042</v>
      </c>
      <c r="H197" s="193" t="s">
        <v>271</v>
      </c>
      <c r="I197" s="163"/>
      <c r="J197" s="163"/>
      <c r="K197" s="163"/>
      <c r="L197" s="163"/>
      <c r="M197" s="163"/>
      <c r="N197" s="163"/>
      <c r="O197" s="163"/>
      <c r="P197" s="34"/>
      <c r="R197" s="139"/>
    </row>
    <row r="198" spans="1:18" s="33" customFormat="1" ht="14.25">
      <c r="A198" s="193" t="s">
        <v>455</v>
      </c>
      <c r="B198" s="208">
        <v>44101</v>
      </c>
      <c r="C198" s="195" t="s">
        <v>2652</v>
      </c>
      <c r="D198" s="217">
        <v>16.58</v>
      </c>
      <c r="E198" s="218">
        <v>0.21</v>
      </c>
      <c r="F198" s="194">
        <v>20.061799999999998</v>
      </c>
      <c r="G198" s="209" t="s">
        <v>3042</v>
      </c>
      <c r="H198" s="193" t="s">
        <v>271</v>
      </c>
      <c r="I198" s="163"/>
      <c r="J198" s="163"/>
      <c r="K198" s="163"/>
      <c r="L198" s="163"/>
      <c r="M198" s="163"/>
      <c r="N198" s="163"/>
      <c r="O198" s="163"/>
      <c r="P198" s="34"/>
      <c r="R198" s="139"/>
    </row>
    <row r="199" spans="1:18" s="33" customFormat="1" ht="14.25">
      <c r="A199" s="193" t="s">
        <v>455</v>
      </c>
      <c r="B199" s="208">
        <v>44101</v>
      </c>
      <c r="C199" s="195" t="s">
        <v>2652</v>
      </c>
      <c r="D199" s="217">
        <v>91.97</v>
      </c>
      <c r="E199" s="218">
        <v>0</v>
      </c>
      <c r="F199" s="194">
        <v>91.97</v>
      </c>
      <c r="G199" s="209" t="s">
        <v>3042</v>
      </c>
      <c r="H199" s="193" t="s">
        <v>271</v>
      </c>
      <c r="I199" s="163"/>
      <c r="J199" s="163"/>
      <c r="K199" s="163"/>
      <c r="L199" s="163"/>
      <c r="M199" s="163"/>
      <c r="N199" s="163"/>
      <c r="O199" s="163"/>
      <c r="P199" s="34"/>
      <c r="R199" s="139"/>
    </row>
    <row r="200" spans="1:18" s="33" customFormat="1" ht="14.25">
      <c r="A200" s="150" t="s">
        <v>455</v>
      </c>
      <c r="B200" s="151">
        <v>44156</v>
      </c>
      <c r="C200" s="152" t="s">
        <v>3087</v>
      </c>
      <c r="D200" s="153">
        <v>12.8</v>
      </c>
      <c r="E200" s="154">
        <v>0.1</v>
      </c>
      <c r="F200" s="155">
        <v>14.080000000000002</v>
      </c>
      <c r="G200" s="156" t="s">
        <v>3042</v>
      </c>
      <c r="H200" s="157" t="s">
        <v>271</v>
      </c>
      <c r="I200" s="163"/>
      <c r="J200" s="163"/>
      <c r="K200" s="163"/>
      <c r="L200" s="163"/>
      <c r="M200" s="163"/>
      <c r="N200" s="163"/>
      <c r="O200" s="163"/>
      <c r="P200" s="34"/>
      <c r="R200" s="139"/>
    </row>
    <row r="201" spans="1:18" s="33" customFormat="1" ht="14.25">
      <c r="A201" s="150" t="s">
        <v>455</v>
      </c>
      <c r="B201" s="151">
        <v>44156</v>
      </c>
      <c r="C201" s="152" t="s">
        <v>3087</v>
      </c>
      <c r="D201" s="153">
        <v>5</v>
      </c>
      <c r="E201" s="154">
        <v>0.21</v>
      </c>
      <c r="F201" s="155">
        <v>6.05</v>
      </c>
      <c r="G201" s="156" t="s">
        <v>3042</v>
      </c>
      <c r="H201" s="157" t="s">
        <v>271</v>
      </c>
      <c r="I201" s="163"/>
      <c r="J201" s="163"/>
      <c r="K201" s="163"/>
      <c r="L201" s="163"/>
      <c r="M201" s="163"/>
      <c r="N201" s="163"/>
      <c r="O201" s="163"/>
      <c r="P201" s="34"/>
      <c r="R201" s="139"/>
    </row>
    <row r="202" spans="1:18" s="33" customFormat="1" ht="14.25">
      <c r="A202" s="150" t="s">
        <v>455</v>
      </c>
      <c r="B202" s="151">
        <v>44156</v>
      </c>
      <c r="C202" s="152" t="s">
        <v>3087</v>
      </c>
      <c r="D202" s="153">
        <v>26.810000000000002</v>
      </c>
      <c r="E202" s="154">
        <v>0</v>
      </c>
      <c r="F202" s="155">
        <v>26.810000000000002</v>
      </c>
      <c r="G202" s="156" t="s">
        <v>3042</v>
      </c>
      <c r="H202" s="157" t="s">
        <v>271</v>
      </c>
      <c r="I202" s="159"/>
      <c r="J202" s="160"/>
      <c r="K202" s="160"/>
      <c r="L202" s="163"/>
      <c r="M202" s="161"/>
      <c r="N202" s="165"/>
      <c r="O202" s="163"/>
      <c r="P202" s="34"/>
      <c r="R202" s="139"/>
    </row>
    <row r="203" spans="1:18" s="33" customFormat="1" ht="14.25">
      <c r="A203" s="150" t="s">
        <v>455</v>
      </c>
      <c r="B203" s="151">
        <v>44162</v>
      </c>
      <c r="C203" s="152" t="s">
        <v>3090</v>
      </c>
      <c r="D203" s="153">
        <v>63.96</v>
      </c>
      <c r="E203" s="154">
        <v>0.1</v>
      </c>
      <c r="F203" s="155">
        <v>70.356</v>
      </c>
      <c r="G203" s="156" t="s">
        <v>3042</v>
      </c>
      <c r="H203" s="157" t="s">
        <v>271</v>
      </c>
      <c r="I203" s="159"/>
      <c r="J203" s="160"/>
      <c r="K203" s="160"/>
      <c r="L203" s="165"/>
      <c r="M203" s="161"/>
      <c r="N203" s="165"/>
      <c r="O203" s="163"/>
      <c r="P203" s="34"/>
      <c r="R203" s="139"/>
    </row>
    <row r="204" spans="1:18" s="33" customFormat="1" ht="14.25">
      <c r="A204" s="150" t="s">
        <v>455</v>
      </c>
      <c r="B204" s="151">
        <v>44162</v>
      </c>
      <c r="C204" s="152" t="s">
        <v>3090</v>
      </c>
      <c r="D204" s="153">
        <v>16.58</v>
      </c>
      <c r="E204" s="154">
        <v>0.21</v>
      </c>
      <c r="F204" s="155">
        <v>20.061799999999998</v>
      </c>
      <c r="G204" s="156" t="s">
        <v>3042</v>
      </c>
      <c r="H204" s="157" t="s">
        <v>271</v>
      </c>
      <c r="I204" s="159"/>
      <c r="J204" s="160"/>
      <c r="K204" s="160"/>
      <c r="L204" s="163"/>
      <c r="M204" s="161"/>
      <c r="N204" s="165"/>
      <c r="O204" s="163"/>
      <c r="P204" s="34"/>
      <c r="R204" s="139"/>
    </row>
    <row r="205" spans="1:18" s="33" customFormat="1" ht="14.25">
      <c r="A205" s="150" t="s">
        <v>455</v>
      </c>
      <c r="B205" s="151">
        <v>44162</v>
      </c>
      <c r="C205" s="152" t="s">
        <v>3090</v>
      </c>
      <c r="D205" s="153">
        <v>67.53</v>
      </c>
      <c r="E205" s="154">
        <v>0</v>
      </c>
      <c r="F205" s="155">
        <v>67.53</v>
      </c>
      <c r="G205" s="156" t="s">
        <v>3042</v>
      </c>
      <c r="H205" s="157" t="s">
        <v>271</v>
      </c>
      <c r="I205" s="159"/>
      <c r="J205" s="160"/>
      <c r="K205" s="160"/>
      <c r="L205" s="163"/>
      <c r="M205" s="161"/>
      <c r="N205" s="165"/>
      <c r="O205" s="163"/>
      <c r="P205" s="34"/>
      <c r="R205" s="139"/>
    </row>
    <row r="206" spans="1:18" s="33" customFormat="1" ht="14.25">
      <c r="A206" s="156" t="s">
        <v>2877</v>
      </c>
      <c r="B206" s="203">
        <v>43879</v>
      </c>
      <c r="C206" s="152" t="s">
        <v>2879</v>
      </c>
      <c r="D206" s="153">
        <v>83.55</v>
      </c>
      <c r="E206" s="154">
        <v>0.21</v>
      </c>
      <c r="F206" s="155">
        <v>101.09549999999999</v>
      </c>
      <c r="G206" s="204" t="s">
        <v>3042</v>
      </c>
      <c r="H206" s="156" t="s">
        <v>368</v>
      </c>
      <c r="I206" s="159"/>
      <c r="J206" s="160"/>
      <c r="K206" s="160"/>
      <c r="L206" s="163"/>
      <c r="M206" s="161"/>
      <c r="N206" s="165"/>
      <c r="O206" s="163"/>
      <c r="P206" s="34"/>
      <c r="R206" s="139"/>
    </row>
    <row r="207" spans="1:18" s="33" customFormat="1" ht="14.25">
      <c r="A207" s="150" t="s">
        <v>3117</v>
      </c>
      <c r="B207" s="208">
        <v>44166</v>
      </c>
      <c r="C207" s="152" t="s">
        <v>3107</v>
      </c>
      <c r="D207" s="153">
        <v>158.87</v>
      </c>
      <c r="E207" s="154">
        <v>0.21</v>
      </c>
      <c r="F207" s="155">
        <v>192.24</v>
      </c>
      <c r="G207" s="156" t="s">
        <v>3120</v>
      </c>
      <c r="H207" s="157" t="s">
        <v>309</v>
      </c>
      <c r="I207" s="159"/>
      <c r="J207" s="160"/>
      <c r="K207" s="160"/>
      <c r="L207" s="163"/>
      <c r="M207" s="161"/>
      <c r="N207" s="165"/>
      <c r="O207" s="163"/>
      <c r="P207" s="34"/>
      <c r="R207" s="139"/>
    </row>
    <row r="208" spans="1:18" s="33" customFormat="1" ht="14.25">
      <c r="A208" s="193" t="s">
        <v>3117</v>
      </c>
      <c r="B208" s="208">
        <v>44195</v>
      </c>
      <c r="C208" s="195" t="s">
        <v>3110</v>
      </c>
      <c r="D208" s="217">
        <v>149.15</v>
      </c>
      <c r="E208" s="218">
        <v>0.21</v>
      </c>
      <c r="F208" s="194">
        <v>180.47</v>
      </c>
      <c r="G208" s="156" t="s">
        <v>3120</v>
      </c>
      <c r="H208" s="157" t="s">
        <v>309</v>
      </c>
      <c r="I208" s="159"/>
      <c r="J208" s="160"/>
      <c r="K208" s="160"/>
      <c r="L208" s="163"/>
      <c r="M208" s="161"/>
      <c r="N208" s="165"/>
      <c r="O208" s="163"/>
      <c r="P208" s="34"/>
      <c r="R208" s="139"/>
    </row>
    <row r="209" spans="1:18" s="33" customFormat="1" ht="14.25">
      <c r="A209" s="150" t="s">
        <v>2389</v>
      </c>
      <c r="B209" s="151">
        <v>44145</v>
      </c>
      <c r="C209" s="152" t="s">
        <v>2391</v>
      </c>
      <c r="D209" s="153">
        <v>15.08</v>
      </c>
      <c r="E209" s="154">
        <v>0.21</v>
      </c>
      <c r="F209" s="155">
        <v>18.2468</v>
      </c>
      <c r="G209" s="156" t="s">
        <v>3042</v>
      </c>
      <c r="H209" s="157" t="s">
        <v>175</v>
      </c>
      <c r="I209" s="159"/>
      <c r="J209" s="160"/>
      <c r="K209" s="160"/>
      <c r="L209" s="163"/>
      <c r="M209" s="161"/>
      <c r="N209" s="165"/>
      <c r="O209" s="163"/>
      <c r="P209" s="34"/>
      <c r="R209" s="139"/>
    </row>
    <row r="210" spans="1:18" s="33" customFormat="1" ht="14.25">
      <c r="A210" s="150" t="s">
        <v>2711</v>
      </c>
      <c r="B210" s="151">
        <v>44156</v>
      </c>
      <c r="C210" s="152" t="s">
        <v>1146</v>
      </c>
      <c r="D210" s="153">
        <v>2600</v>
      </c>
      <c r="E210" s="154">
        <v>0.21</v>
      </c>
      <c r="F210" s="155">
        <v>3146</v>
      </c>
      <c r="G210" s="156" t="s">
        <v>3067</v>
      </c>
      <c r="H210" s="157" t="s">
        <v>708</v>
      </c>
      <c r="I210" s="159"/>
      <c r="J210" s="160"/>
      <c r="K210" s="160"/>
      <c r="L210" s="163"/>
      <c r="M210" s="161"/>
      <c r="N210" s="165"/>
      <c r="O210" s="163"/>
      <c r="P210" s="34"/>
      <c r="R210" s="139"/>
    </row>
    <row r="211" spans="1:18" s="33" customFormat="1" ht="14.25">
      <c r="A211" s="150" t="s">
        <v>321</v>
      </c>
      <c r="B211" s="151">
        <v>44180</v>
      </c>
      <c r="C211" s="152" t="s">
        <v>2708</v>
      </c>
      <c r="D211" s="153">
        <v>1500</v>
      </c>
      <c r="E211" s="154">
        <v>0.21</v>
      </c>
      <c r="F211" s="155">
        <v>1815</v>
      </c>
      <c r="G211" s="156" t="s">
        <v>3067</v>
      </c>
      <c r="H211" s="157" t="s">
        <v>51</v>
      </c>
      <c r="I211" s="159"/>
      <c r="J211" s="160"/>
      <c r="K211" s="160"/>
      <c r="L211" s="163"/>
      <c r="M211" s="161"/>
      <c r="N211" s="165"/>
      <c r="O211" s="163"/>
      <c r="P211" s="34"/>
      <c r="R211" s="139"/>
    </row>
    <row r="212" spans="1:18" s="33" customFormat="1" ht="14.25">
      <c r="A212" s="150" t="s">
        <v>321</v>
      </c>
      <c r="B212" s="151">
        <v>44104</v>
      </c>
      <c r="C212" s="152" t="s">
        <v>3100</v>
      </c>
      <c r="D212" s="153">
        <v>3150</v>
      </c>
      <c r="E212" s="154">
        <v>0</v>
      </c>
      <c r="F212" s="155">
        <v>3150</v>
      </c>
      <c r="G212" s="156" t="s">
        <v>3067</v>
      </c>
      <c r="H212" s="193" t="s">
        <v>2775</v>
      </c>
      <c r="I212" s="163"/>
      <c r="J212" s="163"/>
      <c r="K212" s="163"/>
      <c r="L212" s="163"/>
      <c r="M212" s="163"/>
      <c r="N212" s="163"/>
      <c r="O212" s="163"/>
      <c r="P212" s="34"/>
      <c r="R212" s="139"/>
    </row>
    <row r="213" spans="1:18" s="33" customFormat="1" ht="14.25">
      <c r="A213" s="193" t="s">
        <v>2152</v>
      </c>
      <c r="B213" s="208">
        <v>44076</v>
      </c>
      <c r="C213" s="195" t="s">
        <v>2154</v>
      </c>
      <c r="D213" s="217">
        <v>3497.85</v>
      </c>
      <c r="E213" s="218">
        <v>0.21</v>
      </c>
      <c r="F213" s="194">
        <v>4232.3985</v>
      </c>
      <c r="G213" s="209" t="s">
        <v>3045</v>
      </c>
      <c r="H213" s="193" t="s">
        <v>1168</v>
      </c>
      <c r="I213" s="163"/>
      <c r="J213" s="163"/>
      <c r="K213" s="163"/>
      <c r="L213" s="163"/>
      <c r="M213" s="163"/>
      <c r="N213" s="163"/>
      <c r="O213" s="163"/>
      <c r="P213" s="34"/>
      <c r="R213" s="139"/>
    </row>
    <row r="214" spans="1:18" ht="14.25">
      <c r="A214" s="150" t="s">
        <v>2450</v>
      </c>
      <c r="B214" s="151">
        <v>44146</v>
      </c>
      <c r="C214" s="152" t="s">
        <v>2452</v>
      </c>
      <c r="D214" s="153">
        <v>111.57</v>
      </c>
      <c r="E214" s="154">
        <v>0.21</v>
      </c>
      <c r="F214" s="155">
        <v>134.9997</v>
      </c>
      <c r="G214" s="156" t="s">
        <v>3051</v>
      </c>
      <c r="H214" s="157" t="s">
        <v>1139</v>
      </c>
      <c r="P214" s="34"/>
      <c r="R214" s="140"/>
    </row>
    <row r="215" spans="1:18" ht="14.25">
      <c r="A215" s="150" t="s">
        <v>1024</v>
      </c>
      <c r="B215" s="151">
        <v>43916</v>
      </c>
      <c r="C215" s="152" t="s">
        <v>1026</v>
      </c>
      <c r="D215" s="153">
        <v>360</v>
      </c>
      <c r="E215" s="154">
        <v>0.21</v>
      </c>
      <c r="F215" s="155">
        <v>435.6</v>
      </c>
      <c r="G215" s="156" t="s">
        <v>3042</v>
      </c>
      <c r="H215" s="157" t="s">
        <v>73</v>
      </c>
      <c r="P215" s="34"/>
      <c r="R215" s="140"/>
    </row>
    <row r="216" spans="1:18" ht="14.25">
      <c r="A216" s="150" t="s">
        <v>2401</v>
      </c>
      <c r="B216" s="151">
        <v>44147</v>
      </c>
      <c r="C216" s="152" t="s">
        <v>2403</v>
      </c>
      <c r="D216" s="153">
        <v>2445</v>
      </c>
      <c r="E216" s="154">
        <v>0.21</v>
      </c>
      <c r="F216" s="155">
        <v>2958.45</v>
      </c>
      <c r="G216" s="156" t="s">
        <v>3044</v>
      </c>
      <c r="H216" s="157" t="s">
        <v>932</v>
      </c>
      <c r="P216" s="34"/>
      <c r="R216" s="140"/>
    </row>
    <row r="217" spans="1:18" ht="14.25">
      <c r="A217" s="150" t="s">
        <v>2401</v>
      </c>
      <c r="B217" s="151">
        <v>44147</v>
      </c>
      <c r="C217" s="152" t="s">
        <v>2927</v>
      </c>
      <c r="D217" s="153">
        <v>2445</v>
      </c>
      <c r="E217" s="154">
        <v>0.21</v>
      </c>
      <c r="F217" s="155">
        <v>2958.45</v>
      </c>
      <c r="G217" s="156" t="s">
        <v>3044</v>
      </c>
      <c r="H217" s="157" t="s">
        <v>932</v>
      </c>
      <c r="P217" s="34"/>
      <c r="R217" s="140"/>
    </row>
    <row r="218" spans="1:18" ht="14.25">
      <c r="A218" s="150" t="s">
        <v>1338</v>
      </c>
      <c r="B218" s="151">
        <v>44004</v>
      </c>
      <c r="C218" s="152" t="s">
        <v>1340</v>
      </c>
      <c r="D218" s="153">
        <v>20</v>
      </c>
      <c r="E218" s="154">
        <v>0.21</v>
      </c>
      <c r="F218" s="155">
        <v>24.2</v>
      </c>
      <c r="G218" s="156" t="s">
        <v>3046</v>
      </c>
      <c r="H218" s="157" t="s">
        <v>1336</v>
      </c>
      <c r="P218" s="34"/>
      <c r="R218" s="140"/>
    </row>
    <row r="219" spans="1:18" ht="14.25">
      <c r="A219" s="150" t="s">
        <v>1338</v>
      </c>
      <c r="B219" s="151">
        <v>44007</v>
      </c>
      <c r="C219" s="152" t="s">
        <v>1343</v>
      </c>
      <c r="D219" s="153">
        <v>20</v>
      </c>
      <c r="E219" s="154">
        <v>0.21</v>
      </c>
      <c r="F219" s="155">
        <v>24.2</v>
      </c>
      <c r="G219" s="156" t="s">
        <v>3046</v>
      </c>
      <c r="H219" s="157" t="s">
        <v>1336</v>
      </c>
      <c r="P219" s="34"/>
      <c r="R219" s="140"/>
    </row>
    <row r="220" spans="1:18" ht="14.25">
      <c r="A220" s="150" t="s">
        <v>1338</v>
      </c>
      <c r="B220" s="151">
        <v>44010</v>
      </c>
      <c r="C220" s="152" t="s">
        <v>1355</v>
      </c>
      <c r="D220" s="153">
        <v>20</v>
      </c>
      <c r="E220" s="154">
        <v>0.21</v>
      </c>
      <c r="F220" s="155">
        <v>24.2</v>
      </c>
      <c r="G220" s="156" t="s">
        <v>3046</v>
      </c>
      <c r="H220" s="157" t="s">
        <v>1336</v>
      </c>
      <c r="P220" s="34"/>
      <c r="R220" s="140"/>
    </row>
    <row r="221" spans="1:18" ht="14.25">
      <c r="A221" s="193" t="s">
        <v>1338</v>
      </c>
      <c r="B221" s="208">
        <v>44014</v>
      </c>
      <c r="C221" s="195" t="s">
        <v>1393</v>
      </c>
      <c r="D221" s="217">
        <v>30</v>
      </c>
      <c r="E221" s="218">
        <v>0.21</v>
      </c>
      <c r="F221" s="194">
        <v>36.3</v>
      </c>
      <c r="G221" s="209" t="s">
        <v>3046</v>
      </c>
      <c r="H221" s="193" t="s">
        <v>1336</v>
      </c>
      <c r="I221" s="159"/>
      <c r="J221" s="160"/>
      <c r="K221" s="160"/>
      <c r="L221" s="163"/>
      <c r="M221" s="161"/>
      <c r="N221" s="165"/>
      <c r="O221" s="163"/>
      <c r="P221" s="34"/>
      <c r="R221" s="140"/>
    </row>
    <row r="222" spans="1:18" ht="14.25">
      <c r="A222" s="193" t="s">
        <v>1338</v>
      </c>
      <c r="B222" s="208">
        <v>44014</v>
      </c>
      <c r="C222" s="195" t="s">
        <v>1518</v>
      </c>
      <c r="D222" s="217">
        <v>7.68</v>
      </c>
      <c r="E222" s="218">
        <v>0.21</v>
      </c>
      <c r="F222" s="194">
        <v>9.2928</v>
      </c>
      <c r="G222" s="209" t="s">
        <v>3046</v>
      </c>
      <c r="H222" s="193" t="s">
        <v>1336</v>
      </c>
      <c r="I222" s="159"/>
      <c r="J222" s="160"/>
      <c r="K222" s="160"/>
      <c r="M222" s="161"/>
      <c r="N222" s="162"/>
      <c r="O222" s="163"/>
      <c r="P222" s="34"/>
      <c r="R222" s="140"/>
    </row>
    <row r="223" spans="1:18" ht="14.25">
      <c r="A223" s="193" t="s">
        <v>1338</v>
      </c>
      <c r="B223" s="208">
        <v>44014</v>
      </c>
      <c r="C223" s="195" t="s">
        <v>1521</v>
      </c>
      <c r="D223" s="217">
        <v>1.5</v>
      </c>
      <c r="E223" s="218">
        <v>0.21</v>
      </c>
      <c r="F223" s="194">
        <v>1.815</v>
      </c>
      <c r="G223" s="209" t="s">
        <v>3046</v>
      </c>
      <c r="H223" s="193" t="s">
        <v>1336</v>
      </c>
      <c r="I223" s="159"/>
      <c r="J223" s="160"/>
      <c r="K223" s="160"/>
      <c r="L223" s="163"/>
      <c r="M223" s="161"/>
      <c r="N223" s="166"/>
      <c r="O223" s="163"/>
      <c r="P223" s="34"/>
      <c r="Q223" s="33"/>
      <c r="R223" s="140"/>
    </row>
    <row r="224" spans="1:18" ht="14.25">
      <c r="A224" s="193" t="s">
        <v>1338</v>
      </c>
      <c r="B224" s="208">
        <v>44015</v>
      </c>
      <c r="C224" s="195" t="s">
        <v>1524</v>
      </c>
      <c r="D224" s="217">
        <v>1.5</v>
      </c>
      <c r="E224" s="218">
        <v>0.21</v>
      </c>
      <c r="F224" s="194">
        <v>1.815</v>
      </c>
      <c r="G224" s="209" t="s">
        <v>3046</v>
      </c>
      <c r="H224" s="193" t="s">
        <v>1336</v>
      </c>
      <c r="I224" s="159"/>
      <c r="J224" s="160"/>
      <c r="K224" s="160"/>
      <c r="L224" s="163"/>
      <c r="M224" s="161"/>
      <c r="N224" s="166"/>
      <c r="O224" s="163"/>
      <c r="P224" s="34"/>
      <c r="Q224" s="33"/>
      <c r="R224" s="140"/>
    </row>
    <row r="225" spans="1:18" ht="14.25">
      <c r="A225" s="193" t="s">
        <v>1338</v>
      </c>
      <c r="B225" s="208">
        <v>44015</v>
      </c>
      <c r="C225" s="195" t="s">
        <v>1527</v>
      </c>
      <c r="D225" s="217">
        <v>1.5</v>
      </c>
      <c r="E225" s="218">
        <v>0.21</v>
      </c>
      <c r="F225" s="194">
        <v>1.815</v>
      </c>
      <c r="G225" s="209" t="s">
        <v>3046</v>
      </c>
      <c r="H225" s="193" t="s">
        <v>1336</v>
      </c>
      <c r="I225" s="159"/>
      <c r="J225" s="160"/>
      <c r="K225" s="160"/>
      <c r="L225" s="163"/>
      <c r="M225" s="161"/>
      <c r="N225" s="166"/>
      <c r="O225" s="163"/>
      <c r="P225" s="34"/>
      <c r="R225" s="140"/>
    </row>
    <row r="226" spans="1:18" ht="14.25">
      <c r="A226" s="193" t="s">
        <v>1338</v>
      </c>
      <c r="B226" s="208">
        <v>44015</v>
      </c>
      <c r="C226" s="195" t="s">
        <v>1541</v>
      </c>
      <c r="D226" s="217">
        <v>17.33</v>
      </c>
      <c r="E226" s="218">
        <v>0.21</v>
      </c>
      <c r="F226" s="194">
        <v>20.969299999999997</v>
      </c>
      <c r="G226" s="209" t="s">
        <v>3046</v>
      </c>
      <c r="H226" s="193" t="s">
        <v>1336</v>
      </c>
      <c r="I226" s="159"/>
      <c r="J226" s="160"/>
      <c r="K226" s="160"/>
      <c r="L226" s="163"/>
      <c r="M226" s="161"/>
      <c r="N226" s="166"/>
      <c r="O226" s="163"/>
      <c r="P226" s="34"/>
      <c r="R226" s="140"/>
    </row>
    <row r="227" spans="1:18" ht="14.25">
      <c r="A227" s="150" t="s">
        <v>1338</v>
      </c>
      <c r="B227" s="151">
        <v>44126</v>
      </c>
      <c r="C227" s="152" t="s">
        <v>2656</v>
      </c>
      <c r="D227" s="153">
        <v>1.5</v>
      </c>
      <c r="E227" s="154">
        <v>0.21</v>
      </c>
      <c r="F227" s="155">
        <v>1.815</v>
      </c>
      <c r="G227" s="209" t="s">
        <v>3059</v>
      </c>
      <c r="H227" s="157" t="s">
        <v>1336</v>
      </c>
      <c r="I227" s="159"/>
      <c r="J227" s="160"/>
      <c r="K227" s="160"/>
      <c r="L227" s="163"/>
      <c r="M227" s="161"/>
      <c r="N227" s="162"/>
      <c r="O227" s="163"/>
      <c r="P227" s="34"/>
      <c r="R227" s="140"/>
    </row>
    <row r="228" spans="1:18" ht="14.25">
      <c r="A228" s="150" t="s">
        <v>1338</v>
      </c>
      <c r="B228" s="151">
        <v>44126</v>
      </c>
      <c r="C228" s="152" t="s">
        <v>2660</v>
      </c>
      <c r="D228" s="153">
        <v>1.5</v>
      </c>
      <c r="E228" s="154">
        <v>0.21</v>
      </c>
      <c r="F228" s="155">
        <v>1.815</v>
      </c>
      <c r="G228" s="209" t="s">
        <v>3059</v>
      </c>
      <c r="H228" s="157" t="s">
        <v>1336</v>
      </c>
      <c r="P228" s="34"/>
      <c r="Q228" s="33"/>
      <c r="R228" s="140"/>
    </row>
    <row r="229" spans="1:18" ht="14.25">
      <c r="A229" s="150" t="s">
        <v>1338</v>
      </c>
      <c r="B229" s="151">
        <v>44126</v>
      </c>
      <c r="C229" s="152" t="s">
        <v>2663</v>
      </c>
      <c r="D229" s="153">
        <v>1.5</v>
      </c>
      <c r="E229" s="154">
        <v>0.21</v>
      </c>
      <c r="F229" s="155">
        <v>1.815</v>
      </c>
      <c r="G229" s="209" t="s">
        <v>3059</v>
      </c>
      <c r="H229" s="157" t="s">
        <v>1336</v>
      </c>
      <c r="P229" s="34"/>
      <c r="Q229" s="33"/>
      <c r="R229" s="140"/>
    </row>
    <row r="230" spans="1:18" s="33" customFormat="1" ht="14.25">
      <c r="A230" s="150" t="s">
        <v>1338</v>
      </c>
      <c r="B230" s="151">
        <v>44126</v>
      </c>
      <c r="C230" s="152" t="s">
        <v>2665</v>
      </c>
      <c r="D230" s="153">
        <v>1.67</v>
      </c>
      <c r="E230" s="154">
        <v>0.21</v>
      </c>
      <c r="F230" s="155">
        <v>2.0206999999999997</v>
      </c>
      <c r="G230" s="209" t="s">
        <v>3059</v>
      </c>
      <c r="H230" s="157" t="s">
        <v>1336</v>
      </c>
      <c r="I230" s="163"/>
      <c r="J230" s="163"/>
      <c r="K230" s="163"/>
      <c r="L230" s="163"/>
      <c r="M230" s="163"/>
      <c r="N230" s="163"/>
      <c r="O230" s="163"/>
      <c r="P230" s="34"/>
      <c r="R230" s="139"/>
    </row>
    <row r="231" spans="1:18" ht="28.5">
      <c r="A231" s="150" t="s">
        <v>100</v>
      </c>
      <c r="B231" s="151">
        <v>43843</v>
      </c>
      <c r="C231" s="152" t="s">
        <v>102</v>
      </c>
      <c r="D231" s="153">
        <v>500</v>
      </c>
      <c r="E231" s="154">
        <v>0</v>
      </c>
      <c r="F231" s="155">
        <v>500</v>
      </c>
      <c r="G231" s="156" t="s">
        <v>3048</v>
      </c>
      <c r="H231" s="157" t="s">
        <v>32</v>
      </c>
      <c r="P231" s="34"/>
      <c r="R231" s="140"/>
    </row>
    <row r="232" spans="1:18" ht="18.75">
      <c r="A232" s="150" t="s">
        <v>1318</v>
      </c>
      <c r="B232" s="151">
        <v>43994</v>
      </c>
      <c r="C232" s="152" t="s">
        <v>1320</v>
      </c>
      <c r="D232" s="153">
        <v>37.19</v>
      </c>
      <c r="E232" s="154">
        <v>0.21</v>
      </c>
      <c r="F232" s="155">
        <v>44.9999</v>
      </c>
      <c r="G232" s="156" t="s">
        <v>3044</v>
      </c>
      <c r="H232" s="157" t="s">
        <v>93</v>
      </c>
      <c r="P232" s="34"/>
      <c r="R232" s="140"/>
    </row>
    <row r="233" spans="1:18" s="33" customFormat="1" ht="18.75">
      <c r="A233" s="150" t="s">
        <v>1318</v>
      </c>
      <c r="B233" s="151">
        <v>43997</v>
      </c>
      <c r="C233" s="152" t="s">
        <v>1543</v>
      </c>
      <c r="D233" s="153">
        <v>37.19</v>
      </c>
      <c r="E233" s="154">
        <v>0.21</v>
      </c>
      <c r="F233" s="155">
        <v>44.9999</v>
      </c>
      <c r="G233" s="156" t="s">
        <v>3044</v>
      </c>
      <c r="H233" s="157" t="s">
        <v>93</v>
      </c>
      <c r="I233" s="163"/>
      <c r="J233" s="163"/>
      <c r="K233" s="163"/>
      <c r="L233" s="163"/>
      <c r="M233" s="163"/>
      <c r="N233" s="163"/>
      <c r="O233" s="163"/>
      <c r="P233" s="34"/>
      <c r="R233" s="139"/>
    </row>
    <row r="234" spans="1:18" ht="14.25">
      <c r="A234" s="150" t="s">
        <v>894</v>
      </c>
      <c r="B234" s="151">
        <v>43903</v>
      </c>
      <c r="C234" s="152" t="s">
        <v>896</v>
      </c>
      <c r="D234" s="153">
        <v>46.14</v>
      </c>
      <c r="E234" s="154">
        <v>0.21</v>
      </c>
      <c r="F234" s="155">
        <v>55.8294</v>
      </c>
      <c r="G234" s="156" t="s">
        <v>3046</v>
      </c>
      <c r="H234" s="157" t="s">
        <v>309</v>
      </c>
      <c r="P234" s="34"/>
      <c r="R234" s="140"/>
    </row>
    <row r="235" spans="1:18" ht="14.25">
      <c r="A235" s="150" t="s">
        <v>894</v>
      </c>
      <c r="B235" s="151">
        <v>44126</v>
      </c>
      <c r="C235" s="152" t="s">
        <v>3019</v>
      </c>
      <c r="D235" s="153">
        <v>13.4</v>
      </c>
      <c r="E235" s="154">
        <v>0.21</v>
      </c>
      <c r="F235" s="155">
        <v>16.214</v>
      </c>
      <c r="G235" s="209" t="s">
        <v>3046</v>
      </c>
      <c r="H235" s="157" t="s">
        <v>309</v>
      </c>
      <c r="P235" s="34"/>
      <c r="R235" s="140"/>
    </row>
    <row r="236" spans="1:18" ht="14.25">
      <c r="A236" s="150" t="s">
        <v>733</v>
      </c>
      <c r="B236" s="151">
        <v>43887</v>
      </c>
      <c r="C236" s="152" t="s">
        <v>735</v>
      </c>
      <c r="D236" s="153">
        <v>3.64</v>
      </c>
      <c r="E236" s="154">
        <v>0.1</v>
      </c>
      <c r="F236" s="155">
        <v>4.0040000000000004</v>
      </c>
      <c r="G236" s="156" t="s">
        <v>3050</v>
      </c>
      <c r="H236" s="157" t="s">
        <v>187</v>
      </c>
      <c r="P236" s="34"/>
      <c r="Q236" s="33"/>
      <c r="R236" s="140"/>
    </row>
    <row r="237" spans="1:18" ht="14.25">
      <c r="A237" s="193" t="s">
        <v>213</v>
      </c>
      <c r="B237" s="208">
        <v>44018</v>
      </c>
      <c r="C237" s="195" t="s">
        <v>1725</v>
      </c>
      <c r="D237" s="217">
        <v>1117.35</v>
      </c>
      <c r="E237" s="218">
        <v>0.21</v>
      </c>
      <c r="F237" s="194">
        <v>1351.9934999999998</v>
      </c>
      <c r="G237" s="209" t="s">
        <v>3042</v>
      </c>
      <c r="H237" s="193" t="s">
        <v>115</v>
      </c>
      <c r="P237" s="34"/>
      <c r="R237" s="140"/>
    </row>
    <row r="238" spans="1:18" ht="14.25">
      <c r="A238" s="193" t="s">
        <v>213</v>
      </c>
      <c r="B238" s="208">
        <v>44029</v>
      </c>
      <c r="C238" s="195" t="s">
        <v>1721</v>
      </c>
      <c r="D238" s="217">
        <v>94.4</v>
      </c>
      <c r="E238" s="218">
        <v>0.21</v>
      </c>
      <c r="F238" s="194">
        <v>114.224</v>
      </c>
      <c r="G238" s="209" t="s">
        <v>3042</v>
      </c>
      <c r="H238" s="193" t="s">
        <v>115</v>
      </c>
      <c r="P238" s="34"/>
      <c r="R238" s="140"/>
    </row>
    <row r="239" spans="1:18" s="33" customFormat="1" ht="14.25">
      <c r="A239" s="193" t="s">
        <v>213</v>
      </c>
      <c r="B239" s="208">
        <v>44074</v>
      </c>
      <c r="C239" s="195" t="s">
        <v>1948</v>
      </c>
      <c r="D239" s="217">
        <v>220.84</v>
      </c>
      <c r="E239" s="218">
        <v>0.21</v>
      </c>
      <c r="F239" s="194">
        <v>267.2164</v>
      </c>
      <c r="G239" s="209" t="s">
        <v>3042</v>
      </c>
      <c r="H239" s="193" t="s">
        <v>115</v>
      </c>
      <c r="I239" s="163"/>
      <c r="J239" s="163"/>
      <c r="K239" s="163"/>
      <c r="L239" s="163"/>
      <c r="M239" s="163"/>
      <c r="N239" s="163"/>
      <c r="O239" s="163"/>
      <c r="P239" s="34"/>
      <c r="R239" s="139"/>
    </row>
    <row r="240" spans="1:18" s="33" customFormat="1" ht="14.25">
      <c r="A240" s="150" t="s">
        <v>213</v>
      </c>
      <c r="B240" s="151">
        <v>44138</v>
      </c>
      <c r="C240" s="152" t="s">
        <v>2613</v>
      </c>
      <c r="D240" s="153">
        <v>2472.92</v>
      </c>
      <c r="E240" s="154">
        <v>0.21</v>
      </c>
      <c r="F240" s="155">
        <v>2992.2332</v>
      </c>
      <c r="G240" s="156" t="s">
        <v>3042</v>
      </c>
      <c r="H240" s="157" t="s">
        <v>115</v>
      </c>
      <c r="I240" s="163"/>
      <c r="J240" s="163"/>
      <c r="K240" s="163"/>
      <c r="L240" s="163"/>
      <c r="M240" s="163"/>
      <c r="N240" s="163"/>
      <c r="O240" s="163"/>
      <c r="P240" s="34"/>
      <c r="R240" s="139"/>
    </row>
    <row r="241" spans="1:18" s="33" customFormat="1" ht="14.25">
      <c r="A241" s="150" t="s">
        <v>213</v>
      </c>
      <c r="B241" s="151">
        <v>44125</v>
      </c>
      <c r="C241" s="152" t="s">
        <v>2639</v>
      </c>
      <c r="D241" s="153">
        <v>581.39</v>
      </c>
      <c r="E241" s="154">
        <v>0.21</v>
      </c>
      <c r="F241" s="155">
        <v>703.4819</v>
      </c>
      <c r="G241" s="156" t="s">
        <v>3050</v>
      </c>
      <c r="H241" s="157" t="s">
        <v>115</v>
      </c>
      <c r="I241" s="163"/>
      <c r="J241" s="163"/>
      <c r="K241" s="163"/>
      <c r="L241" s="163"/>
      <c r="M241" s="163"/>
      <c r="N241" s="163"/>
      <c r="O241" s="163"/>
      <c r="P241" s="34"/>
      <c r="R241" s="139"/>
    </row>
    <row r="242" spans="1:18" s="33" customFormat="1" ht="14.25">
      <c r="A242" s="150" t="s">
        <v>213</v>
      </c>
      <c r="B242" s="151">
        <v>44166</v>
      </c>
      <c r="C242" s="152" t="s">
        <v>2890</v>
      </c>
      <c r="D242" s="153">
        <v>3617.33</v>
      </c>
      <c r="E242" s="154">
        <v>0.21</v>
      </c>
      <c r="F242" s="155">
        <v>4376.9693</v>
      </c>
      <c r="G242" s="156" t="s">
        <v>3042</v>
      </c>
      <c r="H242" s="157" t="s">
        <v>115</v>
      </c>
      <c r="I242" s="163"/>
      <c r="J242" s="163"/>
      <c r="K242" s="163"/>
      <c r="L242" s="163"/>
      <c r="M242" s="163"/>
      <c r="N242" s="163"/>
      <c r="O242" s="163"/>
      <c r="P242" s="34"/>
      <c r="R242" s="139"/>
    </row>
    <row r="243" spans="1:18" ht="14.25">
      <c r="A243" s="150" t="s">
        <v>213</v>
      </c>
      <c r="B243" s="151">
        <v>44166</v>
      </c>
      <c r="C243" s="152" t="s">
        <v>2894</v>
      </c>
      <c r="D243" s="153">
        <v>585.25</v>
      </c>
      <c r="E243" s="154">
        <v>0.21</v>
      </c>
      <c r="F243" s="155">
        <v>708.1525</v>
      </c>
      <c r="G243" s="156" t="s">
        <v>3042</v>
      </c>
      <c r="H243" s="157" t="s">
        <v>115</v>
      </c>
      <c r="P243" s="34"/>
      <c r="R243" s="140"/>
    </row>
    <row r="244" spans="1:18" ht="14.25">
      <c r="A244" s="150" t="s">
        <v>213</v>
      </c>
      <c r="B244" s="151">
        <v>44166</v>
      </c>
      <c r="C244" s="152" t="s">
        <v>2898</v>
      </c>
      <c r="D244" s="153">
        <v>1995.87</v>
      </c>
      <c r="E244" s="154">
        <v>0.21</v>
      </c>
      <c r="F244" s="155">
        <v>2415.0027</v>
      </c>
      <c r="G244" s="156" t="s">
        <v>3042</v>
      </c>
      <c r="H244" s="157" t="s">
        <v>115</v>
      </c>
      <c r="P244" s="34"/>
      <c r="R244" s="140"/>
    </row>
    <row r="245" spans="1:18" ht="14.25">
      <c r="A245" s="150" t="s">
        <v>213</v>
      </c>
      <c r="B245" s="151">
        <v>44183</v>
      </c>
      <c r="C245" s="152" t="s">
        <v>2902</v>
      </c>
      <c r="D245" s="153">
        <v>511.67</v>
      </c>
      <c r="E245" s="154">
        <v>0.21</v>
      </c>
      <c r="F245" s="155">
        <v>619.1207</v>
      </c>
      <c r="G245" s="156" t="s">
        <v>3042</v>
      </c>
      <c r="H245" s="157" t="s">
        <v>115</v>
      </c>
      <c r="P245" s="34"/>
      <c r="R245" s="140"/>
    </row>
    <row r="246" spans="1:18" ht="14.25">
      <c r="A246" s="150" t="s">
        <v>2254</v>
      </c>
      <c r="B246" s="151">
        <v>44105</v>
      </c>
      <c r="C246" s="152" t="s">
        <v>2319</v>
      </c>
      <c r="D246" s="153">
        <v>376.87</v>
      </c>
      <c r="E246" s="154">
        <v>0</v>
      </c>
      <c r="F246" s="155">
        <v>376.87</v>
      </c>
      <c r="G246" s="209" t="s">
        <v>3046</v>
      </c>
      <c r="H246" s="157" t="s">
        <v>194</v>
      </c>
      <c r="P246" s="34"/>
      <c r="R246" s="140"/>
    </row>
    <row r="247" spans="1:18" ht="14.25">
      <c r="A247" s="150" t="s">
        <v>2254</v>
      </c>
      <c r="B247" s="151">
        <v>44129</v>
      </c>
      <c r="C247" s="152" t="s">
        <v>2346</v>
      </c>
      <c r="D247" s="153">
        <v>90</v>
      </c>
      <c r="E247" s="154">
        <v>0</v>
      </c>
      <c r="F247" s="155">
        <v>90</v>
      </c>
      <c r="G247" s="156" t="s">
        <v>3048</v>
      </c>
      <c r="H247" s="157" t="s">
        <v>194</v>
      </c>
      <c r="P247" s="34"/>
      <c r="R247" s="140"/>
    </row>
    <row r="248" spans="1:18" ht="14.25">
      <c r="A248" s="193" t="s">
        <v>215</v>
      </c>
      <c r="B248" s="208">
        <v>44075</v>
      </c>
      <c r="C248" s="195" t="s">
        <v>1941</v>
      </c>
      <c r="D248" s="217">
        <v>342.4</v>
      </c>
      <c r="E248" s="218">
        <v>0.21</v>
      </c>
      <c r="F248" s="194">
        <v>414.304</v>
      </c>
      <c r="G248" s="209" t="s">
        <v>3042</v>
      </c>
      <c r="H248" s="193" t="s">
        <v>1139</v>
      </c>
      <c r="P248" s="34"/>
      <c r="R248" s="140"/>
    </row>
    <row r="249" spans="1:18" ht="14.25">
      <c r="A249" s="150" t="s">
        <v>2570</v>
      </c>
      <c r="B249" s="151">
        <v>44161</v>
      </c>
      <c r="C249" s="152" t="s">
        <v>2572</v>
      </c>
      <c r="D249" s="153">
        <v>95.45</v>
      </c>
      <c r="E249" s="154">
        <v>0.1</v>
      </c>
      <c r="F249" s="155">
        <v>104.995</v>
      </c>
      <c r="G249" s="156" t="s">
        <v>3042</v>
      </c>
      <c r="H249" s="157" t="s">
        <v>93</v>
      </c>
      <c r="P249" s="34"/>
      <c r="R249" s="140"/>
    </row>
    <row r="250" spans="1:18" s="33" customFormat="1" ht="14.25">
      <c r="A250" s="150" t="s">
        <v>150</v>
      </c>
      <c r="B250" s="151">
        <v>43840</v>
      </c>
      <c r="C250" s="152" t="s">
        <v>152</v>
      </c>
      <c r="D250" s="153">
        <v>10</v>
      </c>
      <c r="E250" s="154">
        <v>0</v>
      </c>
      <c r="F250" s="155">
        <v>10</v>
      </c>
      <c r="G250" s="156" t="s">
        <v>3056</v>
      </c>
      <c r="H250" s="157" t="s">
        <v>32</v>
      </c>
      <c r="I250" s="163"/>
      <c r="J250" s="163"/>
      <c r="K250" s="163"/>
      <c r="L250" s="163"/>
      <c r="M250" s="163"/>
      <c r="N250" s="163"/>
      <c r="O250" s="163"/>
      <c r="P250" s="34"/>
      <c r="R250" s="139"/>
    </row>
    <row r="251" spans="1:18" s="33" customFormat="1" ht="14.25">
      <c r="A251" s="150" t="s">
        <v>150</v>
      </c>
      <c r="B251" s="151">
        <v>43847</v>
      </c>
      <c r="C251" s="152" t="s">
        <v>155</v>
      </c>
      <c r="D251" s="153">
        <v>10</v>
      </c>
      <c r="E251" s="154">
        <v>0</v>
      </c>
      <c r="F251" s="155">
        <v>10</v>
      </c>
      <c r="G251" s="156" t="s">
        <v>3056</v>
      </c>
      <c r="H251" s="157" t="s">
        <v>32</v>
      </c>
      <c r="I251" s="163"/>
      <c r="J251" s="163"/>
      <c r="K251" s="163"/>
      <c r="L251" s="163"/>
      <c r="M251" s="163"/>
      <c r="N251" s="163"/>
      <c r="O251" s="163"/>
      <c r="P251" s="34"/>
      <c r="R251" s="139"/>
    </row>
    <row r="252" spans="1:18" s="33" customFormat="1" ht="14.25">
      <c r="A252" s="150" t="s">
        <v>621</v>
      </c>
      <c r="B252" s="151">
        <v>43997</v>
      </c>
      <c r="C252" s="152" t="s">
        <v>46</v>
      </c>
      <c r="D252" s="153">
        <v>40</v>
      </c>
      <c r="E252" s="154">
        <v>0</v>
      </c>
      <c r="F252" s="155">
        <v>40</v>
      </c>
      <c r="G252" s="156" t="s">
        <v>3042</v>
      </c>
      <c r="H252" s="157" t="s">
        <v>32</v>
      </c>
      <c r="I252" s="163"/>
      <c r="J252" s="163"/>
      <c r="K252" s="163"/>
      <c r="L252" s="163"/>
      <c r="M252" s="163"/>
      <c r="N252" s="163"/>
      <c r="O252" s="163"/>
      <c r="P252" s="34"/>
      <c r="R252" s="139"/>
    </row>
    <row r="253" spans="1:18" ht="14.25">
      <c r="A253" s="150" t="s">
        <v>621</v>
      </c>
      <c r="B253" s="151">
        <v>43997</v>
      </c>
      <c r="C253" s="152" t="s">
        <v>46</v>
      </c>
      <c r="D253" s="153">
        <v>65</v>
      </c>
      <c r="E253" s="154">
        <v>0</v>
      </c>
      <c r="F253" s="155">
        <v>65</v>
      </c>
      <c r="G253" s="156" t="s">
        <v>3042</v>
      </c>
      <c r="H253" s="157" t="s">
        <v>32</v>
      </c>
      <c r="P253" s="34"/>
      <c r="R253" s="140"/>
    </row>
    <row r="254" spans="1:18" ht="14.25">
      <c r="A254" s="150" t="s">
        <v>621</v>
      </c>
      <c r="B254" s="151">
        <v>43997</v>
      </c>
      <c r="C254" s="152" t="s">
        <v>46</v>
      </c>
      <c r="D254" s="153">
        <v>65</v>
      </c>
      <c r="E254" s="154">
        <v>0</v>
      </c>
      <c r="F254" s="155">
        <v>65</v>
      </c>
      <c r="G254" s="156" t="s">
        <v>3042</v>
      </c>
      <c r="H254" s="157" t="s">
        <v>32</v>
      </c>
      <c r="I254" s="159"/>
      <c r="J254" s="160"/>
      <c r="K254" s="160"/>
      <c r="L254" s="163"/>
      <c r="M254" s="161"/>
      <c r="N254" s="171"/>
      <c r="O254" s="163"/>
      <c r="P254" s="34"/>
      <c r="R254" s="140"/>
    </row>
    <row r="255" spans="1:18" ht="14.25">
      <c r="A255" s="150" t="s">
        <v>621</v>
      </c>
      <c r="B255" s="151">
        <v>43893</v>
      </c>
      <c r="C255" s="152" t="s">
        <v>623</v>
      </c>
      <c r="D255" s="153">
        <v>170</v>
      </c>
      <c r="E255" s="154">
        <v>0</v>
      </c>
      <c r="F255" s="155">
        <v>170</v>
      </c>
      <c r="G255" s="156" t="s">
        <v>3042</v>
      </c>
      <c r="H255" s="157" t="s">
        <v>32</v>
      </c>
      <c r="I255" s="159"/>
      <c r="J255" s="160"/>
      <c r="K255" s="160"/>
      <c r="L255" s="163"/>
      <c r="M255" s="161"/>
      <c r="N255" s="162"/>
      <c r="O255" s="163"/>
      <c r="P255" s="34"/>
      <c r="R255" s="140"/>
    </row>
    <row r="256" spans="1:18" s="33" customFormat="1" ht="14.25">
      <c r="A256" s="209" t="s">
        <v>1889</v>
      </c>
      <c r="B256" s="208">
        <v>44091</v>
      </c>
      <c r="C256" s="195" t="s">
        <v>1891</v>
      </c>
      <c r="D256" s="217">
        <v>75.429</v>
      </c>
      <c r="E256" s="218">
        <v>0.21</v>
      </c>
      <c r="F256" s="194">
        <v>91.26909</v>
      </c>
      <c r="G256" s="209" t="s">
        <v>3042</v>
      </c>
      <c r="H256" s="193" t="s">
        <v>163</v>
      </c>
      <c r="I256" s="159"/>
      <c r="J256" s="160"/>
      <c r="K256" s="160"/>
      <c r="L256" s="163"/>
      <c r="M256" s="161"/>
      <c r="N256" s="165"/>
      <c r="O256" s="163"/>
      <c r="P256" s="34"/>
      <c r="R256" s="139"/>
    </row>
    <row r="257" spans="1:18" ht="14.25">
      <c r="A257" s="209" t="s">
        <v>1889</v>
      </c>
      <c r="B257" s="208">
        <v>44091</v>
      </c>
      <c r="C257" s="195" t="s">
        <v>1891</v>
      </c>
      <c r="D257" s="217">
        <v>176.001</v>
      </c>
      <c r="E257" s="218">
        <v>0.21</v>
      </c>
      <c r="F257" s="194">
        <v>212.96121</v>
      </c>
      <c r="G257" s="209" t="s">
        <v>3051</v>
      </c>
      <c r="H257" s="193" t="s">
        <v>163</v>
      </c>
      <c r="I257" s="159"/>
      <c r="J257" s="160"/>
      <c r="K257" s="160"/>
      <c r="L257" s="163"/>
      <c r="M257" s="161"/>
      <c r="N257" s="165"/>
      <c r="O257" s="163"/>
      <c r="P257" s="34"/>
      <c r="R257" s="140"/>
    </row>
    <row r="258" spans="1:18" s="33" customFormat="1" ht="14.25">
      <c r="A258" s="193" t="s">
        <v>2079</v>
      </c>
      <c r="B258" s="208">
        <v>44075</v>
      </c>
      <c r="C258" s="195" t="s">
        <v>898</v>
      </c>
      <c r="D258" s="217">
        <v>2500</v>
      </c>
      <c r="E258" s="218">
        <v>0.21</v>
      </c>
      <c r="F258" s="194">
        <v>3025</v>
      </c>
      <c r="G258" s="209" t="s">
        <v>3045</v>
      </c>
      <c r="H258" s="193" t="s">
        <v>2085</v>
      </c>
      <c r="I258" s="159"/>
      <c r="J258" s="160"/>
      <c r="K258" s="160"/>
      <c r="L258" s="163"/>
      <c r="M258" s="161"/>
      <c r="N258" s="165"/>
      <c r="O258" s="163"/>
      <c r="P258" s="34"/>
      <c r="R258" s="139"/>
    </row>
    <row r="259" spans="1:18" ht="14.25">
      <c r="A259" s="193" t="s">
        <v>2079</v>
      </c>
      <c r="B259" s="208">
        <v>44075</v>
      </c>
      <c r="C259" s="195" t="s">
        <v>898</v>
      </c>
      <c r="D259" s="217">
        <v>3000</v>
      </c>
      <c r="E259" s="218">
        <v>0.21</v>
      </c>
      <c r="F259" s="194">
        <v>3630</v>
      </c>
      <c r="G259" s="209" t="s">
        <v>3045</v>
      </c>
      <c r="H259" s="193" t="s">
        <v>1168</v>
      </c>
      <c r="I259" s="159"/>
      <c r="J259" s="160"/>
      <c r="K259" s="160"/>
      <c r="L259" s="163"/>
      <c r="M259" s="161"/>
      <c r="N259" s="162"/>
      <c r="O259" s="163"/>
      <c r="P259" s="34"/>
      <c r="Q259" s="33"/>
      <c r="R259" s="140"/>
    </row>
    <row r="260" spans="1:18" ht="14.25">
      <c r="A260" s="193" t="s">
        <v>2079</v>
      </c>
      <c r="B260" s="208">
        <v>44075</v>
      </c>
      <c r="C260" s="195" t="s">
        <v>898</v>
      </c>
      <c r="D260" s="217">
        <v>500</v>
      </c>
      <c r="E260" s="218">
        <v>0.21</v>
      </c>
      <c r="F260" s="194">
        <v>605</v>
      </c>
      <c r="G260" s="209" t="s">
        <v>3045</v>
      </c>
      <c r="H260" s="193" t="s">
        <v>294</v>
      </c>
      <c r="I260" s="159"/>
      <c r="J260" s="160"/>
      <c r="K260" s="160"/>
      <c r="M260" s="161"/>
      <c r="N260" s="162"/>
      <c r="O260" s="163"/>
      <c r="P260" s="34"/>
      <c r="Q260" s="33"/>
      <c r="R260" s="140"/>
    </row>
    <row r="261" spans="1:18" ht="14.25">
      <c r="A261" s="193" t="s">
        <v>1608</v>
      </c>
      <c r="B261" s="208">
        <v>44034</v>
      </c>
      <c r="C261" s="195" t="s">
        <v>1610</v>
      </c>
      <c r="D261" s="217">
        <v>15.62</v>
      </c>
      <c r="E261" s="218">
        <v>0.21</v>
      </c>
      <c r="F261" s="194">
        <v>18.900199999999998</v>
      </c>
      <c r="G261" s="209" t="s">
        <v>3042</v>
      </c>
      <c r="H261" s="193" t="s">
        <v>163</v>
      </c>
      <c r="I261" s="159"/>
      <c r="J261" s="178"/>
      <c r="K261" s="178"/>
      <c r="L261" s="163"/>
      <c r="M261" s="161"/>
      <c r="N261" s="162"/>
      <c r="O261" s="163"/>
      <c r="P261" s="34"/>
      <c r="Q261" s="33"/>
      <c r="R261" s="140"/>
    </row>
    <row r="262" spans="1:18" ht="14.25">
      <c r="A262" s="193" t="s">
        <v>1664</v>
      </c>
      <c r="B262" s="208">
        <v>44020</v>
      </c>
      <c r="C262" s="195" t="s">
        <v>1666</v>
      </c>
      <c r="D262" s="217">
        <v>200</v>
      </c>
      <c r="E262" s="218">
        <v>0</v>
      </c>
      <c r="F262" s="194">
        <v>200</v>
      </c>
      <c r="G262" s="209" t="s">
        <v>3051</v>
      </c>
      <c r="H262" s="193" t="s">
        <v>2775</v>
      </c>
      <c r="P262" s="34"/>
      <c r="Q262" s="33"/>
      <c r="R262" s="140"/>
    </row>
    <row r="263" spans="1:18" s="143" customFormat="1" ht="18.75">
      <c r="A263" s="150" t="s">
        <v>3097</v>
      </c>
      <c r="B263" s="151">
        <v>44087</v>
      </c>
      <c r="C263" s="152">
        <v>4712240977</v>
      </c>
      <c r="D263" s="153">
        <v>242.88</v>
      </c>
      <c r="E263" s="154">
        <v>0</v>
      </c>
      <c r="F263" s="155">
        <v>242.88</v>
      </c>
      <c r="G263" s="156" t="s">
        <v>3061</v>
      </c>
      <c r="H263" s="157" t="s">
        <v>194</v>
      </c>
      <c r="I263" s="197"/>
      <c r="J263" s="198"/>
      <c r="K263" s="198"/>
      <c r="L263" s="201"/>
      <c r="M263" s="199"/>
      <c r="N263" s="205"/>
      <c r="O263" s="201"/>
      <c r="P263" s="202"/>
      <c r="R263" s="206"/>
    </row>
    <row r="264" spans="1:18" ht="14.25">
      <c r="A264" s="150" t="s">
        <v>1499</v>
      </c>
      <c r="B264" s="151">
        <v>43994</v>
      </c>
      <c r="C264" s="152" t="s">
        <v>1501</v>
      </c>
      <c r="D264" s="153">
        <v>200</v>
      </c>
      <c r="E264" s="154">
        <v>0.21</v>
      </c>
      <c r="F264" s="155">
        <v>242</v>
      </c>
      <c r="G264" s="156" t="s">
        <v>3051</v>
      </c>
      <c r="H264" s="157" t="s">
        <v>1336</v>
      </c>
      <c r="I264" s="159"/>
      <c r="J264" s="160"/>
      <c r="K264" s="160"/>
      <c r="L264" s="163"/>
      <c r="M264" s="161"/>
      <c r="N264" s="162"/>
      <c r="O264" s="163"/>
      <c r="P264" s="34"/>
      <c r="R264" s="140"/>
    </row>
    <row r="265" spans="1:18" s="33" customFormat="1" ht="14.25">
      <c r="A265" s="150" t="s">
        <v>1479</v>
      </c>
      <c r="B265" s="151">
        <v>43844</v>
      </c>
      <c r="C265" s="152" t="s">
        <v>1481</v>
      </c>
      <c r="D265" s="153">
        <v>1500</v>
      </c>
      <c r="E265" s="154">
        <v>0.21</v>
      </c>
      <c r="F265" s="155">
        <v>1815</v>
      </c>
      <c r="G265" s="156" t="s">
        <v>3044</v>
      </c>
      <c r="H265" s="157" t="s">
        <v>932</v>
      </c>
      <c r="I265" s="163"/>
      <c r="J265" s="163"/>
      <c r="K265" s="163"/>
      <c r="L265" s="163"/>
      <c r="M265" s="163"/>
      <c r="N265" s="163"/>
      <c r="O265" s="163"/>
      <c r="P265" s="34"/>
      <c r="R265" s="139"/>
    </row>
    <row r="266" spans="1:18" ht="14.25">
      <c r="A266" s="193" t="s">
        <v>1479</v>
      </c>
      <c r="B266" s="208">
        <v>44027</v>
      </c>
      <c r="C266" s="195" t="s">
        <v>1638</v>
      </c>
      <c r="D266" s="217">
        <v>2300</v>
      </c>
      <c r="E266" s="218">
        <v>0.21</v>
      </c>
      <c r="F266" s="194">
        <v>2783</v>
      </c>
      <c r="G266" s="209" t="s">
        <v>3044</v>
      </c>
      <c r="H266" s="193" t="s">
        <v>932</v>
      </c>
      <c r="P266" s="34"/>
      <c r="R266" s="140"/>
    </row>
    <row r="267" spans="1:18" ht="14.25">
      <c r="A267" s="150" t="s">
        <v>75</v>
      </c>
      <c r="B267" s="151">
        <v>43882</v>
      </c>
      <c r="C267" s="152" t="s">
        <v>604</v>
      </c>
      <c r="D267" s="153">
        <v>1510.29</v>
      </c>
      <c r="E267" s="154">
        <v>0.21</v>
      </c>
      <c r="F267" s="155">
        <v>1827.4508999999998</v>
      </c>
      <c r="G267" s="156" t="s">
        <v>3044</v>
      </c>
      <c r="H267" s="157" t="s">
        <v>607</v>
      </c>
      <c r="P267" s="34"/>
      <c r="R267" s="140"/>
    </row>
    <row r="268" spans="1:18" ht="14.25">
      <c r="A268" s="150" t="s">
        <v>75</v>
      </c>
      <c r="B268" s="151">
        <v>43882</v>
      </c>
      <c r="C268" s="152" t="s">
        <v>604</v>
      </c>
      <c r="D268" s="153">
        <v>321.94</v>
      </c>
      <c r="E268" s="154">
        <v>0.21</v>
      </c>
      <c r="F268" s="155">
        <v>389.5474</v>
      </c>
      <c r="G268" s="156" t="s">
        <v>3044</v>
      </c>
      <c r="H268" s="157" t="s">
        <v>163</v>
      </c>
      <c r="P268" s="34"/>
      <c r="Q268" s="33"/>
      <c r="R268" s="140"/>
    </row>
    <row r="269" spans="1:18" ht="18.75">
      <c r="A269" s="150" t="s">
        <v>75</v>
      </c>
      <c r="B269" s="151">
        <v>43922</v>
      </c>
      <c r="C269" s="152" t="s">
        <v>644</v>
      </c>
      <c r="D269" s="153">
        <v>315</v>
      </c>
      <c r="E269" s="154">
        <v>0.21</v>
      </c>
      <c r="F269" s="155">
        <v>381.15</v>
      </c>
      <c r="G269" s="156" t="s">
        <v>3050</v>
      </c>
      <c r="H269" s="157" t="s">
        <v>81</v>
      </c>
      <c r="P269" s="34"/>
      <c r="Q269" s="33"/>
      <c r="R269" s="140"/>
    </row>
    <row r="270" spans="1:18" s="143" customFormat="1" ht="14.25">
      <c r="A270" s="150" t="s">
        <v>75</v>
      </c>
      <c r="B270" s="151">
        <v>43851</v>
      </c>
      <c r="C270" s="152" t="s">
        <v>296</v>
      </c>
      <c r="D270" s="153">
        <v>11.25</v>
      </c>
      <c r="E270" s="154">
        <v>0.21</v>
      </c>
      <c r="F270" s="155">
        <v>13.61</v>
      </c>
      <c r="G270" s="156" t="s">
        <v>3050</v>
      </c>
      <c r="H270" s="157" t="s">
        <v>163</v>
      </c>
      <c r="I270" s="201"/>
      <c r="J270" s="201"/>
      <c r="K270" s="201"/>
      <c r="L270" s="201"/>
      <c r="M270" s="201"/>
      <c r="N270" s="201"/>
      <c r="O270" s="201"/>
      <c r="P270" s="202"/>
      <c r="R270" s="206"/>
    </row>
    <row r="271" spans="1:18" s="33" customFormat="1" ht="14.25">
      <c r="A271" s="193" t="s">
        <v>75</v>
      </c>
      <c r="B271" s="208">
        <v>44013</v>
      </c>
      <c r="C271" s="195" t="s">
        <v>1496</v>
      </c>
      <c r="D271" s="217">
        <v>315</v>
      </c>
      <c r="E271" s="218">
        <v>0.21</v>
      </c>
      <c r="F271" s="194">
        <v>381.15</v>
      </c>
      <c r="G271" s="209" t="s">
        <v>3050</v>
      </c>
      <c r="H271" s="193" t="s">
        <v>81</v>
      </c>
      <c r="I271" s="163"/>
      <c r="J271" s="163"/>
      <c r="K271" s="163"/>
      <c r="L271" s="163"/>
      <c r="M271" s="163"/>
      <c r="N271" s="163"/>
      <c r="O271" s="163"/>
      <c r="P271" s="34"/>
      <c r="R271" s="139"/>
    </row>
    <row r="272" spans="1:18" s="33" customFormat="1" ht="14.25">
      <c r="A272" s="193" t="s">
        <v>75</v>
      </c>
      <c r="B272" s="208">
        <v>44026</v>
      </c>
      <c r="C272" s="195" t="s">
        <v>1558</v>
      </c>
      <c r="D272" s="217">
        <v>890.67</v>
      </c>
      <c r="E272" s="218">
        <v>0.21</v>
      </c>
      <c r="F272" s="194">
        <v>1077.7106999999999</v>
      </c>
      <c r="G272" s="209" t="s">
        <v>3042</v>
      </c>
      <c r="H272" s="193" t="s">
        <v>163</v>
      </c>
      <c r="I272" s="163"/>
      <c r="J272" s="163"/>
      <c r="K272" s="163"/>
      <c r="L272" s="163"/>
      <c r="M272" s="163"/>
      <c r="N272" s="163"/>
      <c r="O272" s="163"/>
      <c r="P272" s="34"/>
      <c r="R272" s="139"/>
    </row>
    <row r="273" spans="1:18" ht="18.75">
      <c r="A273" s="150" t="s">
        <v>75</v>
      </c>
      <c r="B273" s="151">
        <v>43832</v>
      </c>
      <c r="C273" s="152" t="s">
        <v>63</v>
      </c>
      <c r="D273" s="153">
        <v>315</v>
      </c>
      <c r="E273" s="154">
        <v>0.21</v>
      </c>
      <c r="F273" s="155">
        <v>381.15</v>
      </c>
      <c r="G273" s="156" t="s">
        <v>3050</v>
      </c>
      <c r="H273" s="157" t="s">
        <v>81</v>
      </c>
      <c r="P273" s="34"/>
      <c r="Q273" s="33"/>
      <c r="R273" s="140"/>
    </row>
    <row r="274" spans="1:18" ht="14.25">
      <c r="A274" s="193" t="s">
        <v>75</v>
      </c>
      <c r="B274" s="208">
        <v>44081</v>
      </c>
      <c r="C274" s="195" t="s">
        <v>1799</v>
      </c>
      <c r="D274" s="217">
        <v>57</v>
      </c>
      <c r="E274" s="218">
        <v>0.21</v>
      </c>
      <c r="F274" s="194">
        <v>68.97</v>
      </c>
      <c r="G274" s="209" t="s">
        <v>3042</v>
      </c>
      <c r="H274" s="193" t="s">
        <v>115</v>
      </c>
      <c r="P274" s="34"/>
      <c r="R274" s="140"/>
    </row>
    <row r="275" spans="1:18" ht="14.25">
      <c r="A275" s="193" t="s">
        <v>75</v>
      </c>
      <c r="B275" s="208">
        <v>44041</v>
      </c>
      <c r="C275" s="195" t="s">
        <v>2191</v>
      </c>
      <c r="D275" s="217">
        <v>1371</v>
      </c>
      <c r="E275" s="218">
        <v>0.21</v>
      </c>
      <c r="F275" s="194">
        <v>1658.9099999999999</v>
      </c>
      <c r="G275" s="209" t="s">
        <v>3051</v>
      </c>
      <c r="H275" s="193" t="s">
        <v>81</v>
      </c>
      <c r="P275" s="34"/>
      <c r="R275" s="140"/>
    </row>
    <row r="276" spans="1:18" ht="18.75">
      <c r="A276" s="150" t="s">
        <v>75</v>
      </c>
      <c r="B276" s="151">
        <v>44105</v>
      </c>
      <c r="C276" s="152" t="s">
        <v>2158</v>
      </c>
      <c r="D276" s="153">
        <v>315</v>
      </c>
      <c r="E276" s="154">
        <v>0.21</v>
      </c>
      <c r="F276" s="155">
        <v>381.15</v>
      </c>
      <c r="G276" s="156" t="s">
        <v>3050</v>
      </c>
      <c r="H276" s="157" t="s">
        <v>81</v>
      </c>
      <c r="P276" s="34"/>
      <c r="Q276" s="33"/>
      <c r="R276" s="140"/>
    </row>
    <row r="277" spans="1:18" ht="14.25">
      <c r="A277" s="150" t="s">
        <v>75</v>
      </c>
      <c r="B277" s="151">
        <v>44116</v>
      </c>
      <c r="C277" s="152" t="s">
        <v>2178</v>
      </c>
      <c r="D277" s="153">
        <v>32</v>
      </c>
      <c r="E277" s="154">
        <v>0.21</v>
      </c>
      <c r="F277" s="155">
        <v>38.72</v>
      </c>
      <c r="G277" s="156" t="s">
        <v>3050</v>
      </c>
      <c r="H277" s="157" t="s">
        <v>163</v>
      </c>
      <c r="P277" s="34"/>
      <c r="R277" s="140"/>
    </row>
    <row r="278" spans="1:18" ht="14.25">
      <c r="A278" s="150" t="s">
        <v>75</v>
      </c>
      <c r="B278" s="151">
        <v>44116</v>
      </c>
      <c r="C278" s="152" t="s">
        <v>2340</v>
      </c>
      <c r="D278" s="153">
        <v>600</v>
      </c>
      <c r="E278" s="154">
        <v>0.21</v>
      </c>
      <c r="F278" s="155">
        <v>726</v>
      </c>
      <c r="G278" s="156" t="s">
        <v>3050</v>
      </c>
      <c r="H278" s="157" t="s">
        <v>607</v>
      </c>
      <c r="P278" s="34"/>
      <c r="R278" s="140"/>
    </row>
    <row r="279" spans="1:18" s="33" customFormat="1" ht="14.25">
      <c r="A279" s="150" t="s">
        <v>75</v>
      </c>
      <c r="B279" s="151">
        <v>44125</v>
      </c>
      <c r="C279" s="152" t="s">
        <v>2343</v>
      </c>
      <c r="D279" s="153">
        <v>39</v>
      </c>
      <c r="E279" s="154">
        <v>0.21</v>
      </c>
      <c r="F279" s="155">
        <v>47.19</v>
      </c>
      <c r="G279" s="156" t="s">
        <v>3050</v>
      </c>
      <c r="H279" s="157" t="s">
        <v>163</v>
      </c>
      <c r="I279" s="163"/>
      <c r="J279" s="163"/>
      <c r="K279" s="163"/>
      <c r="L279" s="163"/>
      <c r="M279" s="163"/>
      <c r="N279" s="163"/>
      <c r="O279" s="163"/>
      <c r="P279" s="34"/>
      <c r="R279" s="139"/>
    </row>
    <row r="280" spans="1:18" s="33" customFormat="1" ht="14.25">
      <c r="A280" s="150" t="s">
        <v>75</v>
      </c>
      <c r="B280" s="151">
        <v>44151</v>
      </c>
      <c r="C280" s="152" t="s">
        <v>2511</v>
      </c>
      <c r="D280" s="153">
        <v>708</v>
      </c>
      <c r="E280" s="154">
        <v>0.21</v>
      </c>
      <c r="F280" s="155">
        <v>856.6800000000001</v>
      </c>
      <c r="G280" s="156" t="s">
        <v>3050</v>
      </c>
      <c r="H280" s="157" t="s">
        <v>163</v>
      </c>
      <c r="I280" s="163"/>
      <c r="J280" s="163"/>
      <c r="K280" s="163"/>
      <c r="L280" s="163"/>
      <c r="M280" s="163"/>
      <c r="N280" s="163"/>
      <c r="O280" s="163"/>
      <c r="P280" s="34"/>
      <c r="R280" s="139"/>
    </row>
    <row r="281" spans="1:18" ht="14.25">
      <c r="A281" s="150" t="s">
        <v>75</v>
      </c>
      <c r="B281" s="151">
        <v>44147</v>
      </c>
      <c r="C281" s="152" t="s">
        <v>2563</v>
      </c>
      <c r="D281" s="153">
        <v>399</v>
      </c>
      <c r="E281" s="154">
        <v>0.21</v>
      </c>
      <c r="F281" s="155">
        <v>482.78999999999996</v>
      </c>
      <c r="G281" s="156" t="s">
        <v>3042</v>
      </c>
      <c r="H281" s="157" t="s">
        <v>163</v>
      </c>
      <c r="P281" s="34"/>
      <c r="R281" s="140"/>
    </row>
    <row r="282" spans="1:18" ht="14.25">
      <c r="A282" s="150" t="s">
        <v>75</v>
      </c>
      <c r="B282" s="151">
        <v>44147</v>
      </c>
      <c r="C282" s="152" t="s">
        <v>2567</v>
      </c>
      <c r="D282" s="153">
        <v>59.36</v>
      </c>
      <c r="E282" s="154">
        <v>0.21</v>
      </c>
      <c r="F282" s="155">
        <v>71.8256</v>
      </c>
      <c r="G282" s="156" t="s">
        <v>3042</v>
      </c>
      <c r="H282" s="157" t="s">
        <v>163</v>
      </c>
      <c r="P282" s="34"/>
      <c r="R282" s="140"/>
    </row>
    <row r="283" spans="1:18" ht="14.25">
      <c r="A283" s="150" t="s">
        <v>75</v>
      </c>
      <c r="B283" s="151">
        <v>44187</v>
      </c>
      <c r="C283" s="152" t="s">
        <v>2886</v>
      </c>
      <c r="D283" s="153">
        <v>155</v>
      </c>
      <c r="E283" s="154">
        <v>0.21</v>
      </c>
      <c r="F283" s="155">
        <v>187.55</v>
      </c>
      <c r="G283" s="156" t="s">
        <v>3050</v>
      </c>
      <c r="H283" s="157" t="s">
        <v>175</v>
      </c>
      <c r="P283" s="34"/>
      <c r="R283" s="140"/>
    </row>
    <row r="284" spans="1:18" s="33" customFormat="1" ht="14.25">
      <c r="A284" s="150" t="s">
        <v>75</v>
      </c>
      <c r="B284" s="151">
        <v>44166</v>
      </c>
      <c r="C284" s="152" t="s">
        <v>2965</v>
      </c>
      <c r="D284" s="153">
        <v>560.37</v>
      </c>
      <c r="E284" s="154">
        <v>0.21</v>
      </c>
      <c r="F284" s="155">
        <v>678.0477</v>
      </c>
      <c r="G284" s="156" t="s">
        <v>3051</v>
      </c>
      <c r="H284" s="157" t="s">
        <v>163</v>
      </c>
      <c r="I284" s="163"/>
      <c r="J284" s="163"/>
      <c r="K284" s="163"/>
      <c r="L284" s="163"/>
      <c r="M284" s="163"/>
      <c r="N284" s="163"/>
      <c r="O284" s="163"/>
      <c r="P284" s="34"/>
      <c r="R284" s="139"/>
    </row>
    <row r="285" spans="1:18" ht="14.25">
      <c r="A285" s="150" t="s">
        <v>75</v>
      </c>
      <c r="B285" s="151">
        <v>44166</v>
      </c>
      <c r="C285" s="152" t="s">
        <v>2965</v>
      </c>
      <c r="D285" s="153">
        <v>1357.495</v>
      </c>
      <c r="E285" s="154">
        <v>0.21</v>
      </c>
      <c r="F285" s="155">
        <v>1642.5689499999999</v>
      </c>
      <c r="G285" s="156" t="s">
        <v>3051</v>
      </c>
      <c r="H285" s="157" t="s">
        <v>163</v>
      </c>
      <c r="P285" s="34"/>
      <c r="R285" s="140"/>
    </row>
    <row r="286" spans="1:18" ht="14.25">
      <c r="A286" s="150" t="s">
        <v>75</v>
      </c>
      <c r="B286" s="151">
        <v>44166</v>
      </c>
      <c r="C286" s="152" t="s">
        <v>2965</v>
      </c>
      <c r="D286" s="153">
        <v>154.24</v>
      </c>
      <c r="E286" s="154">
        <v>0.21</v>
      </c>
      <c r="F286" s="155">
        <v>186.6304</v>
      </c>
      <c r="G286" s="156" t="s">
        <v>3051</v>
      </c>
      <c r="H286" s="157" t="s">
        <v>352</v>
      </c>
      <c r="P286" s="34"/>
      <c r="R286" s="140"/>
    </row>
    <row r="287" spans="1:18" ht="14.25">
      <c r="A287" s="150" t="s">
        <v>75</v>
      </c>
      <c r="B287" s="151">
        <v>44166</v>
      </c>
      <c r="C287" s="152" t="s">
        <v>2965</v>
      </c>
      <c r="D287" s="153">
        <v>146.4</v>
      </c>
      <c r="E287" s="154">
        <v>0.21</v>
      </c>
      <c r="F287" s="155">
        <v>177.144</v>
      </c>
      <c r="G287" s="156" t="s">
        <v>3051</v>
      </c>
      <c r="H287" s="157" t="s">
        <v>93</v>
      </c>
      <c r="P287" s="34"/>
      <c r="R287" s="140"/>
    </row>
    <row r="288" spans="1:18" s="33" customFormat="1" ht="14.25">
      <c r="A288" s="150" t="s">
        <v>75</v>
      </c>
      <c r="B288" s="151">
        <v>44166</v>
      </c>
      <c r="C288" s="152" t="s">
        <v>2965</v>
      </c>
      <c r="D288" s="153">
        <v>504.01</v>
      </c>
      <c r="E288" s="154">
        <v>0.21</v>
      </c>
      <c r="F288" s="155">
        <v>609.8521</v>
      </c>
      <c r="G288" s="156" t="s">
        <v>3051</v>
      </c>
      <c r="H288" s="193" t="s">
        <v>368</v>
      </c>
      <c r="I288" s="163"/>
      <c r="J288" s="163"/>
      <c r="K288" s="163"/>
      <c r="L288" s="163"/>
      <c r="M288" s="163"/>
      <c r="N288" s="163"/>
      <c r="O288" s="163"/>
      <c r="P288" s="34"/>
      <c r="R288" s="139"/>
    </row>
    <row r="289" spans="1:18" ht="14.25">
      <c r="A289" s="150" t="s">
        <v>75</v>
      </c>
      <c r="B289" s="151">
        <v>44179</v>
      </c>
      <c r="C289" s="152" t="s">
        <v>2979</v>
      </c>
      <c r="D289" s="153">
        <v>1112</v>
      </c>
      <c r="E289" s="154">
        <v>0.21</v>
      </c>
      <c r="F289" s="155">
        <v>1345.52</v>
      </c>
      <c r="G289" s="156" t="s">
        <v>3051</v>
      </c>
      <c r="H289" s="157" t="s">
        <v>163</v>
      </c>
      <c r="P289" s="34"/>
      <c r="R289" s="140"/>
    </row>
    <row r="290" spans="1:18" s="143" customFormat="1" ht="14.25" customHeight="1">
      <c r="A290" s="150" t="s">
        <v>75</v>
      </c>
      <c r="B290" s="151">
        <v>44188</v>
      </c>
      <c r="C290" s="152" t="s">
        <v>3112</v>
      </c>
      <c r="D290" s="153">
        <v>91.27</v>
      </c>
      <c r="E290" s="154">
        <v>0.21</v>
      </c>
      <c r="F290" s="155">
        <v>110.44</v>
      </c>
      <c r="G290" s="156" t="s">
        <v>3120</v>
      </c>
      <c r="H290" s="157" t="s">
        <v>607</v>
      </c>
      <c r="I290" s="201"/>
      <c r="J290" s="201"/>
      <c r="K290" s="201"/>
      <c r="L290" s="201"/>
      <c r="M290" s="201"/>
      <c r="N290" s="201"/>
      <c r="O290" s="201"/>
      <c r="P290" s="202"/>
      <c r="R290" s="206"/>
    </row>
    <row r="291" spans="1:18" s="33" customFormat="1" ht="14.25">
      <c r="A291" s="156" t="s">
        <v>89</v>
      </c>
      <c r="B291" s="203">
        <v>43970</v>
      </c>
      <c r="C291" s="152" t="s">
        <v>1197</v>
      </c>
      <c r="D291" s="153">
        <v>364.44</v>
      </c>
      <c r="E291" s="154">
        <v>0.21</v>
      </c>
      <c r="F291" s="155">
        <v>440.9724</v>
      </c>
      <c r="G291" s="204" t="s">
        <v>3042</v>
      </c>
      <c r="H291" s="156" t="s">
        <v>1139</v>
      </c>
      <c r="I291" s="163"/>
      <c r="J291" s="163"/>
      <c r="K291" s="163"/>
      <c r="L291" s="163"/>
      <c r="M291" s="163"/>
      <c r="N291" s="163"/>
      <c r="O291" s="163"/>
      <c r="P291" s="34"/>
      <c r="R291" s="139"/>
    </row>
    <row r="292" spans="1:18" s="33" customFormat="1" ht="14.25">
      <c r="A292" s="193" t="s">
        <v>89</v>
      </c>
      <c r="B292" s="208">
        <v>44014</v>
      </c>
      <c r="C292" s="195" t="s">
        <v>1493</v>
      </c>
      <c r="D292" s="217">
        <v>185.47</v>
      </c>
      <c r="E292" s="218">
        <v>0.21</v>
      </c>
      <c r="F292" s="194">
        <v>224.4187</v>
      </c>
      <c r="G292" s="209" t="s">
        <v>3044</v>
      </c>
      <c r="H292" s="193" t="s">
        <v>1139</v>
      </c>
      <c r="I292" s="163"/>
      <c r="J292" s="163"/>
      <c r="K292" s="163"/>
      <c r="L292" s="163"/>
      <c r="M292" s="163"/>
      <c r="N292" s="163"/>
      <c r="O292" s="163"/>
      <c r="P292" s="56"/>
      <c r="Q292" s="4"/>
      <c r="R292" s="139"/>
    </row>
    <row r="293" spans="1:18" ht="14.25">
      <c r="A293" s="193" t="s">
        <v>89</v>
      </c>
      <c r="B293" s="208">
        <v>44014</v>
      </c>
      <c r="C293" s="195" t="s">
        <v>1418</v>
      </c>
      <c r="D293" s="217">
        <v>111.1</v>
      </c>
      <c r="E293" s="218">
        <v>0.21</v>
      </c>
      <c r="F293" s="194">
        <v>134.43099999999998</v>
      </c>
      <c r="G293" s="209" t="s">
        <v>3042</v>
      </c>
      <c r="H293" s="193" t="s">
        <v>93</v>
      </c>
      <c r="P293" s="34"/>
      <c r="R293" s="140"/>
    </row>
    <row r="294" spans="1:18" ht="14.25">
      <c r="A294" s="193" t="s">
        <v>89</v>
      </c>
      <c r="B294" s="208">
        <v>44026</v>
      </c>
      <c r="C294" s="195" t="s">
        <v>1601</v>
      </c>
      <c r="D294" s="217">
        <v>21.18</v>
      </c>
      <c r="E294" s="218">
        <v>0.21</v>
      </c>
      <c r="F294" s="194">
        <v>25.6278</v>
      </c>
      <c r="G294" s="209" t="s">
        <v>3048</v>
      </c>
      <c r="H294" s="193" t="s">
        <v>1139</v>
      </c>
      <c r="P294" s="34"/>
      <c r="Q294" s="33"/>
      <c r="R294" s="140"/>
    </row>
    <row r="295" spans="1:18" ht="14.25">
      <c r="A295" s="193" t="s">
        <v>89</v>
      </c>
      <c r="B295" s="208">
        <v>44029</v>
      </c>
      <c r="C295" s="195" t="s">
        <v>1562</v>
      </c>
      <c r="D295" s="217">
        <v>112.54</v>
      </c>
      <c r="E295" s="218">
        <v>0.21</v>
      </c>
      <c r="F295" s="194">
        <v>136.17</v>
      </c>
      <c r="G295" s="209" t="s">
        <v>3042</v>
      </c>
      <c r="H295" s="193" t="s">
        <v>93</v>
      </c>
      <c r="P295" s="34"/>
      <c r="R295" s="140"/>
    </row>
    <row r="296" spans="1:18" s="33" customFormat="1" ht="14.25">
      <c r="A296" s="193" t="s">
        <v>89</v>
      </c>
      <c r="B296" s="208">
        <v>44029</v>
      </c>
      <c r="C296" s="195" t="s">
        <v>1649</v>
      </c>
      <c r="D296" s="217">
        <v>580.4</v>
      </c>
      <c r="E296" s="218">
        <v>0.21</v>
      </c>
      <c r="F296" s="194">
        <v>702.284</v>
      </c>
      <c r="G296" s="209" t="s">
        <v>3042</v>
      </c>
      <c r="H296" s="193" t="s">
        <v>1139</v>
      </c>
      <c r="I296" s="163"/>
      <c r="J296" s="163"/>
      <c r="K296" s="163"/>
      <c r="L296" s="163"/>
      <c r="M296" s="163"/>
      <c r="N296" s="163"/>
      <c r="O296" s="163"/>
      <c r="P296" s="34"/>
      <c r="R296" s="139"/>
    </row>
    <row r="297" spans="1:18" s="33" customFormat="1" ht="14.25">
      <c r="A297" s="193" t="s">
        <v>89</v>
      </c>
      <c r="B297" s="208">
        <v>44036</v>
      </c>
      <c r="C297" s="195" t="s">
        <v>1604</v>
      </c>
      <c r="D297" s="217">
        <v>281.36</v>
      </c>
      <c r="E297" s="218">
        <v>0.21</v>
      </c>
      <c r="F297" s="194">
        <v>340.4456</v>
      </c>
      <c r="G297" s="209" t="s">
        <v>3042</v>
      </c>
      <c r="H297" s="193" t="s">
        <v>1139</v>
      </c>
      <c r="I297" s="163"/>
      <c r="J297" s="163"/>
      <c r="K297" s="163"/>
      <c r="L297" s="163"/>
      <c r="M297" s="163"/>
      <c r="N297" s="163"/>
      <c r="O297" s="163"/>
      <c r="P297" s="34"/>
      <c r="R297" s="139"/>
    </row>
    <row r="298" spans="1:18" s="33" customFormat="1" ht="14.25">
      <c r="A298" s="193" t="s">
        <v>89</v>
      </c>
      <c r="B298" s="208">
        <v>44039</v>
      </c>
      <c r="C298" s="195" t="s">
        <v>1729</v>
      </c>
      <c r="D298" s="217">
        <v>65.26</v>
      </c>
      <c r="E298" s="218">
        <v>0.21</v>
      </c>
      <c r="F298" s="194">
        <v>78.9646</v>
      </c>
      <c r="G298" s="209" t="s">
        <v>3042</v>
      </c>
      <c r="H298" s="193" t="s">
        <v>1139</v>
      </c>
      <c r="I298" s="163"/>
      <c r="J298" s="163"/>
      <c r="K298" s="163"/>
      <c r="L298" s="163"/>
      <c r="M298" s="163"/>
      <c r="N298" s="163"/>
      <c r="O298" s="163"/>
      <c r="P298" s="34"/>
      <c r="R298" s="139"/>
    </row>
    <row r="299" spans="1:18" s="33" customFormat="1" ht="14.25">
      <c r="A299" s="193" t="s">
        <v>89</v>
      </c>
      <c r="B299" s="208">
        <v>44028</v>
      </c>
      <c r="C299" s="195" t="s">
        <v>1744</v>
      </c>
      <c r="D299" s="217">
        <v>840.35</v>
      </c>
      <c r="E299" s="218">
        <v>0.21</v>
      </c>
      <c r="F299" s="194">
        <v>1016.8235</v>
      </c>
      <c r="G299" s="209" t="s">
        <v>3056</v>
      </c>
      <c r="H299" s="193" t="s">
        <v>1139</v>
      </c>
      <c r="I299" s="163"/>
      <c r="J299" s="163"/>
      <c r="K299" s="163"/>
      <c r="L299" s="163"/>
      <c r="M299" s="163"/>
      <c r="N299" s="163"/>
      <c r="O299" s="163"/>
      <c r="P299" s="34"/>
      <c r="R299" s="139"/>
    </row>
    <row r="300" spans="1:18" s="33" customFormat="1" ht="14.25">
      <c r="A300" s="193" t="s">
        <v>89</v>
      </c>
      <c r="B300" s="208">
        <v>44083</v>
      </c>
      <c r="C300" s="195" t="s">
        <v>1870</v>
      </c>
      <c r="D300" s="217">
        <v>53.98</v>
      </c>
      <c r="E300" s="218">
        <v>0.21</v>
      </c>
      <c r="F300" s="194">
        <v>65.3158</v>
      </c>
      <c r="G300" s="209" t="s">
        <v>3046</v>
      </c>
      <c r="H300" s="193" t="s">
        <v>1139</v>
      </c>
      <c r="I300" s="163"/>
      <c r="J300" s="163"/>
      <c r="K300" s="163"/>
      <c r="L300" s="163"/>
      <c r="M300" s="163"/>
      <c r="N300" s="163"/>
      <c r="O300" s="163"/>
      <c r="P300" s="34"/>
      <c r="R300" s="139"/>
    </row>
    <row r="301" spans="1:18" s="33" customFormat="1" ht="14.25">
      <c r="A301" s="193" t="s">
        <v>89</v>
      </c>
      <c r="B301" s="208">
        <v>44088</v>
      </c>
      <c r="C301" s="195" t="s">
        <v>1870</v>
      </c>
      <c r="D301" s="217">
        <v>245.92</v>
      </c>
      <c r="E301" s="218">
        <v>0.21</v>
      </c>
      <c r="F301" s="194">
        <v>297.5632</v>
      </c>
      <c r="G301" s="209" t="s">
        <v>3046</v>
      </c>
      <c r="H301" s="193" t="s">
        <v>175</v>
      </c>
      <c r="I301" s="163"/>
      <c r="J301" s="163"/>
      <c r="K301" s="163"/>
      <c r="L301" s="163"/>
      <c r="M301" s="163"/>
      <c r="N301" s="163"/>
      <c r="O301" s="163"/>
      <c r="P301" s="34"/>
      <c r="R301" s="139"/>
    </row>
    <row r="302" spans="1:18" s="33" customFormat="1" ht="14.25">
      <c r="A302" s="193" t="s">
        <v>89</v>
      </c>
      <c r="B302" s="208">
        <v>44078</v>
      </c>
      <c r="C302" s="195" t="s">
        <v>1856</v>
      </c>
      <c r="D302" s="217">
        <v>70.214</v>
      </c>
      <c r="E302" s="218">
        <v>0.21</v>
      </c>
      <c r="F302" s="194">
        <v>84.95894</v>
      </c>
      <c r="G302" s="209" t="s">
        <v>3042</v>
      </c>
      <c r="H302" s="193" t="s">
        <v>175</v>
      </c>
      <c r="I302" s="163"/>
      <c r="J302" s="163"/>
      <c r="K302" s="163"/>
      <c r="L302" s="163"/>
      <c r="M302" s="163"/>
      <c r="N302" s="163"/>
      <c r="O302" s="163"/>
      <c r="P302" s="34"/>
      <c r="R302" s="139"/>
    </row>
    <row r="303" spans="1:18" s="33" customFormat="1" ht="14.25">
      <c r="A303" s="193" t="s">
        <v>89</v>
      </c>
      <c r="B303" s="208">
        <v>44083</v>
      </c>
      <c r="C303" s="195" t="s">
        <v>1909</v>
      </c>
      <c r="D303" s="217">
        <v>47.36</v>
      </c>
      <c r="E303" s="218">
        <v>0.21</v>
      </c>
      <c r="F303" s="194">
        <v>57.3056</v>
      </c>
      <c r="G303" s="209" t="s">
        <v>3044</v>
      </c>
      <c r="H303" s="193" t="s">
        <v>175</v>
      </c>
      <c r="I303" s="163"/>
      <c r="J303" s="163"/>
      <c r="K303" s="163"/>
      <c r="L303" s="163"/>
      <c r="M303" s="163"/>
      <c r="N303" s="163"/>
      <c r="O303" s="163"/>
      <c r="P303" s="34"/>
      <c r="R303" s="139"/>
    </row>
    <row r="304" spans="1:18" ht="14.25">
      <c r="A304" s="193" t="s">
        <v>89</v>
      </c>
      <c r="B304" s="208">
        <v>44028</v>
      </c>
      <c r="C304" s="195" t="s">
        <v>1917</v>
      </c>
      <c r="D304" s="217">
        <v>126</v>
      </c>
      <c r="E304" s="218">
        <v>0.21</v>
      </c>
      <c r="F304" s="194">
        <v>152.46</v>
      </c>
      <c r="G304" s="209" t="s">
        <v>3056</v>
      </c>
      <c r="H304" s="193" t="s">
        <v>1139</v>
      </c>
      <c r="P304" s="34"/>
      <c r="R304" s="140"/>
    </row>
    <row r="305" spans="1:18" ht="14.25">
      <c r="A305" s="193" t="s">
        <v>89</v>
      </c>
      <c r="B305" s="208">
        <v>44092</v>
      </c>
      <c r="C305" s="195" t="s">
        <v>1920</v>
      </c>
      <c r="D305" s="217">
        <v>330</v>
      </c>
      <c r="E305" s="218">
        <v>0.21</v>
      </c>
      <c r="F305" s="194">
        <v>399.3</v>
      </c>
      <c r="G305" s="209" t="s">
        <v>3056</v>
      </c>
      <c r="H305" s="193" t="s">
        <v>1139</v>
      </c>
      <c r="P305" s="34"/>
      <c r="R305" s="140"/>
    </row>
    <row r="306" spans="1:18" ht="14.25">
      <c r="A306" s="193" t="s">
        <v>89</v>
      </c>
      <c r="B306" s="208">
        <v>44090</v>
      </c>
      <c r="C306" s="195" t="s">
        <v>1928</v>
      </c>
      <c r="D306" s="217">
        <v>80.7</v>
      </c>
      <c r="E306" s="218">
        <v>0.21</v>
      </c>
      <c r="F306" s="194">
        <v>97.647</v>
      </c>
      <c r="G306" s="209" t="s">
        <v>3046</v>
      </c>
      <c r="H306" s="193" t="s">
        <v>1139</v>
      </c>
      <c r="P306" s="34"/>
      <c r="R306" s="140"/>
    </row>
    <row r="307" spans="1:18" s="33" customFormat="1" ht="14.25">
      <c r="A307" s="193" t="s">
        <v>89</v>
      </c>
      <c r="B307" s="208">
        <v>44102</v>
      </c>
      <c r="C307" s="195" t="s">
        <v>1984</v>
      </c>
      <c r="D307" s="217">
        <v>43.47</v>
      </c>
      <c r="E307" s="218">
        <v>0.21</v>
      </c>
      <c r="F307" s="194">
        <v>52.5987</v>
      </c>
      <c r="G307" s="209" t="s">
        <v>3044</v>
      </c>
      <c r="H307" s="193" t="s">
        <v>175</v>
      </c>
      <c r="I307" s="163"/>
      <c r="J307" s="163"/>
      <c r="K307" s="163"/>
      <c r="L307" s="163"/>
      <c r="M307" s="163"/>
      <c r="N307" s="163"/>
      <c r="O307" s="163"/>
      <c r="P307" s="34"/>
      <c r="R307" s="139"/>
    </row>
    <row r="308" spans="1:18" ht="14.25">
      <c r="A308" s="193" t="s">
        <v>89</v>
      </c>
      <c r="B308" s="208">
        <v>44098</v>
      </c>
      <c r="C308" s="195" t="s">
        <v>2164</v>
      </c>
      <c r="D308" s="217">
        <v>144.94</v>
      </c>
      <c r="E308" s="218">
        <v>0.21</v>
      </c>
      <c r="F308" s="194">
        <v>175.3774</v>
      </c>
      <c r="G308" s="209" t="s">
        <v>3050</v>
      </c>
      <c r="H308" s="193" t="s">
        <v>175</v>
      </c>
      <c r="P308" s="34"/>
      <c r="R308" s="140"/>
    </row>
    <row r="309" spans="1:18" ht="14.25">
      <c r="A309" s="193" t="s">
        <v>89</v>
      </c>
      <c r="B309" s="208">
        <v>44104</v>
      </c>
      <c r="C309" s="195" t="s">
        <v>2002</v>
      </c>
      <c r="D309" s="217">
        <v>160.2</v>
      </c>
      <c r="E309" s="218">
        <v>0.21</v>
      </c>
      <c r="F309" s="194">
        <v>193.84199999999998</v>
      </c>
      <c r="G309" s="209" t="s">
        <v>3062</v>
      </c>
      <c r="H309" s="193" t="s">
        <v>175</v>
      </c>
      <c r="P309" s="140"/>
      <c r="Q309" s="140"/>
      <c r="R309" s="140"/>
    </row>
    <row r="310" spans="1:18" ht="14.25">
      <c r="A310" s="193" t="s">
        <v>89</v>
      </c>
      <c r="B310" s="208">
        <v>44083</v>
      </c>
      <c r="C310" s="195" t="s">
        <v>2136</v>
      </c>
      <c r="D310" s="217">
        <v>4.5</v>
      </c>
      <c r="E310" s="218">
        <v>0.21</v>
      </c>
      <c r="F310" s="194">
        <v>5.445</v>
      </c>
      <c r="G310" s="209" t="s">
        <v>3046</v>
      </c>
      <c r="H310" s="193" t="s">
        <v>175</v>
      </c>
      <c r="P310" s="140"/>
      <c r="Q310" s="140"/>
      <c r="R310" s="140"/>
    </row>
    <row r="311" spans="1:18" ht="14.25">
      <c r="A311" s="209" t="s">
        <v>89</v>
      </c>
      <c r="B311" s="208">
        <v>44103</v>
      </c>
      <c r="C311" s="195" t="s">
        <v>2337</v>
      </c>
      <c r="D311" s="217">
        <v>807.71</v>
      </c>
      <c r="E311" s="218">
        <v>0.21</v>
      </c>
      <c r="F311" s="194">
        <v>977.3291</v>
      </c>
      <c r="G311" s="209" t="s">
        <v>3044</v>
      </c>
      <c r="H311" s="193" t="s">
        <v>93</v>
      </c>
      <c r="P311" s="140"/>
      <c r="Q311" s="140"/>
      <c r="R311" s="140"/>
    </row>
    <row r="312" spans="1:18" s="33" customFormat="1" ht="14.25">
      <c r="A312" s="193" t="s">
        <v>89</v>
      </c>
      <c r="B312" s="151">
        <v>43839</v>
      </c>
      <c r="C312" s="152" t="s">
        <v>91</v>
      </c>
      <c r="D312" s="153">
        <v>76</v>
      </c>
      <c r="E312" s="154">
        <v>0.21</v>
      </c>
      <c r="F312" s="155">
        <v>91.96</v>
      </c>
      <c r="G312" s="156" t="s">
        <v>3052</v>
      </c>
      <c r="H312" s="157" t="s">
        <v>3057</v>
      </c>
      <c r="I312" s="163"/>
      <c r="J312" s="163"/>
      <c r="K312" s="163"/>
      <c r="L312" s="163"/>
      <c r="M312" s="163"/>
      <c r="N312" s="163"/>
      <c r="O312" s="163"/>
      <c r="P312" s="139"/>
      <c r="Q312" s="139"/>
      <c r="R312" s="139"/>
    </row>
    <row r="313" spans="1:18" ht="14.25">
      <c r="A313" s="193" t="s">
        <v>89</v>
      </c>
      <c r="B313" s="151">
        <v>43853</v>
      </c>
      <c r="C313" s="152" t="s">
        <v>158</v>
      </c>
      <c r="D313" s="153">
        <v>35.11</v>
      </c>
      <c r="E313" s="154">
        <v>0.21</v>
      </c>
      <c r="F313" s="155">
        <v>42.48</v>
      </c>
      <c r="G313" s="156" t="s">
        <v>3042</v>
      </c>
      <c r="H313" s="157" t="s">
        <v>163</v>
      </c>
      <c r="P313" s="140"/>
      <c r="Q313" s="140"/>
      <c r="R313" s="140"/>
    </row>
    <row r="314" spans="1:18" s="33" customFormat="1" ht="14.25">
      <c r="A314" s="193" t="s">
        <v>89</v>
      </c>
      <c r="B314" s="151">
        <v>43858</v>
      </c>
      <c r="C314" s="152" t="s">
        <v>205</v>
      </c>
      <c r="D314" s="153">
        <v>67.02</v>
      </c>
      <c r="E314" s="154">
        <v>0.21</v>
      </c>
      <c r="F314" s="155">
        <v>81.09</v>
      </c>
      <c r="G314" s="156" t="s">
        <v>3058</v>
      </c>
      <c r="H314" s="157" t="s">
        <v>175</v>
      </c>
      <c r="I314" s="163"/>
      <c r="J314" s="163"/>
      <c r="K314" s="163"/>
      <c r="L314" s="163"/>
      <c r="M314" s="163"/>
      <c r="N314" s="163"/>
      <c r="O314" s="163"/>
      <c r="P314" s="139"/>
      <c r="Q314" s="139"/>
      <c r="R314" s="139"/>
    </row>
    <row r="315" spans="1:18" s="33" customFormat="1" ht="14.25">
      <c r="A315" s="193" t="s">
        <v>89</v>
      </c>
      <c r="B315" s="151">
        <v>43860</v>
      </c>
      <c r="C315" s="152" t="s">
        <v>395</v>
      </c>
      <c r="D315" s="153">
        <v>13.3</v>
      </c>
      <c r="E315" s="154">
        <v>0.21</v>
      </c>
      <c r="F315" s="155">
        <v>16.09</v>
      </c>
      <c r="G315" s="156" t="s">
        <v>3044</v>
      </c>
      <c r="H315" s="157" t="s">
        <v>175</v>
      </c>
      <c r="I315" s="163"/>
      <c r="J315" s="163"/>
      <c r="K315" s="163"/>
      <c r="L315" s="163"/>
      <c r="M315" s="163"/>
      <c r="N315" s="163"/>
      <c r="O315" s="163"/>
      <c r="P315" s="34"/>
      <c r="R315" s="139"/>
    </row>
    <row r="316" spans="1:18" s="33" customFormat="1" ht="14.25">
      <c r="A316" s="193" t="s">
        <v>89</v>
      </c>
      <c r="B316" s="151">
        <v>43866</v>
      </c>
      <c r="C316" s="152" t="s">
        <v>300</v>
      </c>
      <c r="D316" s="153">
        <v>346.15</v>
      </c>
      <c r="E316" s="154">
        <v>0.21</v>
      </c>
      <c r="F316" s="155">
        <v>418.8415</v>
      </c>
      <c r="G316" s="156" t="s">
        <v>3042</v>
      </c>
      <c r="H316" s="157" t="s">
        <v>175</v>
      </c>
      <c r="I316" s="163"/>
      <c r="J316" s="163"/>
      <c r="K316" s="163"/>
      <c r="L316" s="163"/>
      <c r="M316" s="163"/>
      <c r="N316" s="163"/>
      <c r="O316" s="163"/>
      <c r="P316" s="34"/>
      <c r="R316" s="139"/>
    </row>
    <row r="317" spans="1:18" ht="14.25">
      <c r="A317" s="193" t="s">
        <v>89</v>
      </c>
      <c r="B317" s="151">
        <v>43882</v>
      </c>
      <c r="C317" s="152" t="s">
        <v>551</v>
      </c>
      <c r="D317" s="153">
        <v>66.17</v>
      </c>
      <c r="E317" s="154">
        <v>0.21</v>
      </c>
      <c r="F317" s="155">
        <v>80.0657</v>
      </c>
      <c r="G317" s="156" t="s">
        <v>3059</v>
      </c>
      <c r="H317" s="157" t="s">
        <v>3060</v>
      </c>
      <c r="P317" s="34"/>
      <c r="R317" s="140"/>
    </row>
    <row r="318" spans="1:18" ht="14.25">
      <c r="A318" s="193" t="s">
        <v>89</v>
      </c>
      <c r="B318" s="151">
        <v>43886</v>
      </c>
      <c r="C318" s="152" t="s">
        <v>787</v>
      </c>
      <c r="D318" s="153">
        <v>54.62</v>
      </c>
      <c r="E318" s="154">
        <v>0.21</v>
      </c>
      <c r="F318" s="155">
        <v>66.0902</v>
      </c>
      <c r="G318" s="156" t="s">
        <v>3050</v>
      </c>
      <c r="H318" s="157" t="s">
        <v>175</v>
      </c>
      <c r="P318" s="34"/>
      <c r="R318" s="140"/>
    </row>
    <row r="319" spans="1:18" s="33" customFormat="1" ht="14.25">
      <c r="A319" s="193" t="s">
        <v>89</v>
      </c>
      <c r="B319" s="151">
        <v>43970</v>
      </c>
      <c r="C319" s="152" t="s">
        <v>1136</v>
      </c>
      <c r="D319" s="153">
        <v>2575.62</v>
      </c>
      <c r="E319" s="154">
        <v>0.21</v>
      </c>
      <c r="F319" s="155">
        <v>3116.5002</v>
      </c>
      <c r="G319" s="156" t="s">
        <v>3042</v>
      </c>
      <c r="H319" s="157" t="s">
        <v>1139</v>
      </c>
      <c r="I319" s="163"/>
      <c r="J319" s="163"/>
      <c r="K319" s="163"/>
      <c r="L319" s="163"/>
      <c r="M319" s="163"/>
      <c r="N319" s="163"/>
      <c r="O319" s="163"/>
      <c r="P319" s="34"/>
      <c r="R319" s="139"/>
    </row>
    <row r="320" spans="1:18" ht="14.25">
      <c r="A320" s="193" t="s">
        <v>89</v>
      </c>
      <c r="B320" s="151">
        <v>43899</v>
      </c>
      <c r="C320" s="152" t="s">
        <v>1193</v>
      </c>
      <c r="D320" s="153">
        <v>737.59</v>
      </c>
      <c r="E320" s="154">
        <v>0.21</v>
      </c>
      <c r="F320" s="155">
        <v>892.4839000000001</v>
      </c>
      <c r="G320" s="156" t="s">
        <v>3042</v>
      </c>
      <c r="H320" s="157" t="s">
        <v>93</v>
      </c>
      <c r="P320" s="34"/>
      <c r="R320" s="140"/>
    </row>
    <row r="321" spans="1:18" ht="14.25">
      <c r="A321" s="193" t="s">
        <v>89</v>
      </c>
      <c r="B321" s="151">
        <v>44004</v>
      </c>
      <c r="C321" s="152" t="s">
        <v>1311</v>
      </c>
      <c r="D321" s="153">
        <v>170.9</v>
      </c>
      <c r="E321" s="154">
        <v>0.21</v>
      </c>
      <c r="F321" s="155">
        <v>206.78900000000002</v>
      </c>
      <c r="G321" s="156" t="s">
        <v>3056</v>
      </c>
      <c r="H321" s="157" t="s">
        <v>1139</v>
      </c>
      <c r="P321" s="34"/>
      <c r="R321" s="140"/>
    </row>
    <row r="322" spans="1:18" ht="14.25">
      <c r="A322" s="193" t="s">
        <v>89</v>
      </c>
      <c r="B322" s="151">
        <v>44008</v>
      </c>
      <c r="C322" s="152" t="s">
        <v>1614</v>
      </c>
      <c r="D322" s="153">
        <v>61</v>
      </c>
      <c r="E322" s="154">
        <v>0.21</v>
      </c>
      <c r="F322" s="155">
        <v>73.81</v>
      </c>
      <c r="G322" s="156" t="s">
        <v>3050</v>
      </c>
      <c r="H322" s="157" t="s">
        <v>1139</v>
      </c>
      <c r="P322" s="34"/>
      <c r="R322" s="140"/>
    </row>
    <row r="323" spans="1:18" ht="14.25">
      <c r="A323" s="150" t="s">
        <v>89</v>
      </c>
      <c r="B323" s="151">
        <v>44105</v>
      </c>
      <c r="C323" s="152" t="s">
        <v>1976</v>
      </c>
      <c r="D323" s="153">
        <v>4.13</v>
      </c>
      <c r="E323" s="154">
        <v>0.21</v>
      </c>
      <c r="F323" s="155">
        <v>4.9973</v>
      </c>
      <c r="G323" s="156" t="s">
        <v>3042</v>
      </c>
      <c r="H323" s="157" t="s">
        <v>175</v>
      </c>
      <c r="P323" s="34"/>
      <c r="R323" s="140"/>
    </row>
    <row r="324" spans="1:18" s="33" customFormat="1" ht="14.25">
      <c r="A324" s="150" t="s">
        <v>89</v>
      </c>
      <c r="B324" s="151">
        <v>44105</v>
      </c>
      <c r="C324" s="152" t="s">
        <v>2148</v>
      </c>
      <c r="D324" s="153">
        <v>21.84</v>
      </c>
      <c r="E324" s="154">
        <v>0</v>
      </c>
      <c r="F324" s="155">
        <v>21.84</v>
      </c>
      <c r="G324" s="156" t="s">
        <v>3062</v>
      </c>
      <c r="H324" s="157" t="s">
        <v>1139</v>
      </c>
      <c r="I324" s="163"/>
      <c r="J324" s="163"/>
      <c r="K324" s="163"/>
      <c r="L324" s="163"/>
      <c r="M324" s="163"/>
      <c r="N324" s="163"/>
      <c r="O324" s="163"/>
      <c r="P324" s="34"/>
      <c r="R324" s="139"/>
    </row>
    <row r="325" spans="1:18" ht="14.25">
      <c r="A325" s="150" t="s">
        <v>89</v>
      </c>
      <c r="B325" s="151">
        <v>44105</v>
      </c>
      <c r="C325" s="152" t="s">
        <v>2148</v>
      </c>
      <c r="D325" s="153">
        <v>18.1</v>
      </c>
      <c r="E325" s="154">
        <v>0.21</v>
      </c>
      <c r="F325" s="155">
        <v>21.901000000000003</v>
      </c>
      <c r="G325" s="156" t="s">
        <v>3062</v>
      </c>
      <c r="H325" s="157" t="s">
        <v>1139</v>
      </c>
      <c r="P325" s="34"/>
      <c r="R325" s="140"/>
    </row>
    <row r="326" spans="1:18" s="33" customFormat="1" ht="14.25">
      <c r="A326" s="150" t="s">
        <v>89</v>
      </c>
      <c r="B326" s="151">
        <v>44106</v>
      </c>
      <c r="C326" s="152" t="s">
        <v>2576</v>
      </c>
      <c r="D326" s="153">
        <v>240.18</v>
      </c>
      <c r="E326" s="154">
        <v>0.21</v>
      </c>
      <c r="F326" s="155">
        <v>290.6178</v>
      </c>
      <c r="G326" s="156" t="s">
        <v>3044</v>
      </c>
      <c r="H326" s="157" t="s">
        <v>175</v>
      </c>
      <c r="I326" s="163"/>
      <c r="J326" s="163"/>
      <c r="K326" s="163"/>
      <c r="L326" s="163"/>
      <c r="M326" s="163"/>
      <c r="N326" s="163"/>
      <c r="O326" s="163"/>
      <c r="P326" s="34"/>
      <c r="R326" s="139"/>
    </row>
    <row r="327" spans="1:18" ht="14.25">
      <c r="A327" s="150" t="s">
        <v>89</v>
      </c>
      <c r="B327" s="151">
        <v>44124</v>
      </c>
      <c r="C327" s="152" t="s">
        <v>2184</v>
      </c>
      <c r="D327" s="153">
        <v>69.48</v>
      </c>
      <c r="E327" s="154">
        <v>0</v>
      </c>
      <c r="F327" s="155">
        <v>69.48</v>
      </c>
      <c r="G327" s="209" t="s">
        <v>3046</v>
      </c>
      <c r="H327" s="157" t="s">
        <v>1139</v>
      </c>
      <c r="P327" s="34"/>
      <c r="R327" s="140"/>
    </row>
    <row r="328" spans="1:18" ht="14.25">
      <c r="A328" s="150" t="s">
        <v>89</v>
      </c>
      <c r="B328" s="151">
        <v>44117</v>
      </c>
      <c r="C328" s="152" t="s">
        <v>2201</v>
      </c>
      <c r="D328" s="153">
        <v>5.74</v>
      </c>
      <c r="E328" s="154">
        <v>0.21</v>
      </c>
      <c r="F328" s="155">
        <v>6.9454</v>
      </c>
      <c r="G328" s="156" t="s">
        <v>3049</v>
      </c>
      <c r="H328" s="157" t="s">
        <v>175</v>
      </c>
      <c r="P328" s="34"/>
      <c r="R328" s="140"/>
    </row>
    <row r="329" spans="1:18" ht="14.25">
      <c r="A329" s="150" t="s">
        <v>89</v>
      </c>
      <c r="B329" s="151">
        <v>44127</v>
      </c>
      <c r="C329" s="152" t="s">
        <v>2423</v>
      </c>
      <c r="D329" s="153">
        <v>195.38</v>
      </c>
      <c r="E329" s="154">
        <v>0.04</v>
      </c>
      <c r="F329" s="155">
        <v>203.1952</v>
      </c>
      <c r="G329" s="156" t="s">
        <v>3062</v>
      </c>
      <c r="H329" s="157" t="s">
        <v>946</v>
      </c>
      <c r="P329" s="34"/>
      <c r="R329" s="140"/>
    </row>
    <row r="330" spans="1:18" ht="14.25">
      <c r="A330" s="150" t="s">
        <v>89</v>
      </c>
      <c r="B330" s="151">
        <v>44128</v>
      </c>
      <c r="C330" s="152" t="s">
        <v>2418</v>
      </c>
      <c r="D330" s="153">
        <v>2.78</v>
      </c>
      <c r="E330" s="154">
        <v>0.21</v>
      </c>
      <c r="F330" s="155">
        <v>3.3638</v>
      </c>
      <c r="G330" s="156" t="s">
        <v>3054</v>
      </c>
      <c r="H330" s="157" t="s">
        <v>1139</v>
      </c>
      <c r="P330" s="34"/>
      <c r="R330" s="140"/>
    </row>
    <row r="331" spans="1:18" s="33" customFormat="1" ht="14.25">
      <c r="A331" s="150" t="s">
        <v>89</v>
      </c>
      <c r="B331" s="151">
        <v>44128</v>
      </c>
      <c r="C331" s="152" t="s">
        <v>2418</v>
      </c>
      <c r="D331" s="153">
        <v>113.25999999999999</v>
      </c>
      <c r="E331" s="154">
        <v>0</v>
      </c>
      <c r="F331" s="155">
        <v>113.25999999999999</v>
      </c>
      <c r="G331" s="156" t="s">
        <v>3054</v>
      </c>
      <c r="H331" s="157" t="s">
        <v>1139</v>
      </c>
      <c r="I331" s="163"/>
      <c r="J331" s="163"/>
      <c r="K331" s="163"/>
      <c r="L331" s="163"/>
      <c r="M331" s="163"/>
      <c r="N331" s="163"/>
      <c r="O331" s="163"/>
      <c r="P331" s="34"/>
      <c r="R331" s="139"/>
    </row>
    <row r="332" spans="1:18" ht="14.25">
      <c r="A332" s="150" t="s">
        <v>89</v>
      </c>
      <c r="B332" s="151">
        <v>44131</v>
      </c>
      <c r="C332" s="152" t="s">
        <v>2365</v>
      </c>
      <c r="D332" s="153">
        <v>33.1</v>
      </c>
      <c r="E332" s="154">
        <v>0</v>
      </c>
      <c r="F332" s="155">
        <v>33.1</v>
      </c>
      <c r="G332" s="156" t="s">
        <v>3042</v>
      </c>
      <c r="H332" s="157" t="s">
        <v>1139</v>
      </c>
      <c r="P332" s="34"/>
      <c r="R332" s="140"/>
    </row>
    <row r="333" spans="1:18" ht="14.25">
      <c r="A333" s="150" t="s">
        <v>89</v>
      </c>
      <c r="B333" s="151">
        <v>44131</v>
      </c>
      <c r="C333" s="152" t="s">
        <v>2285</v>
      </c>
      <c r="D333" s="153">
        <v>174.9</v>
      </c>
      <c r="E333" s="154">
        <v>0.21</v>
      </c>
      <c r="F333" s="155">
        <v>211.62900000000002</v>
      </c>
      <c r="G333" s="156" t="s">
        <v>3042</v>
      </c>
      <c r="H333" s="157" t="s">
        <v>1139</v>
      </c>
      <c r="P333" s="34"/>
      <c r="Q333" s="33"/>
      <c r="R333" s="140"/>
    </row>
    <row r="334" spans="1:18" ht="14.25">
      <c r="A334" s="150" t="s">
        <v>89</v>
      </c>
      <c r="B334" s="151">
        <v>44131</v>
      </c>
      <c r="C334" s="152" t="s">
        <v>2285</v>
      </c>
      <c r="D334" s="153">
        <v>132.2</v>
      </c>
      <c r="E334" s="154">
        <v>0</v>
      </c>
      <c r="F334" s="155">
        <v>132.2</v>
      </c>
      <c r="G334" s="156" t="s">
        <v>3042</v>
      </c>
      <c r="H334" s="157" t="s">
        <v>1139</v>
      </c>
      <c r="P334" s="34"/>
      <c r="Q334" s="33"/>
      <c r="R334" s="140"/>
    </row>
    <row r="335" spans="1:18" s="33" customFormat="1" ht="14.25">
      <c r="A335" s="150" t="s">
        <v>89</v>
      </c>
      <c r="B335" s="151">
        <v>44137</v>
      </c>
      <c r="C335" s="152" t="s">
        <v>2324</v>
      </c>
      <c r="D335" s="153">
        <v>250</v>
      </c>
      <c r="E335" s="154">
        <v>0</v>
      </c>
      <c r="F335" s="155">
        <v>250</v>
      </c>
      <c r="G335" s="156" t="s">
        <v>3056</v>
      </c>
      <c r="H335" s="157" t="s">
        <v>1139</v>
      </c>
      <c r="I335" s="163"/>
      <c r="J335" s="163"/>
      <c r="K335" s="163"/>
      <c r="L335" s="163"/>
      <c r="M335" s="163"/>
      <c r="N335" s="163"/>
      <c r="O335" s="163"/>
      <c r="P335" s="34"/>
      <c r="R335" s="139"/>
    </row>
    <row r="336" spans="1:18" s="33" customFormat="1" ht="14.25">
      <c r="A336" s="150" t="s">
        <v>1512</v>
      </c>
      <c r="B336" s="151">
        <v>44000</v>
      </c>
      <c r="C336" s="152" t="s">
        <v>1514</v>
      </c>
      <c r="D336" s="153">
        <v>200</v>
      </c>
      <c r="E336" s="154">
        <v>0.21</v>
      </c>
      <c r="F336" s="155">
        <v>242</v>
      </c>
      <c r="G336" s="156" t="s">
        <v>3054</v>
      </c>
      <c r="H336" s="157" t="s">
        <v>244</v>
      </c>
      <c r="I336" s="163"/>
      <c r="J336" s="163"/>
      <c r="K336" s="163"/>
      <c r="L336" s="163"/>
      <c r="M336" s="163"/>
      <c r="N336" s="163"/>
      <c r="O336" s="163"/>
      <c r="P336" s="34"/>
      <c r="R336" s="139"/>
    </row>
    <row r="337" spans="1:18" s="33" customFormat="1" ht="14.25">
      <c r="A337" s="150" t="s">
        <v>1405</v>
      </c>
      <c r="B337" s="151">
        <v>44012</v>
      </c>
      <c r="C337" s="152" t="s">
        <v>1407</v>
      </c>
      <c r="D337" s="153">
        <v>81.35</v>
      </c>
      <c r="E337" s="154">
        <v>0.21</v>
      </c>
      <c r="F337" s="155">
        <v>98.4335</v>
      </c>
      <c r="G337" s="156" t="s">
        <v>3046</v>
      </c>
      <c r="H337" s="157" t="s">
        <v>1336</v>
      </c>
      <c r="I337" s="163"/>
      <c r="J337" s="163"/>
      <c r="K337" s="163"/>
      <c r="L337" s="163"/>
      <c r="M337" s="163"/>
      <c r="N337" s="163"/>
      <c r="O337" s="163"/>
      <c r="P337" s="34"/>
      <c r="R337" s="139"/>
    </row>
    <row r="338" spans="1:18" ht="14.25">
      <c r="A338" s="150" t="s">
        <v>695</v>
      </c>
      <c r="B338" s="151">
        <v>43847</v>
      </c>
      <c r="C338" s="152" t="s">
        <v>697</v>
      </c>
      <c r="D338" s="153">
        <v>182.28</v>
      </c>
      <c r="E338" s="154">
        <v>0.21</v>
      </c>
      <c r="F338" s="155">
        <v>220.56</v>
      </c>
      <c r="G338" s="156" t="s">
        <v>3051</v>
      </c>
      <c r="H338" s="157" t="s">
        <v>294</v>
      </c>
      <c r="P338" s="34"/>
      <c r="R338" s="140"/>
    </row>
    <row r="339" spans="1:18" ht="14.25">
      <c r="A339" s="150" t="s">
        <v>695</v>
      </c>
      <c r="B339" s="151">
        <v>43871</v>
      </c>
      <c r="C339" s="152" t="s">
        <v>700</v>
      </c>
      <c r="D339" s="153">
        <v>75.03</v>
      </c>
      <c r="E339" s="154">
        <v>0.21</v>
      </c>
      <c r="F339" s="155">
        <v>90.7863</v>
      </c>
      <c r="G339" s="156" t="s">
        <v>3051</v>
      </c>
      <c r="H339" s="157" t="s">
        <v>294</v>
      </c>
      <c r="P339" s="34"/>
      <c r="R339" s="140"/>
    </row>
    <row r="340" spans="1:18" ht="14.25">
      <c r="A340" s="150" t="s">
        <v>695</v>
      </c>
      <c r="B340" s="151">
        <v>43990</v>
      </c>
      <c r="C340" s="152" t="s">
        <v>1234</v>
      </c>
      <c r="D340" s="153">
        <v>286</v>
      </c>
      <c r="E340" s="154">
        <v>0.21</v>
      </c>
      <c r="F340" s="155">
        <v>346.06</v>
      </c>
      <c r="G340" s="156" t="s">
        <v>3051</v>
      </c>
      <c r="H340" s="157" t="s">
        <v>294</v>
      </c>
      <c r="P340" s="34"/>
      <c r="R340" s="140"/>
    </row>
    <row r="341" spans="1:18" ht="14.25">
      <c r="A341" s="193" t="s">
        <v>695</v>
      </c>
      <c r="B341" s="208">
        <v>44092</v>
      </c>
      <c r="C341" s="195" t="s">
        <v>2055</v>
      </c>
      <c r="D341" s="217">
        <v>582.07</v>
      </c>
      <c r="E341" s="218">
        <v>0.21</v>
      </c>
      <c r="F341" s="194">
        <v>704.3047</v>
      </c>
      <c r="G341" s="209" t="s">
        <v>3051</v>
      </c>
      <c r="H341" s="193" t="s">
        <v>1168</v>
      </c>
      <c r="P341" s="34"/>
      <c r="R341" s="140"/>
    </row>
    <row r="342" spans="1:18" ht="14.25">
      <c r="A342" s="150" t="s">
        <v>695</v>
      </c>
      <c r="B342" s="151">
        <v>44168</v>
      </c>
      <c r="C342" s="152" t="s">
        <v>2835</v>
      </c>
      <c r="D342" s="153">
        <v>390</v>
      </c>
      <c r="E342" s="154">
        <v>0.21</v>
      </c>
      <c r="F342" s="155">
        <v>471.9</v>
      </c>
      <c r="G342" s="156" t="s">
        <v>3051</v>
      </c>
      <c r="H342" s="157" t="s">
        <v>294</v>
      </c>
      <c r="P342" s="34"/>
      <c r="R342" s="140"/>
    </row>
    <row r="343" spans="1:18" ht="14.25">
      <c r="A343" s="150" t="s">
        <v>862</v>
      </c>
      <c r="B343" s="151">
        <v>43889</v>
      </c>
      <c r="C343" s="152" t="s">
        <v>864</v>
      </c>
      <c r="D343" s="153">
        <v>425</v>
      </c>
      <c r="E343" s="154">
        <v>0.21</v>
      </c>
      <c r="F343" s="155">
        <v>514.25</v>
      </c>
      <c r="G343" s="156" t="s">
        <v>3059</v>
      </c>
      <c r="H343" s="157" t="s">
        <v>541</v>
      </c>
      <c r="P343" s="34"/>
      <c r="R343" s="140"/>
    </row>
    <row r="344" spans="1:18" ht="14.25">
      <c r="A344" s="150" t="s">
        <v>3091</v>
      </c>
      <c r="B344" s="151">
        <v>44187</v>
      </c>
      <c r="C344" s="152" t="s">
        <v>3088</v>
      </c>
      <c r="D344" s="153">
        <v>730</v>
      </c>
      <c r="E344" s="154">
        <v>0.21</v>
      </c>
      <c r="F344" s="155">
        <v>883.3</v>
      </c>
      <c r="G344" s="156" t="s">
        <v>3049</v>
      </c>
      <c r="H344" s="157" t="s">
        <v>795</v>
      </c>
      <c r="P344" s="34"/>
      <c r="R344" s="140"/>
    </row>
    <row r="345" spans="1:18" ht="14.25">
      <c r="A345" s="150" t="s">
        <v>3092</v>
      </c>
      <c r="B345" s="151">
        <v>44173</v>
      </c>
      <c r="C345" s="152" t="s">
        <v>2321</v>
      </c>
      <c r="D345" s="153">
        <v>210</v>
      </c>
      <c r="E345" s="154">
        <v>0</v>
      </c>
      <c r="F345" s="155">
        <v>210</v>
      </c>
      <c r="G345" s="156" t="s">
        <v>3120</v>
      </c>
      <c r="H345" s="157" t="s">
        <v>32</v>
      </c>
      <c r="P345" s="34"/>
      <c r="R345" s="140"/>
    </row>
    <row r="346" spans="1:18" ht="14.25">
      <c r="A346" s="209" t="s">
        <v>3092</v>
      </c>
      <c r="B346" s="208">
        <v>44166</v>
      </c>
      <c r="C346" s="195" t="s">
        <v>3103</v>
      </c>
      <c r="D346" s="217">
        <v>85</v>
      </c>
      <c r="E346" s="218">
        <v>0</v>
      </c>
      <c r="F346" s="194">
        <v>85</v>
      </c>
      <c r="G346" s="156" t="s">
        <v>3120</v>
      </c>
      <c r="H346" s="193" t="s">
        <v>32</v>
      </c>
      <c r="P346" s="34"/>
      <c r="R346" s="140"/>
    </row>
    <row r="347" spans="1:18" ht="14.25">
      <c r="A347" s="150" t="s">
        <v>457</v>
      </c>
      <c r="B347" s="151">
        <v>43880</v>
      </c>
      <c r="C347" s="152" t="s">
        <v>459</v>
      </c>
      <c r="D347" s="153">
        <v>133.06</v>
      </c>
      <c r="E347" s="154">
        <v>0.21</v>
      </c>
      <c r="F347" s="155">
        <v>161.0026</v>
      </c>
      <c r="G347" s="156" t="s">
        <v>3050</v>
      </c>
      <c r="H347" s="157" t="s">
        <v>175</v>
      </c>
      <c r="P347" s="34"/>
      <c r="R347" s="140"/>
    </row>
    <row r="348" spans="1:18" ht="14.25">
      <c r="A348" s="193" t="s">
        <v>457</v>
      </c>
      <c r="B348" s="208">
        <v>44102</v>
      </c>
      <c r="C348" s="195" t="s">
        <v>1965</v>
      </c>
      <c r="D348" s="217">
        <v>240.08</v>
      </c>
      <c r="E348" s="218">
        <v>0.21</v>
      </c>
      <c r="F348" s="194">
        <v>290.4968</v>
      </c>
      <c r="G348" s="209" t="s">
        <v>3050</v>
      </c>
      <c r="H348" s="193" t="s">
        <v>175</v>
      </c>
      <c r="P348" s="34"/>
      <c r="R348" s="140"/>
    </row>
    <row r="349" spans="1:18" ht="14.25">
      <c r="A349" s="150" t="s">
        <v>420</v>
      </c>
      <c r="B349" s="151">
        <v>43862</v>
      </c>
      <c r="C349" s="152" t="s">
        <v>686</v>
      </c>
      <c r="D349" s="153">
        <v>2596</v>
      </c>
      <c r="E349" s="154">
        <v>0.21</v>
      </c>
      <c r="F349" s="155">
        <v>3141.16</v>
      </c>
      <c r="G349" s="156" t="s">
        <v>3042</v>
      </c>
      <c r="H349" s="157" t="s">
        <v>688</v>
      </c>
      <c r="P349" s="34"/>
      <c r="R349" s="140"/>
    </row>
    <row r="350" spans="1:18" ht="14.25">
      <c r="A350" s="150" t="s">
        <v>420</v>
      </c>
      <c r="B350" s="151">
        <v>43862</v>
      </c>
      <c r="C350" s="152" t="s">
        <v>759</v>
      </c>
      <c r="D350" s="153">
        <v>1210</v>
      </c>
      <c r="E350" s="154">
        <v>0.21</v>
      </c>
      <c r="F350" s="155">
        <v>1464.1</v>
      </c>
      <c r="G350" s="156" t="s">
        <v>3051</v>
      </c>
      <c r="H350" s="157" t="s">
        <v>688</v>
      </c>
      <c r="P350" s="56"/>
      <c r="Q350" s="1"/>
      <c r="R350" s="140"/>
    </row>
    <row r="351" spans="1:18" s="33" customFormat="1" ht="14.25">
      <c r="A351" s="150" t="s">
        <v>420</v>
      </c>
      <c r="B351" s="151">
        <v>43892</v>
      </c>
      <c r="C351" s="152" t="s">
        <v>887</v>
      </c>
      <c r="D351" s="153">
        <v>1375</v>
      </c>
      <c r="E351" s="154">
        <v>0.21</v>
      </c>
      <c r="F351" s="155">
        <v>1663.75</v>
      </c>
      <c r="G351" s="156" t="s">
        <v>3042</v>
      </c>
      <c r="H351" s="157" t="s">
        <v>688</v>
      </c>
      <c r="I351" s="163"/>
      <c r="J351" s="163"/>
      <c r="K351" s="163"/>
      <c r="L351" s="163"/>
      <c r="M351" s="163"/>
      <c r="N351" s="163"/>
      <c r="O351" s="163"/>
      <c r="P351" s="4"/>
      <c r="Q351" s="4"/>
      <c r="R351" s="139"/>
    </row>
    <row r="352" spans="1:18" ht="14.25">
      <c r="A352" s="150" t="s">
        <v>420</v>
      </c>
      <c r="B352" s="151">
        <v>43892</v>
      </c>
      <c r="C352" s="152" t="s">
        <v>891</v>
      </c>
      <c r="D352" s="153">
        <v>495</v>
      </c>
      <c r="E352" s="154">
        <v>0.21</v>
      </c>
      <c r="F352" s="155">
        <v>598.95</v>
      </c>
      <c r="G352" s="156" t="s">
        <v>3051</v>
      </c>
      <c r="H352" s="157" t="s">
        <v>688</v>
      </c>
      <c r="P352" s="4"/>
      <c r="Q352" s="1"/>
      <c r="R352" s="140"/>
    </row>
    <row r="353" spans="1:18" ht="14.25">
      <c r="A353" s="150" t="s">
        <v>420</v>
      </c>
      <c r="B353" s="151">
        <v>43983</v>
      </c>
      <c r="C353" s="152" t="s">
        <v>1414</v>
      </c>
      <c r="D353" s="153">
        <v>1199</v>
      </c>
      <c r="E353" s="154">
        <v>0.21</v>
      </c>
      <c r="F353" s="155">
        <v>1450.79</v>
      </c>
      <c r="G353" s="156" t="s">
        <v>3042</v>
      </c>
      <c r="H353" s="157" t="s">
        <v>688</v>
      </c>
      <c r="P353" s="4"/>
      <c r="Q353" s="1"/>
      <c r="R353" s="140"/>
    </row>
    <row r="354" spans="1:18" ht="14.25">
      <c r="A354" s="193" t="s">
        <v>420</v>
      </c>
      <c r="B354" s="208">
        <v>44013</v>
      </c>
      <c r="C354" s="195" t="s">
        <v>1733</v>
      </c>
      <c r="D354" s="217">
        <v>2046</v>
      </c>
      <c r="E354" s="218">
        <v>0.21</v>
      </c>
      <c r="F354" s="194">
        <v>2475.66</v>
      </c>
      <c r="G354" s="209" t="s">
        <v>3042</v>
      </c>
      <c r="H354" s="193" t="s">
        <v>688</v>
      </c>
      <c r="P354" s="34"/>
      <c r="R354" s="140"/>
    </row>
    <row r="355" spans="1:15" ht="14.25">
      <c r="A355" s="193" t="s">
        <v>420</v>
      </c>
      <c r="B355" s="208">
        <v>44044</v>
      </c>
      <c r="C355" s="195" t="s">
        <v>1812</v>
      </c>
      <c r="D355" s="217">
        <v>968</v>
      </c>
      <c r="E355" s="218">
        <v>0.21</v>
      </c>
      <c r="F355" s="194">
        <v>1171.28</v>
      </c>
      <c r="G355" s="209" t="s">
        <v>3042</v>
      </c>
      <c r="H355" s="193" t="s">
        <v>688</v>
      </c>
      <c r="I355" s="212"/>
      <c r="J355" s="213"/>
      <c r="K355" s="214"/>
      <c r="L355" s="162"/>
      <c r="M355" s="34"/>
      <c r="N355" s="6"/>
      <c r="O355" s="140"/>
    </row>
    <row r="356" spans="1:15" ht="14.25">
      <c r="A356" s="193" t="s">
        <v>420</v>
      </c>
      <c r="B356" s="208">
        <v>44075</v>
      </c>
      <c r="C356" s="195" t="s">
        <v>2010</v>
      </c>
      <c r="D356" s="217">
        <v>2871</v>
      </c>
      <c r="E356" s="218">
        <v>0.21</v>
      </c>
      <c r="F356" s="194">
        <v>3473.91</v>
      </c>
      <c r="G356" s="209" t="s">
        <v>3042</v>
      </c>
      <c r="H356" s="193" t="s">
        <v>688</v>
      </c>
      <c r="I356" s="212"/>
      <c r="J356" s="213"/>
      <c r="K356" s="214"/>
      <c r="L356" s="165"/>
      <c r="M356" s="34"/>
      <c r="N356" s="6"/>
      <c r="O356" s="140"/>
    </row>
    <row r="357" spans="1:15" ht="14.25">
      <c r="A357" s="193" t="s">
        <v>420</v>
      </c>
      <c r="B357" s="208">
        <v>44081</v>
      </c>
      <c r="C357" s="195" t="s">
        <v>2051</v>
      </c>
      <c r="D357" s="217">
        <v>990</v>
      </c>
      <c r="E357" s="218">
        <v>0.21</v>
      </c>
      <c r="F357" s="194">
        <v>1197.9</v>
      </c>
      <c r="G357" s="209" t="s">
        <v>3051</v>
      </c>
      <c r="H357" s="193" t="s">
        <v>688</v>
      </c>
      <c r="I357" s="212"/>
      <c r="J357" s="213"/>
      <c r="K357" s="214"/>
      <c r="L357" s="163"/>
      <c r="M357" s="34"/>
      <c r="N357" s="6"/>
      <c r="O357" s="140"/>
    </row>
    <row r="358" spans="1:15" ht="14.25">
      <c r="A358" s="150" t="s">
        <v>420</v>
      </c>
      <c r="B358" s="151">
        <v>44105</v>
      </c>
      <c r="C358" s="152" t="s">
        <v>2330</v>
      </c>
      <c r="D358" s="153">
        <v>2596</v>
      </c>
      <c r="E358" s="154">
        <v>0.21</v>
      </c>
      <c r="F358" s="155">
        <v>3141.16</v>
      </c>
      <c r="G358" s="156" t="s">
        <v>3042</v>
      </c>
      <c r="H358" s="157" t="s">
        <v>688</v>
      </c>
      <c r="I358" s="212"/>
      <c r="J358" s="213"/>
      <c r="K358" s="214"/>
      <c r="M358" s="34"/>
      <c r="N358" s="6"/>
      <c r="O358" s="140"/>
    </row>
    <row r="359" spans="1:15" s="33" customFormat="1" ht="14.25">
      <c r="A359" s="150" t="s">
        <v>420</v>
      </c>
      <c r="B359" s="151">
        <v>44105</v>
      </c>
      <c r="C359" s="152" t="s">
        <v>2378</v>
      </c>
      <c r="D359" s="153">
        <v>990</v>
      </c>
      <c r="E359" s="154">
        <v>0.21</v>
      </c>
      <c r="F359" s="155">
        <v>1197.9</v>
      </c>
      <c r="G359" s="156" t="s">
        <v>3051</v>
      </c>
      <c r="H359" s="157" t="s">
        <v>688</v>
      </c>
      <c r="I359" s="212"/>
      <c r="J359" s="213"/>
      <c r="K359" s="214"/>
      <c r="L359" s="163"/>
      <c r="M359" s="34"/>
      <c r="O359" s="139"/>
    </row>
    <row r="360" spans="1:15" ht="14.25">
      <c r="A360" s="150" t="s">
        <v>420</v>
      </c>
      <c r="B360" s="151">
        <v>44136</v>
      </c>
      <c r="C360" s="152" t="s">
        <v>2609</v>
      </c>
      <c r="D360" s="153">
        <v>2887.5</v>
      </c>
      <c r="E360" s="154">
        <v>0.21</v>
      </c>
      <c r="F360" s="155">
        <v>3493.875</v>
      </c>
      <c r="G360" s="156" t="s">
        <v>3042</v>
      </c>
      <c r="H360" s="157" t="s">
        <v>688</v>
      </c>
      <c r="I360" s="212"/>
      <c r="J360" s="213"/>
      <c r="K360" s="214"/>
      <c r="L360" s="162"/>
      <c r="M360" s="34"/>
      <c r="N360" s="6"/>
      <c r="O360" s="140"/>
    </row>
    <row r="361" spans="1:15" ht="14.25">
      <c r="A361" s="150" t="s">
        <v>420</v>
      </c>
      <c r="B361" s="151">
        <v>44166</v>
      </c>
      <c r="C361" s="152" t="s">
        <v>2917</v>
      </c>
      <c r="D361" s="153">
        <v>2497</v>
      </c>
      <c r="E361" s="154">
        <v>0.21</v>
      </c>
      <c r="F361" s="155">
        <v>3021.37</v>
      </c>
      <c r="G361" s="156" t="s">
        <v>3042</v>
      </c>
      <c r="H361" s="157" t="s">
        <v>688</v>
      </c>
      <c r="I361" s="212"/>
      <c r="J361" s="213"/>
      <c r="K361" s="214"/>
      <c r="L361" s="162"/>
      <c r="M361" s="34"/>
      <c r="N361" s="6"/>
      <c r="O361" s="140"/>
    </row>
    <row r="362" spans="1:15" ht="14.25">
      <c r="A362" s="150" t="s">
        <v>420</v>
      </c>
      <c r="B362" s="151">
        <v>44166</v>
      </c>
      <c r="C362" s="152" t="s">
        <v>2935</v>
      </c>
      <c r="D362" s="153">
        <v>825</v>
      </c>
      <c r="E362" s="154">
        <v>0.21</v>
      </c>
      <c r="F362" s="155">
        <v>998.25</v>
      </c>
      <c r="G362" s="156" t="s">
        <v>3051</v>
      </c>
      <c r="H362" s="157" t="s">
        <v>688</v>
      </c>
      <c r="I362" s="212"/>
      <c r="J362" s="213"/>
      <c r="K362" s="214"/>
      <c r="L362" s="163"/>
      <c r="M362" s="34"/>
      <c r="N362" s="6"/>
      <c r="O362" s="140"/>
    </row>
    <row r="363" spans="1:15" ht="14.25">
      <c r="A363" s="150" t="s">
        <v>420</v>
      </c>
      <c r="B363" s="151">
        <v>44137</v>
      </c>
      <c r="C363" s="152" t="s">
        <v>2975</v>
      </c>
      <c r="D363" s="153">
        <v>1155</v>
      </c>
      <c r="E363" s="154">
        <v>0.21</v>
      </c>
      <c r="F363" s="155">
        <v>1397.55</v>
      </c>
      <c r="G363" s="156" t="s">
        <v>3051</v>
      </c>
      <c r="H363" s="157" t="s">
        <v>688</v>
      </c>
      <c r="I363" s="212"/>
      <c r="J363" s="213"/>
      <c r="K363" s="214"/>
      <c r="L363" s="163"/>
      <c r="M363" s="34"/>
      <c r="N363" s="6"/>
      <c r="O363" s="140"/>
    </row>
    <row r="364" spans="1:15" ht="18.75">
      <c r="A364" s="150" t="s">
        <v>2476</v>
      </c>
      <c r="B364" s="151">
        <v>44146</v>
      </c>
      <c r="C364" s="152" t="s">
        <v>2478</v>
      </c>
      <c r="D364" s="153">
        <v>37.32</v>
      </c>
      <c r="E364" s="154">
        <v>0</v>
      </c>
      <c r="F364" s="155">
        <v>37.32</v>
      </c>
      <c r="G364" s="156" t="s">
        <v>3051</v>
      </c>
      <c r="H364" s="157" t="s">
        <v>1139</v>
      </c>
      <c r="I364" s="212"/>
      <c r="J364" s="213"/>
      <c r="K364" s="214"/>
      <c r="L364" s="162"/>
      <c r="M364" s="34"/>
      <c r="N364" s="6"/>
      <c r="O364" s="140"/>
    </row>
    <row r="365" spans="1:15" ht="12.75">
      <c r="A365" s="150" t="s">
        <v>357</v>
      </c>
      <c r="B365" s="151">
        <v>43866</v>
      </c>
      <c r="C365" s="152" t="s">
        <v>359</v>
      </c>
      <c r="D365" s="153">
        <v>71</v>
      </c>
      <c r="E365" s="154">
        <v>0.21</v>
      </c>
      <c r="F365" s="155">
        <v>85.91</v>
      </c>
      <c r="G365" s="156" t="s">
        <v>3042</v>
      </c>
      <c r="H365" s="157" t="s">
        <v>3055</v>
      </c>
      <c r="I365" s="212"/>
      <c r="J365" s="213"/>
      <c r="K365" s="214"/>
      <c r="L365" s="163"/>
      <c r="M365" s="6"/>
      <c r="N365" s="6"/>
      <c r="O365" s="6"/>
    </row>
    <row r="366" spans="1:15" ht="12.75">
      <c r="A366" s="150" t="s">
        <v>2992</v>
      </c>
      <c r="B366" s="151">
        <v>44143</v>
      </c>
      <c r="C366" s="152" t="s">
        <v>2994</v>
      </c>
      <c r="D366" s="153">
        <v>146</v>
      </c>
      <c r="E366" s="154">
        <v>0.21</v>
      </c>
      <c r="F366" s="155">
        <v>176.66</v>
      </c>
      <c r="G366" s="156" t="s">
        <v>3067</v>
      </c>
      <c r="H366" s="157" t="s">
        <v>51</v>
      </c>
      <c r="I366" s="212"/>
      <c r="J366" s="213"/>
      <c r="K366" s="214"/>
      <c r="L366" s="163"/>
      <c r="M366" s="6"/>
      <c r="N366" s="6"/>
      <c r="O366" s="6"/>
    </row>
    <row r="367" spans="1:15" ht="12.75">
      <c r="A367" s="150" t="s">
        <v>44</v>
      </c>
      <c r="B367" s="151">
        <v>43837</v>
      </c>
      <c r="C367" s="152" t="s">
        <v>46</v>
      </c>
      <c r="D367" s="153">
        <v>625.59</v>
      </c>
      <c r="E367" s="154">
        <v>0</v>
      </c>
      <c r="F367" s="155">
        <v>625.59</v>
      </c>
      <c r="G367" s="156" t="s">
        <v>3042</v>
      </c>
      <c r="H367" s="157" t="s">
        <v>51</v>
      </c>
      <c r="I367" s="212"/>
      <c r="J367" s="213"/>
      <c r="K367" s="214"/>
      <c r="L367" s="163"/>
      <c r="M367" s="6"/>
      <c r="N367" s="6"/>
      <c r="O367" s="6"/>
    </row>
    <row r="368" spans="1:12" s="33" customFormat="1" ht="12.75">
      <c r="A368" s="150" t="s">
        <v>44</v>
      </c>
      <c r="B368" s="151">
        <v>43865</v>
      </c>
      <c r="C368" s="152" t="s">
        <v>46</v>
      </c>
      <c r="D368" s="153">
        <v>625.59</v>
      </c>
      <c r="E368" s="154">
        <v>0</v>
      </c>
      <c r="F368" s="155">
        <v>625.59</v>
      </c>
      <c r="G368" s="156" t="s">
        <v>3042</v>
      </c>
      <c r="H368" s="157" t="s">
        <v>51</v>
      </c>
      <c r="I368" s="212"/>
      <c r="J368" s="213"/>
      <c r="K368" s="214"/>
      <c r="L368" s="163"/>
    </row>
    <row r="369" spans="1:12" s="33" customFormat="1" ht="12.75">
      <c r="A369" s="150" t="s">
        <v>44</v>
      </c>
      <c r="B369" s="151">
        <v>43892</v>
      </c>
      <c r="C369" s="152" t="s">
        <v>46</v>
      </c>
      <c r="D369" s="153">
        <v>625.59</v>
      </c>
      <c r="E369" s="154">
        <v>0</v>
      </c>
      <c r="F369" s="155">
        <v>625.59</v>
      </c>
      <c r="G369" s="156" t="s">
        <v>3042</v>
      </c>
      <c r="H369" s="157" t="s">
        <v>51</v>
      </c>
      <c r="I369" s="212"/>
      <c r="J369" s="213"/>
      <c r="K369" s="214"/>
      <c r="L369" s="163"/>
    </row>
    <row r="370" spans="1:12" s="33" customFormat="1" ht="12.75">
      <c r="A370" s="150" t="s">
        <v>44</v>
      </c>
      <c r="B370" s="151">
        <v>43922</v>
      </c>
      <c r="C370" s="152" t="s">
        <v>46</v>
      </c>
      <c r="D370" s="153">
        <v>625.59</v>
      </c>
      <c r="E370" s="154">
        <v>0</v>
      </c>
      <c r="F370" s="155">
        <v>625.59</v>
      </c>
      <c r="G370" s="156" t="s">
        <v>3042</v>
      </c>
      <c r="H370" s="157" t="s">
        <v>51</v>
      </c>
      <c r="I370" s="212"/>
      <c r="J370" s="213"/>
      <c r="K370" s="214"/>
      <c r="L370" s="163"/>
    </row>
    <row r="371" spans="1:12" s="33" customFormat="1" ht="12.75">
      <c r="A371" s="150" t="s">
        <v>44</v>
      </c>
      <c r="B371" s="151">
        <v>43952</v>
      </c>
      <c r="C371" s="152" t="s">
        <v>46</v>
      </c>
      <c r="D371" s="153">
        <v>625.59</v>
      </c>
      <c r="E371" s="154">
        <v>0</v>
      </c>
      <c r="F371" s="155">
        <v>625.59</v>
      </c>
      <c r="G371" s="156" t="s">
        <v>3042</v>
      </c>
      <c r="H371" s="157" t="s">
        <v>51</v>
      </c>
      <c r="I371" s="212"/>
      <c r="J371" s="213"/>
      <c r="K371" s="214"/>
      <c r="L371" s="163"/>
    </row>
    <row r="372" spans="1:15" ht="12.75">
      <c r="A372" s="150" t="s">
        <v>44</v>
      </c>
      <c r="B372" s="151">
        <v>43983</v>
      </c>
      <c r="C372" s="152" t="s">
        <v>46</v>
      </c>
      <c r="D372" s="153">
        <v>625.59</v>
      </c>
      <c r="E372" s="154">
        <v>0</v>
      </c>
      <c r="F372" s="155">
        <v>625.59</v>
      </c>
      <c r="G372" s="156" t="s">
        <v>3042</v>
      </c>
      <c r="H372" s="157" t="s">
        <v>51</v>
      </c>
      <c r="I372" s="212"/>
      <c r="J372" s="213"/>
      <c r="K372" s="214"/>
      <c r="L372" s="174"/>
      <c r="M372" s="6"/>
      <c r="N372" s="6"/>
      <c r="O372" s="6"/>
    </row>
    <row r="373" spans="1:15" ht="12.75">
      <c r="A373" s="209" t="s">
        <v>44</v>
      </c>
      <c r="B373" s="208">
        <v>44013</v>
      </c>
      <c r="C373" s="195" t="s">
        <v>46</v>
      </c>
      <c r="D373" s="217">
        <v>625.59</v>
      </c>
      <c r="E373" s="218">
        <v>0</v>
      </c>
      <c r="F373" s="194">
        <v>625.59</v>
      </c>
      <c r="G373" s="209" t="s">
        <v>3042</v>
      </c>
      <c r="H373" s="193" t="s">
        <v>51</v>
      </c>
      <c r="I373" s="212"/>
      <c r="J373" s="213"/>
      <c r="K373" s="214"/>
      <c r="L373" s="174"/>
      <c r="M373" s="6"/>
      <c r="N373" s="6"/>
      <c r="O373" s="6"/>
    </row>
    <row r="374" spans="1:12" s="33" customFormat="1" ht="12.75">
      <c r="A374" s="193" t="s">
        <v>44</v>
      </c>
      <c r="B374" s="208">
        <v>44044</v>
      </c>
      <c r="C374" s="195" t="s">
        <v>46</v>
      </c>
      <c r="D374" s="217">
        <v>625.59</v>
      </c>
      <c r="E374" s="218">
        <v>0</v>
      </c>
      <c r="F374" s="194">
        <v>625.59</v>
      </c>
      <c r="G374" s="209" t="s">
        <v>3042</v>
      </c>
      <c r="H374" s="193" t="s">
        <v>51</v>
      </c>
      <c r="I374" s="212"/>
      <c r="J374" s="213"/>
      <c r="K374" s="214"/>
      <c r="L374" s="167"/>
    </row>
    <row r="375" spans="1:12" s="33" customFormat="1" ht="12.75">
      <c r="A375" s="209" t="s">
        <v>44</v>
      </c>
      <c r="B375" s="208">
        <v>44075</v>
      </c>
      <c r="C375" s="195" t="s">
        <v>46</v>
      </c>
      <c r="D375" s="217">
        <v>625.59</v>
      </c>
      <c r="E375" s="218">
        <v>0</v>
      </c>
      <c r="F375" s="194">
        <v>625.59</v>
      </c>
      <c r="G375" s="209" t="s">
        <v>3042</v>
      </c>
      <c r="H375" s="193" t="s">
        <v>51</v>
      </c>
      <c r="I375" s="212"/>
      <c r="J375" s="213"/>
      <c r="K375" s="214"/>
      <c r="L375" s="163"/>
    </row>
    <row r="376" spans="1:12" s="33" customFormat="1" ht="12.75">
      <c r="A376" s="150" t="s">
        <v>44</v>
      </c>
      <c r="B376" s="151">
        <v>44105</v>
      </c>
      <c r="C376" s="152" t="s">
        <v>46</v>
      </c>
      <c r="D376" s="153">
        <v>625.59</v>
      </c>
      <c r="E376" s="154">
        <v>0</v>
      </c>
      <c r="F376" s="155">
        <v>625.59</v>
      </c>
      <c r="G376" s="156" t="s">
        <v>3042</v>
      </c>
      <c r="H376" s="157" t="s">
        <v>51</v>
      </c>
      <c r="I376" s="212"/>
      <c r="J376" s="213"/>
      <c r="K376" s="214"/>
      <c r="L376" s="163"/>
    </row>
    <row r="377" spans="1:15" ht="12.75">
      <c r="A377" s="150" t="s">
        <v>44</v>
      </c>
      <c r="B377" s="151">
        <v>44136</v>
      </c>
      <c r="C377" s="152" t="s">
        <v>46</v>
      </c>
      <c r="D377" s="153">
        <v>625.59</v>
      </c>
      <c r="E377" s="154">
        <v>0</v>
      </c>
      <c r="F377" s="155">
        <v>625.59</v>
      </c>
      <c r="G377" s="156" t="s">
        <v>3042</v>
      </c>
      <c r="H377" s="157" t="s">
        <v>51</v>
      </c>
      <c r="I377" s="212"/>
      <c r="J377" s="213"/>
      <c r="K377" s="214"/>
      <c r="L377" s="163"/>
      <c r="M377" s="6"/>
      <c r="N377" s="6"/>
      <c r="O377" s="6"/>
    </row>
    <row r="378" spans="1:15" ht="12.75">
      <c r="A378" s="150" t="s">
        <v>44</v>
      </c>
      <c r="B378" s="151">
        <v>44166</v>
      </c>
      <c r="C378" s="152" t="s">
        <v>46</v>
      </c>
      <c r="D378" s="153">
        <v>625.59</v>
      </c>
      <c r="E378" s="154">
        <v>0</v>
      </c>
      <c r="F378" s="155">
        <v>625.59</v>
      </c>
      <c r="G378" s="156" t="s">
        <v>3042</v>
      </c>
      <c r="H378" s="157" t="s">
        <v>51</v>
      </c>
      <c r="I378" s="212"/>
      <c r="J378" s="213"/>
      <c r="K378" s="214"/>
      <c r="L378" s="163"/>
      <c r="M378" s="6"/>
      <c r="N378" s="6"/>
      <c r="O378" s="6"/>
    </row>
    <row r="379" spans="1:15" ht="12.75">
      <c r="A379" s="150" t="s">
        <v>183</v>
      </c>
      <c r="B379" s="151">
        <v>43840</v>
      </c>
      <c r="C379" s="152" t="s">
        <v>185</v>
      </c>
      <c r="D379" s="153">
        <v>550</v>
      </c>
      <c r="E379" s="154">
        <v>0.1</v>
      </c>
      <c r="F379" s="155">
        <v>605</v>
      </c>
      <c r="G379" s="156" t="s">
        <v>3046</v>
      </c>
      <c r="H379" s="157" t="s">
        <v>187</v>
      </c>
      <c r="I379" s="212"/>
      <c r="J379" s="213"/>
      <c r="K379" s="214"/>
      <c r="L379" s="163"/>
      <c r="M379" s="6"/>
      <c r="N379" s="6"/>
      <c r="O379" s="6"/>
    </row>
    <row r="380" spans="1:15" ht="12.75">
      <c r="A380" s="150" t="s">
        <v>183</v>
      </c>
      <c r="B380" s="151">
        <v>43858</v>
      </c>
      <c r="C380" s="152" t="s">
        <v>570</v>
      </c>
      <c r="D380" s="153">
        <v>450</v>
      </c>
      <c r="E380" s="154">
        <v>0.1</v>
      </c>
      <c r="F380" s="155">
        <v>495</v>
      </c>
      <c r="G380" s="156" t="s">
        <v>3046</v>
      </c>
      <c r="H380" s="157" t="s">
        <v>187</v>
      </c>
      <c r="I380" s="212"/>
      <c r="J380" s="213"/>
      <c r="K380" s="214"/>
      <c r="L380" s="163"/>
      <c r="M380" s="6"/>
      <c r="N380" s="6"/>
      <c r="O380" s="6"/>
    </row>
    <row r="381" spans="1:12" s="33" customFormat="1" ht="12.75">
      <c r="A381" s="150" t="s">
        <v>183</v>
      </c>
      <c r="B381" s="151">
        <v>43872</v>
      </c>
      <c r="C381" s="152" t="s">
        <v>573</v>
      </c>
      <c r="D381" s="153">
        <v>3763.64</v>
      </c>
      <c r="E381" s="154">
        <v>0.1</v>
      </c>
      <c r="F381" s="155">
        <v>4140.004</v>
      </c>
      <c r="G381" s="156" t="s">
        <v>3046</v>
      </c>
      <c r="H381" s="157" t="s">
        <v>187</v>
      </c>
      <c r="I381" s="212"/>
      <c r="J381" s="213"/>
      <c r="K381" s="214"/>
      <c r="L381" s="163"/>
    </row>
    <row r="382" spans="1:15" ht="18.75">
      <c r="A382" s="150" t="s">
        <v>2465</v>
      </c>
      <c r="B382" s="151">
        <v>44146</v>
      </c>
      <c r="C382" s="152" t="s">
        <v>2467</v>
      </c>
      <c r="D382" s="153">
        <v>4.09</v>
      </c>
      <c r="E382" s="154">
        <v>0.21</v>
      </c>
      <c r="F382" s="155">
        <v>4.9489</v>
      </c>
      <c r="G382" s="156" t="s">
        <v>3050</v>
      </c>
      <c r="H382" s="157" t="s">
        <v>93</v>
      </c>
      <c r="I382" s="212"/>
      <c r="J382" s="213"/>
      <c r="K382" s="214"/>
      <c r="L382" s="163"/>
      <c r="M382" s="6"/>
      <c r="N382" s="6"/>
      <c r="O382" s="6"/>
    </row>
    <row r="383" spans="1:15" ht="18.75">
      <c r="A383" s="150" t="s">
        <v>2465</v>
      </c>
      <c r="B383" s="151">
        <v>44146</v>
      </c>
      <c r="C383" s="152" t="s">
        <v>2467</v>
      </c>
      <c r="D383" s="153">
        <v>45.92</v>
      </c>
      <c r="E383" s="154">
        <v>0.1</v>
      </c>
      <c r="F383" s="155">
        <v>50.512</v>
      </c>
      <c r="G383" s="156" t="s">
        <v>3050</v>
      </c>
      <c r="H383" s="157" t="s">
        <v>93</v>
      </c>
      <c r="I383" s="212"/>
      <c r="J383" s="213"/>
      <c r="K383" s="214"/>
      <c r="L383" s="163"/>
      <c r="M383" s="6"/>
      <c r="N383" s="6"/>
      <c r="O383" s="6"/>
    </row>
    <row r="384" spans="1:12" s="33" customFormat="1" ht="12.75">
      <c r="A384" s="193" t="s">
        <v>1620</v>
      </c>
      <c r="B384" s="208">
        <v>44028</v>
      </c>
      <c r="C384" s="195" t="s">
        <v>1622</v>
      </c>
      <c r="D384" s="217">
        <v>58.73</v>
      </c>
      <c r="E384" s="218">
        <v>0.1</v>
      </c>
      <c r="F384" s="194">
        <v>64.603</v>
      </c>
      <c r="G384" s="209" t="s">
        <v>3051</v>
      </c>
      <c r="H384" s="193" t="s">
        <v>3080</v>
      </c>
      <c r="I384" s="212"/>
      <c r="J384" s="213"/>
      <c r="K384" s="214"/>
      <c r="L384" s="163"/>
    </row>
    <row r="385" spans="1:15" ht="12.75">
      <c r="A385" s="150" t="s">
        <v>379</v>
      </c>
      <c r="B385" s="151">
        <v>43865</v>
      </c>
      <c r="C385" s="152" t="s">
        <v>381</v>
      </c>
      <c r="D385" s="153">
        <v>18</v>
      </c>
      <c r="E385" s="154">
        <v>0.21</v>
      </c>
      <c r="F385" s="155">
        <v>21.78</v>
      </c>
      <c r="G385" s="156" t="s">
        <v>3042</v>
      </c>
      <c r="H385" s="157" t="s">
        <v>368</v>
      </c>
      <c r="I385" s="212"/>
      <c r="J385" s="213"/>
      <c r="K385" s="214"/>
      <c r="L385" s="163"/>
      <c r="M385" s="6"/>
      <c r="N385" s="6"/>
      <c r="O385" s="6"/>
    </row>
    <row r="386" spans="1:15" ht="12.75">
      <c r="A386" s="193" t="s">
        <v>948</v>
      </c>
      <c r="B386" s="208">
        <v>44034</v>
      </c>
      <c r="C386" s="195" t="s">
        <v>794</v>
      </c>
      <c r="D386" s="217">
        <v>300</v>
      </c>
      <c r="E386" s="218">
        <v>0.21</v>
      </c>
      <c r="F386" s="194">
        <v>363</v>
      </c>
      <c r="G386" s="209" t="s">
        <v>3051</v>
      </c>
      <c r="H386" s="193" t="s">
        <v>549</v>
      </c>
      <c r="I386" s="212"/>
      <c r="J386" s="213"/>
      <c r="K386" s="214"/>
      <c r="L386" s="163"/>
      <c r="M386" s="6"/>
      <c r="N386" s="6"/>
      <c r="O386" s="6"/>
    </row>
    <row r="387" spans="1:15" ht="12.75">
      <c r="A387" s="150" t="s">
        <v>2531</v>
      </c>
      <c r="B387" s="151">
        <v>44114</v>
      </c>
      <c r="C387" s="152" t="s">
        <v>2533</v>
      </c>
      <c r="D387" s="153">
        <v>200</v>
      </c>
      <c r="E387" s="154">
        <v>0</v>
      </c>
      <c r="F387" s="155">
        <v>200</v>
      </c>
      <c r="G387" s="156" t="s">
        <v>3054</v>
      </c>
      <c r="H387" s="193" t="s">
        <v>368</v>
      </c>
      <c r="I387" s="212"/>
      <c r="J387" s="213"/>
      <c r="K387" s="214"/>
      <c r="M387" s="6"/>
      <c r="N387" s="6"/>
      <c r="O387" s="6"/>
    </row>
    <row r="388" spans="1:12" s="33" customFormat="1" ht="12.75">
      <c r="A388" s="150" t="s">
        <v>959</v>
      </c>
      <c r="B388" s="151">
        <v>43924</v>
      </c>
      <c r="C388" s="152" t="s">
        <v>961</v>
      </c>
      <c r="D388" s="153">
        <v>591</v>
      </c>
      <c r="E388" s="154">
        <v>0.21</v>
      </c>
      <c r="F388" s="155">
        <v>715.11</v>
      </c>
      <c r="G388" s="156" t="s">
        <v>3056</v>
      </c>
      <c r="H388" s="157" t="s">
        <v>607</v>
      </c>
      <c r="I388" s="212"/>
      <c r="J388" s="213"/>
      <c r="K388" s="214"/>
      <c r="L388" s="163"/>
    </row>
    <row r="389" spans="1:12" s="33" customFormat="1" ht="12.75">
      <c r="A389" s="150" t="s">
        <v>959</v>
      </c>
      <c r="B389" s="151">
        <v>44004</v>
      </c>
      <c r="C389" s="152" t="s">
        <v>1535</v>
      </c>
      <c r="D389" s="153">
        <v>83.3</v>
      </c>
      <c r="E389" s="154">
        <v>0.21</v>
      </c>
      <c r="F389" s="155">
        <v>100.79299999999999</v>
      </c>
      <c r="G389" s="156" t="s">
        <v>3056</v>
      </c>
      <c r="H389" s="157" t="s">
        <v>163</v>
      </c>
      <c r="I389" s="212"/>
      <c r="J389" s="213"/>
      <c r="K389" s="214"/>
      <c r="L389" s="163"/>
    </row>
    <row r="390" spans="1:15" ht="12.75">
      <c r="A390" s="150" t="s">
        <v>959</v>
      </c>
      <c r="B390" s="151">
        <v>44004</v>
      </c>
      <c r="C390" s="152" t="s">
        <v>1538</v>
      </c>
      <c r="D390" s="153">
        <v>62.2</v>
      </c>
      <c r="E390" s="154">
        <v>0.21</v>
      </c>
      <c r="F390" s="155">
        <v>75.262</v>
      </c>
      <c r="G390" s="156" t="s">
        <v>3056</v>
      </c>
      <c r="H390" s="157" t="s">
        <v>163</v>
      </c>
      <c r="I390" s="212"/>
      <c r="J390" s="213"/>
      <c r="K390" s="214"/>
      <c r="M390" s="6"/>
      <c r="N390" s="6"/>
      <c r="O390" s="6"/>
    </row>
    <row r="391" spans="1:15" ht="12.75">
      <c r="A391" s="150" t="s">
        <v>959</v>
      </c>
      <c r="B391" s="151">
        <v>44138</v>
      </c>
      <c r="C391" s="152" t="s">
        <v>2327</v>
      </c>
      <c r="D391" s="153">
        <v>849</v>
      </c>
      <c r="E391" s="154">
        <v>0.21</v>
      </c>
      <c r="F391" s="155">
        <v>1027.29</v>
      </c>
      <c r="G391" s="156" t="s">
        <v>3056</v>
      </c>
      <c r="H391" s="157" t="s">
        <v>163</v>
      </c>
      <c r="I391" s="212"/>
      <c r="J391" s="213"/>
      <c r="K391" s="214"/>
      <c r="M391" s="6"/>
      <c r="N391" s="6"/>
      <c r="O391" s="6"/>
    </row>
    <row r="392" spans="1:12" s="33" customFormat="1" ht="12.75">
      <c r="A392" s="150" t="s">
        <v>959</v>
      </c>
      <c r="B392" s="151">
        <v>44140</v>
      </c>
      <c r="C392" s="152" t="s">
        <v>2375</v>
      </c>
      <c r="D392" s="153">
        <v>1738</v>
      </c>
      <c r="E392" s="154">
        <v>0.21</v>
      </c>
      <c r="F392" s="155">
        <v>2102.98</v>
      </c>
      <c r="G392" s="156" t="s">
        <v>3056</v>
      </c>
      <c r="H392" s="157" t="s">
        <v>163</v>
      </c>
      <c r="I392" s="212"/>
      <c r="J392" s="213"/>
      <c r="K392" s="214"/>
      <c r="L392" s="163"/>
    </row>
    <row r="393" spans="1:12" s="33" customFormat="1" ht="12.75">
      <c r="A393" s="150" t="s">
        <v>959</v>
      </c>
      <c r="B393" s="151">
        <v>44155</v>
      </c>
      <c r="C393" s="152" t="s">
        <v>2560</v>
      </c>
      <c r="D393" s="153">
        <v>21.32</v>
      </c>
      <c r="E393" s="154">
        <v>0.21</v>
      </c>
      <c r="F393" s="155">
        <v>25.7972</v>
      </c>
      <c r="G393" s="156" t="s">
        <v>3056</v>
      </c>
      <c r="H393" s="157" t="s">
        <v>163</v>
      </c>
      <c r="I393" s="212"/>
      <c r="J393" s="213"/>
      <c r="K393" s="214"/>
      <c r="L393" s="163"/>
    </row>
    <row r="394" spans="1:12" s="33" customFormat="1" ht="12.75">
      <c r="A394" s="150" t="s">
        <v>959</v>
      </c>
      <c r="B394" s="151">
        <v>44167</v>
      </c>
      <c r="C394" s="152" t="s">
        <v>2932</v>
      </c>
      <c r="D394" s="153">
        <v>412.6</v>
      </c>
      <c r="E394" s="154">
        <v>0.21</v>
      </c>
      <c r="F394" s="155">
        <v>499.24600000000004</v>
      </c>
      <c r="G394" s="156" t="s">
        <v>3056</v>
      </c>
      <c r="H394" s="157" t="s">
        <v>163</v>
      </c>
      <c r="I394" s="212"/>
      <c r="J394" s="213"/>
      <c r="K394" s="214"/>
      <c r="L394" s="163"/>
    </row>
    <row r="395" spans="1:12" s="33" customFormat="1" ht="18.75">
      <c r="A395" s="150" t="s">
        <v>1073</v>
      </c>
      <c r="B395" s="151">
        <v>43943</v>
      </c>
      <c r="C395" s="152" t="s">
        <v>1075</v>
      </c>
      <c r="D395" s="153">
        <v>28</v>
      </c>
      <c r="E395" s="154">
        <v>0.21</v>
      </c>
      <c r="F395" s="155">
        <v>33.88</v>
      </c>
      <c r="G395" s="156" t="s">
        <v>3042</v>
      </c>
      <c r="H395" s="157" t="s">
        <v>73</v>
      </c>
      <c r="I395" s="212"/>
      <c r="J395" s="213"/>
      <c r="K395" s="214"/>
      <c r="L395" s="163"/>
    </row>
    <row r="396" spans="1:12" s="33" customFormat="1" ht="12.75">
      <c r="A396" s="150" t="s">
        <v>2205</v>
      </c>
      <c r="B396" s="151">
        <v>43992</v>
      </c>
      <c r="C396" s="152" t="s">
        <v>2207</v>
      </c>
      <c r="D396" s="153">
        <v>422.25</v>
      </c>
      <c r="E396" s="154">
        <v>0.21</v>
      </c>
      <c r="F396" s="155">
        <v>510.9225</v>
      </c>
      <c r="G396" s="156" t="s">
        <v>3051</v>
      </c>
      <c r="H396" s="157" t="s">
        <v>1139</v>
      </c>
      <c r="I396" s="212"/>
      <c r="J396" s="213"/>
      <c r="K396" s="214"/>
      <c r="L396" s="163"/>
    </row>
    <row r="397" spans="1:12" s="33" customFormat="1" ht="18.75">
      <c r="A397" s="150" t="s">
        <v>1170</v>
      </c>
      <c r="B397" s="151">
        <v>43971</v>
      </c>
      <c r="C397" s="152" t="s">
        <v>46</v>
      </c>
      <c r="D397" s="153">
        <v>1100</v>
      </c>
      <c r="E397" s="154">
        <v>0</v>
      </c>
      <c r="F397" s="155">
        <v>1100</v>
      </c>
      <c r="G397" s="156" t="s">
        <v>3061</v>
      </c>
      <c r="H397" s="157" t="s">
        <v>368</v>
      </c>
      <c r="I397" s="212"/>
      <c r="J397" s="213"/>
      <c r="K397" s="214"/>
      <c r="L397" s="163"/>
    </row>
    <row r="398" spans="1:12" s="33" customFormat="1" ht="12.75">
      <c r="A398" s="150" t="s">
        <v>2695</v>
      </c>
      <c r="B398" s="151">
        <v>44155</v>
      </c>
      <c r="C398" s="152" t="s">
        <v>424</v>
      </c>
      <c r="D398" s="153">
        <v>2300</v>
      </c>
      <c r="E398" s="154">
        <v>0.21</v>
      </c>
      <c r="F398" s="155">
        <v>2783</v>
      </c>
      <c r="G398" s="209" t="s">
        <v>3059</v>
      </c>
      <c r="H398" s="157" t="s">
        <v>115</v>
      </c>
      <c r="I398" s="212"/>
      <c r="J398" s="213"/>
      <c r="K398" s="214"/>
      <c r="L398" s="163"/>
    </row>
    <row r="399" spans="1:12" s="33" customFormat="1" ht="12.75">
      <c r="A399" s="209" t="s">
        <v>1939</v>
      </c>
      <c r="B399" s="208">
        <v>44083</v>
      </c>
      <c r="C399" s="195" t="s">
        <v>1945</v>
      </c>
      <c r="D399" s="217">
        <v>958.8</v>
      </c>
      <c r="E399" s="218">
        <v>0.21</v>
      </c>
      <c r="F399" s="194">
        <v>1160.148</v>
      </c>
      <c r="G399" s="209" t="s">
        <v>3046</v>
      </c>
      <c r="H399" s="193" t="s">
        <v>1139</v>
      </c>
      <c r="I399" s="212"/>
      <c r="J399" s="213"/>
      <c r="K399" s="214"/>
      <c r="L399" s="163"/>
    </row>
    <row r="400" spans="1:12" s="33" customFormat="1" ht="12.75">
      <c r="A400" s="150" t="s">
        <v>646</v>
      </c>
      <c r="B400" s="151">
        <v>43837</v>
      </c>
      <c r="C400" s="152" t="s">
        <v>709</v>
      </c>
      <c r="D400" s="153">
        <v>81.54</v>
      </c>
      <c r="E400" s="154">
        <v>0.04</v>
      </c>
      <c r="F400" s="155">
        <v>84.8</v>
      </c>
      <c r="G400" s="156" t="s">
        <v>3051</v>
      </c>
      <c r="H400" s="157" t="s">
        <v>648</v>
      </c>
      <c r="I400" s="212"/>
      <c r="J400" s="213"/>
      <c r="K400" s="214"/>
      <c r="L400" s="163"/>
    </row>
    <row r="401" spans="1:15" ht="12.75">
      <c r="A401" s="150" t="s">
        <v>646</v>
      </c>
      <c r="B401" s="151">
        <v>43864</v>
      </c>
      <c r="C401" s="152" t="s">
        <v>900</v>
      </c>
      <c r="D401" s="153">
        <v>95.8</v>
      </c>
      <c r="E401" s="154">
        <v>0.04</v>
      </c>
      <c r="F401" s="155">
        <v>99.63199999999999</v>
      </c>
      <c r="G401" s="156" t="s">
        <v>3051</v>
      </c>
      <c r="H401" s="157" t="s">
        <v>648</v>
      </c>
      <c r="I401" s="215"/>
      <c r="J401" s="216"/>
      <c r="K401" s="214"/>
      <c r="L401" s="163"/>
      <c r="M401" s="6"/>
      <c r="N401" s="6"/>
      <c r="O401" s="6"/>
    </row>
    <row r="402" spans="1:15" ht="12.75">
      <c r="A402" s="150" t="s">
        <v>1054</v>
      </c>
      <c r="B402" s="151">
        <v>43858</v>
      </c>
      <c r="C402" s="152" t="s">
        <v>1056</v>
      </c>
      <c r="D402" s="153">
        <v>160</v>
      </c>
      <c r="E402" s="154">
        <v>0.1</v>
      </c>
      <c r="F402" s="155">
        <v>176</v>
      </c>
      <c r="G402" s="156" t="s">
        <v>3046</v>
      </c>
      <c r="H402" s="157" t="s">
        <v>708</v>
      </c>
      <c r="I402" s="215"/>
      <c r="J402" s="216"/>
      <c r="K402" s="214"/>
      <c r="L402" s="163"/>
      <c r="M402" s="6"/>
      <c r="N402" s="6"/>
      <c r="O402" s="6"/>
    </row>
    <row r="403" spans="1:12" s="33" customFormat="1" ht="12.75">
      <c r="A403" s="150" t="s">
        <v>494</v>
      </c>
      <c r="B403" s="151">
        <v>43880</v>
      </c>
      <c r="C403" s="152" t="s">
        <v>1062</v>
      </c>
      <c r="D403" s="153">
        <v>75</v>
      </c>
      <c r="E403" s="154">
        <v>0</v>
      </c>
      <c r="F403" s="155">
        <v>75</v>
      </c>
      <c r="G403" s="156" t="s">
        <v>3042</v>
      </c>
      <c r="H403" s="157" t="s">
        <v>32</v>
      </c>
      <c r="I403" s="215"/>
      <c r="J403" s="216"/>
      <c r="K403" s="214"/>
      <c r="L403" s="163"/>
    </row>
    <row r="404" spans="1:12" s="33" customFormat="1" ht="12.75">
      <c r="A404" s="150" t="s">
        <v>772</v>
      </c>
      <c r="B404" s="151">
        <v>43892</v>
      </c>
      <c r="C404" s="152" t="s">
        <v>774</v>
      </c>
      <c r="D404" s="153">
        <v>250</v>
      </c>
      <c r="E404" s="154">
        <v>0.21</v>
      </c>
      <c r="F404" s="155">
        <v>302.5</v>
      </c>
      <c r="G404" s="156" t="s">
        <v>3054</v>
      </c>
      <c r="H404" s="157" t="s">
        <v>244</v>
      </c>
      <c r="I404" s="215"/>
      <c r="J404" s="216"/>
      <c r="K404" s="214"/>
      <c r="L404" s="163"/>
    </row>
    <row r="405" spans="1:12" s="33" customFormat="1" ht="12.75">
      <c r="A405" s="150" t="s">
        <v>2536</v>
      </c>
      <c r="B405" s="151">
        <v>44114</v>
      </c>
      <c r="C405" s="152" t="s">
        <v>2538</v>
      </c>
      <c r="D405" s="153">
        <v>200</v>
      </c>
      <c r="E405" s="154">
        <v>0</v>
      </c>
      <c r="F405" s="155">
        <v>200</v>
      </c>
      <c r="G405" s="156" t="s">
        <v>3054</v>
      </c>
      <c r="H405" s="193" t="s">
        <v>368</v>
      </c>
      <c r="I405" s="215"/>
      <c r="J405" s="216"/>
      <c r="K405" s="214"/>
      <c r="L405" s="163"/>
    </row>
    <row r="406" spans="1:12" s="33" customFormat="1" ht="12.75">
      <c r="A406" s="150" t="s">
        <v>2224</v>
      </c>
      <c r="B406" s="151">
        <v>44127</v>
      </c>
      <c r="C406" s="152" t="s">
        <v>2226</v>
      </c>
      <c r="D406" s="153">
        <v>2000</v>
      </c>
      <c r="E406" s="154">
        <v>0.21</v>
      </c>
      <c r="F406" s="155">
        <v>2420</v>
      </c>
      <c r="G406" s="156" t="s">
        <v>3049</v>
      </c>
      <c r="H406" s="157" t="s">
        <v>1842</v>
      </c>
      <c r="I406" s="212"/>
      <c r="J406" s="213"/>
      <c r="K406" s="214"/>
      <c r="L406" s="163"/>
    </row>
    <row r="407" spans="1:12" s="33" customFormat="1" ht="12.75">
      <c r="A407" s="150" t="s">
        <v>2715</v>
      </c>
      <c r="B407" s="151">
        <v>44114</v>
      </c>
      <c r="C407" s="152" t="s">
        <v>841</v>
      </c>
      <c r="D407" s="153">
        <v>200</v>
      </c>
      <c r="E407" s="154">
        <v>0</v>
      </c>
      <c r="F407" s="155">
        <v>200</v>
      </c>
      <c r="G407" s="156" t="s">
        <v>3054</v>
      </c>
      <c r="H407" s="193" t="s">
        <v>368</v>
      </c>
      <c r="I407" s="212"/>
      <c r="J407" s="213"/>
      <c r="K407" s="214"/>
      <c r="L407" s="163"/>
    </row>
    <row r="408" spans="1:15" ht="12.75">
      <c r="A408" s="150" t="s">
        <v>2821</v>
      </c>
      <c r="B408" s="151">
        <v>44162</v>
      </c>
      <c r="C408" s="152" t="s">
        <v>2823</v>
      </c>
      <c r="D408" s="153">
        <v>43.5</v>
      </c>
      <c r="E408" s="154">
        <v>0.1</v>
      </c>
      <c r="F408" s="155">
        <v>47.85</v>
      </c>
      <c r="G408" s="156" t="s">
        <v>3067</v>
      </c>
      <c r="H408" s="157" t="s">
        <v>645</v>
      </c>
      <c r="I408" s="212"/>
      <c r="J408" s="213"/>
      <c r="K408" s="214"/>
      <c r="L408" s="163"/>
      <c r="M408" s="6"/>
      <c r="N408" s="6"/>
      <c r="O408" s="6"/>
    </row>
    <row r="409" spans="1:15" ht="12.75">
      <c r="A409" s="150" t="s">
        <v>2044</v>
      </c>
      <c r="B409" s="151">
        <v>44109</v>
      </c>
      <c r="C409" s="152" t="s">
        <v>2046</v>
      </c>
      <c r="D409" s="153">
        <v>9.32</v>
      </c>
      <c r="E409" s="154">
        <v>0.21</v>
      </c>
      <c r="F409" s="155">
        <v>11.2772</v>
      </c>
      <c r="G409" s="156" t="s">
        <v>3042</v>
      </c>
      <c r="H409" s="157" t="s">
        <v>2049</v>
      </c>
      <c r="I409" s="212"/>
      <c r="J409" s="213"/>
      <c r="K409" s="214"/>
      <c r="L409" s="163"/>
      <c r="M409" s="6"/>
      <c r="N409" s="6"/>
      <c r="O409" s="6"/>
    </row>
    <row r="410" spans="1:12" s="33" customFormat="1" ht="12.75">
      <c r="A410" s="193" t="s">
        <v>1865</v>
      </c>
      <c r="B410" s="208">
        <v>44081</v>
      </c>
      <c r="C410" s="195" t="s">
        <v>1867</v>
      </c>
      <c r="D410" s="217">
        <v>260</v>
      </c>
      <c r="E410" s="218">
        <v>0.21</v>
      </c>
      <c r="F410" s="194">
        <v>314.6</v>
      </c>
      <c r="G410" s="209" t="s">
        <v>3056</v>
      </c>
      <c r="H410" s="193" t="s">
        <v>115</v>
      </c>
      <c r="I410" s="212"/>
      <c r="J410" s="213"/>
      <c r="K410" s="214"/>
      <c r="L410" s="163"/>
    </row>
    <row r="411" spans="1:12" s="33" customFormat="1" ht="12.75">
      <c r="A411" s="150" t="s">
        <v>1865</v>
      </c>
      <c r="B411" s="151">
        <v>44188</v>
      </c>
      <c r="C411" s="152" t="s">
        <v>2929</v>
      </c>
      <c r="D411" s="153">
        <v>92</v>
      </c>
      <c r="E411" s="154">
        <v>0.21</v>
      </c>
      <c r="F411" s="155">
        <v>111.32</v>
      </c>
      <c r="G411" s="156" t="s">
        <v>3056</v>
      </c>
      <c r="H411" s="157" t="s">
        <v>115</v>
      </c>
      <c r="I411" s="212"/>
      <c r="J411" s="213"/>
      <c r="K411" s="214"/>
      <c r="L411" s="163"/>
    </row>
    <row r="412" spans="1:12" s="33" customFormat="1" ht="12.75">
      <c r="A412" s="150" t="s">
        <v>2802</v>
      </c>
      <c r="B412" s="151">
        <v>44186</v>
      </c>
      <c r="C412" s="152" t="s">
        <v>2804</v>
      </c>
      <c r="D412" s="153">
        <v>1000</v>
      </c>
      <c r="E412" s="154">
        <v>0.21</v>
      </c>
      <c r="F412" s="155">
        <v>1210</v>
      </c>
      <c r="G412" s="156" t="s">
        <v>3044</v>
      </c>
      <c r="H412" s="193" t="s">
        <v>368</v>
      </c>
      <c r="I412" s="212"/>
      <c r="J412" s="213"/>
      <c r="K412" s="214"/>
      <c r="L412" s="163"/>
    </row>
    <row r="413" spans="1:12" s="33" customFormat="1" ht="12.75">
      <c r="A413" s="193" t="s">
        <v>1427</v>
      </c>
      <c r="B413" s="208">
        <v>44019</v>
      </c>
      <c r="C413" s="195" t="s">
        <v>1429</v>
      </c>
      <c r="D413" s="217">
        <v>48.644</v>
      </c>
      <c r="E413" s="218">
        <v>0.21</v>
      </c>
      <c r="F413" s="194">
        <v>58.85924</v>
      </c>
      <c r="G413" s="209" t="s">
        <v>3042</v>
      </c>
      <c r="H413" s="193" t="s">
        <v>163</v>
      </c>
      <c r="I413" s="212"/>
      <c r="J413" s="213"/>
      <c r="K413" s="214"/>
      <c r="L413" s="163"/>
    </row>
    <row r="414" spans="1:12" s="33" customFormat="1" ht="12.75">
      <c r="A414" s="150" t="s">
        <v>2633</v>
      </c>
      <c r="B414" s="151">
        <v>44161</v>
      </c>
      <c r="C414" s="152" t="s">
        <v>2635</v>
      </c>
      <c r="D414" s="153">
        <v>95.45</v>
      </c>
      <c r="E414" s="154">
        <v>0.1</v>
      </c>
      <c r="F414" s="155">
        <v>104.995</v>
      </c>
      <c r="G414" s="156" t="s">
        <v>3051</v>
      </c>
      <c r="H414" s="157" t="s">
        <v>187</v>
      </c>
      <c r="I414" s="212"/>
      <c r="J414" s="213"/>
      <c r="K414" s="214"/>
      <c r="L414" s="163"/>
    </row>
    <row r="415" spans="1:12" s="33" customFormat="1" ht="12.75">
      <c r="A415" s="150" t="s">
        <v>2541</v>
      </c>
      <c r="B415" s="151">
        <v>44114</v>
      </c>
      <c r="C415" s="152" t="s">
        <v>2543</v>
      </c>
      <c r="D415" s="153">
        <v>200</v>
      </c>
      <c r="E415" s="154">
        <v>0</v>
      </c>
      <c r="F415" s="155">
        <v>200</v>
      </c>
      <c r="G415" s="156" t="s">
        <v>3054</v>
      </c>
      <c r="H415" s="193" t="s">
        <v>368</v>
      </c>
      <c r="I415" s="212"/>
      <c r="J415" s="213"/>
      <c r="K415" s="214"/>
      <c r="L415" s="163"/>
    </row>
    <row r="416" spans="1:15" ht="12.75">
      <c r="A416" s="150" t="s">
        <v>1208</v>
      </c>
      <c r="B416" s="151">
        <v>43990</v>
      </c>
      <c r="C416" s="152" t="s">
        <v>1210</v>
      </c>
      <c r="D416" s="153">
        <v>20.66</v>
      </c>
      <c r="E416" s="154">
        <v>0.21</v>
      </c>
      <c r="F416" s="155">
        <v>24.9986</v>
      </c>
      <c r="G416" s="156" t="s">
        <v>3042</v>
      </c>
      <c r="H416" s="157" t="s">
        <v>93</v>
      </c>
      <c r="I416" s="212"/>
      <c r="J416" s="213"/>
      <c r="K416" s="214"/>
      <c r="L416" s="163"/>
      <c r="M416" s="6"/>
      <c r="N416" s="6"/>
      <c r="O416" s="6"/>
    </row>
    <row r="417" spans="1:15" ht="12.75">
      <c r="A417" s="150" t="s">
        <v>3094</v>
      </c>
      <c r="B417" s="151">
        <v>44083</v>
      </c>
      <c r="C417" s="152">
        <v>7</v>
      </c>
      <c r="D417" s="153">
        <v>600</v>
      </c>
      <c r="E417" s="154">
        <v>0</v>
      </c>
      <c r="F417" s="155">
        <v>600</v>
      </c>
      <c r="G417" s="209" t="s">
        <v>3067</v>
      </c>
      <c r="H417" s="157" t="s">
        <v>368</v>
      </c>
      <c r="I417" s="212"/>
      <c r="J417" s="213"/>
      <c r="K417" s="214"/>
      <c r="L417" s="163"/>
      <c r="M417" s="6"/>
      <c r="N417" s="6"/>
      <c r="O417" s="6"/>
    </row>
    <row r="418" spans="1:15" ht="12.75">
      <c r="A418" s="150" t="s">
        <v>2429</v>
      </c>
      <c r="B418" s="151">
        <v>44007</v>
      </c>
      <c r="C418" s="152" t="s">
        <v>2431</v>
      </c>
      <c r="D418" s="153">
        <v>462.2</v>
      </c>
      <c r="E418" s="154">
        <v>0.04</v>
      </c>
      <c r="F418" s="155">
        <v>480.688</v>
      </c>
      <c r="G418" s="156" t="s">
        <v>3062</v>
      </c>
      <c r="H418" s="157" t="s">
        <v>3063</v>
      </c>
      <c r="I418" s="212"/>
      <c r="J418" s="213"/>
      <c r="K418" s="214"/>
      <c r="M418" s="6"/>
      <c r="N418" s="6"/>
      <c r="O418" s="6"/>
    </row>
    <row r="419" spans="1:15" ht="12.75">
      <c r="A419" s="150" t="s">
        <v>2518</v>
      </c>
      <c r="B419" s="151">
        <v>44114</v>
      </c>
      <c r="C419" s="152" t="s">
        <v>1463</v>
      </c>
      <c r="D419" s="153">
        <v>200</v>
      </c>
      <c r="E419" s="154">
        <v>0</v>
      </c>
      <c r="F419" s="155">
        <v>200</v>
      </c>
      <c r="G419" s="156" t="s">
        <v>3054</v>
      </c>
      <c r="H419" s="193" t="s">
        <v>368</v>
      </c>
      <c r="I419" s="212"/>
      <c r="J419" s="213"/>
      <c r="K419" s="214"/>
      <c r="L419" s="163"/>
      <c r="M419" s="6"/>
      <c r="N419" s="6"/>
      <c r="O419" s="6"/>
    </row>
    <row r="420" spans="1:15" ht="12.75">
      <c r="A420" s="150" t="s">
        <v>2266</v>
      </c>
      <c r="B420" s="151">
        <v>44131</v>
      </c>
      <c r="C420" s="152" t="s">
        <v>422</v>
      </c>
      <c r="D420" s="153">
        <v>795</v>
      </c>
      <c r="E420" s="154">
        <v>0.21</v>
      </c>
      <c r="F420" s="155">
        <v>961.95</v>
      </c>
      <c r="G420" s="156" t="s">
        <v>3049</v>
      </c>
      <c r="H420" s="193" t="s">
        <v>368</v>
      </c>
      <c r="I420" s="212"/>
      <c r="J420" s="213"/>
      <c r="K420" s="214"/>
      <c r="L420" s="163"/>
      <c r="M420" s="6"/>
      <c r="N420" s="6"/>
      <c r="O420" s="6"/>
    </row>
    <row r="421" spans="1:15" ht="12.75">
      <c r="A421" s="150" t="s">
        <v>940</v>
      </c>
      <c r="B421" s="151">
        <v>43883</v>
      </c>
      <c r="C421" s="152" t="s">
        <v>942</v>
      </c>
      <c r="D421" s="153">
        <v>27.79</v>
      </c>
      <c r="E421" s="154">
        <v>0.04</v>
      </c>
      <c r="F421" s="155">
        <v>28.9016</v>
      </c>
      <c r="G421" s="156" t="s">
        <v>3062</v>
      </c>
      <c r="H421" s="157" t="s">
        <v>946</v>
      </c>
      <c r="I421" s="212"/>
      <c r="J421" s="213"/>
      <c r="K421" s="214"/>
      <c r="L421" s="163"/>
      <c r="M421" s="6"/>
      <c r="N421" s="6"/>
      <c r="O421" s="6"/>
    </row>
    <row r="422" spans="1:12" s="33" customFormat="1" ht="12.75">
      <c r="A422" s="150" t="s">
        <v>806</v>
      </c>
      <c r="B422" s="151">
        <v>43894</v>
      </c>
      <c r="C422" s="152" t="s">
        <v>808</v>
      </c>
      <c r="D422" s="153">
        <v>91.07</v>
      </c>
      <c r="E422" s="154">
        <v>0.21</v>
      </c>
      <c r="F422" s="155">
        <v>110.19469999999998</v>
      </c>
      <c r="G422" s="156" t="s">
        <v>3048</v>
      </c>
      <c r="H422" s="157" t="s">
        <v>812</v>
      </c>
      <c r="I422" s="212"/>
      <c r="J422" s="213"/>
      <c r="K422" s="214"/>
      <c r="L422" s="163"/>
    </row>
    <row r="423" spans="1:15" ht="12.75">
      <c r="A423" s="150" t="s">
        <v>806</v>
      </c>
      <c r="B423" s="151">
        <v>43963</v>
      </c>
      <c r="C423" s="152" t="s">
        <v>1203</v>
      </c>
      <c r="D423" s="153">
        <v>75.08</v>
      </c>
      <c r="E423" s="154">
        <v>0.21</v>
      </c>
      <c r="F423" s="155">
        <v>90.8468</v>
      </c>
      <c r="G423" s="156" t="s">
        <v>3048</v>
      </c>
      <c r="H423" s="157" t="s">
        <v>812</v>
      </c>
      <c r="I423" s="212"/>
      <c r="J423" s="213"/>
      <c r="K423" s="214"/>
      <c r="L423" s="163"/>
      <c r="M423" s="6"/>
      <c r="N423" s="6"/>
      <c r="O423" s="6"/>
    </row>
    <row r="424" spans="1:15" ht="12.75">
      <c r="A424" s="156" t="s">
        <v>806</v>
      </c>
      <c r="B424" s="203">
        <v>43963</v>
      </c>
      <c r="C424" s="152" t="s">
        <v>1459</v>
      </c>
      <c r="D424" s="153">
        <v>15.45</v>
      </c>
      <c r="E424" s="154">
        <v>0.21</v>
      </c>
      <c r="F424" s="155">
        <v>18.694499999999998</v>
      </c>
      <c r="G424" s="204" t="s">
        <v>3048</v>
      </c>
      <c r="H424" s="156" t="s">
        <v>812</v>
      </c>
      <c r="I424" s="212"/>
      <c r="J424" s="213"/>
      <c r="K424" s="214"/>
      <c r="L424" s="163"/>
      <c r="M424" s="6"/>
      <c r="N424" s="6"/>
      <c r="O424" s="6"/>
    </row>
    <row r="425" spans="1:15" ht="12.75">
      <c r="A425" s="193" t="s">
        <v>806</v>
      </c>
      <c r="B425" s="208">
        <v>44078</v>
      </c>
      <c r="C425" s="195" t="s">
        <v>1912</v>
      </c>
      <c r="D425" s="217">
        <v>84.23</v>
      </c>
      <c r="E425" s="218">
        <v>0.21</v>
      </c>
      <c r="F425" s="194">
        <v>101.9183</v>
      </c>
      <c r="G425" s="209" t="s">
        <v>3048</v>
      </c>
      <c r="H425" s="193" t="s">
        <v>812</v>
      </c>
      <c r="I425" s="212"/>
      <c r="J425" s="213"/>
      <c r="K425" s="214"/>
      <c r="L425" s="163"/>
      <c r="M425" s="6"/>
      <c r="N425" s="6"/>
      <c r="O425" s="6"/>
    </row>
    <row r="426" spans="1:15" ht="12.75">
      <c r="A426" s="150" t="s">
        <v>806</v>
      </c>
      <c r="B426" s="151">
        <v>44179</v>
      </c>
      <c r="C426" s="152" t="s">
        <v>2771</v>
      </c>
      <c r="D426" s="153">
        <v>83.11</v>
      </c>
      <c r="E426" s="154">
        <v>0.21</v>
      </c>
      <c r="F426" s="155">
        <v>100.56309999999999</v>
      </c>
      <c r="G426" s="156" t="s">
        <v>3048</v>
      </c>
      <c r="H426" s="157" t="s">
        <v>812</v>
      </c>
      <c r="I426" s="212"/>
      <c r="J426" s="213"/>
      <c r="K426" s="214"/>
      <c r="L426" s="163"/>
      <c r="M426" s="6"/>
      <c r="N426" s="6"/>
      <c r="O426" s="6"/>
    </row>
    <row r="427" spans="1:15" ht="18.75">
      <c r="A427" s="150" t="s">
        <v>2493</v>
      </c>
      <c r="B427" s="151">
        <v>44127</v>
      </c>
      <c r="C427" s="152" t="s">
        <v>2495</v>
      </c>
      <c r="D427" s="153">
        <v>2953.82</v>
      </c>
      <c r="E427" s="154">
        <v>0</v>
      </c>
      <c r="F427" s="155">
        <v>2953.82</v>
      </c>
      <c r="G427" s="156" t="s">
        <v>3056</v>
      </c>
      <c r="H427" s="157" t="s">
        <v>194</v>
      </c>
      <c r="I427" s="212"/>
      <c r="J427" s="213"/>
      <c r="K427" s="214"/>
      <c r="L427" s="163"/>
      <c r="M427" s="6"/>
      <c r="N427" s="6"/>
      <c r="O427" s="6"/>
    </row>
    <row r="428" spans="1:15" ht="18.75">
      <c r="A428" s="150" t="s">
        <v>2493</v>
      </c>
      <c r="B428" s="151">
        <v>44126</v>
      </c>
      <c r="C428" s="152" t="s">
        <v>2499</v>
      </c>
      <c r="D428" s="153">
        <v>2391.49</v>
      </c>
      <c r="E428" s="154">
        <v>0</v>
      </c>
      <c r="F428" s="155">
        <v>2391.49</v>
      </c>
      <c r="G428" s="156" t="s">
        <v>3050</v>
      </c>
      <c r="H428" s="157" t="s">
        <v>194</v>
      </c>
      <c r="I428" s="212"/>
      <c r="J428" s="213"/>
      <c r="K428" s="214"/>
      <c r="L428" s="163"/>
      <c r="M428" s="6"/>
      <c r="N428" s="6"/>
      <c r="O428" s="6"/>
    </row>
    <row r="429" spans="1:15" ht="12.75">
      <c r="A429" s="209" t="s">
        <v>1580</v>
      </c>
      <c r="B429" s="208">
        <v>44029</v>
      </c>
      <c r="C429" s="195" t="s">
        <v>46</v>
      </c>
      <c r="D429" s="217">
        <v>2814.19</v>
      </c>
      <c r="E429" s="218">
        <v>0</v>
      </c>
      <c r="F429" s="194">
        <v>2814.19</v>
      </c>
      <c r="G429" s="209" t="s">
        <v>3050</v>
      </c>
      <c r="H429" s="193" t="s">
        <v>194</v>
      </c>
      <c r="I429" s="212"/>
      <c r="J429" s="213"/>
      <c r="K429" s="214"/>
      <c r="L429" s="163"/>
      <c r="M429" s="6"/>
      <c r="N429" s="6"/>
      <c r="O429" s="6"/>
    </row>
    <row r="430" spans="1:15" ht="12.75">
      <c r="A430" s="150" t="s">
        <v>2906</v>
      </c>
      <c r="B430" s="151">
        <v>44157</v>
      </c>
      <c r="C430" s="152" t="s">
        <v>60</v>
      </c>
      <c r="D430" s="153">
        <v>1384.97</v>
      </c>
      <c r="E430" s="154">
        <v>0.21</v>
      </c>
      <c r="F430" s="155">
        <v>1675.8137000000002</v>
      </c>
      <c r="G430" s="156" t="s">
        <v>3067</v>
      </c>
      <c r="H430" s="193" t="s">
        <v>368</v>
      </c>
      <c r="I430" s="212"/>
      <c r="J430" s="213"/>
      <c r="K430" s="214"/>
      <c r="L430" s="163"/>
      <c r="M430" s="6"/>
      <c r="N430" s="6"/>
      <c r="O430" s="6"/>
    </row>
    <row r="431" spans="1:15" ht="12.75">
      <c r="A431" s="150" t="s">
        <v>1223</v>
      </c>
      <c r="B431" s="151">
        <v>43971</v>
      </c>
      <c r="C431" s="152" t="s">
        <v>1693</v>
      </c>
      <c r="D431" s="153">
        <v>376</v>
      </c>
      <c r="E431" s="154">
        <v>0.21</v>
      </c>
      <c r="F431" s="155">
        <v>454.96</v>
      </c>
      <c r="G431" s="156" t="s">
        <v>3044</v>
      </c>
      <c r="H431" s="157" t="s">
        <v>331</v>
      </c>
      <c r="I431" s="212"/>
      <c r="J431" s="213"/>
      <c r="K431" s="214"/>
      <c r="L431" s="163"/>
      <c r="M431" s="6"/>
      <c r="N431" s="6"/>
      <c r="O431" s="6"/>
    </row>
    <row r="432" spans="1:15" ht="12.75">
      <c r="A432" s="150" t="s">
        <v>1223</v>
      </c>
      <c r="B432" s="151">
        <v>44002</v>
      </c>
      <c r="C432" s="152" t="s">
        <v>1693</v>
      </c>
      <c r="D432" s="153">
        <v>194.4</v>
      </c>
      <c r="E432" s="154">
        <v>0.21</v>
      </c>
      <c r="F432" s="155">
        <v>235.224</v>
      </c>
      <c r="G432" s="156" t="s">
        <v>3042</v>
      </c>
      <c r="H432" s="157" t="s">
        <v>352</v>
      </c>
      <c r="I432" s="212"/>
      <c r="J432" s="213"/>
      <c r="K432" s="214"/>
      <c r="M432" s="6"/>
      <c r="N432" s="6"/>
      <c r="O432" s="6"/>
    </row>
    <row r="433" spans="1:15" ht="12.75">
      <c r="A433" s="150" t="s">
        <v>1223</v>
      </c>
      <c r="B433" s="151">
        <v>44002</v>
      </c>
      <c r="C433" s="152" t="s">
        <v>1693</v>
      </c>
      <c r="D433" s="153">
        <v>194.4</v>
      </c>
      <c r="E433" s="154">
        <v>0.21</v>
      </c>
      <c r="F433" s="155">
        <v>235.224</v>
      </c>
      <c r="G433" s="156" t="s">
        <v>3050</v>
      </c>
      <c r="H433" s="157" t="s">
        <v>352</v>
      </c>
      <c r="I433" s="212"/>
      <c r="J433" s="213"/>
      <c r="K433" s="214"/>
      <c r="L433" s="163"/>
      <c r="M433" s="6"/>
      <c r="N433" s="6"/>
      <c r="O433" s="6"/>
    </row>
    <row r="434" spans="1:15" ht="12.75">
      <c r="A434" s="193" t="s">
        <v>1223</v>
      </c>
      <c r="B434" s="208">
        <v>44032</v>
      </c>
      <c r="C434" s="195" t="s">
        <v>1693</v>
      </c>
      <c r="D434" s="217">
        <v>97.2</v>
      </c>
      <c r="E434" s="218">
        <v>0.21</v>
      </c>
      <c r="F434" s="194">
        <v>117.612</v>
      </c>
      <c r="G434" s="209" t="s">
        <v>3048</v>
      </c>
      <c r="H434" s="193" t="s">
        <v>352</v>
      </c>
      <c r="I434" s="212"/>
      <c r="J434" s="213"/>
      <c r="K434" s="214"/>
      <c r="L434" s="163"/>
      <c r="M434" s="6"/>
      <c r="N434" s="6"/>
      <c r="O434" s="6"/>
    </row>
    <row r="435" spans="1:15" ht="12.75">
      <c r="A435" s="150" t="s">
        <v>1223</v>
      </c>
      <c r="B435" s="151">
        <v>44005</v>
      </c>
      <c r="C435" s="152" t="s">
        <v>1641</v>
      </c>
      <c r="D435" s="153">
        <v>225.32999999999998</v>
      </c>
      <c r="E435" s="154">
        <v>0.21</v>
      </c>
      <c r="F435" s="155">
        <v>272.6493</v>
      </c>
      <c r="G435" s="156" t="s">
        <v>3051</v>
      </c>
      <c r="H435" s="157" t="s">
        <v>352</v>
      </c>
      <c r="I435" s="212"/>
      <c r="J435" s="213"/>
      <c r="K435" s="214"/>
      <c r="L435" s="163"/>
      <c r="M435" s="6"/>
      <c r="N435" s="6"/>
      <c r="O435" s="6"/>
    </row>
    <row r="436" spans="1:15" ht="12.75">
      <c r="A436" s="150" t="s">
        <v>1223</v>
      </c>
      <c r="B436" s="151">
        <v>44005</v>
      </c>
      <c r="C436" s="152" t="s">
        <v>1641</v>
      </c>
      <c r="D436" s="153">
        <v>289.2</v>
      </c>
      <c r="E436" s="154">
        <v>0.21</v>
      </c>
      <c r="F436" s="155">
        <v>349.93199999999996</v>
      </c>
      <c r="G436" s="156" t="s">
        <v>3051</v>
      </c>
      <c r="H436" s="157" t="s">
        <v>331</v>
      </c>
      <c r="I436" s="212"/>
      <c r="J436" s="213"/>
      <c r="K436" s="214"/>
      <c r="L436" s="163"/>
      <c r="M436" s="6"/>
      <c r="N436" s="6"/>
      <c r="O436" s="6"/>
    </row>
    <row r="437" spans="1:15" ht="12.75">
      <c r="A437" s="150" t="s">
        <v>1223</v>
      </c>
      <c r="B437" s="151">
        <v>44012</v>
      </c>
      <c r="C437" s="152" t="s">
        <v>1670</v>
      </c>
      <c r="D437" s="153">
        <v>585</v>
      </c>
      <c r="E437" s="154">
        <v>0.21</v>
      </c>
      <c r="F437" s="155">
        <v>707.85</v>
      </c>
      <c r="G437" s="156" t="s">
        <v>3044</v>
      </c>
      <c r="H437" s="157" t="s">
        <v>352</v>
      </c>
      <c r="I437" s="212"/>
      <c r="J437" s="213"/>
      <c r="K437" s="214"/>
      <c r="L437" s="163"/>
      <c r="M437" s="6"/>
      <c r="N437" s="6"/>
      <c r="O437" s="6"/>
    </row>
    <row r="438" spans="1:15" ht="12.75">
      <c r="A438" s="193" t="s">
        <v>1223</v>
      </c>
      <c r="B438" s="208">
        <v>44013</v>
      </c>
      <c r="C438" s="195" t="s">
        <v>1670</v>
      </c>
      <c r="D438" s="217">
        <v>975</v>
      </c>
      <c r="E438" s="218">
        <v>0.21</v>
      </c>
      <c r="F438" s="194">
        <v>1179.75</v>
      </c>
      <c r="G438" s="209" t="s">
        <v>3056</v>
      </c>
      <c r="H438" s="193" t="s">
        <v>352</v>
      </c>
      <c r="I438" s="212"/>
      <c r="J438" s="213"/>
      <c r="K438" s="214"/>
      <c r="L438" s="163"/>
      <c r="M438" s="6"/>
      <c r="N438" s="6"/>
      <c r="O438" s="6"/>
    </row>
    <row r="439" spans="1:15" ht="12.75">
      <c r="A439" s="156" t="s">
        <v>1223</v>
      </c>
      <c r="B439" s="203">
        <v>44008</v>
      </c>
      <c r="C439" s="152" t="s">
        <v>1849</v>
      </c>
      <c r="D439" s="153">
        <v>110</v>
      </c>
      <c r="E439" s="154">
        <v>0.21</v>
      </c>
      <c r="F439" s="155">
        <v>133.1</v>
      </c>
      <c r="G439" s="204" t="s">
        <v>3050</v>
      </c>
      <c r="H439" s="156" t="s">
        <v>352</v>
      </c>
      <c r="I439" s="212"/>
      <c r="J439" s="213"/>
      <c r="K439" s="214"/>
      <c r="L439" s="163"/>
      <c r="M439" s="6"/>
      <c r="N439" s="6"/>
      <c r="O439" s="6"/>
    </row>
    <row r="440" spans="1:15" ht="12.75">
      <c r="A440" s="193" t="s">
        <v>1223</v>
      </c>
      <c r="B440" s="208">
        <v>44015</v>
      </c>
      <c r="C440" s="195" t="s">
        <v>1849</v>
      </c>
      <c r="D440" s="217">
        <v>196</v>
      </c>
      <c r="E440" s="218">
        <v>0.21</v>
      </c>
      <c r="F440" s="194">
        <v>237.16</v>
      </c>
      <c r="G440" s="209" t="s">
        <v>3044</v>
      </c>
      <c r="H440" s="193" t="s">
        <v>352</v>
      </c>
      <c r="I440" s="212"/>
      <c r="J440" s="213"/>
      <c r="K440" s="214"/>
      <c r="L440" s="163"/>
      <c r="M440" s="6"/>
      <c r="N440" s="6"/>
      <c r="O440" s="6"/>
    </row>
    <row r="441" spans="1:15" ht="12.75">
      <c r="A441" s="193" t="s">
        <v>1223</v>
      </c>
      <c r="B441" s="208">
        <v>44029</v>
      </c>
      <c r="C441" s="195" t="s">
        <v>1849</v>
      </c>
      <c r="D441" s="217">
        <v>98</v>
      </c>
      <c r="E441" s="218">
        <v>0.21</v>
      </c>
      <c r="F441" s="194">
        <v>118.58</v>
      </c>
      <c r="G441" s="209" t="s">
        <v>3062</v>
      </c>
      <c r="H441" s="193" t="s">
        <v>352</v>
      </c>
      <c r="I441" s="212"/>
      <c r="J441" s="213"/>
      <c r="K441" s="214"/>
      <c r="L441" s="163"/>
      <c r="M441" s="6"/>
      <c r="N441" s="6"/>
      <c r="O441" s="6"/>
    </row>
    <row r="442" spans="1:15" ht="12.75">
      <c r="A442" s="193" t="s">
        <v>1223</v>
      </c>
      <c r="B442" s="208">
        <v>44029</v>
      </c>
      <c r="C442" s="195" t="s">
        <v>1849</v>
      </c>
      <c r="D442" s="217">
        <v>98</v>
      </c>
      <c r="E442" s="218">
        <v>0.21</v>
      </c>
      <c r="F442" s="194">
        <v>118.58</v>
      </c>
      <c r="G442" s="209" t="s">
        <v>3045</v>
      </c>
      <c r="H442" s="193" t="s">
        <v>352</v>
      </c>
      <c r="I442" s="212"/>
      <c r="J442" s="213"/>
      <c r="K442" s="214"/>
      <c r="L442" s="162"/>
      <c r="M442" s="6"/>
      <c r="N442" s="6"/>
      <c r="O442" s="6"/>
    </row>
    <row r="443" spans="1:15" ht="12.75">
      <c r="A443" s="156" t="s">
        <v>1223</v>
      </c>
      <c r="B443" s="203">
        <v>43971</v>
      </c>
      <c r="C443" s="152" t="s">
        <v>2585</v>
      </c>
      <c r="D443" s="153">
        <v>159.84</v>
      </c>
      <c r="E443" s="154">
        <v>0.21</v>
      </c>
      <c r="F443" s="155">
        <v>193.40640000000002</v>
      </c>
      <c r="G443" s="204" t="s">
        <v>3044</v>
      </c>
      <c r="H443" s="156" t="s">
        <v>331</v>
      </c>
      <c r="I443" s="212"/>
      <c r="J443" s="213"/>
      <c r="K443" s="214"/>
      <c r="L443" s="163"/>
      <c r="M443" s="6"/>
      <c r="N443" s="6"/>
      <c r="O443" s="6"/>
    </row>
    <row r="444" spans="1:15" ht="12.75">
      <c r="A444" s="150" t="s">
        <v>1223</v>
      </c>
      <c r="B444" s="151">
        <v>43971</v>
      </c>
      <c r="C444" s="152" t="s">
        <v>1225</v>
      </c>
      <c r="D444" s="153">
        <v>73</v>
      </c>
      <c r="E444" s="154">
        <v>0.21</v>
      </c>
      <c r="F444" s="155">
        <v>88.33</v>
      </c>
      <c r="G444" s="156" t="s">
        <v>3042</v>
      </c>
      <c r="H444" s="157" t="s">
        <v>352</v>
      </c>
      <c r="I444" s="212"/>
      <c r="J444" s="213"/>
      <c r="K444" s="214"/>
      <c r="M444" s="6"/>
      <c r="N444" s="6"/>
      <c r="O444" s="6"/>
    </row>
    <row r="445" spans="1:15" ht="12.75">
      <c r="A445" s="150" t="s">
        <v>1223</v>
      </c>
      <c r="B445" s="151">
        <v>43971</v>
      </c>
      <c r="C445" s="152" t="s">
        <v>1225</v>
      </c>
      <c r="D445" s="153">
        <f>132.87+134.55+102.17+111.94+18.67+18.66</f>
        <v>518.86</v>
      </c>
      <c r="E445" s="154">
        <v>0.21</v>
      </c>
      <c r="F445" s="155">
        <v>627.8206</v>
      </c>
      <c r="G445" s="156" t="s">
        <v>3042</v>
      </c>
      <c r="H445" s="157" t="s">
        <v>331</v>
      </c>
      <c r="I445" s="212"/>
      <c r="J445" s="213"/>
      <c r="K445" s="214"/>
      <c r="L445" s="163"/>
      <c r="M445" s="6"/>
      <c r="N445" s="6"/>
      <c r="O445" s="6"/>
    </row>
    <row r="446" spans="1:15" ht="12.75">
      <c r="A446" s="150" t="s">
        <v>1223</v>
      </c>
      <c r="B446" s="151">
        <v>43971</v>
      </c>
      <c r="C446" s="152" t="s">
        <v>1225</v>
      </c>
      <c r="D446" s="153">
        <f>160.41+149.11+18.67</f>
        <v>328.19</v>
      </c>
      <c r="E446" s="154">
        <v>0.21</v>
      </c>
      <c r="F446" s="155">
        <v>397.1099</v>
      </c>
      <c r="G446" s="156" t="s">
        <v>3044</v>
      </c>
      <c r="H446" s="157" t="s">
        <v>331</v>
      </c>
      <c r="I446" s="212"/>
      <c r="J446" s="213"/>
      <c r="K446" s="214"/>
      <c r="L446" s="163"/>
      <c r="M446" s="6"/>
      <c r="N446" s="6"/>
      <c r="O446" s="6"/>
    </row>
    <row r="447" spans="1:15" ht="12.75">
      <c r="A447" s="150" t="s">
        <v>1223</v>
      </c>
      <c r="B447" s="151">
        <v>43971</v>
      </c>
      <c r="C447" s="152" t="s">
        <v>1260</v>
      </c>
      <c r="D447" s="153">
        <v>98.63</v>
      </c>
      <c r="E447" s="154">
        <v>0.21</v>
      </c>
      <c r="F447" s="155">
        <v>119.3423</v>
      </c>
      <c r="G447" s="156" t="s">
        <v>3050</v>
      </c>
      <c r="H447" s="157" t="s">
        <v>352</v>
      </c>
      <c r="I447" s="212"/>
      <c r="J447" s="213"/>
      <c r="K447" s="214"/>
      <c r="L447" s="163"/>
      <c r="M447" s="6"/>
      <c r="N447" s="6"/>
      <c r="O447" s="6"/>
    </row>
    <row r="448" spans="1:15" ht="12.75">
      <c r="A448" s="150" t="s">
        <v>1223</v>
      </c>
      <c r="B448" s="151">
        <v>43971</v>
      </c>
      <c r="C448" s="152" t="s">
        <v>1260</v>
      </c>
      <c r="D448" s="153">
        <v>317.63</v>
      </c>
      <c r="E448" s="154">
        <v>0.21</v>
      </c>
      <c r="F448" s="155">
        <v>384.3323</v>
      </c>
      <c r="G448" s="156" t="s">
        <v>3050</v>
      </c>
      <c r="H448" s="157" t="s">
        <v>331</v>
      </c>
      <c r="I448" s="212"/>
      <c r="J448" s="213"/>
      <c r="K448" s="214"/>
      <c r="L448" s="163"/>
      <c r="M448" s="6"/>
      <c r="N448" s="6"/>
      <c r="O448" s="6"/>
    </row>
    <row r="449" spans="1:15" ht="12.75">
      <c r="A449" s="150" t="s">
        <v>1223</v>
      </c>
      <c r="B449" s="151">
        <v>44181</v>
      </c>
      <c r="C449" s="152" t="s">
        <v>3034</v>
      </c>
      <c r="D449" s="153">
        <v>470.86</v>
      </c>
      <c r="E449" s="154">
        <v>0.21</v>
      </c>
      <c r="F449" s="155">
        <v>569.7406</v>
      </c>
      <c r="G449" s="156" t="s">
        <v>3042</v>
      </c>
      <c r="H449" s="157" t="s">
        <v>331</v>
      </c>
      <c r="I449" s="212"/>
      <c r="J449" s="213"/>
      <c r="K449" s="214"/>
      <c r="L449" s="163"/>
      <c r="M449" s="6"/>
      <c r="N449" s="6"/>
      <c r="O449" s="6"/>
    </row>
    <row r="450" spans="1:15" ht="12.75">
      <c r="A450" s="193" t="s">
        <v>2143</v>
      </c>
      <c r="B450" s="208">
        <v>44098</v>
      </c>
      <c r="C450" s="195" t="s">
        <v>2145</v>
      </c>
      <c r="D450" s="217">
        <v>98.85</v>
      </c>
      <c r="E450" s="218">
        <v>0.21</v>
      </c>
      <c r="F450" s="194">
        <v>119.60849999999999</v>
      </c>
      <c r="G450" s="209" t="s">
        <v>3051</v>
      </c>
      <c r="H450" s="193" t="s">
        <v>175</v>
      </c>
      <c r="I450" s="212"/>
      <c r="J450" s="213"/>
      <c r="K450" s="214"/>
      <c r="M450" s="6"/>
      <c r="N450" s="6"/>
      <c r="O450" s="6"/>
    </row>
    <row r="451" spans="1:15" ht="12.75">
      <c r="A451" s="150" t="s">
        <v>3064</v>
      </c>
      <c r="B451" s="151">
        <v>43998</v>
      </c>
      <c r="C451" s="152" t="s">
        <v>1773</v>
      </c>
      <c r="D451" s="153">
        <v>200</v>
      </c>
      <c r="E451" s="154">
        <v>0.21</v>
      </c>
      <c r="F451" s="155">
        <v>242</v>
      </c>
      <c r="G451" s="156" t="s">
        <v>3051</v>
      </c>
      <c r="H451" s="157" t="s">
        <v>1336</v>
      </c>
      <c r="I451" s="212"/>
      <c r="J451" s="213"/>
      <c r="K451" s="214"/>
      <c r="M451" s="6"/>
      <c r="N451" s="6"/>
      <c r="O451" s="6"/>
    </row>
    <row r="452" spans="1:15" ht="12.75">
      <c r="A452" s="150" t="s">
        <v>239</v>
      </c>
      <c r="B452" s="151">
        <v>43839</v>
      </c>
      <c r="C452" s="152" t="s">
        <v>241</v>
      </c>
      <c r="D452" s="153">
        <v>180</v>
      </c>
      <c r="E452" s="154">
        <v>0.21</v>
      </c>
      <c r="F452" s="155">
        <v>217.8</v>
      </c>
      <c r="G452" s="156" t="s">
        <v>3054</v>
      </c>
      <c r="H452" s="157" t="s">
        <v>244</v>
      </c>
      <c r="I452" s="212"/>
      <c r="J452" s="213"/>
      <c r="K452" s="214"/>
      <c r="L452" s="163"/>
      <c r="M452" s="6"/>
      <c r="N452" s="6"/>
      <c r="O452" s="6"/>
    </row>
    <row r="453" spans="1:15" ht="12.75">
      <c r="A453" s="150" t="s">
        <v>239</v>
      </c>
      <c r="B453" s="151">
        <v>43984</v>
      </c>
      <c r="C453" s="152" t="s">
        <v>1368</v>
      </c>
      <c r="D453" s="153">
        <v>180</v>
      </c>
      <c r="E453" s="154">
        <v>0.21</v>
      </c>
      <c r="F453" s="155">
        <v>217.8</v>
      </c>
      <c r="G453" s="156" t="s">
        <v>3054</v>
      </c>
      <c r="H453" s="157" t="s">
        <v>244</v>
      </c>
      <c r="I453" s="212"/>
      <c r="J453" s="213"/>
      <c r="K453" s="214"/>
      <c r="L453" s="163"/>
      <c r="M453" s="6"/>
      <c r="N453" s="6"/>
      <c r="O453" s="6"/>
    </row>
    <row r="454" spans="1:15" ht="12.75">
      <c r="A454" s="150" t="s">
        <v>239</v>
      </c>
      <c r="B454" s="151">
        <v>43984</v>
      </c>
      <c r="C454" s="152" t="s">
        <v>1372</v>
      </c>
      <c r="D454" s="153">
        <v>180</v>
      </c>
      <c r="E454" s="154">
        <v>0.21</v>
      </c>
      <c r="F454" s="155">
        <v>217.8</v>
      </c>
      <c r="G454" s="156" t="s">
        <v>3054</v>
      </c>
      <c r="H454" s="157" t="s">
        <v>244</v>
      </c>
      <c r="I454" s="212"/>
      <c r="J454" s="213"/>
      <c r="K454" s="214"/>
      <c r="L454" s="163"/>
      <c r="M454" s="6"/>
      <c r="N454" s="6"/>
      <c r="O454" s="6"/>
    </row>
    <row r="455" spans="1:15" ht="12.75">
      <c r="A455" s="150" t="s">
        <v>3065</v>
      </c>
      <c r="B455" s="151">
        <v>43887</v>
      </c>
      <c r="C455" s="152" t="s">
        <v>583</v>
      </c>
      <c r="D455" s="153">
        <v>316</v>
      </c>
      <c r="E455" s="154">
        <v>0</v>
      </c>
      <c r="F455" s="155">
        <v>316</v>
      </c>
      <c r="G455" s="156" t="s">
        <v>3046</v>
      </c>
      <c r="H455" s="157" t="s">
        <v>194</v>
      </c>
      <c r="I455" s="212"/>
      <c r="J455" s="213"/>
      <c r="K455" s="214"/>
      <c r="L455" s="163"/>
      <c r="M455" s="6"/>
      <c r="N455" s="6"/>
      <c r="O455" s="6"/>
    </row>
    <row r="456" spans="1:15" ht="12.75">
      <c r="A456" s="150" t="s">
        <v>189</v>
      </c>
      <c r="B456" s="151">
        <v>43854</v>
      </c>
      <c r="C456" s="152" t="s">
        <v>191</v>
      </c>
      <c r="D456" s="153">
        <v>54</v>
      </c>
      <c r="E456" s="154">
        <v>0</v>
      </c>
      <c r="F456" s="155">
        <v>54</v>
      </c>
      <c r="G456" s="156" t="s">
        <v>3046</v>
      </c>
      <c r="H456" s="157" t="s">
        <v>194</v>
      </c>
      <c r="I456" s="212"/>
      <c r="J456" s="213"/>
      <c r="K456" s="214"/>
      <c r="L456" s="163"/>
      <c r="M456" s="6"/>
      <c r="N456" s="6"/>
      <c r="O456" s="6"/>
    </row>
    <row r="457" spans="1:15" ht="12.75">
      <c r="A457" s="150" t="s">
        <v>465</v>
      </c>
      <c r="B457" s="151">
        <v>43895</v>
      </c>
      <c r="C457" s="152" t="s">
        <v>739</v>
      </c>
      <c r="D457" s="153">
        <v>17.46</v>
      </c>
      <c r="E457" s="154">
        <v>0.1</v>
      </c>
      <c r="F457" s="155">
        <v>19.206</v>
      </c>
      <c r="G457" s="156" t="s">
        <v>3056</v>
      </c>
      <c r="H457" s="157" t="s">
        <v>645</v>
      </c>
      <c r="I457" s="212"/>
      <c r="J457" s="213"/>
      <c r="K457" s="214"/>
      <c r="L457" s="163"/>
      <c r="M457" s="6"/>
      <c r="N457" s="6"/>
      <c r="O457" s="6"/>
    </row>
    <row r="458" spans="1:15" ht="12.75">
      <c r="A458" s="209" t="s">
        <v>465</v>
      </c>
      <c r="B458" s="208">
        <v>44088</v>
      </c>
      <c r="C458" s="195" t="s">
        <v>2014</v>
      </c>
      <c r="D458" s="217">
        <v>7.52</v>
      </c>
      <c r="E458" s="218">
        <v>0.21</v>
      </c>
      <c r="F458" s="194">
        <v>9.0992</v>
      </c>
      <c r="G458" s="209" t="s">
        <v>3046</v>
      </c>
      <c r="H458" s="193" t="s">
        <v>1139</v>
      </c>
      <c r="I458" s="212"/>
      <c r="J458" s="213"/>
      <c r="K458" s="214"/>
      <c r="M458" s="6"/>
      <c r="N458" s="6"/>
      <c r="O458" s="6"/>
    </row>
    <row r="459" spans="1:15" ht="12.75">
      <c r="A459" s="150" t="s">
        <v>465</v>
      </c>
      <c r="B459" s="151">
        <v>44112</v>
      </c>
      <c r="C459" s="152" t="s">
        <v>2118</v>
      </c>
      <c r="D459" s="153">
        <v>24.92</v>
      </c>
      <c r="E459" s="154">
        <v>0.21</v>
      </c>
      <c r="F459" s="155">
        <v>30.153200000000002</v>
      </c>
      <c r="G459" s="209" t="s">
        <v>3046</v>
      </c>
      <c r="H459" s="157" t="s">
        <v>1139</v>
      </c>
      <c r="I459" s="212"/>
      <c r="J459" s="213"/>
      <c r="K459" s="214"/>
      <c r="L459" s="163"/>
      <c r="M459" s="6"/>
      <c r="N459" s="6"/>
      <c r="O459" s="6"/>
    </row>
    <row r="460" spans="1:12" s="33" customFormat="1" ht="12.75">
      <c r="A460" s="150" t="s">
        <v>465</v>
      </c>
      <c r="B460" s="151">
        <v>44112</v>
      </c>
      <c r="C460" s="152" t="s">
        <v>2121</v>
      </c>
      <c r="D460" s="153">
        <v>8.55</v>
      </c>
      <c r="E460" s="154">
        <v>0.21</v>
      </c>
      <c r="F460" s="155">
        <v>10.345500000000001</v>
      </c>
      <c r="G460" s="209" t="s">
        <v>3046</v>
      </c>
      <c r="H460" s="157" t="s">
        <v>1139</v>
      </c>
      <c r="I460" s="212"/>
      <c r="J460" s="213"/>
      <c r="K460" s="214"/>
      <c r="L460" s="163"/>
    </row>
    <row r="461" spans="1:15" ht="12.75">
      <c r="A461" s="150" t="s">
        <v>465</v>
      </c>
      <c r="B461" s="151">
        <v>44118</v>
      </c>
      <c r="C461" s="152" t="s">
        <v>2170</v>
      </c>
      <c r="D461" s="153">
        <v>29.09</v>
      </c>
      <c r="E461" s="154">
        <v>0.21</v>
      </c>
      <c r="F461" s="155">
        <v>35.1989</v>
      </c>
      <c r="G461" s="156" t="s">
        <v>3056</v>
      </c>
      <c r="H461" s="157" t="s">
        <v>93</v>
      </c>
      <c r="I461" s="212"/>
      <c r="J461" s="213"/>
      <c r="K461" s="214"/>
      <c r="L461" s="163"/>
      <c r="M461" s="6"/>
      <c r="N461" s="6"/>
      <c r="O461" s="6"/>
    </row>
    <row r="462" spans="1:15" ht="12.75">
      <c r="A462" s="150" t="s">
        <v>465</v>
      </c>
      <c r="B462" s="151">
        <v>44118</v>
      </c>
      <c r="C462" s="152" t="s">
        <v>2642</v>
      </c>
      <c r="D462" s="153">
        <v>34.34</v>
      </c>
      <c r="E462" s="154">
        <v>0.21</v>
      </c>
      <c r="F462" s="155">
        <v>41.5514</v>
      </c>
      <c r="G462" s="156" t="s">
        <v>3056</v>
      </c>
      <c r="H462" s="157" t="s">
        <v>1139</v>
      </c>
      <c r="I462" s="212"/>
      <c r="J462" s="213"/>
      <c r="K462" s="214"/>
      <c r="L462" s="163"/>
      <c r="M462" s="6"/>
      <c r="N462" s="6"/>
      <c r="O462" s="6"/>
    </row>
    <row r="463" spans="1:15" ht="12.75">
      <c r="A463" s="150" t="s">
        <v>465</v>
      </c>
      <c r="B463" s="151">
        <v>44181</v>
      </c>
      <c r="C463" s="152" t="s">
        <v>2765</v>
      </c>
      <c r="D463" s="153">
        <v>11.98</v>
      </c>
      <c r="E463" s="154">
        <v>0.21</v>
      </c>
      <c r="F463" s="155">
        <v>14.495800000000001</v>
      </c>
      <c r="G463" s="209" t="s">
        <v>3046</v>
      </c>
      <c r="H463" s="157" t="s">
        <v>1139</v>
      </c>
      <c r="I463" s="212"/>
      <c r="J463" s="213"/>
      <c r="K463" s="214"/>
      <c r="L463" s="163"/>
      <c r="M463" s="6"/>
      <c r="N463" s="6"/>
      <c r="O463" s="6"/>
    </row>
    <row r="464" spans="1:15" ht="12.75">
      <c r="A464" s="150" t="s">
        <v>2271</v>
      </c>
      <c r="B464" s="151">
        <v>44131</v>
      </c>
      <c r="C464" s="152" t="s">
        <v>2273</v>
      </c>
      <c r="D464" s="153">
        <v>1230</v>
      </c>
      <c r="E464" s="154">
        <v>0.21</v>
      </c>
      <c r="F464" s="155">
        <v>1488.3</v>
      </c>
      <c r="G464" s="156" t="s">
        <v>3049</v>
      </c>
      <c r="H464" s="157" t="s">
        <v>549</v>
      </c>
      <c r="I464" s="212"/>
      <c r="J464" s="213"/>
      <c r="K464" s="214"/>
      <c r="L464" s="163"/>
      <c r="M464" s="6"/>
      <c r="N464" s="6"/>
      <c r="O464" s="6"/>
    </row>
    <row r="465" spans="1:15" ht="12.75">
      <c r="A465" s="150" t="s">
        <v>2674</v>
      </c>
      <c r="B465" s="151">
        <v>44167</v>
      </c>
      <c r="C465" s="152" t="s">
        <v>2676</v>
      </c>
      <c r="D465" s="153">
        <v>70</v>
      </c>
      <c r="E465" s="154">
        <v>0.21</v>
      </c>
      <c r="F465" s="155">
        <v>84.7</v>
      </c>
      <c r="G465" s="156" t="s">
        <v>3042</v>
      </c>
      <c r="H465" s="157" t="s">
        <v>115</v>
      </c>
      <c r="I465" s="212"/>
      <c r="J465" s="213"/>
      <c r="K465" s="214"/>
      <c r="M465" s="6"/>
      <c r="N465" s="6"/>
      <c r="O465" s="6"/>
    </row>
    <row r="466" spans="1:15" ht="12.75">
      <c r="A466" s="150" t="s">
        <v>2674</v>
      </c>
      <c r="B466" s="151">
        <v>44124</v>
      </c>
      <c r="C466" s="152" t="s">
        <v>2676</v>
      </c>
      <c r="D466" s="153">
        <v>228</v>
      </c>
      <c r="E466" s="154">
        <v>0.21</v>
      </c>
      <c r="F466" s="155">
        <v>275.88</v>
      </c>
      <c r="G466" s="156" t="s">
        <v>3042</v>
      </c>
      <c r="H466" s="157" t="s">
        <v>115</v>
      </c>
      <c r="I466" s="212"/>
      <c r="J466" s="213"/>
      <c r="K466" s="214"/>
      <c r="L466" s="163"/>
      <c r="M466" s="6"/>
      <c r="N466" s="6"/>
      <c r="O466" s="6"/>
    </row>
    <row r="467" spans="1:12" s="33" customFormat="1" ht="12.75">
      <c r="A467" s="150" t="s">
        <v>1124</v>
      </c>
      <c r="B467" s="151">
        <v>43880</v>
      </c>
      <c r="C467" s="152" t="s">
        <v>1300</v>
      </c>
      <c r="D467" s="153">
        <v>150</v>
      </c>
      <c r="E467" s="154">
        <v>0.21</v>
      </c>
      <c r="F467" s="155">
        <v>181.5</v>
      </c>
      <c r="G467" s="156" t="s">
        <v>3044</v>
      </c>
      <c r="H467" s="157" t="s">
        <v>549</v>
      </c>
      <c r="I467" s="212"/>
      <c r="J467" s="213"/>
      <c r="K467" s="214"/>
      <c r="L467" s="163"/>
    </row>
    <row r="468" spans="1:12" s="33" customFormat="1" ht="12.75">
      <c r="A468" s="150" t="s">
        <v>289</v>
      </c>
      <c r="B468" s="151">
        <v>43854</v>
      </c>
      <c r="C468" s="152" t="s">
        <v>291</v>
      </c>
      <c r="D468" s="153">
        <v>240</v>
      </c>
      <c r="E468" s="154">
        <v>0</v>
      </c>
      <c r="F468" s="155">
        <v>240</v>
      </c>
      <c r="G468" s="156" t="s">
        <v>3058</v>
      </c>
      <c r="H468" s="157" t="s">
        <v>294</v>
      </c>
      <c r="I468" s="212"/>
      <c r="J468" s="213"/>
      <c r="K468" s="214"/>
      <c r="L468" s="163"/>
    </row>
    <row r="469" spans="1:12" s="33" customFormat="1" ht="12.75">
      <c r="A469" s="150" t="s">
        <v>289</v>
      </c>
      <c r="B469" s="151">
        <v>43857</v>
      </c>
      <c r="C469" s="152" t="s">
        <v>528</v>
      </c>
      <c r="D469" s="153">
        <v>240</v>
      </c>
      <c r="E469" s="154">
        <v>0</v>
      </c>
      <c r="F469" s="155">
        <v>240</v>
      </c>
      <c r="G469" s="156" t="s">
        <v>3058</v>
      </c>
      <c r="H469" s="157" t="s">
        <v>294</v>
      </c>
      <c r="I469" s="212"/>
      <c r="J469" s="213"/>
      <c r="K469" s="214"/>
      <c r="L469" s="163"/>
    </row>
    <row r="470" spans="1:15" ht="12.75">
      <c r="A470" s="150" t="s">
        <v>577</v>
      </c>
      <c r="B470" s="151">
        <v>43866</v>
      </c>
      <c r="C470" s="152" t="s">
        <v>579</v>
      </c>
      <c r="D470" s="153">
        <v>603.5</v>
      </c>
      <c r="E470" s="154">
        <v>0.21</v>
      </c>
      <c r="F470" s="155">
        <v>730.235</v>
      </c>
      <c r="G470" s="156" t="s">
        <v>3046</v>
      </c>
      <c r="H470" s="157" t="s">
        <v>477</v>
      </c>
      <c r="I470" s="212"/>
      <c r="J470" s="213"/>
      <c r="K470" s="214"/>
      <c r="L470" s="163"/>
      <c r="M470" s="6"/>
      <c r="N470" s="6"/>
      <c r="O470" s="6"/>
    </row>
    <row r="471" spans="1:15" ht="12.75">
      <c r="A471" s="150" t="s">
        <v>577</v>
      </c>
      <c r="B471" s="151">
        <v>44187</v>
      </c>
      <c r="C471" s="152" t="s">
        <v>2779</v>
      </c>
      <c r="D471" s="153">
        <v>15.35</v>
      </c>
      <c r="E471" s="154">
        <v>0.21</v>
      </c>
      <c r="F471" s="155">
        <v>18.5735</v>
      </c>
      <c r="G471" s="209" t="s">
        <v>3046</v>
      </c>
      <c r="H471" s="157" t="s">
        <v>309</v>
      </c>
      <c r="I471" s="212"/>
      <c r="J471" s="213"/>
      <c r="K471" s="214"/>
      <c r="L471" s="163"/>
      <c r="M471" s="6"/>
      <c r="N471" s="6"/>
      <c r="O471" s="6"/>
    </row>
    <row r="472" spans="1:15" ht="12.75">
      <c r="A472" s="150" t="s">
        <v>2243</v>
      </c>
      <c r="B472" s="151">
        <v>44130</v>
      </c>
      <c r="C472" s="152" t="s">
        <v>2245</v>
      </c>
      <c r="D472" s="153">
        <v>440</v>
      </c>
      <c r="E472" s="154">
        <v>0.21</v>
      </c>
      <c r="F472" s="155">
        <v>532.4</v>
      </c>
      <c r="G472" s="156" t="s">
        <v>3042</v>
      </c>
      <c r="H472" s="157" t="s">
        <v>32</v>
      </c>
      <c r="I472" s="212"/>
      <c r="J472" s="213"/>
      <c r="K472" s="214"/>
      <c r="L472" s="163"/>
      <c r="M472" s="6"/>
      <c r="N472" s="6"/>
      <c r="O472" s="6"/>
    </row>
    <row r="473" spans="1:15" ht="12.75">
      <c r="A473" s="193" t="s">
        <v>2089</v>
      </c>
      <c r="B473" s="208">
        <v>44075</v>
      </c>
      <c r="C473" s="195" t="s">
        <v>1663</v>
      </c>
      <c r="D473" s="217">
        <v>5890</v>
      </c>
      <c r="E473" s="218">
        <v>0.21</v>
      </c>
      <c r="F473" s="194">
        <v>7126.9</v>
      </c>
      <c r="G473" s="209" t="s">
        <v>3045</v>
      </c>
      <c r="H473" s="193" t="s">
        <v>352</v>
      </c>
      <c r="I473" s="212"/>
      <c r="J473" s="213"/>
      <c r="K473" s="214"/>
      <c r="L473" s="162"/>
      <c r="M473" s="6"/>
      <c r="N473" s="6"/>
      <c r="O473" s="6"/>
    </row>
    <row r="474" spans="1:12" s="33" customFormat="1" ht="12.75">
      <c r="A474" s="150" t="s">
        <v>1674</v>
      </c>
      <c r="B474" s="151">
        <v>44008</v>
      </c>
      <c r="C474" s="152" t="s">
        <v>1675</v>
      </c>
      <c r="D474" s="153">
        <v>65.9</v>
      </c>
      <c r="E474" s="154">
        <v>0</v>
      </c>
      <c r="F474" s="155">
        <v>65.9</v>
      </c>
      <c r="G474" s="156" t="s">
        <v>3050</v>
      </c>
      <c r="H474" s="157" t="s">
        <v>32</v>
      </c>
      <c r="I474" s="212"/>
      <c r="J474" s="213"/>
      <c r="K474" s="214"/>
      <c r="L474" s="163"/>
    </row>
    <row r="475" spans="1:12" s="33" customFormat="1" ht="12.75">
      <c r="A475" s="193" t="s">
        <v>2756</v>
      </c>
      <c r="B475" s="208">
        <v>44103</v>
      </c>
      <c r="C475" s="195" t="s">
        <v>2758</v>
      </c>
      <c r="D475" s="217">
        <v>240</v>
      </c>
      <c r="E475" s="218">
        <v>0.21</v>
      </c>
      <c r="F475" s="194">
        <v>290.4</v>
      </c>
      <c r="G475" s="209" t="s">
        <v>3044</v>
      </c>
      <c r="H475" s="193" t="s">
        <v>73</v>
      </c>
      <c r="I475" s="212"/>
      <c r="J475" s="213"/>
      <c r="K475" s="214"/>
      <c r="L475" s="163"/>
    </row>
    <row r="476" spans="1:12" s="33" customFormat="1" ht="12.75">
      <c r="A476" s="193" t="s">
        <v>2756</v>
      </c>
      <c r="B476" s="208">
        <v>44097</v>
      </c>
      <c r="C476" s="195" t="s">
        <v>2924</v>
      </c>
      <c r="D476" s="217">
        <v>3300</v>
      </c>
      <c r="E476" s="218">
        <v>0.21</v>
      </c>
      <c r="F476" s="194">
        <v>3993</v>
      </c>
      <c r="G476" s="209" t="s">
        <v>3044</v>
      </c>
      <c r="H476" s="193" t="s">
        <v>607</v>
      </c>
      <c r="I476" s="212"/>
      <c r="J476" s="213"/>
      <c r="K476" s="214"/>
      <c r="L476" s="163"/>
    </row>
    <row r="477" spans="1:12" s="33" customFormat="1" ht="12.75">
      <c r="A477" s="150" t="s">
        <v>66</v>
      </c>
      <c r="B477" s="151">
        <v>43846</v>
      </c>
      <c r="C477" s="152" t="s">
        <v>68</v>
      </c>
      <c r="D477" s="153">
        <v>240</v>
      </c>
      <c r="E477" s="154">
        <v>0.21</v>
      </c>
      <c r="F477" s="155">
        <v>290.4</v>
      </c>
      <c r="G477" s="156" t="s">
        <v>3061</v>
      </c>
      <c r="H477" s="157" t="s">
        <v>73</v>
      </c>
      <c r="I477" s="212"/>
      <c r="J477" s="213"/>
      <c r="K477" s="214"/>
      <c r="L477" s="163"/>
    </row>
    <row r="478" spans="1:12" s="33" customFormat="1" ht="12.75">
      <c r="A478" s="150" t="s">
        <v>830</v>
      </c>
      <c r="B478" s="151">
        <v>43833</v>
      </c>
      <c r="C478" s="152" t="s">
        <v>832</v>
      </c>
      <c r="D478" s="153">
        <v>500</v>
      </c>
      <c r="E478" s="154">
        <v>0</v>
      </c>
      <c r="F478" s="155">
        <v>500</v>
      </c>
      <c r="G478" s="156" t="s">
        <v>3067</v>
      </c>
      <c r="H478" s="157" t="s">
        <v>368</v>
      </c>
      <c r="I478" s="212"/>
      <c r="J478" s="213"/>
      <c r="K478" s="214"/>
      <c r="L478" s="163"/>
    </row>
    <row r="479" spans="1:12" s="33" customFormat="1" ht="12.75">
      <c r="A479" s="193" t="s">
        <v>830</v>
      </c>
      <c r="B479" s="208">
        <v>44043</v>
      </c>
      <c r="C479" s="195" t="s">
        <v>2818</v>
      </c>
      <c r="D479" s="217">
        <v>1500</v>
      </c>
      <c r="E479" s="218">
        <v>0</v>
      </c>
      <c r="F479" s="194">
        <v>1500</v>
      </c>
      <c r="G479" s="209" t="s">
        <v>3067</v>
      </c>
      <c r="H479" s="193" t="s">
        <v>368</v>
      </c>
      <c r="I479" s="212"/>
      <c r="J479" s="213"/>
      <c r="K479" s="214"/>
      <c r="L479" s="163"/>
    </row>
    <row r="480" spans="1:12" s="33" customFormat="1" ht="12.75">
      <c r="A480" s="193" t="s">
        <v>2094</v>
      </c>
      <c r="B480" s="208">
        <v>44085</v>
      </c>
      <c r="C480" s="195" t="s">
        <v>934</v>
      </c>
      <c r="D480" s="217">
        <v>1150</v>
      </c>
      <c r="E480" s="218">
        <v>0.21</v>
      </c>
      <c r="F480" s="194">
        <v>1391.5</v>
      </c>
      <c r="G480" s="209" t="s">
        <v>3045</v>
      </c>
      <c r="H480" s="193" t="s">
        <v>352</v>
      </c>
      <c r="I480" s="212"/>
      <c r="J480" s="213"/>
      <c r="K480" s="214"/>
      <c r="L480" s="163"/>
    </row>
    <row r="481" spans="1:12" s="33" customFormat="1" ht="18.75">
      <c r="A481" s="150" t="s">
        <v>2686</v>
      </c>
      <c r="B481" s="151">
        <v>44161</v>
      </c>
      <c r="C481" s="152" t="s">
        <v>2688</v>
      </c>
      <c r="D481" s="153">
        <v>784.1</v>
      </c>
      <c r="E481" s="154">
        <v>0.1</v>
      </c>
      <c r="F481" s="155">
        <v>862.51</v>
      </c>
      <c r="G481" s="156" t="s">
        <v>3056</v>
      </c>
      <c r="H481" s="157" t="s">
        <v>81</v>
      </c>
      <c r="I481" s="212"/>
      <c r="J481" s="213"/>
      <c r="K481" s="214"/>
      <c r="L481" s="163"/>
    </row>
    <row r="482" spans="1:12" s="33" customFormat="1" ht="18.75">
      <c r="A482" s="150" t="s">
        <v>726</v>
      </c>
      <c r="B482" s="151">
        <v>43880</v>
      </c>
      <c r="C482" s="152" t="s">
        <v>728</v>
      </c>
      <c r="D482" s="153">
        <v>356.4</v>
      </c>
      <c r="E482" s="154">
        <v>0.21</v>
      </c>
      <c r="F482" s="155">
        <v>431.24399999999997</v>
      </c>
      <c r="G482" s="156" t="s">
        <v>3051</v>
      </c>
      <c r="H482" s="157" t="s">
        <v>633</v>
      </c>
      <c r="I482" s="212"/>
      <c r="J482" s="213"/>
      <c r="K482" s="214"/>
      <c r="L482" s="163"/>
    </row>
    <row r="483" spans="1:12" s="33" customFormat="1" ht="18.75">
      <c r="A483" s="150" t="s">
        <v>726</v>
      </c>
      <c r="B483" s="151">
        <v>44008</v>
      </c>
      <c r="C483" s="152" t="s">
        <v>1362</v>
      </c>
      <c r="D483" s="153">
        <v>19.8</v>
      </c>
      <c r="E483" s="154">
        <v>0.21</v>
      </c>
      <c r="F483" s="155">
        <v>23.958000000000002</v>
      </c>
      <c r="G483" s="156" t="s">
        <v>3051</v>
      </c>
      <c r="H483" s="157" t="s">
        <v>633</v>
      </c>
      <c r="I483" s="212"/>
      <c r="J483" s="213"/>
      <c r="K483" s="214"/>
      <c r="L483" s="163"/>
    </row>
    <row r="484" spans="1:12" s="33" customFormat="1" ht="12.75">
      <c r="A484" s="150" t="s">
        <v>489</v>
      </c>
      <c r="B484" s="151">
        <v>43879</v>
      </c>
      <c r="C484" s="152" t="s">
        <v>977</v>
      </c>
      <c r="D484" s="153">
        <v>250</v>
      </c>
      <c r="E484" s="154">
        <v>0</v>
      </c>
      <c r="F484" s="155">
        <v>250</v>
      </c>
      <c r="G484" s="156" t="s">
        <v>3046</v>
      </c>
      <c r="H484" s="157" t="s">
        <v>93</v>
      </c>
      <c r="I484" s="212"/>
      <c r="J484" s="213"/>
      <c r="K484" s="214"/>
      <c r="L484" s="163"/>
    </row>
    <row r="485" spans="1:12" s="33" customFormat="1" ht="12.75">
      <c r="A485" s="150" t="s">
        <v>489</v>
      </c>
      <c r="B485" s="151">
        <v>44166</v>
      </c>
      <c r="C485" s="152">
        <v>87004227</v>
      </c>
      <c r="D485" s="153">
        <v>180</v>
      </c>
      <c r="E485" s="154">
        <v>0</v>
      </c>
      <c r="F485" s="155">
        <v>180</v>
      </c>
      <c r="G485" s="209" t="s">
        <v>3046</v>
      </c>
      <c r="H485" s="157" t="s">
        <v>93</v>
      </c>
      <c r="I485" s="212"/>
      <c r="J485" s="213"/>
      <c r="K485" s="214"/>
      <c r="L485" s="163"/>
    </row>
    <row r="486" spans="1:15" ht="12.75">
      <c r="A486" s="150" t="s">
        <v>489</v>
      </c>
      <c r="B486" s="151">
        <v>44168</v>
      </c>
      <c r="C486" s="152">
        <v>87004228</v>
      </c>
      <c r="D486" s="153">
        <v>180</v>
      </c>
      <c r="E486" s="154">
        <v>0</v>
      </c>
      <c r="F486" s="155">
        <v>180</v>
      </c>
      <c r="G486" s="209" t="s">
        <v>3046</v>
      </c>
      <c r="H486" s="157" t="s">
        <v>93</v>
      </c>
      <c r="I486" s="212"/>
      <c r="J486" s="213"/>
      <c r="K486" s="214"/>
      <c r="L486" s="174"/>
      <c r="M486" s="6"/>
      <c r="N486" s="6"/>
      <c r="O486" s="6"/>
    </row>
    <row r="487" spans="1:15" ht="12.75">
      <c r="A487" s="150" t="s">
        <v>489</v>
      </c>
      <c r="B487" s="151">
        <v>44168</v>
      </c>
      <c r="C487" s="152">
        <v>87004228</v>
      </c>
      <c r="D487" s="153">
        <v>180</v>
      </c>
      <c r="E487" s="154">
        <v>0</v>
      </c>
      <c r="F487" s="155">
        <v>180</v>
      </c>
      <c r="G487" s="209" t="s">
        <v>3046</v>
      </c>
      <c r="H487" s="157" t="s">
        <v>93</v>
      </c>
      <c r="I487" s="212"/>
      <c r="J487" s="213"/>
      <c r="K487" s="214"/>
      <c r="M487" s="6"/>
      <c r="N487" s="6"/>
      <c r="O487" s="6"/>
    </row>
    <row r="488" spans="1:15" ht="12.75">
      <c r="A488" s="150" t="s">
        <v>489</v>
      </c>
      <c r="B488" s="151">
        <v>44168</v>
      </c>
      <c r="C488" s="152">
        <v>87004228</v>
      </c>
      <c r="D488" s="153">
        <v>180</v>
      </c>
      <c r="E488" s="154">
        <v>0</v>
      </c>
      <c r="F488" s="155">
        <v>180</v>
      </c>
      <c r="G488" s="209" t="s">
        <v>3046</v>
      </c>
      <c r="H488" s="157" t="s">
        <v>93</v>
      </c>
      <c r="I488" s="212"/>
      <c r="J488" s="213"/>
      <c r="K488" s="214"/>
      <c r="L488" s="163"/>
      <c r="M488" s="6"/>
      <c r="N488" s="6"/>
      <c r="O488" s="6"/>
    </row>
    <row r="489" spans="1:15" ht="12.75">
      <c r="A489" s="150" t="s">
        <v>880</v>
      </c>
      <c r="B489" s="151">
        <v>43882</v>
      </c>
      <c r="C489" s="152" t="s">
        <v>882</v>
      </c>
      <c r="D489" s="153">
        <v>270</v>
      </c>
      <c r="E489" s="154">
        <v>0</v>
      </c>
      <c r="F489" s="155">
        <v>270</v>
      </c>
      <c r="G489" s="156" t="s">
        <v>3051</v>
      </c>
      <c r="H489" s="157" t="s">
        <v>368</v>
      </c>
      <c r="I489" s="212"/>
      <c r="J489" s="213"/>
      <c r="K489" s="214"/>
      <c r="L489" s="163"/>
      <c r="M489" s="6"/>
      <c r="N489" s="6"/>
      <c r="O489" s="6"/>
    </row>
    <row r="490" spans="1:15" ht="12.75">
      <c r="A490" s="193" t="s">
        <v>880</v>
      </c>
      <c r="B490" s="208">
        <v>44028</v>
      </c>
      <c r="C490" s="195" t="s">
        <v>1090</v>
      </c>
      <c r="D490" s="217">
        <v>150</v>
      </c>
      <c r="E490" s="218">
        <v>0.21</v>
      </c>
      <c r="F490" s="194">
        <v>181.5</v>
      </c>
      <c r="G490" s="209" t="s">
        <v>3051</v>
      </c>
      <c r="H490" s="193" t="s">
        <v>368</v>
      </c>
      <c r="I490" s="212"/>
      <c r="J490" s="213"/>
      <c r="K490" s="214"/>
      <c r="L490" s="163"/>
      <c r="M490" s="6"/>
      <c r="N490" s="6"/>
      <c r="O490" s="6"/>
    </row>
    <row r="491" spans="1:15" ht="12.75">
      <c r="A491" s="150" t="s">
        <v>1314</v>
      </c>
      <c r="B491" s="151">
        <v>43994</v>
      </c>
      <c r="C491" s="152" t="s">
        <v>46</v>
      </c>
      <c r="D491" s="153">
        <v>27.16</v>
      </c>
      <c r="E491" s="154">
        <v>0</v>
      </c>
      <c r="F491" s="155">
        <v>27.16</v>
      </c>
      <c r="G491" s="156" t="s">
        <v>3046</v>
      </c>
      <c r="H491" s="157" t="s">
        <v>93</v>
      </c>
      <c r="I491" s="212"/>
      <c r="J491" s="213"/>
      <c r="K491" s="214"/>
      <c r="L491" s="163"/>
      <c r="M491" s="6"/>
      <c r="N491" s="6"/>
      <c r="O491" s="6"/>
    </row>
    <row r="492" spans="1:15" ht="12.75">
      <c r="A492" s="193" t="s">
        <v>1546</v>
      </c>
      <c r="B492" s="208">
        <v>44088</v>
      </c>
      <c r="C492" s="195" t="s">
        <v>46</v>
      </c>
      <c r="D492" s="217">
        <v>7.44</v>
      </c>
      <c r="E492" s="218">
        <v>0.21</v>
      </c>
      <c r="F492" s="194">
        <v>9.0024</v>
      </c>
      <c r="G492" s="209" t="s">
        <v>3046</v>
      </c>
      <c r="H492" s="193" t="s">
        <v>1139</v>
      </c>
      <c r="I492" s="212"/>
      <c r="J492" s="213"/>
      <c r="K492" s="214"/>
      <c r="L492" s="163"/>
      <c r="M492" s="6"/>
      <c r="N492" s="6"/>
      <c r="O492" s="6"/>
    </row>
    <row r="493" spans="1:15" ht="12.75">
      <c r="A493" s="150" t="s">
        <v>1546</v>
      </c>
      <c r="B493" s="151">
        <v>44125</v>
      </c>
      <c r="C493" s="152" t="s">
        <v>2187</v>
      </c>
      <c r="D493" s="153">
        <v>2.48</v>
      </c>
      <c r="E493" s="154">
        <v>0.21</v>
      </c>
      <c r="F493" s="155">
        <v>3.0008</v>
      </c>
      <c r="G493" s="209" t="s">
        <v>3046</v>
      </c>
      <c r="H493" s="157" t="s">
        <v>1139</v>
      </c>
      <c r="I493" s="212"/>
      <c r="J493" s="213"/>
      <c r="K493" s="214"/>
      <c r="L493" s="163"/>
      <c r="M493" s="6"/>
      <c r="N493" s="6"/>
      <c r="O493" s="6"/>
    </row>
    <row r="494" spans="1:15" ht="12.75">
      <c r="A494" s="150" t="s">
        <v>1164</v>
      </c>
      <c r="B494" s="151">
        <v>43914</v>
      </c>
      <c r="C494" s="152" t="s">
        <v>59</v>
      </c>
      <c r="D494" s="153">
        <v>1000</v>
      </c>
      <c r="E494" s="154">
        <v>0.21</v>
      </c>
      <c r="F494" s="155">
        <v>1210</v>
      </c>
      <c r="G494" s="156" t="s">
        <v>3054</v>
      </c>
      <c r="H494" s="157" t="s">
        <v>1168</v>
      </c>
      <c r="I494" s="212"/>
      <c r="J494" s="213"/>
      <c r="K494" s="214"/>
      <c r="L494" s="163"/>
      <c r="M494" s="6"/>
      <c r="N494" s="6"/>
      <c r="O494" s="6"/>
    </row>
    <row r="495" spans="1:12" s="33" customFormat="1" ht="12.75">
      <c r="A495" s="150" t="s">
        <v>1164</v>
      </c>
      <c r="B495" s="151">
        <v>44114</v>
      </c>
      <c r="C495" s="152" t="s">
        <v>1145</v>
      </c>
      <c r="D495" s="153">
        <v>200</v>
      </c>
      <c r="E495" s="154">
        <v>0</v>
      </c>
      <c r="F495" s="155">
        <v>200</v>
      </c>
      <c r="G495" s="156" t="s">
        <v>3054</v>
      </c>
      <c r="H495" s="157" t="s">
        <v>368</v>
      </c>
      <c r="I495" s="212"/>
      <c r="J495" s="213"/>
      <c r="K495" s="214"/>
      <c r="L495" s="163"/>
    </row>
    <row r="496" spans="1:15" ht="12.75">
      <c r="A496" s="150" t="s">
        <v>842</v>
      </c>
      <c r="B496" s="151">
        <v>43913</v>
      </c>
      <c r="C496" s="152" t="s">
        <v>844</v>
      </c>
      <c r="D496" s="153">
        <v>1226.84</v>
      </c>
      <c r="E496" s="154">
        <v>0.21</v>
      </c>
      <c r="F496" s="155">
        <v>1484.4764</v>
      </c>
      <c r="G496" s="156" t="s">
        <v>3042</v>
      </c>
      <c r="H496" s="157" t="s">
        <v>607</v>
      </c>
      <c r="I496" s="212"/>
      <c r="J496" s="213"/>
      <c r="K496" s="214"/>
      <c r="L496" s="163"/>
      <c r="M496" s="6"/>
      <c r="N496" s="6"/>
      <c r="O496" s="6"/>
    </row>
    <row r="497" spans="1:15" ht="12.75">
      <c r="A497" s="150" t="s">
        <v>842</v>
      </c>
      <c r="B497" s="151">
        <v>43914</v>
      </c>
      <c r="C497" s="152" t="s">
        <v>910</v>
      </c>
      <c r="D497" s="153">
        <v>68.2</v>
      </c>
      <c r="E497" s="154">
        <v>0.21</v>
      </c>
      <c r="F497" s="155">
        <v>82.522</v>
      </c>
      <c r="G497" s="156" t="s">
        <v>3042</v>
      </c>
      <c r="H497" s="157" t="s">
        <v>163</v>
      </c>
      <c r="I497" s="212"/>
      <c r="J497" s="213"/>
      <c r="K497" s="214"/>
      <c r="L497" s="163"/>
      <c r="M497" s="6"/>
      <c r="N497" s="6"/>
      <c r="O497" s="6"/>
    </row>
    <row r="498" spans="1:15" ht="12.75">
      <c r="A498" s="150" t="s">
        <v>842</v>
      </c>
      <c r="B498" s="151">
        <v>44012</v>
      </c>
      <c r="C498" s="152" t="s">
        <v>1410</v>
      </c>
      <c r="D498" s="153">
        <v>335.15</v>
      </c>
      <c r="E498" s="154">
        <v>0.21</v>
      </c>
      <c r="F498" s="155">
        <v>405.53149999999994</v>
      </c>
      <c r="G498" s="156" t="s">
        <v>3042</v>
      </c>
      <c r="H498" s="157" t="s">
        <v>163</v>
      </c>
      <c r="I498" s="212"/>
      <c r="J498" s="213"/>
      <c r="K498" s="214"/>
      <c r="L498" s="163"/>
      <c r="M498" s="6"/>
      <c r="N498" s="6"/>
      <c r="O498" s="6"/>
    </row>
    <row r="499" spans="1:15" ht="12.75">
      <c r="A499" s="209" t="s">
        <v>842</v>
      </c>
      <c r="B499" s="208">
        <v>44025</v>
      </c>
      <c r="C499" s="195" t="s">
        <v>1554</v>
      </c>
      <c r="D499" s="217">
        <v>1093.95</v>
      </c>
      <c r="E499" s="218">
        <v>0.21</v>
      </c>
      <c r="F499" s="194">
        <v>1323.6795</v>
      </c>
      <c r="G499" s="209" t="s">
        <v>3042</v>
      </c>
      <c r="H499" s="193" t="s">
        <v>163</v>
      </c>
      <c r="I499" s="212"/>
      <c r="J499" s="213"/>
      <c r="K499" s="214"/>
      <c r="L499" s="163"/>
      <c r="M499" s="6"/>
      <c r="N499" s="6"/>
      <c r="O499" s="6"/>
    </row>
    <row r="500" spans="1:15" ht="12.75">
      <c r="A500" s="150" t="s">
        <v>842</v>
      </c>
      <c r="B500" s="151">
        <v>44134</v>
      </c>
      <c r="C500" s="152" t="s">
        <v>2357</v>
      </c>
      <c r="D500" s="153">
        <v>649.41</v>
      </c>
      <c r="E500" s="154">
        <v>0.21</v>
      </c>
      <c r="F500" s="155">
        <v>785.7860999999999</v>
      </c>
      <c r="G500" s="156" t="s">
        <v>3049</v>
      </c>
      <c r="H500" s="157" t="s">
        <v>163</v>
      </c>
      <c r="I500" s="212"/>
      <c r="J500" s="213"/>
      <c r="K500" s="214"/>
      <c r="L500" s="163"/>
      <c r="M500" s="6"/>
      <c r="N500" s="6"/>
      <c r="O500" s="6"/>
    </row>
    <row r="501" spans="1:15" ht="12.75">
      <c r="A501" s="150" t="s">
        <v>842</v>
      </c>
      <c r="B501" s="151">
        <v>44158</v>
      </c>
      <c r="C501" s="152" t="s">
        <v>2594</v>
      </c>
      <c r="D501" s="153">
        <v>62.53</v>
      </c>
      <c r="E501" s="154">
        <v>0.21</v>
      </c>
      <c r="F501" s="155">
        <v>75.6613</v>
      </c>
      <c r="G501" s="209" t="s">
        <v>3046</v>
      </c>
      <c r="H501" s="157" t="s">
        <v>163</v>
      </c>
      <c r="I501" s="212"/>
      <c r="J501" s="213"/>
      <c r="K501" s="214"/>
      <c r="L501" s="163"/>
      <c r="M501" s="6"/>
      <c r="N501" s="6"/>
      <c r="O501" s="6"/>
    </row>
    <row r="502" spans="1:15" ht="12.75">
      <c r="A502" s="150" t="s">
        <v>842</v>
      </c>
      <c r="B502" s="151">
        <v>44158</v>
      </c>
      <c r="C502" s="152" t="s">
        <v>2594</v>
      </c>
      <c r="D502" s="153">
        <v>62.53</v>
      </c>
      <c r="E502" s="154">
        <v>0.21</v>
      </c>
      <c r="F502" s="155">
        <v>75.6613</v>
      </c>
      <c r="G502" s="156" t="s">
        <v>3042</v>
      </c>
      <c r="H502" s="157" t="s">
        <v>163</v>
      </c>
      <c r="I502" s="212"/>
      <c r="J502" s="213"/>
      <c r="K502" s="214"/>
      <c r="L502" s="162"/>
      <c r="M502" s="6"/>
      <c r="N502" s="6"/>
      <c r="O502" s="6"/>
    </row>
    <row r="503" spans="1:15" ht="12.75">
      <c r="A503" s="150" t="s">
        <v>842</v>
      </c>
      <c r="B503" s="151">
        <v>44176</v>
      </c>
      <c r="C503" s="152" t="s">
        <v>2761</v>
      </c>
      <c r="D503" s="153">
        <v>494.14</v>
      </c>
      <c r="E503" s="154">
        <v>0.21</v>
      </c>
      <c r="F503" s="155">
        <v>597.9094</v>
      </c>
      <c r="G503" s="156" t="s">
        <v>3051</v>
      </c>
      <c r="H503" s="157" t="s">
        <v>163</v>
      </c>
      <c r="I503" s="212"/>
      <c r="J503" s="213"/>
      <c r="K503" s="214"/>
      <c r="L503" s="165"/>
      <c r="M503" s="6"/>
      <c r="N503" s="6"/>
      <c r="O503" s="6"/>
    </row>
    <row r="504" spans="1:15" ht="12.75">
      <c r="A504" s="150" t="s">
        <v>2733</v>
      </c>
      <c r="B504" s="151">
        <v>44117</v>
      </c>
      <c r="C504" s="152" t="s">
        <v>2735</v>
      </c>
      <c r="D504" s="153">
        <v>900</v>
      </c>
      <c r="E504" s="154">
        <v>0.21</v>
      </c>
      <c r="F504" s="155">
        <v>1089</v>
      </c>
      <c r="G504" s="156" t="s">
        <v>3054</v>
      </c>
      <c r="H504" s="157" t="s">
        <v>549</v>
      </c>
      <c r="I504" s="212"/>
      <c r="J504" s="213"/>
      <c r="K504" s="214"/>
      <c r="L504" s="163"/>
      <c r="M504" s="6"/>
      <c r="N504" s="6"/>
      <c r="O504" s="6"/>
    </row>
    <row r="505" spans="1:15" ht="12.75">
      <c r="A505" s="150" t="s">
        <v>611</v>
      </c>
      <c r="B505" s="151">
        <v>43873</v>
      </c>
      <c r="C505" s="152" t="s">
        <v>679</v>
      </c>
      <c r="D505" s="153">
        <v>96</v>
      </c>
      <c r="E505" s="154">
        <v>0.21</v>
      </c>
      <c r="F505" s="155">
        <v>116.16</v>
      </c>
      <c r="G505" s="156" t="s">
        <v>3066</v>
      </c>
      <c r="H505" s="157" t="s">
        <v>294</v>
      </c>
      <c r="I505" s="212"/>
      <c r="J505" s="213"/>
      <c r="K505" s="214"/>
      <c r="L505" s="163"/>
      <c r="M505" s="6"/>
      <c r="N505" s="6"/>
      <c r="O505" s="6"/>
    </row>
    <row r="506" spans="1:15" ht="12.75">
      <c r="A506" s="150" t="s">
        <v>611</v>
      </c>
      <c r="B506" s="151">
        <v>43882</v>
      </c>
      <c r="C506" s="152" t="s">
        <v>613</v>
      </c>
      <c r="D506" s="153">
        <v>62</v>
      </c>
      <c r="E506" s="154">
        <v>0.21</v>
      </c>
      <c r="F506" s="155">
        <v>75.02</v>
      </c>
      <c r="G506" s="156" t="s">
        <v>3044</v>
      </c>
      <c r="H506" s="157" t="s">
        <v>294</v>
      </c>
      <c r="I506" s="212"/>
      <c r="J506" s="213"/>
      <c r="K506" s="214"/>
      <c r="L506" s="163"/>
      <c r="M506" s="6"/>
      <c r="N506" s="6"/>
      <c r="O506" s="6"/>
    </row>
    <row r="507" spans="1:12" s="33" customFormat="1" ht="12.75">
      <c r="A507" s="150" t="s">
        <v>611</v>
      </c>
      <c r="B507" s="151">
        <v>44161</v>
      </c>
      <c r="C507" s="152" t="s">
        <v>2628</v>
      </c>
      <c r="D507" s="153">
        <v>82</v>
      </c>
      <c r="E507" s="154">
        <v>0.21</v>
      </c>
      <c r="F507" s="155">
        <v>99.22</v>
      </c>
      <c r="G507" s="156" t="s">
        <v>3042</v>
      </c>
      <c r="H507" s="157" t="s">
        <v>294</v>
      </c>
      <c r="I507" s="212"/>
      <c r="J507" s="213"/>
      <c r="K507" s="214"/>
      <c r="L507" s="163"/>
    </row>
    <row r="508" spans="1:12" s="33" customFormat="1" ht="12.75">
      <c r="A508" s="150" t="s">
        <v>611</v>
      </c>
      <c r="B508" s="151">
        <v>44174</v>
      </c>
      <c r="C508" s="152" t="s">
        <v>2743</v>
      </c>
      <c r="D508" s="153">
        <v>1337</v>
      </c>
      <c r="E508" s="154">
        <v>0.21</v>
      </c>
      <c r="F508" s="155">
        <v>1617.77</v>
      </c>
      <c r="G508" s="156" t="s">
        <v>3049</v>
      </c>
      <c r="H508" s="157" t="s">
        <v>93</v>
      </c>
      <c r="I508" s="212"/>
      <c r="J508" s="213"/>
      <c r="K508" s="214"/>
      <c r="L508" s="163"/>
    </row>
    <row r="509" spans="1:12" s="33" customFormat="1" ht="12.75">
      <c r="A509" s="150" t="s">
        <v>557</v>
      </c>
      <c r="B509" s="151">
        <v>43889</v>
      </c>
      <c r="C509" s="152" t="s">
        <v>559</v>
      </c>
      <c r="D509" s="153">
        <v>205</v>
      </c>
      <c r="E509" s="154">
        <v>0.21</v>
      </c>
      <c r="F509" s="155">
        <v>248.05</v>
      </c>
      <c r="G509" s="156" t="s">
        <v>3046</v>
      </c>
      <c r="H509" s="157" t="s">
        <v>477</v>
      </c>
      <c r="I509" s="212"/>
      <c r="J509" s="213"/>
      <c r="K509" s="214"/>
      <c r="L509" s="163"/>
    </row>
    <row r="510" spans="1:12" s="33" customFormat="1" ht="12.75">
      <c r="A510" s="193" t="s">
        <v>557</v>
      </c>
      <c r="B510" s="208">
        <v>44041</v>
      </c>
      <c r="C510" s="195" t="s">
        <v>1741</v>
      </c>
      <c r="D510" s="217">
        <v>480.77</v>
      </c>
      <c r="E510" s="218">
        <v>0.04</v>
      </c>
      <c r="F510" s="194">
        <v>500.00079999999997</v>
      </c>
      <c r="G510" s="209" t="s">
        <v>3046</v>
      </c>
      <c r="H510" s="193" t="s">
        <v>352</v>
      </c>
      <c r="I510" s="212"/>
      <c r="J510" s="213"/>
      <c r="K510" s="214"/>
      <c r="L510" s="163"/>
    </row>
    <row r="511" spans="1:12" s="33" customFormat="1" ht="12.75">
      <c r="A511" s="150" t="s">
        <v>557</v>
      </c>
      <c r="B511" s="151">
        <v>44117</v>
      </c>
      <c r="C511" s="152" t="s">
        <v>2181</v>
      </c>
      <c r="D511" s="153">
        <v>429.32</v>
      </c>
      <c r="E511" s="154">
        <v>0.04</v>
      </c>
      <c r="F511" s="155">
        <v>446.4928</v>
      </c>
      <c r="G511" s="209" t="s">
        <v>3046</v>
      </c>
      <c r="H511" s="157" t="s">
        <v>352</v>
      </c>
      <c r="I511" s="212"/>
      <c r="J511" s="213"/>
      <c r="K511" s="214"/>
      <c r="L511" s="163"/>
    </row>
    <row r="512" spans="1:12" s="33" customFormat="1" ht="12.75">
      <c r="A512" s="150" t="s">
        <v>557</v>
      </c>
      <c r="B512" s="151">
        <v>44175</v>
      </c>
      <c r="C512" s="152" t="s">
        <v>2782</v>
      </c>
      <c r="D512" s="153">
        <v>318.79</v>
      </c>
      <c r="E512" s="154">
        <v>0.04</v>
      </c>
      <c r="F512" s="155">
        <v>331.5416</v>
      </c>
      <c r="G512" s="209" t="s">
        <v>3046</v>
      </c>
      <c r="H512" s="157" t="s">
        <v>352</v>
      </c>
      <c r="I512" s="212"/>
      <c r="J512" s="213"/>
      <c r="K512" s="214"/>
      <c r="L512" s="163"/>
    </row>
    <row r="513" spans="1:15" ht="12.75">
      <c r="A513" s="193" t="s">
        <v>1816</v>
      </c>
      <c r="B513" s="208">
        <v>44075</v>
      </c>
      <c r="C513" s="195" t="s">
        <v>1818</v>
      </c>
      <c r="D513" s="217">
        <v>92.3</v>
      </c>
      <c r="E513" s="218">
        <v>0.04</v>
      </c>
      <c r="F513" s="194">
        <v>95.99199999999999</v>
      </c>
      <c r="G513" s="209" t="s">
        <v>3046</v>
      </c>
      <c r="H513" s="193" t="s">
        <v>352</v>
      </c>
      <c r="I513" s="212"/>
      <c r="J513" s="213"/>
      <c r="K513" s="214"/>
      <c r="L513" s="163"/>
      <c r="M513" s="6"/>
      <c r="N513" s="6"/>
      <c r="O513" s="6"/>
    </row>
    <row r="514" spans="1:15" ht="12.75">
      <c r="A514" s="193" t="s">
        <v>1816</v>
      </c>
      <c r="B514" s="208">
        <v>44075</v>
      </c>
      <c r="C514" s="195" t="s">
        <v>1818</v>
      </c>
      <c r="D514" s="217">
        <v>4</v>
      </c>
      <c r="E514" s="218">
        <v>0</v>
      </c>
      <c r="F514" s="194">
        <v>4</v>
      </c>
      <c r="G514" s="209" t="s">
        <v>3046</v>
      </c>
      <c r="H514" s="193" t="s">
        <v>309</v>
      </c>
      <c r="I514" s="212"/>
      <c r="J514" s="213"/>
      <c r="K514" s="214"/>
      <c r="L514" s="163"/>
      <c r="M514" s="6"/>
      <c r="N514" s="6"/>
      <c r="O514" s="6"/>
    </row>
    <row r="515" spans="1:15" ht="12.75">
      <c r="A515" s="150" t="s">
        <v>2218</v>
      </c>
      <c r="B515" s="151">
        <v>43994</v>
      </c>
      <c r="C515" s="152" t="s">
        <v>2220</v>
      </c>
      <c r="D515" s="153">
        <v>325</v>
      </c>
      <c r="E515" s="154">
        <v>0.21</v>
      </c>
      <c r="F515" s="155">
        <v>393.25</v>
      </c>
      <c r="G515" s="156" t="s">
        <v>3051</v>
      </c>
      <c r="H515" s="157" t="s">
        <v>1336</v>
      </c>
      <c r="I515" s="212"/>
      <c r="J515" s="213"/>
      <c r="K515" s="214"/>
      <c r="L515" s="163"/>
      <c r="M515" s="6"/>
      <c r="N515" s="6"/>
      <c r="O515" s="6"/>
    </row>
    <row r="516" spans="1:15" ht="12.75">
      <c r="A516" s="150" t="s">
        <v>474</v>
      </c>
      <c r="B516" s="151">
        <v>43867</v>
      </c>
      <c r="C516" s="152" t="s">
        <v>652</v>
      </c>
      <c r="D516" s="153">
        <v>591.35</v>
      </c>
      <c r="E516" s="154">
        <v>0.21</v>
      </c>
      <c r="F516" s="155">
        <v>715.53</v>
      </c>
      <c r="G516" s="156" t="s">
        <v>3046</v>
      </c>
      <c r="H516" s="157" t="s">
        <v>477</v>
      </c>
      <c r="I516" s="212"/>
      <c r="J516" s="213"/>
      <c r="K516" s="214"/>
      <c r="L516" s="163"/>
      <c r="M516" s="6"/>
      <c r="N516" s="6"/>
      <c r="O516" s="6"/>
    </row>
    <row r="517" spans="1:15" ht="12.75">
      <c r="A517" s="150" t="s">
        <v>1757</v>
      </c>
      <c r="B517" s="151">
        <v>43994</v>
      </c>
      <c r="C517" s="152" t="s">
        <v>1759</v>
      </c>
      <c r="D517" s="153">
        <v>371</v>
      </c>
      <c r="E517" s="154">
        <v>0.21</v>
      </c>
      <c r="F517" s="155">
        <v>448.90999999999997</v>
      </c>
      <c r="G517" s="156" t="s">
        <v>3051</v>
      </c>
      <c r="H517" s="157" t="s">
        <v>1336</v>
      </c>
      <c r="I517" s="212"/>
      <c r="J517" s="213"/>
      <c r="K517" s="214"/>
      <c r="L517" s="163"/>
      <c r="M517" s="6"/>
      <c r="N517" s="6"/>
      <c r="O517" s="6"/>
    </row>
    <row r="518" spans="1:15" ht="12.75">
      <c r="A518" s="150" t="s">
        <v>1757</v>
      </c>
      <c r="B518" s="151">
        <v>43994</v>
      </c>
      <c r="C518" s="152" t="s">
        <v>1759</v>
      </c>
      <c r="D518" s="153">
        <v>371</v>
      </c>
      <c r="E518" s="154">
        <v>0.21</v>
      </c>
      <c r="F518" s="155">
        <v>448.90999999999997</v>
      </c>
      <c r="G518" s="156" t="s">
        <v>3051</v>
      </c>
      <c r="H518" s="157" t="s">
        <v>1336</v>
      </c>
      <c r="I518" s="212"/>
      <c r="J518" s="213"/>
      <c r="K518" s="214"/>
      <c r="L518" s="163"/>
      <c r="M518" s="6"/>
      <c r="N518" s="6"/>
      <c r="O518" s="6"/>
    </row>
    <row r="519" spans="1:15" ht="12.75">
      <c r="A519" s="150" t="s">
        <v>335</v>
      </c>
      <c r="B519" s="151">
        <v>43846</v>
      </c>
      <c r="C519" s="152" t="s">
        <v>337</v>
      </c>
      <c r="D519" s="153">
        <v>790.5</v>
      </c>
      <c r="E519" s="154">
        <v>0.21</v>
      </c>
      <c r="F519" s="155">
        <v>956.51</v>
      </c>
      <c r="G519" s="156" t="s">
        <v>3044</v>
      </c>
      <c r="H519" s="157" t="s">
        <v>339</v>
      </c>
      <c r="I519" s="212"/>
      <c r="J519" s="213"/>
      <c r="K519" s="214"/>
      <c r="L519" s="163"/>
      <c r="M519" s="6"/>
      <c r="N519" s="6"/>
      <c r="O519" s="6"/>
    </row>
    <row r="520" spans="1:15" ht="12.75">
      <c r="A520" s="150" t="s">
        <v>335</v>
      </c>
      <c r="B520" s="151">
        <v>43846</v>
      </c>
      <c r="C520" s="152" t="s">
        <v>341</v>
      </c>
      <c r="D520" s="153">
        <v>1844.5</v>
      </c>
      <c r="E520" s="154">
        <v>0.21</v>
      </c>
      <c r="F520" s="155">
        <v>2231.845</v>
      </c>
      <c r="G520" s="156" t="s">
        <v>3044</v>
      </c>
      <c r="H520" s="157" t="s">
        <v>339</v>
      </c>
      <c r="I520" s="212"/>
      <c r="J520" s="213"/>
      <c r="K520" s="214"/>
      <c r="L520" s="163"/>
      <c r="M520" s="6"/>
      <c r="N520" s="6"/>
      <c r="O520" s="6"/>
    </row>
    <row r="521" spans="1:12" s="33" customFormat="1" ht="12.75">
      <c r="A521" s="150" t="s">
        <v>335</v>
      </c>
      <c r="B521" s="151">
        <v>43846</v>
      </c>
      <c r="C521" s="152" t="s">
        <v>341</v>
      </c>
      <c r="D521" s="153">
        <v>240</v>
      </c>
      <c r="E521" s="154">
        <v>0.21</v>
      </c>
      <c r="F521" s="155">
        <v>290.4</v>
      </c>
      <c r="G521" s="156" t="s">
        <v>3044</v>
      </c>
      <c r="H521" s="157" t="s">
        <v>51</v>
      </c>
      <c r="I521" s="212"/>
      <c r="J521" s="213"/>
      <c r="K521" s="214"/>
      <c r="L521" s="163"/>
    </row>
    <row r="522" spans="1:12" s="33" customFormat="1" ht="12.75">
      <c r="A522" s="150" t="s">
        <v>437</v>
      </c>
      <c r="B522" s="151">
        <v>43831</v>
      </c>
      <c r="C522" s="152" t="s">
        <v>685</v>
      </c>
      <c r="D522" s="153">
        <v>57.36</v>
      </c>
      <c r="E522" s="154">
        <v>0</v>
      </c>
      <c r="F522" s="155">
        <v>57.36</v>
      </c>
      <c r="G522" s="156" t="s">
        <v>3042</v>
      </c>
      <c r="H522" s="157" t="s">
        <v>441</v>
      </c>
      <c r="I522" s="212"/>
      <c r="J522" s="213"/>
      <c r="K522" s="214"/>
      <c r="L522" s="167"/>
    </row>
    <row r="523" spans="1:12" s="33" customFormat="1" ht="12.75">
      <c r="A523" s="150" t="s">
        <v>437</v>
      </c>
      <c r="B523" s="151">
        <v>43858</v>
      </c>
      <c r="C523" s="152" t="s">
        <v>439</v>
      </c>
      <c r="D523" s="153">
        <v>697.69</v>
      </c>
      <c r="E523" s="154">
        <v>0.21</v>
      </c>
      <c r="F523" s="155">
        <v>844.2</v>
      </c>
      <c r="G523" s="156" t="s">
        <v>3042</v>
      </c>
      <c r="H523" s="157" t="s">
        <v>441</v>
      </c>
      <c r="I523" s="212"/>
      <c r="J523" s="213"/>
      <c r="K523" s="214"/>
      <c r="L523" s="167"/>
    </row>
    <row r="524" spans="1:15" ht="12.75">
      <c r="A524" s="150" t="s">
        <v>437</v>
      </c>
      <c r="B524" s="151">
        <v>43858</v>
      </c>
      <c r="C524" s="152" t="s">
        <v>1133</v>
      </c>
      <c r="D524" s="153">
        <v>527.5</v>
      </c>
      <c r="E524" s="154">
        <v>0.21</v>
      </c>
      <c r="F524" s="155">
        <v>638.275</v>
      </c>
      <c r="G524" s="156" t="s">
        <v>3042</v>
      </c>
      <c r="H524" s="157" t="s">
        <v>441</v>
      </c>
      <c r="I524" s="212"/>
      <c r="J524" s="213"/>
      <c r="K524" s="214"/>
      <c r="L524" s="174"/>
      <c r="M524" s="6"/>
      <c r="N524" s="6"/>
      <c r="O524" s="6"/>
    </row>
    <row r="525" spans="1:15" ht="12.75">
      <c r="A525" s="150" t="s">
        <v>437</v>
      </c>
      <c r="B525" s="151">
        <v>43944</v>
      </c>
      <c r="C525" s="152" t="s">
        <v>1113</v>
      </c>
      <c r="D525" s="153">
        <v>697.68</v>
      </c>
      <c r="E525" s="154">
        <v>0.21</v>
      </c>
      <c r="F525" s="155">
        <v>844.1927999999999</v>
      </c>
      <c r="G525" s="156" t="s">
        <v>3042</v>
      </c>
      <c r="H525" s="157" t="s">
        <v>441</v>
      </c>
      <c r="I525" s="212"/>
      <c r="J525" s="213"/>
      <c r="K525" s="214"/>
      <c r="L525" s="174"/>
      <c r="M525" s="6"/>
      <c r="N525" s="6"/>
      <c r="O525" s="6"/>
    </row>
    <row r="526" spans="1:15" ht="12.75">
      <c r="A526" s="150" t="s">
        <v>437</v>
      </c>
      <c r="B526" s="151">
        <v>43976</v>
      </c>
      <c r="C526" s="152" t="s">
        <v>1784</v>
      </c>
      <c r="D526" s="153">
        <v>135</v>
      </c>
      <c r="E526" s="154">
        <v>0</v>
      </c>
      <c r="F526" s="155">
        <v>135</v>
      </c>
      <c r="G526" s="156" t="s">
        <v>3042</v>
      </c>
      <c r="H526" s="157" t="s">
        <v>441</v>
      </c>
      <c r="I526" s="212"/>
      <c r="J526" s="213"/>
      <c r="K526" s="214"/>
      <c r="L526" s="174"/>
      <c r="M526" s="6"/>
      <c r="N526" s="6"/>
      <c r="O526" s="6"/>
    </row>
    <row r="527" spans="1:12" s="33" customFormat="1" ht="12.75">
      <c r="A527" s="150" t="s">
        <v>437</v>
      </c>
      <c r="B527" s="151">
        <v>44001</v>
      </c>
      <c r="C527" s="152" t="s">
        <v>1780</v>
      </c>
      <c r="D527" s="153">
        <v>382.6</v>
      </c>
      <c r="E527" s="154">
        <v>0</v>
      </c>
      <c r="F527" s="155">
        <v>382.6</v>
      </c>
      <c r="G527" s="156" t="s">
        <v>3042</v>
      </c>
      <c r="H527" s="157" t="s">
        <v>441</v>
      </c>
      <c r="I527" s="212"/>
      <c r="J527" s="213"/>
      <c r="K527" s="214"/>
      <c r="L527" s="167"/>
    </row>
    <row r="528" spans="1:12" s="33" customFormat="1" ht="12.75">
      <c r="A528" s="193" t="s">
        <v>437</v>
      </c>
      <c r="B528" s="208">
        <v>44042</v>
      </c>
      <c r="C528" s="195" t="s">
        <v>1788</v>
      </c>
      <c r="D528" s="217">
        <v>697.68</v>
      </c>
      <c r="E528" s="218">
        <v>0.21</v>
      </c>
      <c r="F528" s="194">
        <v>844.1927999999999</v>
      </c>
      <c r="G528" s="209" t="s">
        <v>3042</v>
      </c>
      <c r="H528" s="193" t="s">
        <v>441</v>
      </c>
      <c r="I528" s="212"/>
      <c r="J528" s="213"/>
      <c r="K528" s="214"/>
      <c r="L528" s="165"/>
    </row>
    <row r="529" spans="1:15" ht="12.75">
      <c r="A529" s="150" t="s">
        <v>1505</v>
      </c>
      <c r="B529" s="151">
        <v>43992</v>
      </c>
      <c r="C529" s="152" t="s">
        <v>1507</v>
      </c>
      <c r="D529" s="153">
        <v>444</v>
      </c>
      <c r="E529" s="154">
        <v>0.21</v>
      </c>
      <c r="F529" s="155">
        <v>537.24</v>
      </c>
      <c r="G529" s="156" t="s">
        <v>3051</v>
      </c>
      <c r="H529" s="157" t="s">
        <v>1336</v>
      </c>
      <c r="I529" s="212"/>
      <c r="J529" s="213"/>
      <c r="K529" s="214"/>
      <c r="L529" s="162"/>
      <c r="M529" s="6"/>
      <c r="N529" s="6"/>
      <c r="O529" s="6"/>
    </row>
    <row r="530" spans="1:15" ht="12.75">
      <c r="A530" s="150" t="s">
        <v>1505</v>
      </c>
      <c r="B530" s="151">
        <v>43992</v>
      </c>
      <c r="C530" s="152" t="s">
        <v>1767</v>
      </c>
      <c r="D530" s="153">
        <v>444</v>
      </c>
      <c r="E530" s="154">
        <v>0.21</v>
      </c>
      <c r="F530" s="155">
        <v>537.24</v>
      </c>
      <c r="G530" s="156" t="s">
        <v>3051</v>
      </c>
      <c r="H530" s="157" t="s">
        <v>1336</v>
      </c>
      <c r="I530" s="212"/>
      <c r="J530" s="213"/>
      <c r="K530" s="214"/>
      <c r="L530" s="162"/>
      <c r="M530" s="6"/>
      <c r="N530" s="6"/>
      <c r="O530" s="6"/>
    </row>
    <row r="531" spans="1:15" ht="12.75">
      <c r="A531" s="150" t="s">
        <v>443</v>
      </c>
      <c r="B531" s="151">
        <v>43859</v>
      </c>
      <c r="C531" s="152" t="s">
        <v>445</v>
      </c>
      <c r="D531" s="153">
        <v>5.09</v>
      </c>
      <c r="E531" s="154">
        <v>0.1</v>
      </c>
      <c r="F531" s="155">
        <v>5.6</v>
      </c>
      <c r="G531" s="156" t="s">
        <v>3050</v>
      </c>
      <c r="H531" s="157" t="s">
        <v>187</v>
      </c>
      <c r="I531" s="212"/>
      <c r="J531" s="213"/>
      <c r="K531" s="214"/>
      <c r="M531" s="6"/>
      <c r="N531" s="6"/>
      <c r="O531" s="6"/>
    </row>
    <row r="532" spans="1:15" ht="12.75">
      <c r="A532" s="150" t="s">
        <v>443</v>
      </c>
      <c r="B532" s="151">
        <v>43864</v>
      </c>
      <c r="C532" s="152" t="s">
        <v>781</v>
      </c>
      <c r="D532" s="153">
        <v>15.55</v>
      </c>
      <c r="E532" s="154">
        <v>0.1</v>
      </c>
      <c r="F532" s="155">
        <v>17.1</v>
      </c>
      <c r="G532" s="156" t="s">
        <v>3050</v>
      </c>
      <c r="H532" s="157" t="s">
        <v>187</v>
      </c>
      <c r="I532" s="212"/>
      <c r="J532" s="213"/>
      <c r="K532" s="214"/>
      <c r="M532" s="6"/>
      <c r="N532" s="6"/>
      <c r="O532" s="6"/>
    </row>
    <row r="533" spans="1:15" ht="12.75">
      <c r="A533" s="150" t="s">
        <v>443</v>
      </c>
      <c r="B533" s="151">
        <v>43872</v>
      </c>
      <c r="C533" s="152" t="s">
        <v>781</v>
      </c>
      <c r="D533" s="153">
        <v>11.36</v>
      </c>
      <c r="E533" s="154">
        <v>0.1</v>
      </c>
      <c r="F533" s="155">
        <v>12.5</v>
      </c>
      <c r="G533" s="156" t="s">
        <v>3050</v>
      </c>
      <c r="H533" s="157" t="s">
        <v>187</v>
      </c>
      <c r="I533" s="212"/>
      <c r="J533" s="213"/>
      <c r="K533" s="214"/>
      <c r="M533" s="6"/>
      <c r="N533" s="6"/>
      <c r="O533" s="6"/>
    </row>
    <row r="534" spans="1:15" ht="12.75">
      <c r="A534" s="150" t="s">
        <v>443</v>
      </c>
      <c r="B534" s="151">
        <v>43885</v>
      </c>
      <c r="C534" s="152" t="s">
        <v>781</v>
      </c>
      <c r="D534" s="153">
        <v>14.42</v>
      </c>
      <c r="E534" s="154">
        <v>0.1</v>
      </c>
      <c r="F534" s="155">
        <v>15.85</v>
      </c>
      <c r="G534" s="156" t="s">
        <v>3050</v>
      </c>
      <c r="H534" s="157" t="s">
        <v>187</v>
      </c>
      <c r="I534" s="212"/>
      <c r="J534" s="213"/>
      <c r="K534" s="214"/>
      <c r="M534" s="6"/>
      <c r="N534" s="6"/>
      <c r="O534" s="6"/>
    </row>
    <row r="535" spans="1:15" ht="12.75">
      <c r="A535" s="150" t="s">
        <v>443</v>
      </c>
      <c r="B535" s="151">
        <v>43889</v>
      </c>
      <c r="C535" s="152" t="s">
        <v>781</v>
      </c>
      <c r="D535" s="153">
        <v>5.09</v>
      </c>
      <c r="E535" s="154">
        <v>0.1</v>
      </c>
      <c r="F535" s="155">
        <v>5.6</v>
      </c>
      <c r="G535" s="156" t="s">
        <v>3050</v>
      </c>
      <c r="H535" s="157" t="s">
        <v>187</v>
      </c>
      <c r="I535" s="212"/>
      <c r="J535" s="213"/>
      <c r="K535" s="214"/>
      <c r="M535" s="6"/>
      <c r="N535" s="6"/>
      <c r="O535" s="6"/>
    </row>
    <row r="536" spans="1:15" ht="12.75">
      <c r="A536" s="193" t="s">
        <v>1422</v>
      </c>
      <c r="B536" s="208">
        <v>44014</v>
      </c>
      <c r="C536" s="195" t="s">
        <v>1424</v>
      </c>
      <c r="D536" s="217">
        <v>20.41</v>
      </c>
      <c r="E536" s="218">
        <v>0.21</v>
      </c>
      <c r="F536" s="194">
        <v>24.6961</v>
      </c>
      <c r="G536" s="209" t="s">
        <v>3056</v>
      </c>
      <c r="H536" s="193" t="s">
        <v>163</v>
      </c>
      <c r="I536" s="212"/>
      <c r="J536" s="213"/>
      <c r="K536" s="214"/>
      <c r="M536" s="6"/>
      <c r="N536" s="6"/>
      <c r="O536" s="6"/>
    </row>
    <row r="537" spans="1:15" ht="12.75">
      <c r="A537" s="150" t="s">
        <v>1065</v>
      </c>
      <c r="B537" s="151">
        <v>43874</v>
      </c>
      <c r="C537" s="152" t="s">
        <v>575</v>
      </c>
      <c r="D537" s="153">
        <v>1818</v>
      </c>
      <c r="E537" s="154">
        <v>0.1</v>
      </c>
      <c r="F537" s="155">
        <v>1999.8</v>
      </c>
      <c r="G537" s="156" t="s">
        <v>3051</v>
      </c>
      <c r="H537" s="157" t="s">
        <v>645</v>
      </c>
      <c r="I537" s="212"/>
      <c r="J537" s="213"/>
      <c r="K537" s="214"/>
      <c r="M537" s="6"/>
      <c r="N537" s="6"/>
      <c r="O537" s="6"/>
    </row>
    <row r="538" spans="1:15" ht="12.75">
      <c r="A538" s="150" t="s">
        <v>595</v>
      </c>
      <c r="B538" s="151">
        <v>43864</v>
      </c>
      <c r="C538" s="152" t="s">
        <v>597</v>
      </c>
      <c r="D538" s="153">
        <v>340.4</v>
      </c>
      <c r="E538" s="154">
        <v>0.21</v>
      </c>
      <c r="F538" s="155">
        <v>411.88</v>
      </c>
      <c r="G538" s="156" t="s">
        <v>3044</v>
      </c>
      <c r="H538" s="157" t="s">
        <v>294</v>
      </c>
      <c r="I538" s="212"/>
      <c r="J538" s="213"/>
      <c r="K538" s="214"/>
      <c r="M538" s="6"/>
      <c r="N538" s="6"/>
      <c r="O538" s="6"/>
    </row>
    <row r="539" spans="1:15" ht="12.75">
      <c r="A539" s="150" t="s">
        <v>595</v>
      </c>
      <c r="B539" s="151">
        <v>44186</v>
      </c>
      <c r="C539" s="152" t="s">
        <v>2942</v>
      </c>
      <c r="D539" s="153">
        <v>578.595</v>
      </c>
      <c r="E539" s="154">
        <v>0.21</v>
      </c>
      <c r="F539" s="155">
        <v>700.09995</v>
      </c>
      <c r="G539" s="156" t="s">
        <v>3056</v>
      </c>
      <c r="H539" s="157" t="s">
        <v>294</v>
      </c>
      <c r="I539" s="212"/>
      <c r="J539" s="213"/>
      <c r="K539" s="214"/>
      <c r="M539" s="6"/>
      <c r="N539" s="6"/>
      <c r="O539" s="6"/>
    </row>
    <row r="540" spans="1:15" ht="18.75">
      <c r="A540" s="150" t="s">
        <v>117</v>
      </c>
      <c r="B540" s="151">
        <v>43831</v>
      </c>
      <c r="C540" s="152" t="s">
        <v>981</v>
      </c>
      <c r="D540" s="153">
        <v>26.96</v>
      </c>
      <c r="E540" s="154">
        <v>0.21</v>
      </c>
      <c r="F540" s="155">
        <v>32.62</v>
      </c>
      <c r="G540" s="156" t="s">
        <v>3062</v>
      </c>
      <c r="H540" s="157" t="s">
        <v>633</v>
      </c>
      <c r="I540" s="212"/>
      <c r="J540" s="213"/>
      <c r="K540" s="214"/>
      <c r="M540" s="6"/>
      <c r="N540" s="6"/>
      <c r="O540" s="6"/>
    </row>
    <row r="541" spans="1:15" ht="18.75">
      <c r="A541" s="150" t="s">
        <v>117</v>
      </c>
      <c r="B541" s="151">
        <v>43831</v>
      </c>
      <c r="C541" s="152" t="s">
        <v>981</v>
      </c>
      <c r="D541" s="153">
        <v>15.85</v>
      </c>
      <c r="E541" s="154">
        <v>0.21</v>
      </c>
      <c r="F541" s="155">
        <v>19.18</v>
      </c>
      <c r="G541" s="156" t="s">
        <v>3042</v>
      </c>
      <c r="H541" s="157" t="s">
        <v>633</v>
      </c>
      <c r="I541" s="212"/>
      <c r="J541" s="213"/>
      <c r="K541" s="214"/>
      <c r="M541" s="6"/>
      <c r="N541" s="6"/>
      <c r="O541" s="6"/>
    </row>
    <row r="542" spans="1:15" ht="18.75">
      <c r="A542" s="150" t="s">
        <v>117</v>
      </c>
      <c r="B542" s="151">
        <v>43831</v>
      </c>
      <c r="C542" s="152" t="s">
        <v>981</v>
      </c>
      <c r="D542" s="153">
        <v>46.55</v>
      </c>
      <c r="E542" s="154">
        <v>0.21</v>
      </c>
      <c r="F542" s="155">
        <v>56.33</v>
      </c>
      <c r="G542" s="156" t="s">
        <v>3046</v>
      </c>
      <c r="H542" s="157" t="s">
        <v>633</v>
      </c>
      <c r="I542" s="212"/>
      <c r="J542" s="213"/>
      <c r="K542" s="214"/>
      <c r="M542" s="6"/>
      <c r="N542" s="6"/>
      <c r="O542" s="6"/>
    </row>
    <row r="543" spans="1:15" ht="18.75">
      <c r="A543" s="150" t="s">
        <v>117</v>
      </c>
      <c r="B543" s="151">
        <v>43831</v>
      </c>
      <c r="C543" s="152" t="s">
        <v>981</v>
      </c>
      <c r="D543" s="153">
        <v>3.83</v>
      </c>
      <c r="E543" s="154">
        <v>0.21</v>
      </c>
      <c r="F543" s="155">
        <v>4.63</v>
      </c>
      <c r="G543" s="156" t="s">
        <v>3051</v>
      </c>
      <c r="H543" s="157" t="s">
        <v>633</v>
      </c>
      <c r="I543" s="212"/>
      <c r="J543" s="213"/>
      <c r="K543" s="214"/>
      <c r="M543" s="6"/>
      <c r="N543" s="6"/>
      <c r="O543" s="6"/>
    </row>
    <row r="544" spans="1:15" ht="18.75">
      <c r="A544" s="150" t="s">
        <v>117</v>
      </c>
      <c r="B544" s="151">
        <v>43831</v>
      </c>
      <c r="C544" s="152" t="s">
        <v>981</v>
      </c>
      <c r="D544" s="153">
        <v>1.72</v>
      </c>
      <c r="E544" s="154">
        <v>0.21</v>
      </c>
      <c r="F544" s="155">
        <v>2.08</v>
      </c>
      <c r="G544" s="156" t="s">
        <v>3044</v>
      </c>
      <c r="H544" s="157" t="s">
        <v>633</v>
      </c>
      <c r="I544" s="212"/>
      <c r="J544" s="213"/>
      <c r="K544" s="214"/>
      <c r="M544" s="6"/>
      <c r="N544" s="6"/>
      <c r="O544" s="6"/>
    </row>
    <row r="545" spans="1:15" ht="18.75">
      <c r="A545" s="150" t="s">
        <v>117</v>
      </c>
      <c r="B545" s="151">
        <v>43922</v>
      </c>
      <c r="C545" s="152" t="s">
        <v>1469</v>
      </c>
      <c r="D545" s="153">
        <v>2.52</v>
      </c>
      <c r="E545" s="154">
        <v>0.21</v>
      </c>
      <c r="F545" s="155">
        <v>3.0492</v>
      </c>
      <c r="G545" s="156" t="s">
        <v>3042</v>
      </c>
      <c r="H545" s="157" t="s">
        <v>633</v>
      </c>
      <c r="I545" s="212"/>
      <c r="J545" s="213"/>
      <c r="K545" s="214"/>
      <c r="M545" s="6"/>
      <c r="N545" s="6"/>
      <c r="O545" s="6"/>
    </row>
    <row r="546" spans="1:15" ht="12.75">
      <c r="A546" s="193" t="s">
        <v>117</v>
      </c>
      <c r="B546" s="208">
        <v>44013</v>
      </c>
      <c r="C546" s="195" t="s">
        <v>2072</v>
      </c>
      <c r="D546" s="217">
        <v>3.29</v>
      </c>
      <c r="E546" s="218">
        <v>0.21</v>
      </c>
      <c r="F546" s="194">
        <v>3.9809</v>
      </c>
      <c r="G546" s="209" t="s">
        <v>3062</v>
      </c>
      <c r="H546" s="193" t="s">
        <v>633</v>
      </c>
      <c r="I546" s="212"/>
      <c r="J546" s="213"/>
      <c r="K546" s="214"/>
      <c r="M546" s="6"/>
      <c r="N546" s="6"/>
      <c r="O546" s="6"/>
    </row>
    <row r="547" spans="1:15" ht="12.75">
      <c r="A547" s="193" t="s">
        <v>117</v>
      </c>
      <c r="B547" s="208">
        <v>44013</v>
      </c>
      <c r="C547" s="195" t="s">
        <v>2072</v>
      </c>
      <c r="D547" s="217">
        <v>6.35</v>
      </c>
      <c r="E547" s="218">
        <v>0.21</v>
      </c>
      <c r="F547" s="194">
        <v>7.6834999999999996</v>
      </c>
      <c r="G547" s="209" t="s">
        <v>3042</v>
      </c>
      <c r="H547" s="193" t="s">
        <v>633</v>
      </c>
      <c r="I547" s="212"/>
      <c r="J547" s="213"/>
      <c r="K547" s="214"/>
      <c r="M547" s="6"/>
      <c r="N547" s="6"/>
      <c r="O547" s="6"/>
    </row>
    <row r="548" spans="1:15" ht="12.75">
      <c r="A548" s="193" t="s">
        <v>117</v>
      </c>
      <c r="B548" s="208">
        <v>44013</v>
      </c>
      <c r="C548" s="195" t="s">
        <v>2072</v>
      </c>
      <c r="D548" s="217">
        <v>39.39</v>
      </c>
      <c r="E548" s="218">
        <v>0.21</v>
      </c>
      <c r="F548" s="194">
        <v>47.6619</v>
      </c>
      <c r="G548" s="209" t="s">
        <v>3046</v>
      </c>
      <c r="H548" s="193" t="s">
        <v>633</v>
      </c>
      <c r="I548" s="212"/>
      <c r="J548" s="213"/>
      <c r="K548" s="214"/>
      <c r="M548" s="6"/>
      <c r="N548" s="6"/>
      <c r="O548" s="6"/>
    </row>
    <row r="549" spans="1:15" ht="12.75">
      <c r="A549" s="193" t="s">
        <v>117</v>
      </c>
      <c r="B549" s="208">
        <v>44013</v>
      </c>
      <c r="C549" s="195" t="s">
        <v>2072</v>
      </c>
      <c r="D549" s="217">
        <v>6.66</v>
      </c>
      <c r="E549" s="218">
        <v>0.21</v>
      </c>
      <c r="F549" s="194">
        <v>8.0586</v>
      </c>
      <c r="G549" s="209" t="s">
        <v>3044</v>
      </c>
      <c r="H549" s="193" t="s">
        <v>633</v>
      </c>
      <c r="I549" s="212"/>
      <c r="J549" s="213"/>
      <c r="K549" s="214"/>
      <c r="M549" s="6"/>
      <c r="N549" s="6"/>
      <c r="O549" s="6"/>
    </row>
    <row r="550" spans="1:15" ht="18.75">
      <c r="A550" s="150" t="s">
        <v>117</v>
      </c>
      <c r="B550" s="151">
        <v>44105</v>
      </c>
      <c r="C550" s="152">
        <v>843271635</v>
      </c>
      <c r="D550" s="153">
        <v>4.48</v>
      </c>
      <c r="E550" s="154">
        <v>0.21</v>
      </c>
      <c r="F550" s="155">
        <v>5.420800000000001</v>
      </c>
      <c r="G550" s="156" t="s">
        <v>3062</v>
      </c>
      <c r="H550" s="157" t="s">
        <v>633</v>
      </c>
      <c r="I550" s="212"/>
      <c r="J550" s="213"/>
      <c r="K550" s="214"/>
      <c r="M550" s="6"/>
      <c r="N550" s="6"/>
      <c r="O550" s="6"/>
    </row>
    <row r="551" spans="1:15" ht="18.75">
      <c r="A551" s="150" t="s">
        <v>117</v>
      </c>
      <c r="B551" s="151">
        <v>44105</v>
      </c>
      <c r="C551" s="152">
        <v>843271635</v>
      </c>
      <c r="D551" s="153">
        <v>4.57</v>
      </c>
      <c r="E551" s="154">
        <v>0.21</v>
      </c>
      <c r="F551" s="155">
        <v>5.5297</v>
      </c>
      <c r="G551" s="156" t="s">
        <v>3042</v>
      </c>
      <c r="H551" s="157" t="s">
        <v>633</v>
      </c>
      <c r="I551" s="212"/>
      <c r="J551" s="213"/>
      <c r="K551" s="214"/>
      <c r="M551" s="6"/>
      <c r="N551" s="6"/>
      <c r="O551" s="6"/>
    </row>
    <row r="552" spans="1:15" ht="18.75">
      <c r="A552" s="150" t="s">
        <v>117</v>
      </c>
      <c r="B552" s="151">
        <v>44105</v>
      </c>
      <c r="C552" s="152">
        <v>843271635</v>
      </c>
      <c r="D552" s="153">
        <v>56.84</v>
      </c>
      <c r="E552" s="154">
        <v>0.21</v>
      </c>
      <c r="F552" s="155">
        <v>68.77640000000001</v>
      </c>
      <c r="G552" s="209" t="s">
        <v>3046</v>
      </c>
      <c r="H552" s="157" t="s">
        <v>633</v>
      </c>
      <c r="I552" s="212"/>
      <c r="J552" s="213"/>
      <c r="K552" s="214"/>
      <c r="M552" s="6"/>
      <c r="N552" s="6"/>
      <c r="O552" s="6"/>
    </row>
    <row r="553" spans="1:15" ht="18.75">
      <c r="A553" s="150" t="s">
        <v>117</v>
      </c>
      <c r="B553" s="151">
        <v>44105</v>
      </c>
      <c r="C553" s="152">
        <v>843271635</v>
      </c>
      <c r="D553" s="153">
        <v>4.53</v>
      </c>
      <c r="E553" s="154">
        <v>0.21</v>
      </c>
      <c r="F553" s="155">
        <v>5.4813</v>
      </c>
      <c r="G553" s="156" t="s">
        <v>3044</v>
      </c>
      <c r="H553" s="157" t="s">
        <v>633</v>
      </c>
      <c r="I553" s="212"/>
      <c r="J553" s="213"/>
      <c r="K553" s="214"/>
      <c r="M553" s="6"/>
      <c r="N553" s="6"/>
      <c r="O553" s="6"/>
    </row>
    <row r="554" spans="1:15" ht="12.75">
      <c r="A554" s="150" t="s">
        <v>253</v>
      </c>
      <c r="B554" s="151">
        <v>43853</v>
      </c>
      <c r="C554" s="152" t="s">
        <v>255</v>
      </c>
      <c r="D554" s="153">
        <v>100</v>
      </c>
      <c r="E554" s="154">
        <v>0.21</v>
      </c>
      <c r="F554" s="155">
        <v>121</v>
      </c>
      <c r="G554" s="156" t="s">
        <v>3054</v>
      </c>
      <c r="H554" s="157" t="s">
        <v>244</v>
      </c>
      <c r="I554" s="212"/>
      <c r="J554" s="213"/>
      <c r="K554" s="214"/>
      <c r="M554" s="6"/>
      <c r="N554" s="6"/>
      <c r="O554" s="6"/>
    </row>
    <row r="555" spans="1:15" ht="12.75">
      <c r="A555" s="150" t="s">
        <v>108</v>
      </c>
      <c r="B555" s="151">
        <v>43845</v>
      </c>
      <c r="C555" s="152" t="s">
        <v>110</v>
      </c>
      <c r="D555" s="153">
        <v>213.72</v>
      </c>
      <c r="E555" s="154">
        <v>0.21</v>
      </c>
      <c r="F555" s="155">
        <v>258.6</v>
      </c>
      <c r="G555" s="156" t="s">
        <v>3051</v>
      </c>
      <c r="H555" s="157" t="s">
        <v>3055</v>
      </c>
      <c r="I555" s="212"/>
      <c r="J555" s="213"/>
      <c r="K555" s="214"/>
      <c r="M555" s="6"/>
      <c r="N555" s="6"/>
      <c r="O555" s="6"/>
    </row>
    <row r="556" spans="1:15" ht="12.75">
      <c r="A556" s="193" t="s">
        <v>2094</v>
      </c>
      <c r="B556" s="208">
        <v>44085</v>
      </c>
      <c r="C556" s="195" t="s">
        <v>934</v>
      </c>
      <c r="D556" s="217">
        <v>2437</v>
      </c>
      <c r="E556" s="218">
        <v>0.21</v>
      </c>
      <c r="F556" s="194">
        <v>2948.77</v>
      </c>
      <c r="G556" s="209" t="s">
        <v>3045</v>
      </c>
      <c r="H556" s="193" t="s">
        <v>339</v>
      </c>
      <c r="I556" s="212"/>
      <c r="J556" s="213"/>
      <c r="K556" s="214"/>
      <c r="M556" s="6"/>
      <c r="N556" s="6"/>
      <c r="O556" s="6"/>
    </row>
    <row r="557" spans="1:15" ht="12.75">
      <c r="A557" s="193" t="s">
        <v>2094</v>
      </c>
      <c r="B557" s="208">
        <v>44085</v>
      </c>
      <c r="C557" s="195" t="s">
        <v>934</v>
      </c>
      <c r="D557" s="217">
        <v>1892</v>
      </c>
      <c r="E557" s="218">
        <v>0.21</v>
      </c>
      <c r="F557" s="194">
        <v>2289.32</v>
      </c>
      <c r="G557" s="209" t="s">
        <v>3045</v>
      </c>
      <c r="H557" s="193" t="s">
        <v>294</v>
      </c>
      <c r="I557" s="212"/>
      <c r="J557" s="213"/>
      <c r="K557" s="214"/>
      <c r="M557" s="6"/>
      <c r="N557" s="6"/>
      <c r="O557" s="6"/>
    </row>
    <row r="558" spans="1:15" ht="12.75">
      <c r="A558" s="150" t="s">
        <v>838</v>
      </c>
      <c r="B558" s="151">
        <v>43833</v>
      </c>
      <c r="C558" s="152" t="s">
        <v>832</v>
      </c>
      <c r="D558" s="153">
        <v>500</v>
      </c>
      <c r="E558" s="154">
        <v>0</v>
      </c>
      <c r="F558" s="155">
        <v>500</v>
      </c>
      <c r="G558" s="156" t="s">
        <v>3067</v>
      </c>
      <c r="H558" s="157" t="s">
        <v>368</v>
      </c>
      <c r="I558" s="212"/>
      <c r="J558" s="213"/>
      <c r="K558" s="214"/>
      <c r="M558" s="6"/>
      <c r="N558" s="6"/>
      <c r="O558" s="6"/>
    </row>
    <row r="559" spans="1:15" ht="12.75">
      <c r="A559" s="150" t="s">
        <v>1103</v>
      </c>
      <c r="B559" s="151">
        <v>43917</v>
      </c>
      <c r="C559" s="152" t="s">
        <v>1105</v>
      </c>
      <c r="D559" s="153">
        <v>23.97</v>
      </c>
      <c r="E559" s="154">
        <v>0.21</v>
      </c>
      <c r="F559" s="155">
        <v>29</v>
      </c>
      <c r="G559" s="156" t="s">
        <v>3046</v>
      </c>
      <c r="H559" s="157" t="s">
        <v>93</v>
      </c>
      <c r="I559" s="212"/>
      <c r="J559" s="213"/>
      <c r="K559" s="214"/>
      <c r="M559" s="6"/>
      <c r="N559" s="6"/>
      <c r="O559" s="6"/>
    </row>
    <row r="560" spans="1:15" ht="12.75">
      <c r="A560" s="150" t="s">
        <v>34</v>
      </c>
      <c r="B560" s="151">
        <v>43831</v>
      </c>
      <c r="C560" s="152" t="s">
        <v>36</v>
      </c>
      <c r="D560" s="153">
        <v>354.01</v>
      </c>
      <c r="E560" s="154">
        <v>0.21</v>
      </c>
      <c r="F560" s="155">
        <v>428.35</v>
      </c>
      <c r="G560" s="156" t="s">
        <v>3042</v>
      </c>
      <c r="H560" s="157" t="s">
        <v>42</v>
      </c>
      <c r="I560" s="212"/>
      <c r="J560" s="213"/>
      <c r="K560" s="214"/>
      <c r="M560" s="6"/>
      <c r="N560" s="6"/>
      <c r="O560" s="6"/>
    </row>
    <row r="561" spans="1:15" ht="12.75">
      <c r="A561" s="150" t="s">
        <v>34</v>
      </c>
      <c r="B561" s="151">
        <v>43872</v>
      </c>
      <c r="C561" s="152" t="s">
        <v>768</v>
      </c>
      <c r="D561" s="153">
        <v>159.85</v>
      </c>
      <c r="E561" s="154">
        <v>0.21</v>
      </c>
      <c r="F561" s="155">
        <v>193.4185</v>
      </c>
      <c r="G561" s="156" t="s">
        <v>3042</v>
      </c>
      <c r="H561" s="157" t="s">
        <v>42</v>
      </c>
      <c r="I561" s="212"/>
      <c r="J561" s="213"/>
      <c r="K561" s="214"/>
      <c r="M561" s="6"/>
      <c r="N561" s="6"/>
      <c r="O561" s="6"/>
    </row>
    <row r="562" spans="1:15" ht="12.75">
      <c r="A562" s="150" t="s">
        <v>34</v>
      </c>
      <c r="B562" s="151">
        <v>44180</v>
      </c>
      <c r="C562" s="152" t="s">
        <v>2873</v>
      </c>
      <c r="D562" s="153">
        <v>51.35</v>
      </c>
      <c r="E562" s="154">
        <v>0.21</v>
      </c>
      <c r="F562" s="155">
        <v>62.1335</v>
      </c>
      <c r="G562" s="156" t="s">
        <v>3042</v>
      </c>
      <c r="H562" s="157" t="s">
        <v>42</v>
      </c>
      <c r="I562" s="212"/>
      <c r="J562" s="213"/>
      <c r="K562" s="214"/>
      <c r="M562" s="6"/>
      <c r="N562" s="6"/>
      <c r="O562" s="6"/>
    </row>
    <row r="563" spans="1:15" ht="18.75">
      <c r="A563" s="223" t="s">
        <v>797</v>
      </c>
      <c r="B563" s="203">
        <v>44022</v>
      </c>
      <c r="C563" s="152" t="s">
        <v>2349</v>
      </c>
      <c r="D563" s="153">
        <v>510</v>
      </c>
      <c r="E563" s="154">
        <v>0</v>
      </c>
      <c r="F563" s="155">
        <v>510</v>
      </c>
      <c r="G563" s="204" t="s">
        <v>3050</v>
      </c>
      <c r="H563" s="156" t="s">
        <v>194</v>
      </c>
      <c r="I563" s="212"/>
      <c r="J563" s="213"/>
      <c r="K563" s="214"/>
      <c r="M563" s="6"/>
      <c r="N563" s="6"/>
      <c r="O563" s="6"/>
    </row>
    <row r="564" spans="1:15" ht="18.75">
      <c r="A564" s="150" t="s">
        <v>797</v>
      </c>
      <c r="B564" s="151">
        <v>43903</v>
      </c>
      <c r="C564" s="152" t="s">
        <v>1020</v>
      </c>
      <c r="D564" s="153">
        <v>2427.99</v>
      </c>
      <c r="E564" s="154">
        <v>0</v>
      </c>
      <c r="F564" s="155">
        <v>2427.99</v>
      </c>
      <c r="G564" s="156" t="s">
        <v>3042</v>
      </c>
      <c r="H564" s="157" t="s">
        <v>194</v>
      </c>
      <c r="I564" s="212"/>
      <c r="J564" s="213"/>
      <c r="K564" s="214"/>
      <c r="M564" s="6"/>
      <c r="N564" s="6"/>
      <c r="O564" s="6"/>
    </row>
    <row r="565" spans="1:15" ht="18.75">
      <c r="A565" s="150" t="s">
        <v>797</v>
      </c>
      <c r="B565" s="151">
        <v>43903</v>
      </c>
      <c r="C565" s="152" t="s">
        <v>1016</v>
      </c>
      <c r="D565" s="153">
        <v>1552.94</v>
      </c>
      <c r="E565" s="154">
        <v>0</v>
      </c>
      <c r="F565" s="155">
        <v>1552.94</v>
      </c>
      <c r="G565" s="156" t="s">
        <v>3042</v>
      </c>
      <c r="H565" s="157" t="s">
        <v>194</v>
      </c>
      <c r="I565" s="212"/>
      <c r="J565" s="213"/>
      <c r="K565" s="214"/>
      <c r="M565" s="6"/>
      <c r="N565" s="6"/>
      <c r="O565" s="6"/>
    </row>
    <row r="566" spans="1:15" ht="18.75">
      <c r="A566" s="150" t="s">
        <v>797</v>
      </c>
      <c r="B566" s="151">
        <v>44126</v>
      </c>
      <c r="C566" s="152" t="s">
        <v>3016</v>
      </c>
      <c r="D566" s="153">
        <v>682.1</v>
      </c>
      <c r="E566" s="154">
        <v>0</v>
      </c>
      <c r="F566" s="155">
        <v>682.1</v>
      </c>
      <c r="G566" s="156" t="s">
        <v>3051</v>
      </c>
      <c r="H566" s="157" t="s">
        <v>194</v>
      </c>
      <c r="I566" s="212"/>
      <c r="J566" s="213"/>
      <c r="K566" s="214"/>
      <c r="M566" s="6"/>
      <c r="N566" s="6"/>
      <c r="O566" s="6"/>
    </row>
    <row r="567" spans="1:15" ht="12.75">
      <c r="A567" s="193" t="s">
        <v>2173</v>
      </c>
      <c r="B567" s="208">
        <v>44095</v>
      </c>
      <c r="C567" s="195" t="s">
        <v>2175</v>
      </c>
      <c r="D567" s="217">
        <v>114.9</v>
      </c>
      <c r="E567" s="218">
        <v>0.21</v>
      </c>
      <c r="F567" s="194">
        <v>139.029</v>
      </c>
      <c r="G567" s="209" t="s">
        <v>3050</v>
      </c>
      <c r="H567" s="193" t="s">
        <v>1139</v>
      </c>
      <c r="I567" s="212"/>
      <c r="J567" s="213"/>
      <c r="K567" s="214"/>
      <c r="M567" s="6"/>
      <c r="N567" s="6"/>
      <c r="O567" s="6"/>
    </row>
    <row r="568" spans="1:15" ht="12.75">
      <c r="A568" s="150" t="s">
        <v>84</v>
      </c>
      <c r="B568" s="151">
        <v>43831</v>
      </c>
      <c r="C568" s="152" t="s">
        <v>401</v>
      </c>
      <c r="D568" s="153">
        <v>674.37</v>
      </c>
      <c r="E568" s="154">
        <v>0.21</v>
      </c>
      <c r="F568" s="155">
        <v>815.99</v>
      </c>
      <c r="G568" s="156" t="s">
        <v>3051</v>
      </c>
      <c r="H568" s="157" t="s">
        <v>3055</v>
      </c>
      <c r="I568" s="212"/>
      <c r="J568" s="213"/>
      <c r="K568" s="214"/>
      <c r="M568" s="6"/>
      <c r="N568" s="6"/>
      <c r="O568" s="6"/>
    </row>
    <row r="569" spans="1:15" ht="12.75">
      <c r="A569" s="150" t="s">
        <v>84</v>
      </c>
      <c r="B569" s="151">
        <v>43864</v>
      </c>
      <c r="C569" s="152" t="s">
        <v>915</v>
      </c>
      <c r="D569" s="153">
        <v>640</v>
      </c>
      <c r="E569" s="154">
        <v>0.21</v>
      </c>
      <c r="F569" s="155">
        <v>774.4</v>
      </c>
      <c r="G569" s="156" t="s">
        <v>3051</v>
      </c>
      <c r="H569" s="157" t="s">
        <v>3055</v>
      </c>
      <c r="I569" s="212"/>
      <c r="J569" s="213"/>
      <c r="K569" s="214"/>
      <c r="M569" s="6"/>
      <c r="N569" s="6"/>
      <c r="O569" s="6"/>
    </row>
    <row r="570" spans="1:15" ht="12.75">
      <c r="A570" s="150" t="s">
        <v>84</v>
      </c>
      <c r="B570" s="151">
        <v>43888</v>
      </c>
      <c r="C570" s="152" t="s">
        <v>953</v>
      </c>
      <c r="D570" s="153">
        <v>384.55</v>
      </c>
      <c r="E570" s="154">
        <v>0.21</v>
      </c>
      <c r="F570" s="155">
        <v>465.3055</v>
      </c>
      <c r="G570" s="156" t="s">
        <v>3051</v>
      </c>
      <c r="H570" s="157" t="s">
        <v>3055</v>
      </c>
      <c r="I570" s="212"/>
      <c r="J570" s="213"/>
      <c r="K570" s="214"/>
      <c r="M570" s="6"/>
      <c r="N570" s="6"/>
      <c r="O570" s="6"/>
    </row>
    <row r="571" spans="1:15" ht="12.75">
      <c r="A571" s="193" t="s">
        <v>84</v>
      </c>
      <c r="B571" s="208">
        <v>44013</v>
      </c>
      <c r="C571" s="195" t="s">
        <v>1737</v>
      </c>
      <c r="D571" s="217">
        <v>224</v>
      </c>
      <c r="E571" s="218">
        <v>0.21</v>
      </c>
      <c r="F571" s="194">
        <v>271.04</v>
      </c>
      <c r="G571" s="209" t="s">
        <v>3051</v>
      </c>
      <c r="H571" s="193" t="s">
        <v>115</v>
      </c>
      <c r="I571" s="212"/>
      <c r="J571" s="213"/>
      <c r="K571" s="214"/>
      <c r="M571" s="6"/>
      <c r="N571" s="6"/>
      <c r="O571" s="6"/>
    </row>
    <row r="572" spans="1:15" ht="12.75">
      <c r="A572" s="193" t="s">
        <v>84</v>
      </c>
      <c r="B572" s="208">
        <v>44075</v>
      </c>
      <c r="C572" s="195" t="s">
        <v>2064</v>
      </c>
      <c r="D572" s="217">
        <v>504</v>
      </c>
      <c r="E572" s="218">
        <v>0.21</v>
      </c>
      <c r="F572" s="194">
        <v>609.84</v>
      </c>
      <c r="G572" s="209" t="s">
        <v>3051</v>
      </c>
      <c r="H572" s="193" t="s">
        <v>115</v>
      </c>
      <c r="I572" s="212"/>
      <c r="J572" s="213"/>
      <c r="K572" s="214"/>
      <c r="M572" s="6"/>
      <c r="N572" s="6"/>
      <c r="O572" s="6"/>
    </row>
    <row r="573" spans="1:15" ht="12.75">
      <c r="A573" s="150" t="s">
        <v>84</v>
      </c>
      <c r="B573" s="151">
        <v>44105</v>
      </c>
      <c r="C573" s="152" t="s">
        <v>2295</v>
      </c>
      <c r="D573" s="153">
        <v>689.52</v>
      </c>
      <c r="E573" s="154">
        <v>0.21</v>
      </c>
      <c r="F573" s="155">
        <v>834.3191999999999</v>
      </c>
      <c r="G573" s="156" t="s">
        <v>3051</v>
      </c>
      <c r="H573" s="157" t="s">
        <v>115</v>
      </c>
      <c r="I573" s="212"/>
      <c r="J573" s="213"/>
      <c r="K573" s="214"/>
      <c r="M573" s="6"/>
      <c r="N573" s="6"/>
      <c r="O573" s="6"/>
    </row>
    <row r="574" spans="1:15" ht="12.75">
      <c r="A574" s="150" t="s">
        <v>84</v>
      </c>
      <c r="B574" s="151">
        <v>44137</v>
      </c>
      <c r="C574" s="152" t="s">
        <v>2621</v>
      </c>
      <c r="D574" s="153">
        <v>1043</v>
      </c>
      <c r="E574" s="154">
        <v>0.21</v>
      </c>
      <c r="F574" s="155">
        <v>1262.03</v>
      </c>
      <c r="G574" s="156" t="s">
        <v>3051</v>
      </c>
      <c r="H574" s="157" t="s">
        <v>115</v>
      </c>
      <c r="I574" s="212"/>
      <c r="J574" s="213"/>
      <c r="K574" s="214"/>
      <c r="M574" s="6"/>
      <c r="N574" s="6"/>
      <c r="O574" s="6"/>
    </row>
    <row r="575" spans="1:15" ht="12.75">
      <c r="A575" s="150" t="s">
        <v>84</v>
      </c>
      <c r="B575" s="151">
        <v>44166</v>
      </c>
      <c r="C575" s="152" t="s">
        <v>3083</v>
      </c>
      <c r="D575" s="153">
        <v>568.96</v>
      </c>
      <c r="E575" s="154">
        <v>0.21</v>
      </c>
      <c r="F575" s="155">
        <v>688.4416</v>
      </c>
      <c r="G575" s="156" t="s">
        <v>3051</v>
      </c>
      <c r="H575" s="157" t="s">
        <v>115</v>
      </c>
      <c r="I575" s="212"/>
      <c r="J575" s="213"/>
      <c r="K575" s="214"/>
      <c r="M575" s="6"/>
      <c r="N575" s="6"/>
      <c r="O575" s="6"/>
    </row>
    <row r="576" spans="1:15" ht="18.75">
      <c r="A576" s="150" t="s">
        <v>790</v>
      </c>
      <c r="B576" s="151">
        <v>43892</v>
      </c>
      <c r="C576" s="152" t="s">
        <v>792</v>
      </c>
      <c r="D576" s="153">
        <v>750</v>
      </c>
      <c r="E576" s="154">
        <v>0.21</v>
      </c>
      <c r="F576" s="155">
        <v>907.5</v>
      </c>
      <c r="G576" s="156" t="s">
        <v>3050</v>
      </c>
      <c r="H576" s="157" t="s">
        <v>795</v>
      </c>
      <c r="I576" s="212"/>
      <c r="J576" s="213"/>
      <c r="K576" s="214"/>
      <c r="M576" s="6"/>
      <c r="N576" s="6"/>
      <c r="O576" s="6"/>
    </row>
    <row r="577" spans="1:15" ht="18.75">
      <c r="A577" s="150" t="s">
        <v>790</v>
      </c>
      <c r="B577" s="151">
        <v>43882</v>
      </c>
      <c r="C577" s="152" t="s">
        <v>1297</v>
      </c>
      <c r="D577" s="153">
        <v>790</v>
      </c>
      <c r="E577" s="154">
        <v>0.21</v>
      </c>
      <c r="F577" s="155">
        <v>955.9</v>
      </c>
      <c r="G577" s="156" t="s">
        <v>3056</v>
      </c>
      <c r="H577" s="157" t="s">
        <v>795</v>
      </c>
      <c r="I577" s="212"/>
      <c r="J577" s="213"/>
      <c r="K577" s="214"/>
      <c r="M577" s="6"/>
      <c r="N577" s="6"/>
      <c r="O577" s="6"/>
    </row>
    <row r="578" spans="1:12" s="33" customFormat="1" ht="12.75">
      <c r="A578" s="193" t="s">
        <v>790</v>
      </c>
      <c r="B578" s="208">
        <v>44026</v>
      </c>
      <c r="C578" s="195" t="s">
        <v>2747</v>
      </c>
      <c r="D578" s="217">
        <v>759</v>
      </c>
      <c r="E578" s="218">
        <v>0.21</v>
      </c>
      <c r="F578" s="194">
        <v>918.39</v>
      </c>
      <c r="G578" s="209" t="s">
        <v>3044</v>
      </c>
      <c r="H578" s="193" t="s">
        <v>795</v>
      </c>
      <c r="I578" s="212"/>
      <c r="J578" s="213"/>
      <c r="K578" s="214"/>
      <c r="L578" s="163"/>
    </row>
    <row r="579" spans="1:15" ht="12.75">
      <c r="A579" s="209" t="s">
        <v>1444</v>
      </c>
      <c r="B579" s="208">
        <v>44015</v>
      </c>
      <c r="C579" s="195" t="s">
        <v>1456</v>
      </c>
      <c r="D579" s="217">
        <v>103.16</v>
      </c>
      <c r="E579" s="218">
        <v>0.21</v>
      </c>
      <c r="F579" s="194">
        <v>124.8236</v>
      </c>
      <c r="G579" s="209" t="s">
        <v>3042</v>
      </c>
      <c r="H579" s="193" t="s">
        <v>163</v>
      </c>
      <c r="I579" s="212"/>
      <c r="J579" s="213"/>
      <c r="K579" s="214"/>
      <c r="M579" s="6"/>
      <c r="N579" s="6"/>
      <c r="O579" s="6"/>
    </row>
    <row r="580" spans="1:15" ht="12.75">
      <c r="A580" s="209" t="s">
        <v>1444</v>
      </c>
      <c r="B580" s="208">
        <v>44015</v>
      </c>
      <c r="C580" s="195" t="s">
        <v>1446</v>
      </c>
      <c r="D580" s="217">
        <v>165.06</v>
      </c>
      <c r="E580" s="218">
        <v>0.21</v>
      </c>
      <c r="F580" s="194">
        <v>199.7226</v>
      </c>
      <c r="G580" s="209" t="s">
        <v>3042</v>
      </c>
      <c r="H580" s="193" t="s">
        <v>163</v>
      </c>
      <c r="I580" s="212"/>
      <c r="J580" s="213"/>
      <c r="K580" s="214"/>
      <c r="M580" s="6"/>
      <c r="N580" s="6"/>
      <c r="O580" s="6"/>
    </row>
    <row r="581" spans="1:15" ht="12.75">
      <c r="A581" s="209" t="s">
        <v>1444</v>
      </c>
      <c r="B581" s="208">
        <v>44015</v>
      </c>
      <c r="C581" s="195" t="s">
        <v>1450</v>
      </c>
      <c r="D581" s="217">
        <v>20.63</v>
      </c>
      <c r="E581" s="218">
        <v>0.21</v>
      </c>
      <c r="F581" s="194">
        <v>24.9623</v>
      </c>
      <c r="G581" s="209" t="s">
        <v>3042</v>
      </c>
      <c r="H581" s="193" t="s">
        <v>163</v>
      </c>
      <c r="I581" s="212"/>
      <c r="J581" s="213"/>
      <c r="K581" s="214"/>
      <c r="M581" s="6"/>
      <c r="N581" s="6"/>
      <c r="O581" s="6"/>
    </row>
    <row r="582" spans="1:15" ht="12.75">
      <c r="A582" s="209" t="s">
        <v>1444</v>
      </c>
      <c r="B582" s="208">
        <v>44015</v>
      </c>
      <c r="C582" s="195" t="s">
        <v>1453</v>
      </c>
      <c r="D582" s="217">
        <v>247.58</v>
      </c>
      <c r="E582" s="218">
        <v>0.21</v>
      </c>
      <c r="F582" s="194">
        <v>299.5718</v>
      </c>
      <c r="G582" s="209" t="s">
        <v>3042</v>
      </c>
      <c r="H582" s="193" t="s">
        <v>163</v>
      </c>
      <c r="I582" s="212"/>
      <c r="J582" s="213"/>
      <c r="K582" s="214"/>
      <c r="M582" s="6"/>
      <c r="N582" s="6"/>
      <c r="O582" s="6"/>
    </row>
    <row r="583" spans="1:15" ht="12.75">
      <c r="A583" s="209" t="s">
        <v>1444</v>
      </c>
      <c r="B583" s="208">
        <v>44091</v>
      </c>
      <c r="C583" s="195" t="s">
        <v>1874</v>
      </c>
      <c r="D583" s="217">
        <v>22.273636363636363</v>
      </c>
      <c r="E583" s="218">
        <v>0.21</v>
      </c>
      <c r="F583" s="194">
        <v>26.9511</v>
      </c>
      <c r="G583" s="209" t="s">
        <v>3071</v>
      </c>
      <c r="H583" s="193" t="s">
        <v>163</v>
      </c>
      <c r="I583" s="212"/>
      <c r="J583" s="213"/>
      <c r="K583" s="214"/>
      <c r="M583" s="6"/>
      <c r="N583" s="6"/>
      <c r="O583" s="6"/>
    </row>
    <row r="584" spans="1:15" ht="12.75">
      <c r="A584" s="209" t="s">
        <v>1444</v>
      </c>
      <c r="B584" s="208">
        <v>44091</v>
      </c>
      <c r="C584" s="195" t="s">
        <v>1874</v>
      </c>
      <c r="D584" s="217">
        <v>22.273636363636363</v>
      </c>
      <c r="E584" s="218">
        <v>0.21</v>
      </c>
      <c r="F584" s="194">
        <v>26.9511</v>
      </c>
      <c r="G584" s="209" t="s">
        <v>3061</v>
      </c>
      <c r="H584" s="193" t="s">
        <v>163</v>
      </c>
      <c r="I584" s="212"/>
      <c r="J584" s="213"/>
      <c r="K584" s="214"/>
      <c r="M584" s="6"/>
      <c r="N584" s="6"/>
      <c r="O584" s="6"/>
    </row>
    <row r="585" spans="1:15" ht="12.75">
      <c r="A585" s="209" t="s">
        <v>1444</v>
      </c>
      <c r="B585" s="208">
        <v>44091</v>
      </c>
      <c r="C585" s="195" t="s">
        <v>1874</v>
      </c>
      <c r="D585" s="217">
        <v>178.1890909090909</v>
      </c>
      <c r="E585" s="218">
        <v>0.21</v>
      </c>
      <c r="F585" s="194">
        <v>215.6088</v>
      </c>
      <c r="G585" s="209" t="s">
        <v>3051</v>
      </c>
      <c r="H585" s="193" t="s">
        <v>163</v>
      </c>
      <c r="I585" s="212"/>
      <c r="J585" s="213"/>
      <c r="K585" s="214"/>
      <c r="M585" s="6"/>
      <c r="N585" s="6"/>
      <c r="O585" s="6"/>
    </row>
    <row r="586" spans="1:15" ht="12.75">
      <c r="A586" s="209" t="s">
        <v>1444</v>
      </c>
      <c r="B586" s="208">
        <v>44091</v>
      </c>
      <c r="C586" s="195" t="s">
        <v>1874</v>
      </c>
      <c r="D586" s="217">
        <v>22.273636363636363</v>
      </c>
      <c r="E586" s="218">
        <v>0.21</v>
      </c>
      <c r="F586" s="194">
        <v>26.9511</v>
      </c>
      <c r="G586" s="209" t="s">
        <v>3042</v>
      </c>
      <c r="H586" s="193" t="s">
        <v>163</v>
      </c>
      <c r="I586" s="212"/>
      <c r="J586" s="213"/>
      <c r="K586" s="214"/>
      <c r="M586" s="6"/>
      <c r="N586" s="6"/>
      <c r="O586" s="6"/>
    </row>
    <row r="587" spans="1:12" s="33" customFormat="1" ht="12.75">
      <c r="A587" s="150" t="s">
        <v>1155</v>
      </c>
      <c r="B587" s="151">
        <v>43980</v>
      </c>
      <c r="C587" s="152" t="s">
        <v>1275</v>
      </c>
      <c r="D587" s="153">
        <v>29.16</v>
      </c>
      <c r="E587" s="154">
        <v>0.21</v>
      </c>
      <c r="F587" s="155">
        <v>35.2836</v>
      </c>
      <c r="G587" s="156" t="s">
        <v>3044</v>
      </c>
      <c r="H587" s="157" t="s">
        <v>163</v>
      </c>
      <c r="I587" s="212"/>
      <c r="J587" s="213"/>
      <c r="K587" s="214"/>
      <c r="L587" s="163"/>
    </row>
    <row r="588" spans="1:15" ht="12.75">
      <c r="A588" s="150" t="s">
        <v>1155</v>
      </c>
      <c r="B588" s="151">
        <v>43983</v>
      </c>
      <c r="C588" s="152" t="s">
        <v>1157</v>
      </c>
      <c r="D588" s="153">
        <v>29.16</v>
      </c>
      <c r="E588" s="154">
        <v>0.21</v>
      </c>
      <c r="F588" s="155">
        <v>35.2836</v>
      </c>
      <c r="G588" s="156" t="s">
        <v>3042</v>
      </c>
      <c r="H588" s="157" t="s">
        <v>163</v>
      </c>
      <c r="I588" s="212"/>
      <c r="J588" s="213"/>
      <c r="K588" s="214"/>
      <c r="M588" s="6"/>
      <c r="N588" s="6"/>
      <c r="O588" s="6"/>
    </row>
    <row r="589" spans="1:15" ht="12.75">
      <c r="A589" s="209" t="s">
        <v>1433</v>
      </c>
      <c r="B589" s="208">
        <v>44019</v>
      </c>
      <c r="C589" s="195" t="s">
        <v>1435</v>
      </c>
      <c r="D589" s="217">
        <v>266.5</v>
      </c>
      <c r="E589" s="218">
        <v>0.21</v>
      </c>
      <c r="F589" s="194">
        <v>322.465</v>
      </c>
      <c r="G589" s="209" t="s">
        <v>3042</v>
      </c>
      <c r="H589" s="193" t="s">
        <v>163</v>
      </c>
      <c r="I589" s="212"/>
      <c r="J589" s="213"/>
      <c r="K589" s="214"/>
      <c r="M589" s="6"/>
      <c r="N589" s="6"/>
      <c r="O589" s="6"/>
    </row>
    <row r="590" spans="1:15" ht="12.75">
      <c r="A590" s="209" t="s">
        <v>1433</v>
      </c>
      <c r="B590" s="208">
        <v>44019</v>
      </c>
      <c r="C590" s="195" t="s">
        <v>1439</v>
      </c>
      <c r="D590" s="217">
        <v>266.5</v>
      </c>
      <c r="E590" s="218">
        <v>0.21</v>
      </c>
      <c r="F590" s="194">
        <v>322.465</v>
      </c>
      <c r="G590" s="209" t="s">
        <v>3042</v>
      </c>
      <c r="H590" s="193" t="s">
        <v>163</v>
      </c>
      <c r="I590" s="212"/>
      <c r="J590" s="213"/>
      <c r="K590" s="214"/>
      <c r="M590" s="6"/>
      <c r="N590" s="6"/>
      <c r="O590" s="6"/>
    </row>
    <row r="591" spans="1:15" ht="12.75">
      <c r="A591" s="209" t="s">
        <v>1433</v>
      </c>
      <c r="B591" s="208">
        <v>44019</v>
      </c>
      <c r="C591" s="195" t="s">
        <v>1441</v>
      </c>
      <c r="D591" s="217">
        <v>199.87</v>
      </c>
      <c r="E591" s="218">
        <v>0.21</v>
      </c>
      <c r="F591" s="194">
        <v>241.8427</v>
      </c>
      <c r="G591" s="209" t="s">
        <v>3042</v>
      </c>
      <c r="H591" s="193" t="s">
        <v>163</v>
      </c>
      <c r="I591" s="212"/>
      <c r="J591" s="213"/>
      <c r="K591" s="214"/>
      <c r="M591" s="6"/>
      <c r="N591" s="6"/>
      <c r="O591" s="6"/>
    </row>
    <row r="592" spans="1:15" ht="12.75">
      <c r="A592" s="209" t="s">
        <v>1433</v>
      </c>
      <c r="B592" s="208">
        <v>44091</v>
      </c>
      <c r="C592" s="195" t="s">
        <v>1884</v>
      </c>
      <c r="D592" s="217">
        <v>83.37</v>
      </c>
      <c r="E592" s="218">
        <v>0.21</v>
      </c>
      <c r="F592" s="194">
        <v>100.8777</v>
      </c>
      <c r="G592" s="209" t="s">
        <v>3051</v>
      </c>
      <c r="H592" s="193" t="s">
        <v>163</v>
      </c>
      <c r="I592" s="212"/>
      <c r="J592" s="213"/>
      <c r="K592" s="214"/>
      <c r="M592" s="6"/>
      <c r="N592" s="6"/>
      <c r="O592" s="6"/>
    </row>
    <row r="593" spans="1:15" ht="18.75">
      <c r="A593" s="150" t="s">
        <v>2382</v>
      </c>
      <c r="B593" s="151">
        <v>44137</v>
      </c>
      <c r="C593" s="152" t="s">
        <v>2384</v>
      </c>
      <c r="D593" s="153">
        <v>46.27</v>
      </c>
      <c r="E593" s="154">
        <v>0.21</v>
      </c>
      <c r="F593" s="155">
        <v>55.9867</v>
      </c>
      <c r="G593" s="209" t="s">
        <v>3046</v>
      </c>
      <c r="H593" s="157" t="s">
        <v>163</v>
      </c>
      <c r="I593" s="212"/>
      <c r="J593" s="213"/>
      <c r="K593" s="214"/>
      <c r="M593" s="6"/>
      <c r="N593" s="6"/>
      <c r="O593" s="6"/>
    </row>
    <row r="594" spans="1:15" ht="18.75">
      <c r="A594" s="150" t="s">
        <v>2382</v>
      </c>
      <c r="B594" s="151">
        <v>44137</v>
      </c>
      <c r="C594" s="152" t="s">
        <v>2384</v>
      </c>
      <c r="D594" s="153">
        <v>46.27</v>
      </c>
      <c r="E594" s="154">
        <v>0.21</v>
      </c>
      <c r="F594" s="155">
        <v>55.9867</v>
      </c>
      <c r="G594" s="156" t="s">
        <v>3042</v>
      </c>
      <c r="H594" s="157" t="s">
        <v>163</v>
      </c>
      <c r="I594" s="212"/>
      <c r="J594" s="213"/>
      <c r="K594" s="214"/>
      <c r="M594" s="6"/>
      <c r="N594" s="6"/>
      <c r="O594" s="6"/>
    </row>
    <row r="595" spans="1:15" ht="18.75">
      <c r="A595" s="150" t="s">
        <v>2588</v>
      </c>
      <c r="B595" s="151">
        <v>44167</v>
      </c>
      <c r="C595" s="152" t="s">
        <v>2590</v>
      </c>
      <c r="D595" s="153">
        <v>23.75</v>
      </c>
      <c r="E595" s="154">
        <v>0.21</v>
      </c>
      <c r="F595" s="155">
        <v>28.7375</v>
      </c>
      <c r="G595" s="156" t="s">
        <v>3042</v>
      </c>
      <c r="H595" s="157" t="s">
        <v>93</v>
      </c>
      <c r="I595" s="212"/>
      <c r="J595" s="213"/>
      <c r="K595" s="214"/>
      <c r="M595" s="6"/>
      <c r="N595" s="6"/>
      <c r="O595" s="6"/>
    </row>
    <row r="596" spans="1:15" ht="12.75">
      <c r="A596" s="150" t="s">
        <v>2839</v>
      </c>
      <c r="B596" s="151">
        <v>44158</v>
      </c>
      <c r="C596" s="152" t="s">
        <v>2841</v>
      </c>
      <c r="D596" s="153">
        <v>50</v>
      </c>
      <c r="E596" s="154">
        <v>0.21</v>
      </c>
      <c r="F596" s="155">
        <v>60.5</v>
      </c>
      <c r="G596" s="156" t="s">
        <v>3051</v>
      </c>
      <c r="H596" s="157" t="s">
        <v>541</v>
      </c>
      <c r="I596" s="212"/>
      <c r="J596" s="213"/>
      <c r="K596" s="214"/>
      <c r="M596" s="6"/>
      <c r="N596" s="6"/>
      <c r="O596" s="6"/>
    </row>
    <row r="597" spans="1:15" ht="12.75">
      <c r="A597" s="209" t="s">
        <v>511</v>
      </c>
      <c r="B597" s="208">
        <v>44013</v>
      </c>
      <c r="C597" s="195" t="s">
        <v>1397</v>
      </c>
      <c r="D597" s="217">
        <v>164.4628</v>
      </c>
      <c r="E597" s="218">
        <v>0.21</v>
      </c>
      <c r="F597" s="194">
        <v>198.99998799999997</v>
      </c>
      <c r="G597" s="209" t="s">
        <v>3042</v>
      </c>
      <c r="H597" s="193" t="s">
        <v>163</v>
      </c>
      <c r="I597" s="212"/>
      <c r="J597" s="213"/>
      <c r="K597" s="214"/>
      <c r="M597" s="6"/>
      <c r="N597" s="6"/>
      <c r="O597" s="6"/>
    </row>
    <row r="598" spans="1:15" ht="12.75">
      <c r="A598" s="150" t="s">
        <v>511</v>
      </c>
      <c r="B598" s="151">
        <v>44109</v>
      </c>
      <c r="C598" s="152" t="s">
        <v>2040</v>
      </c>
      <c r="D598" s="153">
        <v>20</v>
      </c>
      <c r="E598" s="154">
        <v>0.21</v>
      </c>
      <c r="F598" s="155">
        <v>24.2</v>
      </c>
      <c r="G598" s="156" t="s">
        <v>3042</v>
      </c>
      <c r="H598" s="157" t="s">
        <v>163</v>
      </c>
      <c r="I598" s="212"/>
      <c r="J598" s="213"/>
      <c r="K598" s="214"/>
      <c r="M598" s="6"/>
      <c r="N598" s="6"/>
      <c r="O598" s="6"/>
    </row>
    <row r="599" spans="1:15" ht="12.75">
      <c r="A599" s="150" t="s">
        <v>511</v>
      </c>
      <c r="B599" s="151">
        <v>44138</v>
      </c>
      <c r="C599" s="152" t="s">
        <v>2368</v>
      </c>
      <c r="D599" s="153">
        <v>286.03</v>
      </c>
      <c r="E599" s="154">
        <v>0.21</v>
      </c>
      <c r="F599" s="155">
        <v>346.0963</v>
      </c>
      <c r="G599" s="156" t="s">
        <v>3042</v>
      </c>
      <c r="H599" s="157" t="s">
        <v>163</v>
      </c>
      <c r="I599" s="212"/>
      <c r="J599" s="213"/>
      <c r="K599" s="214"/>
      <c r="M599" s="6"/>
      <c r="N599" s="6"/>
      <c r="O599" s="6"/>
    </row>
    <row r="600" spans="1:15" ht="12.75">
      <c r="A600" s="150" t="s">
        <v>511</v>
      </c>
      <c r="B600" s="151">
        <v>44159</v>
      </c>
      <c r="C600" s="152" t="s">
        <v>2514</v>
      </c>
      <c r="D600" s="153">
        <v>17.48</v>
      </c>
      <c r="E600" s="154">
        <v>0.21</v>
      </c>
      <c r="F600" s="155">
        <v>21.1508</v>
      </c>
      <c r="G600" s="156" t="s">
        <v>3042</v>
      </c>
      <c r="H600" s="157" t="s">
        <v>163</v>
      </c>
      <c r="I600" s="212"/>
      <c r="J600" s="213"/>
      <c r="K600" s="214"/>
      <c r="M600" s="6"/>
      <c r="N600" s="6"/>
      <c r="O600" s="6"/>
    </row>
    <row r="601" spans="1:15" ht="18.75">
      <c r="A601" s="150" t="s">
        <v>2212</v>
      </c>
      <c r="B601" s="151">
        <v>44110</v>
      </c>
      <c r="C601" s="152" t="s">
        <v>1041</v>
      </c>
      <c r="D601" s="153">
        <v>55</v>
      </c>
      <c r="E601" s="154">
        <v>0</v>
      </c>
      <c r="F601" s="155">
        <v>55</v>
      </c>
      <c r="G601" s="156" t="s">
        <v>3050</v>
      </c>
      <c r="H601" s="157" t="s">
        <v>32</v>
      </c>
      <c r="I601" s="212"/>
      <c r="J601" s="213"/>
      <c r="K601" s="214"/>
      <c r="M601" s="6"/>
      <c r="N601" s="6"/>
      <c r="O601" s="6"/>
    </row>
    <row r="602" spans="1:15" ht="18.75">
      <c r="A602" s="150" t="s">
        <v>2212</v>
      </c>
      <c r="B602" s="151">
        <v>44110</v>
      </c>
      <c r="C602" s="152" t="s">
        <v>318</v>
      </c>
      <c r="D602" s="153">
        <v>55</v>
      </c>
      <c r="E602" s="154">
        <v>0</v>
      </c>
      <c r="F602" s="155">
        <v>55</v>
      </c>
      <c r="G602" s="156" t="s">
        <v>3050</v>
      </c>
      <c r="H602" s="157" t="s">
        <v>32</v>
      </c>
      <c r="I602" s="212"/>
      <c r="J602" s="213"/>
      <c r="K602" s="214"/>
      <c r="M602" s="6"/>
      <c r="N602" s="6"/>
      <c r="O602" s="6"/>
    </row>
    <row r="603" spans="1:15" ht="18.75">
      <c r="A603" s="150" t="s">
        <v>743</v>
      </c>
      <c r="B603" s="151">
        <v>43979</v>
      </c>
      <c r="C603" s="152" t="s">
        <v>1117</v>
      </c>
      <c r="D603" s="153">
        <v>103.35</v>
      </c>
      <c r="E603" s="154">
        <v>0</v>
      </c>
      <c r="F603" s="155">
        <v>103.35</v>
      </c>
      <c r="G603" s="156" t="s">
        <v>3042</v>
      </c>
      <c r="H603" s="157" t="s">
        <v>641</v>
      </c>
      <c r="I603" s="212"/>
      <c r="J603" s="213"/>
      <c r="K603" s="214"/>
      <c r="M603" s="6"/>
      <c r="N603" s="6"/>
      <c r="O603" s="6"/>
    </row>
    <row r="604" spans="1:15" ht="12.75">
      <c r="A604" s="204" t="s">
        <v>743</v>
      </c>
      <c r="B604" s="203">
        <v>43979</v>
      </c>
      <c r="C604" s="152" t="s">
        <v>1121</v>
      </c>
      <c r="D604" s="153">
        <v>7.15</v>
      </c>
      <c r="E604" s="154">
        <v>0</v>
      </c>
      <c r="F604" s="155">
        <v>7.15</v>
      </c>
      <c r="G604" s="204" t="s">
        <v>3042</v>
      </c>
      <c r="H604" s="156" t="s">
        <v>641</v>
      </c>
      <c r="I604" s="212"/>
      <c r="J604" s="213"/>
      <c r="K604" s="214"/>
      <c r="M604" s="6"/>
      <c r="N604" s="6"/>
      <c r="O604" s="6"/>
    </row>
    <row r="605" spans="1:15" ht="12.75">
      <c r="A605" s="209" t="s">
        <v>743</v>
      </c>
      <c r="B605" s="208">
        <v>44015</v>
      </c>
      <c r="C605" s="195" t="s">
        <v>1401</v>
      </c>
      <c r="D605" s="217">
        <v>26</v>
      </c>
      <c r="E605" s="218">
        <v>0</v>
      </c>
      <c r="F605" s="194">
        <v>26</v>
      </c>
      <c r="G605" s="209" t="s">
        <v>3042</v>
      </c>
      <c r="H605" s="193" t="s">
        <v>641</v>
      </c>
      <c r="I605" s="212"/>
      <c r="J605" s="213"/>
      <c r="K605" s="214"/>
      <c r="M605" s="6"/>
      <c r="N605" s="6"/>
      <c r="O605" s="6"/>
    </row>
    <row r="606" spans="1:15" ht="18.75">
      <c r="A606" s="150" t="s">
        <v>743</v>
      </c>
      <c r="B606" s="151">
        <v>43894</v>
      </c>
      <c r="C606" s="152" t="s">
        <v>814</v>
      </c>
      <c r="D606" s="153">
        <v>481.98</v>
      </c>
      <c r="E606" s="154">
        <v>0.21</v>
      </c>
      <c r="F606" s="155">
        <v>583.1958</v>
      </c>
      <c r="G606" s="156" t="s">
        <v>3048</v>
      </c>
      <c r="H606" s="157" t="s">
        <v>641</v>
      </c>
      <c r="I606" s="212"/>
      <c r="J606" s="213"/>
      <c r="K606" s="214"/>
      <c r="M606" s="6"/>
      <c r="N606" s="6"/>
      <c r="O606" s="6"/>
    </row>
    <row r="607" spans="1:15" ht="18.75">
      <c r="A607" s="150" t="s">
        <v>743</v>
      </c>
      <c r="B607" s="151">
        <v>43963</v>
      </c>
      <c r="C607" s="152" t="s">
        <v>1200</v>
      </c>
      <c r="D607" s="153">
        <v>477.49</v>
      </c>
      <c r="E607" s="154">
        <v>0.21</v>
      </c>
      <c r="F607" s="155">
        <v>577.7629</v>
      </c>
      <c r="G607" s="156" t="s">
        <v>3048</v>
      </c>
      <c r="H607" s="157" t="s">
        <v>641</v>
      </c>
      <c r="I607" s="212"/>
      <c r="J607" s="213"/>
      <c r="K607" s="214"/>
      <c r="M607" s="6"/>
      <c r="N607" s="6"/>
      <c r="O607" s="6"/>
    </row>
    <row r="608" spans="1:15" ht="12.75">
      <c r="A608" s="193" t="s">
        <v>743</v>
      </c>
      <c r="B608" s="208">
        <v>44078</v>
      </c>
      <c r="C608" s="195" t="s">
        <v>1915</v>
      </c>
      <c r="D608" s="217">
        <v>386.88</v>
      </c>
      <c r="E608" s="218">
        <v>0.21</v>
      </c>
      <c r="F608" s="194">
        <v>468.1248</v>
      </c>
      <c r="G608" s="209" t="s">
        <v>3048</v>
      </c>
      <c r="H608" s="193" t="s">
        <v>641</v>
      </c>
      <c r="I608" s="212"/>
      <c r="J608" s="213"/>
      <c r="K608" s="214"/>
      <c r="M608" s="6"/>
      <c r="N608" s="6"/>
      <c r="O608" s="6"/>
    </row>
    <row r="609" spans="1:15" ht="18.75">
      <c r="A609" s="150" t="s">
        <v>743</v>
      </c>
      <c r="B609" s="151">
        <v>44179</v>
      </c>
      <c r="C609" s="152" t="s">
        <v>2649</v>
      </c>
      <c r="D609" s="153">
        <v>26</v>
      </c>
      <c r="E609" s="154">
        <v>0</v>
      </c>
      <c r="F609" s="155">
        <v>26</v>
      </c>
      <c r="G609" s="156" t="s">
        <v>3042</v>
      </c>
      <c r="H609" s="157" t="s">
        <v>641</v>
      </c>
      <c r="I609" s="212"/>
      <c r="J609" s="213"/>
      <c r="K609" s="214"/>
      <c r="M609" s="6"/>
      <c r="N609" s="6"/>
      <c r="O609" s="6"/>
    </row>
    <row r="610" spans="1:12" s="33" customFormat="1" ht="18.75">
      <c r="A610" s="150" t="s">
        <v>743</v>
      </c>
      <c r="B610" s="151">
        <v>44179</v>
      </c>
      <c r="C610" s="152" t="s">
        <v>2768</v>
      </c>
      <c r="D610" s="153">
        <v>463.8</v>
      </c>
      <c r="E610" s="154">
        <v>0.21</v>
      </c>
      <c r="F610" s="155">
        <v>561.198</v>
      </c>
      <c r="G610" s="156" t="s">
        <v>3048</v>
      </c>
      <c r="H610" s="157" t="s">
        <v>641</v>
      </c>
      <c r="I610" s="212"/>
      <c r="J610" s="213"/>
      <c r="K610" s="214"/>
      <c r="L610" s="163"/>
    </row>
    <row r="611" spans="1:15" ht="12.75">
      <c r="A611" s="193" t="s">
        <v>1803</v>
      </c>
      <c r="B611" s="208">
        <v>44025</v>
      </c>
      <c r="C611" s="195" t="s">
        <v>1805</v>
      </c>
      <c r="D611" s="217">
        <v>145.35</v>
      </c>
      <c r="E611" s="218">
        <v>0.21</v>
      </c>
      <c r="F611" s="194">
        <v>175.87349999999998</v>
      </c>
      <c r="G611" s="209" t="s">
        <v>3051</v>
      </c>
      <c r="H611" s="193" t="s">
        <v>2777</v>
      </c>
      <c r="I611" s="212"/>
      <c r="J611" s="213"/>
      <c r="K611" s="214"/>
      <c r="M611" s="6"/>
      <c r="N611" s="6"/>
      <c r="O611" s="6"/>
    </row>
    <row r="612" spans="1:15" ht="12.75">
      <c r="A612" s="193" t="s">
        <v>1803</v>
      </c>
      <c r="B612" s="208">
        <v>44025</v>
      </c>
      <c r="C612" s="195" t="s">
        <v>1809</v>
      </c>
      <c r="D612" s="217">
        <v>145.35</v>
      </c>
      <c r="E612" s="218">
        <v>0.21</v>
      </c>
      <c r="F612" s="194">
        <v>175.87349999999998</v>
      </c>
      <c r="G612" s="209" t="s">
        <v>3051</v>
      </c>
      <c r="H612" s="193" t="s">
        <v>2777</v>
      </c>
      <c r="I612" s="212"/>
      <c r="J612" s="213"/>
      <c r="K612" s="214"/>
      <c r="M612" s="6"/>
      <c r="N612" s="6"/>
      <c r="O612" s="6"/>
    </row>
    <row r="613" spans="1:15" ht="18.75">
      <c r="A613" s="150" t="s">
        <v>704</v>
      </c>
      <c r="B613" s="151">
        <v>43881</v>
      </c>
      <c r="C613" s="152" t="s">
        <v>966</v>
      </c>
      <c r="D613" s="153">
        <v>302.8</v>
      </c>
      <c r="E613" s="154">
        <v>0.21</v>
      </c>
      <c r="F613" s="155">
        <v>366.38800000000003</v>
      </c>
      <c r="G613" s="156" t="s">
        <v>3051</v>
      </c>
      <c r="H613" s="157" t="s">
        <v>708</v>
      </c>
      <c r="I613" s="212"/>
      <c r="J613" s="213"/>
      <c r="K613" s="214"/>
      <c r="M613" s="6"/>
      <c r="N613" s="6"/>
      <c r="O613" s="6"/>
    </row>
    <row r="614" spans="1:15" ht="18.75">
      <c r="A614" s="150" t="s">
        <v>704</v>
      </c>
      <c r="B614" s="151">
        <v>44123</v>
      </c>
      <c r="C614" s="152" t="s">
        <v>2554</v>
      </c>
      <c r="D614" s="153">
        <v>483.8</v>
      </c>
      <c r="E614" s="154">
        <v>0.21</v>
      </c>
      <c r="F614" s="155">
        <v>585.398</v>
      </c>
      <c r="G614" s="156" t="s">
        <v>3051</v>
      </c>
      <c r="H614" s="157" t="s">
        <v>708</v>
      </c>
      <c r="I614" s="212"/>
      <c r="J614" s="213"/>
      <c r="K614" s="214"/>
      <c r="M614" s="6"/>
      <c r="N614" s="6"/>
      <c r="O614" s="6"/>
    </row>
    <row r="615" spans="1:15" ht="12.75">
      <c r="A615" s="150" t="s">
        <v>246</v>
      </c>
      <c r="B615" s="151">
        <v>43851</v>
      </c>
      <c r="C615" s="152" t="s">
        <v>248</v>
      </c>
      <c r="D615" s="153">
        <v>100</v>
      </c>
      <c r="E615" s="154">
        <v>0.21</v>
      </c>
      <c r="F615" s="155">
        <v>121</v>
      </c>
      <c r="G615" s="156" t="s">
        <v>3054</v>
      </c>
      <c r="H615" s="157" t="s">
        <v>244</v>
      </c>
      <c r="I615" s="212"/>
      <c r="J615" s="213"/>
      <c r="K615" s="214"/>
      <c r="M615" s="6"/>
      <c r="N615" s="6"/>
      <c r="O615" s="6"/>
    </row>
    <row r="616" spans="1:15" ht="12.75">
      <c r="A616" s="150" t="s">
        <v>2033</v>
      </c>
      <c r="B616" s="151">
        <v>44105</v>
      </c>
      <c r="C616" s="152" t="s">
        <v>2035</v>
      </c>
      <c r="D616" s="153">
        <v>2400</v>
      </c>
      <c r="E616" s="154">
        <v>0</v>
      </c>
      <c r="F616" s="155">
        <v>2400</v>
      </c>
      <c r="G616" s="156" t="s">
        <v>3042</v>
      </c>
      <c r="H616" s="157" t="s">
        <v>32</v>
      </c>
      <c r="I616" s="212"/>
      <c r="J616" s="213"/>
      <c r="K616" s="214"/>
      <c r="M616" s="6"/>
      <c r="N616" s="6"/>
      <c r="O616" s="6"/>
    </row>
    <row r="617" spans="1:15" ht="12.75">
      <c r="A617" s="150" t="s">
        <v>2033</v>
      </c>
      <c r="B617" s="151">
        <v>44105</v>
      </c>
      <c r="C617" s="152" t="s">
        <v>2035</v>
      </c>
      <c r="D617" s="153">
        <v>240</v>
      </c>
      <c r="E617" s="154">
        <v>0</v>
      </c>
      <c r="F617" s="155">
        <v>240</v>
      </c>
      <c r="G617" s="156" t="s">
        <v>3042</v>
      </c>
      <c r="H617" s="157" t="s">
        <v>32</v>
      </c>
      <c r="I617" s="212"/>
      <c r="J617" s="213"/>
      <c r="K617" s="214"/>
      <c r="M617" s="6"/>
      <c r="N617" s="6"/>
      <c r="O617" s="6"/>
    </row>
    <row r="618" spans="1:15" ht="12.75">
      <c r="A618" s="150" t="s">
        <v>3093</v>
      </c>
      <c r="B618" s="151">
        <v>44173</v>
      </c>
      <c r="C618" s="152" t="s">
        <v>3089</v>
      </c>
      <c r="D618" s="153">
        <v>10.25</v>
      </c>
      <c r="E618" s="154">
        <v>0</v>
      </c>
      <c r="F618" s="155">
        <v>10.25</v>
      </c>
      <c r="G618" s="156" t="s">
        <v>3120</v>
      </c>
      <c r="H618" s="157" t="s">
        <v>368</v>
      </c>
      <c r="I618" s="212"/>
      <c r="J618" s="213"/>
      <c r="K618" s="214"/>
      <c r="M618" s="6"/>
      <c r="N618" s="6"/>
      <c r="O618" s="6"/>
    </row>
    <row r="619" spans="1:15" ht="12.75">
      <c r="A619" s="150" t="s">
        <v>169</v>
      </c>
      <c r="B619" s="151">
        <v>43847</v>
      </c>
      <c r="C619" s="152" t="s">
        <v>171</v>
      </c>
      <c r="D619" s="153">
        <v>40.5</v>
      </c>
      <c r="E619" s="154">
        <v>0.21</v>
      </c>
      <c r="F619" s="155">
        <v>49.01</v>
      </c>
      <c r="G619" s="156" t="s">
        <v>3042</v>
      </c>
      <c r="H619" s="157" t="s">
        <v>175</v>
      </c>
      <c r="I619" s="212"/>
      <c r="J619" s="213"/>
      <c r="K619" s="214"/>
      <c r="M619" s="6"/>
      <c r="N619" s="6"/>
      <c r="O619" s="6"/>
    </row>
    <row r="620" spans="1:15" ht="12.75">
      <c r="A620" s="150" t="s">
        <v>414</v>
      </c>
      <c r="B620" s="151">
        <v>43845</v>
      </c>
      <c r="C620" s="152" t="s">
        <v>416</v>
      </c>
      <c r="D620" s="153">
        <v>90</v>
      </c>
      <c r="E620" s="154">
        <v>0.21</v>
      </c>
      <c r="F620" s="155">
        <v>108.9</v>
      </c>
      <c r="G620" s="156" t="s">
        <v>3042</v>
      </c>
      <c r="H620" s="193" t="s">
        <v>352</v>
      </c>
      <c r="I620" s="212"/>
      <c r="J620" s="213"/>
      <c r="K620" s="214"/>
      <c r="M620" s="6"/>
      <c r="N620" s="6"/>
      <c r="O620" s="6"/>
    </row>
    <row r="621" spans="1:15" ht="12.75">
      <c r="A621" s="150" t="s">
        <v>2027</v>
      </c>
      <c r="B621" s="151">
        <v>44105</v>
      </c>
      <c r="C621" s="152" t="s">
        <v>2029</v>
      </c>
      <c r="D621" s="153">
        <v>111.26</v>
      </c>
      <c r="E621" s="154">
        <v>0.21</v>
      </c>
      <c r="F621" s="155">
        <v>134.62460000000002</v>
      </c>
      <c r="G621" s="156" t="s">
        <v>3049</v>
      </c>
      <c r="H621" s="157" t="s">
        <v>352</v>
      </c>
      <c r="I621" s="212"/>
      <c r="J621" s="213"/>
      <c r="K621" s="214"/>
      <c r="M621" s="6"/>
      <c r="N621" s="6"/>
      <c r="O621" s="6"/>
    </row>
    <row r="622" spans="1:15" ht="12.75">
      <c r="A622" s="150" t="s">
        <v>3116</v>
      </c>
      <c r="B622" s="208">
        <v>44166</v>
      </c>
      <c r="C622" s="152" t="s">
        <v>3104</v>
      </c>
      <c r="D622" s="153">
        <v>30</v>
      </c>
      <c r="E622" s="154">
        <v>0.21</v>
      </c>
      <c r="F622" s="155">
        <v>36.3</v>
      </c>
      <c r="G622" s="156" t="s">
        <v>3120</v>
      </c>
      <c r="H622" s="157" t="s">
        <v>32</v>
      </c>
      <c r="I622" s="212"/>
      <c r="J622" s="213"/>
      <c r="K622" s="214"/>
      <c r="M622" s="6"/>
      <c r="N622" s="6"/>
      <c r="O622" s="6"/>
    </row>
    <row r="623" spans="1:15" ht="12.75">
      <c r="A623" s="150" t="s">
        <v>3116</v>
      </c>
      <c r="B623" s="208">
        <v>44166</v>
      </c>
      <c r="C623" s="152" t="s">
        <v>3105</v>
      </c>
      <c r="D623" s="153">
        <v>180</v>
      </c>
      <c r="E623" s="154">
        <v>0.21</v>
      </c>
      <c r="F623" s="155">
        <v>217.8</v>
      </c>
      <c r="G623" s="156" t="s">
        <v>3120</v>
      </c>
      <c r="H623" s="157" t="s">
        <v>93</v>
      </c>
      <c r="I623" s="212"/>
      <c r="J623" s="213"/>
      <c r="K623" s="214"/>
      <c r="M623" s="6"/>
      <c r="N623" s="6"/>
      <c r="O623" s="6"/>
    </row>
    <row r="624" spans="1:15" ht="12.75">
      <c r="A624" s="150" t="s">
        <v>3116</v>
      </c>
      <c r="B624" s="151">
        <v>44166</v>
      </c>
      <c r="C624" s="152" t="s">
        <v>3114</v>
      </c>
      <c r="D624" s="153">
        <v>2832.9</v>
      </c>
      <c r="E624" s="154">
        <v>0.21</v>
      </c>
      <c r="F624" s="155">
        <v>3427.81</v>
      </c>
      <c r="G624" s="156" t="s">
        <v>3120</v>
      </c>
      <c r="H624" s="157" t="s">
        <v>607</v>
      </c>
      <c r="I624" s="212"/>
      <c r="J624" s="213"/>
      <c r="K624" s="214"/>
      <c r="M624" s="6"/>
      <c r="N624" s="6"/>
      <c r="O624" s="6"/>
    </row>
    <row r="625" spans="1:15" ht="12.75">
      <c r="A625" s="150" t="s">
        <v>2395</v>
      </c>
      <c r="B625" s="151">
        <v>43991</v>
      </c>
      <c r="C625" s="152" t="s">
        <v>2397</v>
      </c>
      <c r="D625" s="153">
        <v>41.56</v>
      </c>
      <c r="E625" s="154">
        <v>0.21</v>
      </c>
      <c r="F625" s="155">
        <v>50.287600000000005</v>
      </c>
      <c r="G625" s="156" t="s">
        <v>3051</v>
      </c>
      <c r="H625" s="157" t="s">
        <v>163</v>
      </c>
      <c r="I625" s="212"/>
      <c r="J625" s="213"/>
      <c r="K625" s="214"/>
      <c r="M625" s="6"/>
      <c r="N625" s="6"/>
      <c r="O625" s="6"/>
    </row>
    <row r="626" spans="1:15" ht="12.75">
      <c r="A626" s="150" t="s">
        <v>2237</v>
      </c>
      <c r="B626" s="151">
        <v>44131</v>
      </c>
      <c r="C626" s="152" t="s">
        <v>2239</v>
      </c>
      <c r="D626" s="153">
        <v>381.8</v>
      </c>
      <c r="E626" s="154">
        <v>0</v>
      </c>
      <c r="F626" s="155">
        <v>381.8</v>
      </c>
      <c r="G626" s="156" t="s">
        <v>3049</v>
      </c>
      <c r="H626" s="193" t="s">
        <v>2775</v>
      </c>
      <c r="I626" s="212"/>
      <c r="J626" s="213"/>
      <c r="K626" s="214"/>
      <c r="M626" s="6"/>
      <c r="N626" s="6"/>
      <c r="O626" s="6"/>
    </row>
    <row r="627" spans="1:15" ht="12.75">
      <c r="A627" s="150" t="s">
        <v>1324</v>
      </c>
      <c r="B627" s="151">
        <v>44011</v>
      </c>
      <c r="C627" s="152" t="s">
        <v>3070</v>
      </c>
      <c r="D627" s="153">
        <v>100</v>
      </c>
      <c r="E627" s="154">
        <v>0</v>
      </c>
      <c r="F627" s="155">
        <v>100</v>
      </c>
      <c r="G627" s="156" t="s">
        <v>3050</v>
      </c>
      <c r="H627" s="157" t="s">
        <v>32</v>
      </c>
      <c r="I627" s="212"/>
      <c r="J627" s="213"/>
      <c r="K627" s="214"/>
      <c r="M627" s="6"/>
      <c r="N627" s="6"/>
      <c r="O627" s="6"/>
    </row>
    <row r="628" spans="1:15" ht="12.75">
      <c r="A628" s="193" t="s">
        <v>1586</v>
      </c>
      <c r="B628" s="208">
        <v>44029</v>
      </c>
      <c r="C628" s="195" t="s">
        <v>1588</v>
      </c>
      <c r="D628" s="217">
        <v>224</v>
      </c>
      <c r="E628" s="218">
        <v>0.21</v>
      </c>
      <c r="F628" s="194">
        <v>271.04</v>
      </c>
      <c r="G628" s="209" t="s">
        <v>3042</v>
      </c>
      <c r="H628" s="193" t="s">
        <v>633</v>
      </c>
      <c r="I628" s="212"/>
      <c r="J628" s="213"/>
      <c r="K628" s="214"/>
      <c r="M628" s="6"/>
      <c r="N628" s="6"/>
      <c r="O628" s="6"/>
    </row>
    <row r="629" spans="1:15" ht="12.75">
      <c r="A629" s="150" t="s">
        <v>1586</v>
      </c>
      <c r="B629" s="208">
        <v>44166</v>
      </c>
      <c r="C629" s="152" t="s">
        <v>3106</v>
      </c>
      <c r="D629" s="153">
        <v>145</v>
      </c>
      <c r="E629" s="154">
        <v>0.21</v>
      </c>
      <c r="F629" s="155">
        <v>175.45</v>
      </c>
      <c r="G629" s="156" t="s">
        <v>3120</v>
      </c>
      <c r="H629" s="157" t="s">
        <v>175</v>
      </c>
      <c r="I629" s="212"/>
      <c r="J629" s="213"/>
      <c r="K629" s="214"/>
      <c r="M629" s="6"/>
      <c r="N629" s="6"/>
      <c r="O629" s="6"/>
    </row>
    <row r="630" spans="1:15" ht="12.75">
      <c r="A630" s="193" t="s">
        <v>22</v>
      </c>
      <c r="B630" s="208">
        <v>43944</v>
      </c>
      <c r="C630" s="195" t="s">
        <v>2983</v>
      </c>
      <c r="D630" s="153">
        <v>19.94</v>
      </c>
      <c r="E630" s="154">
        <v>0.21</v>
      </c>
      <c r="F630" s="194">
        <v>24.1274</v>
      </c>
      <c r="G630" s="209" t="s">
        <v>3066</v>
      </c>
      <c r="H630" s="193" t="s">
        <v>453</v>
      </c>
      <c r="I630" s="212"/>
      <c r="J630" s="213"/>
      <c r="K630" s="214"/>
      <c r="M630" s="6"/>
      <c r="N630" s="6"/>
      <c r="O630" s="6"/>
    </row>
    <row r="631" spans="1:15" ht="12.75">
      <c r="A631" s="193" t="s">
        <v>22</v>
      </c>
      <c r="B631" s="208">
        <v>43944</v>
      </c>
      <c r="C631" s="195" t="s">
        <v>2983</v>
      </c>
      <c r="D631" s="153">
        <v>258.67</v>
      </c>
      <c r="E631" s="154">
        <v>0.21</v>
      </c>
      <c r="F631" s="194">
        <v>312.9907</v>
      </c>
      <c r="G631" s="210" t="s">
        <v>3042</v>
      </c>
      <c r="H631" s="193" t="s">
        <v>453</v>
      </c>
      <c r="I631" s="212"/>
      <c r="J631" s="213"/>
      <c r="K631" s="214"/>
      <c r="M631" s="6"/>
      <c r="N631" s="6"/>
      <c r="O631" s="6"/>
    </row>
    <row r="632" spans="1:15" ht="12.75">
      <c r="A632" s="193" t="s">
        <v>22</v>
      </c>
      <c r="B632" s="208">
        <v>43944</v>
      </c>
      <c r="C632" s="195" t="s">
        <v>2983</v>
      </c>
      <c r="D632" s="153">
        <v>84.82</v>
      </c>
      <c r="E632" s="154">
        <v>0.21</v>
      </c>
      <c r="F632" s="194">
        <v>102.63219999999998</v>
      </c>
      <c r="G632" s="209" t="s">
        <v>3059</v>
      </c>
      <c r="H632" s="193" t="s">
        <v>453</v>
      </c>
      <c r="I632" s="212"/>
      <c r="J632" s="213"/>
      <c r="K632" s="214"/>
      <c r="M632" s="6"/>
      <c r="N632" s="6"/>
      <c r="O632" s="6"/>
    </row>
    <row r="633" spans="1:15" ht="12.75">
      <c r="A633" s="193" t="s">
        <v>22</v>
      </c>
      <c r="B633" s="208">
        <v>43944</v>
      </c>
      <c r="C633" s="195" t="s">
        <v>2983</v>
      </c>
      <c r="D633" s="153">
        <v>43.94</v>
      </c>
      <c r="E633" s="154">
        <v>0.21</v>
      </c>
      <c r="F633" s="194">
        <v>53.1674</v>
      </c>
      <c r="G633" s="209" t="s">
        <v>3046</v>
      </c>
      <c r="H633" s="193" t="s">
        <v>453</v>
      </c>
      <c r="I633" s="212"/>
      <c r="J633" s="213"/>
      <c r="K633" s="214"/>
      <c r="M633" s="6"/>
      <c r="N633" s="6"/>
      <c r="O633" s="6"/>
    </row>
    <row r="634" spans="1:15" ht="12.75">
      <c r="A634" s="193" t="s">
        <v>22</v>
      </c>
      <c r="B634" s="208">
        <v>43944</v>
      </c>
      <c r="C634" s="195" t="s">
        <v>2983</v>
      </c>
      <c r="D634" s="153">
        <v>9.9</v>
      </c>
      <c r="E634" s="154">
        <v>0.21</v>
      </c>
      <c r="F634" s="194">
        <v>11.979000000000001</v>
      </c>
      <c r="G634" s="210" t="s">
        <v>3048</v>
      </c>
      <c r="H634" s="193" t="s">
        <v>453</v>
      </c>
      <c r="I634" s="212"/>
      <c r="J634" s="213"/>
      <c r="K634" s="214"/>
      <c r="M634" s="6"/>
      <c r="N634" s="6"/>
      <c r="O634" s="6"/>
    </row>
    <row r="635" spans="1:15" ht="12.75">
      <c r="A635" s="193" t="s">
        <v>22</v>
      </c>
      <c r="B635" s="208">
        <v>43944</v>
      </c>
      <c r="C635" s="195" t="s">
        <v>2983</v>
      </c>
      <c r="D635" s="153">
        <v>9.9</v>
      </c>
      <c r="E635" s="154">
        <v>0.21</v>
      </c>
      <c r="F635" s="194">
        <v>11.979000000000001</v>
      </c>
      <c r="G635" s="209" t="s">
        <v>3049</v>
      </c>
      <c r="H635" s="193" t="s">
        <v>453</v>
      </c>
      <c r="I635" s="212"/>
      <c r="J635" s="213"/>
      <c r="K635" s="214"/>
      <c r="M635" s="6"/>
      <c r="N635" s="6"/>
      <c r="O635" s="6"/>
    </row>
    <row r="636" spans="1:15" ht="12.75">
      <c r="A636" s="193" t="s">
        <v>22</v>
      </c>
      <c r="B636" s="208">
        <v>43952</v>
      </c>
      <c r="C636" s="195" t="s">
        <v>2691</v>
      </c>
      <c r="D636" s="153">
        <v>319.64</v>
      </c>
      <c r="E636" s="154">
        <v>0.21</v>
      </c>
      <c r="F636" s="194">
        <v>386.76439999999997</v>
      </c>
      <c r="G636" s="209" t="s">
        <v>3056</v>
      </c>
      <c r="H636" s="193" t="s">
        <v>453</v>
      </c>
      <c r="I636" s="212"/>
      <c r="J636" s="213"/>
      <c r="K636" s="214"/>
      <c r="M636" s="6"/>
      <c r="N636" s="6"/>
      <c r="O636" s="6"/>
    </row>
    <row r="637" spans="1:15" ht="12.75">
      <c r="A637" s="193" t="s">
        <v>22</v>
      </c>
      <c r="B637" s="208">
        <v>43952</v>
      </c>
      <c r="C637" s="195" t="s">
        <v>2723</v>
      </c>
      <c r="D637" s="153">
        <v>404.595</v>
      </c>
      <c r="E637" s="154">
        <v>0.21</v>
      </c>
      <c r="F637" s="194">
        <v>489.55995</v>
      </c>
      <c r="G637" s="209" t="s">
        <v>3044</v>
      </c>
      <c r="H637" s="193" t="s">
        <v>453</v>
      </c>
      <c r="I637" s="212"/>
      <c r="J637" s="213"/>
      <c r="K637" s="214"/>
      <c r="M637" s="6"/>
      <c r="N637" s="6"/>
      <c r="O637" s="6"/>
    </row>
    <row r="638" spans="1:15" ht="12.75">
      <c r="A638" s="156" t="s">
        <v>22</v>
      </c>
      <c r="B638" s="203">
        <v>43831</v>
      </c>
      <c r="C638" s="152" t="s">
        <v>2720</v>
      </c>
      <c r="D638" s="153">
        <v>39.595</v>
      </c>
      <c r="E638" s="154">
        <v>0.21</v>
      </c>
      <c r="F638" s="155">
        <v>47.909949999999995</v>
      </c>
      <c r="G638" s="204" t="s">
        <v>3062</v>
      </c>
      <c r="H638" s="156" t="s">
        <v>453</v>
      </c>
      <c r="I638" s="212"/>
      <c r="J638" s="213"/>
      <c r="K638" s="214"/>
      <c r="M638" s="6"/>
      <c r="N638" s="6"/>
      <c r="O638" s="6"/>
    </row>
    <row r="639" spans="1:15" ht="12.75">
      <c r="A639" s="156" t="s">
        <v>22</v>
      </c>
      <c r="B639" s="203">
        <v>43885</v>
      </c>
      <c r="C639" s="152" t="s">
        <v>544</v>
      </c>
      <c r="D639" s="153">
        <v>941.88</v>
      </c>
      <c r="E639" s="154">
        <v>0.21</v>
      </c>
      <c r="F639" s="155">
        <v>1139.6748</v>
      </c>
      <c r="G639" s="204" t="s">
        <v>3061</v>
      </c>
      <c r="H639" s="156" t="s">
        <v>549</v>
      </c>
      <c r="I639" s="212"/>
      <c r="J639" s="213"/>
      <c r="K639" s="214"/>
      <c r="M639" s="6"/>
      <c r="N639" s="6"/>
      <c r="O639" s="6"/>
    </row>
    <row r="640" spans="1:15" ht="12.75">
      <c r="A640" s="150" t="s">
        <v>22</v>
      </c>
      <c r="B640" s="151">
        <v>43892</v>
      </c>
      <c r="C640" s="152" t="s">
        <v>927</v>
      </c>
      <c r="D640" s="153">
        <v>5137.8</v>
      </c>
      <c r="E640" s="154">
        <v>0.21</v>
      </c>
      <c r="F640" s="155">
        <v>6216.738</v>
      </c>
      <c r="G640" s="156" t="s">
        <v>3044</v>
      </c>
      <c r="H640" s="157" t="s">
        <v>3073</v>
      </c>
      <c r="I640" s="212"/>
      <c r="J640" s="213"/>
      <c r="K640" s="214"/>
      <c r="M640" s="6"/>
      <c r="N640" s="6"/>
      <c r="O640" s="6"/>
    </row>
    <row r="641" spans="1:15" ht="12.75">
      <c r="A641" s="150" t="s">
        <v>22</v>
      </c>
      <c r="B641" s="151">
        <v>43831</v>
      </c>
      <c r="C641" s="152" t="s">
        <v>1173</v>
      </c>
      <c r="D641" s="153">
        <v>6.6</v>
      </c>
      <c r="E641" s="154">
        <v>0.21</v>
      </c>
      <c r="F641" s="155">
        <v>7.986</v>
      </c>
      <c r="G641" s="156" t="s">
        <v>3071</v>
      </c>
      <c r="H641" s="157" t="s">
        <v>453</v>
      </c>
      <c r="I641" s="212"/>
      <c r="J641" s="213"/>
      <c r="K641" s="214"/>
      <c r="M641" s="6"/>
      <c r="N641" s="6"/>
      <c r="O641" s="6"/>
    </row>
    <row r="642" spans="1:15" ht="12.75">
      <c r="A642" s="150" t="s">
        <v>22</v>
      </c>
      <c r="B642" s="151">
        <v>43831</v>
      </c>
      <c r="C642" s="152" t="s">
        <v>1173</v>
      </c>
      <c r="D642" s="153">
        <v>73.23</v>
      </c>
      <c r="E642" s="154">
        <v>0.21</v>
      </c>
      <c r="F642" s="155">
        <v>88.6083</v>
      </c>
      <c r="G642" s="156" t="s">
        <v>3042</v>
      </c>
      <c r="H642" s="157" t="s">
        <v>453</v>
      </c>
      <c r="I642" s="212"/>
      <c r="J642" s="213"/>
      <c r="K642" s="214"/>
      <c r="M642" s="6"/>
      <c r="N642" s="6"/>
      <c r="O642" s="6"/>
    </row>
    <row r="643" spans="1:15" ht="12.75">
      <c r="A643" s="150" t="s">
        <v>22</v>
      </c>
      <c r="B643" s="151">
        <v>43831</v>
      </c>
      <c r="C643" s="152" t="s">
        <v>1173</v>
      </c>
      <c r="D643" s="153">
        <v>36.47</v>
      </c>
      <c r="E643" s="154">
        <v>0.21</v>
      </c>
      <c r="F643" s="155">
        <v>44.128699999999995</v>
      </c>
      <c r="G643" s="156" t="s">
        <v>3058</v>
      </c>
      <c r="H643" s="157" t="s">
        <v>453</v>
      </c>
      <c r="I643" s="212"/>
      <c r="J643" s="213"/>
      <c r="K643" s="214"/>
      <c r="M643" s="6"/>
      <c r="N643" s="6"/>
      <c r="O643" s="6"/>
    </row>
    <row r="644" spans="1:15" ht="12.75">
      <c r="A644" s="150" t="s">
        <v>22</v>
      </c>
      <c r="B644" s="151">
        <v>43831</v>
      </c>
      <c r="C644" s="152" t="s">
        <v>1173</v>
      </c>
      <c r="D644" s="153">
        <v>14.73</v>
      </c>
      <c r="E644" s="154">
        <v>0.21</v>
      </c>
      <c r="F644" s="155">
        <v>17.8233</v>
      </c>
      <c r="G644" s="156" t="s">
        <v>3046</v>
      </c>
      <c r="H644" s="157" t="s">
        <v>453</v>
      </c>
      <c r="I644" s="212"/>
      <c r="J644" s="213"/>
      <c r="K644" s="214"/>
      <c r="M644" s="6"/>
      <c r="N644" s="6"/>
      <c r="O644" s="6"/>
    </row>
    <row r="645" spans="1:15" ht="12.75">
      <c r="A645" s="150" t="s">
        <v>22</v>
      </c>
      <c r="B645" s="151">
        <v>43831</v>
      </c>
      <c r="C645" s="152" t="s">
        <v>1173</v>
      </c>
      <c r="D645" s="153">
        <v>3.3</v>
      </c>
      <c r="E645" s="154">
        <v>0.21</v>
      </c>
      <c r="F645" s="155">
        <v>3.993</v>
      </c>
      <c r="G645" s="156" t="s">
        <v>3048</v>
      </c>
      <c r="H645" s="157" t="s">
        <v>453</v>
      </c>
      <c r="I645" s="212"/>
      <c r="J645" s="213"/>
      <c r="K645" s="214"/>
      <c r="M645" s="6"/>
      <c r="N645" s="6"/>
      <c r="O645" s="6"/>
    </row>
    <row r="646" spans="1:15" ht="12.75">
      <c r="A646" s="150" t="s">
        <v>22</v>
      </c>
      <c r="B646" s="151">
        <v>43831</v>
      </c>
      <c r="C646" s="152" t="s">
        <v>1173</v>
      </c>
      <c r="D646" s="153">
        <v>3.3</v>
      </c>
      <c r="E646" s="154">
        <v>0.21</v>
      </c>
      <c r="F646" s="155">
        <v>3.993</v>
      </c>
      <c r="G646" s="156" t="s">
        <v>3062</v>
      </c>
      <c r="H646" s="157" t="s">
        <v>453</v>
      </c>
      <c r="I646" s="212"/>
      <c r="J646" s="213"/>
      <c r="K646" s="214"/>
      <c r="M646" s="6"/>
      <c r="N646" s="6"/>
      <c r="O646" s="6"/>
    </row>
    <row r="647" spans="1:15" ht="12.75">
      <c r="A647" s="150" t="s">
        <v>22</v>
      </c>
      <c r="B647" s="151">
        <v>43831</v>
      </c>
      <c r="C647" s="152" t="s">
        <v>1173</v>
      </c>
      <c r="D647" s="153">
        <v>3.3</v>
      </c>
      <c r="E647" s="154">
        <v>0.21</v>
      </c>
      <c r="F647" s="155">
        <v>3.993</v>
      </c>
      <c r="G647" s="156" t="s">
        <v>3049</v>
      </c>
      <c r="H647" s="157" t="s">
        <v>453</v>
      </c>
      <c r="I647" s="212"/>
      <c r="J647" s="213"/>
      <c r="K647" s="214"/>
      <c r="M647" s="6"/>
      <c r="N647" s="6"/>
      <c r="O647" s="6"/>
    </row>
    <row r="648" spans="1:15" ht="12.75">
      <c r="A648" s="150" t="s">
        <v>22</v>
      </c>
      <c r="B648" s="151">
        <v>43831</v>
      </c>
      <c r="C648" s="152" t="s">
        <v>1173</v>
      </c>
      <c r="D648" s="153">
        <v>6.6</v>
      </c>
      <c r="E648" s="154">
        <v>0.21</v>
      </c>
      <c r="F648" s="155">
        <v>7.986</v>
      </c>
      <c r="G648" s="156" t="s">
        <v>3072</v>
      </c>
      <c r="H648" s="157" t="s">
        <v>453</v>
      </c>
      <c r="I648" s="212"/>
      <c r="J648" s="213"/>
      <c r="K648" s="214"/>
      <c r="M648" s="6"/>
      <c r="N648" s="6"/>
      <c r="O648" s="6"/>
    </row>
    <row r="649" spans="1:15" ht="12.75">
      <c r="A649" s="150" t="s">
        <v>22</v>
      </c>
      <c r="B649" s="151">
        <v>43831</v>
      </c>
      <c r="C649" s="152" t="s">
        <v>1185</v>
      </c>
      <c r="D649" s="153">
        <v>108.87</v>
      </c>
      <c r="E649" s="154">
        <v>0.21</v>
      </c>
      <c r="F649" s="155">
        <v>131.7327</v>
      </c>
      <c r="G649" s="156" t="s">
        <v>3056</v>
      </c>
      <c r="H649" s="157" t="s">
        <v>453</v>
      </c>
      <c r="I649" s="212"/>
      <c r="J649" s="213"/>
      <c r="K649" s="214"/>
      <c r="M649" s="6"/>
      <c r="N649" s="6"/>
      <c r="O649" s="6"/>
    </row>
    <row r="650" spans="1:15" ht="12.75">
      <c r="A650" s="150" t="s">
        <v>22</v>
      </c>
      <c r="B650" s="151">
        <v>43837</v>
      </c>
      <c r="C650" s="152" t="s">
        <v>1188</v>
      </c>
      <c r="D650" s="153">
        <v>128.4044</v>
      </c>
      <c r="E650" s="154">
        <v>0.21</v>
      </c>
      <c r="F650" s="155">
        <v>155.369324</v>
      </c>
      <c r="G650" s="156" t="s">
        <v>3044</v>
      </c>
      <c r="H650" s="157" t="s">
        <v>453</v>
      </c>
      <c r="I650" s="212"/>
      <c r="J650" s="213"/>
      <c r="K650" s="214"/>
      <c r="M650" s="6"/>
      <c r="N650" s="6"/>
      <c r="O650" s="6"/>
    </row>
    <row r="651" spans="1:15" ht="12.75">
      <c r="A651" s="150" t="s">
        <v>22</v>
      </c>
      <c r="B651" s="151">
        <v>43831</v>
      </c>
      <c r="C651" s="152" t="s">
        <v>1147</v>
      </c>
      <c r="D651" s="153">
        <v>32.77</v>
      </c>
      <c r="E651" s="154">
        <v>0.21</v>
      </c>
      <c r="F651" s="155">
        <v>39.651700000000005</v>
      </c>
      <c r="G651" s="156" t="s">
        <v>3062</v>
      </c>
      <c r="H651" s="157" t="s">
        <v>453</v>
      </c>
      <c r="I651" s="212"/>
      <c r="J651" s="213"/>
      <c r="K651" s="214"/>
      <c r="M651" s="6"/>
      <c r="N651" s="6"/>
      <c r="O651" s="6"/>
    </row>
    <row r="652" spans="1:15" ht="12.75">
      <c r="A652" s="150" t="s">
        <v>22</v>
      </c>
      <c r="B652" s="151">
        <v>43892</v>
      </c>
      <c r="C652" s="152" t="s">
        <v>1205</v>
      </c>
      <c r="D652" s="153">
        <v>1712.104</v>
      </c>
      <c r="E652" s="154">
        <v>0.21</v>
      </c>
      <c r="F652" s="155">
        <v>2071.64584</v>
      </c>
      <c r="G652" s="156" t="s">
        <v>3044</v>
      </c>
      <c r="H652" s="157" t="s">
        <v>3073</v>
      </c>
      <c r="I652" s="212"/>
      <c r="J652" s="213"/>
      <c r="K652" s="214"/>
      <c r="M652" s="6"/>
      <c r="N652" s="6"/>
      <c r="O652" s="6"/>
    </row>
    <row r="653" spans="1:15" ht="12.75">
      <c r="A653" s="150" t="s">
        <v>22</v>
      </c>
      <c r="B653" s="151">
        <v>43880</v>
      </c>
      <c r="C653" s="152" t="s">
        <v>1484</v>
      </c>
      <c r="D653" s="153">
        <v>6.6</v>
      </c>
      <c r="E653" s="154">
        <v>0.21</v>
      </c>
      <c r="F653" s="155">
        <v>7.986</v>
      </c>
      <c r="G653" s="156" t="s">
        <v>3066</v>
      </c>
      <c r="H653" s="157" t="s">
        <v>453</v>
      </c>
      <c r="I653" s="212"/>
      <c r="J653" s="213"/>
      <c r="K653" s="214"/>
      <c r="M653" s="6"/>
      <c r="N653" s="6"/>
      <c r="O653" s="6"/>
    </row>
    <row r="654" spans="1:15" ht="12.75">
      <c r="A654" s="150" t="s">
        <v>22</v>
      </c>
      <c r="B654" s="151">
        <v>43880</v>
      </c>
      <c r="C654" s="152" t="s">
        <v>1484</v>
      </c>
      <c r="D654" s="153">
        <v>78.5</v>
      </c>
      <c r="E654" s="154">
        <v>0.21</v>
      </c>
      <c r="F654" s="155">
        <v>94.985</v>
      </c>
      <c r="G654" s="156" t="s">
        <v>3042</v>
      </c>
      <c r="H654" s="157" t="s">
        <v>453</v>
      </c>
      <c r="I654" s="212"/>
      <c r="J654" s="213"/>
      <c r="K654" s="214"/>
      <c r="M654" s="6"/>
      <c r="N654" s="6"/>
      <c r="O654" s="6"/>
    </row>
    <row r="655" spans="1:15" ht="12.75">
      <c r="A655" s="150" t="s">
        <v>22</v>
      </c>
      <c r="B655" s="151">
        <v>43880</v>
      </c>
      <c r="C655" s="152" t="s">
        <v>1484</v>
      </c>
      <c r="D655" s="153">
        <v>28.58</v>
      </c>
      <c r="E655" s="154">
        <v>0.21</v>
      </c>
      <c r="F655" s="155">
        <v>34.5818</v>
      </c>
      <c r="G655" s="156" t="s">
        <v>3059</v>
      </c>
      <c r="H655" s="157" t="s">
        <v>453</v>
      </c>
      <c r="I655" s="212"/>
      <c r="J655" s="213"/>
      <c r="K655" s="214"/>
      <c r="M655" s="6"/>
      <c r="N655" s="6"/>
      <c r="O655" s="6"/>
    </row>
    <row r="656" spans="1:15" ht="12.75">
      <c r="A656" s="150" t="s">
        <v>22</v>
      </c>
      <c r="B656" s="151">
        <v>43880</v>
      </c>
      <c r="C656" s="152" t="s">
        <v>1484</v>
      </c>
      <c r="D656" s="153">
        <v>15.72</v>
      </c>
      <c r="E656" s="154">
        <v>0.21</v>
      </c>
      <c r="F656" s="155">
        <v>19.0212</v>
      </c>
      <c r="G656" s="156" t="s">
        <v>3046</v>
      </c>
      <c r="H656" s="157" t="s">
        <v>453</v>
      </c>
      <c r="I656" s="212"/>
      <c r="J656" s="213"/>
      <c r="K656" s="214"/>
      <c r="M656" s="6"/>
      <c r="N656" s="6"/>
      <c r="O656" s="6"/>
    </row>
    <row r="657" spans="1:15" ht="12.75">
      <c r="A657" s="150" t="s">
        <v>22</v>
      </c>
      <c r="B657" s="151">
        <v>43880</v>
      </c>
      <c r="C657" s="152" t="s">
        <v>1484</v>
      </c>
      <c r="D657" s="153">
        <v>3.3</v>
      </c>
      <c r="E657" s="154">
        <v>0.21</v>
      </c>
      <c r="F657" s="155">
        <v>3.993</v>
      </c>
      <c r="G657" s="156" t="s">
        <v>3048</v>
      </c>
      <c r="H657" s="157" t="s">
        <v>453</v>
      </c>
      <c r="I657" s="212"/>
      <c r="J657" s="213"/>
      <c r="K657" s="214"/>
      <c r="M657" s="6"/>
      <c r="N657" s="6"/>
      <c r="O657" s="6"/>
    </row>
    <row r="658" spans="1:15" ht="12.75">
      <c r="A658" s="150" t="s">
        <v>22</v>
      </c>
      <c r="B658" s="151">
        <v>43880</v>
      </c>
      <c r="C658" s="152" t="s">
        <v>1484</v>
      </c>
      <c r="D658" s="153">
        <v>3.3</v>
      </c>
      <c r="E658" s="154">
        <v>0.21</v>
      </c>
      <c r="F658" s="155">
        <v>3.993</v>
      </c>
      <c r="G658" s="156" t="s">
        <v>3049</v>
      </c>
      <c r="H658" s="157" t="s">
        <v>453</v>
      </c>
      <c r="I658" s="212"/>
      <c r="J658" s="213"/>
      <c r="K658" s="214"/>
      <c r="M658" s="6"/>
      <c r="N658" s="6"/>
      <c r="O658" s="6"/>
    </row>
    <row r="659" spans="1:15" ht="12.75">
      <c r="A659" s="150" t="s">
        <v>22</v>
      </c>
      <c r="B659" s="151">
        <v>43880</v>
      </c>
      <c r="C659" s="152" t="s">
        <v>1484</v>
      </c>
      <c r="D659" s="153">
        <v>6.6</v>
      </c>
      <c r="E659" s="154">
        <v>0.21</v>
      </c>
      <c r="F659" s="155">
        <v>7.986</v>
      </c>
      <c r="G659" s="156" t="s">
        <v>3072</v>
      </c>
      <c r="H659" s="157" t="s">
        <v>453</v>
      </c>
      <c r="I659" s="212"/>
      <c r="J659" s="213"/>
      <c r="K659" s="214"/>
      <c r="M659" s="6"/>
      <c r="N659" s="6"/>
      <c r="O659" s="6"/>
    </row>
    <row r="660" spans="1:15" ht="12.75">
      <c r="A660" s="150" t="s">
        <v>22</v>
      </c>
      <c r="B660" s="151">
        <v>43881</v>
      </c>
      <c r="C660" s="152" t="s">
        <v>1598</v>
      </c>
      <c r="D660" s="153">
        <v>109.09</v>
      </c>
      <c r="E660" s="154">
        <v>0.21</v>
      </c>
      <c r="F660" s="155">
        <v>131.9989</v>
      </c>
      <c r="G660" s="156" t="s">
        <v>3056</v>
      </c>
      <c r="H660" s="157" t="s">
        <v>453</v>
      </c>
      <c r="I660" s="212"/>
      <c r="J660" s="213"/>
      <c r="K660" s="214"/>
      <c r="M660" s="6"/>
      <c r="N660" s="6"/>
      <c r="O660" s="6"/>
    </row>
    <row r="661" spans="1:15" ht="12.75">
      <c r="A661" s="150" t="s">
        <v>22</v>
      </c>
      <c r="B661" s="151">
        <v>43955</v>
      </c>
      <c r="C661" s="152" t="s">
        <v>1595</v>
      </c>
      <c r="D661" s="153">
        <v>137.52</v>
      </c>
      <c r="E661" s="154">
        <v>0.21</v>
      </c>
      <c r="F661" s="155">
        <v>166.3992</v>
      </c>
      <c r="G661" s="156" t="s">
        <v>3044</v>
      </c>
      <c r="H661" s="157" t="s">
        <v>453</v>
      </c>
      <c r="I661" s="212"/>
      <c r="J661" s="213"/>
      <c r="K661" s="214"/>
      <c r="M661" s="6"/>
      <c r="N661" s="6"/>
      <c r="O661" s="6"/>
    </row>
    <row r="662" spans="1:15" ht="12.75">
      <c r="A662" s="150" t="s">
        <v>22</v>
      </c>
      <c r="B662" s="151">
        <v>43886</v>
      </c>
      <c r="C662" s="152" t="s">
        <v>1653</v>
      </c>
      <c r="D662" s="153">
        <v>3.3</v>
      </c>
      <c r="E662" s="154">
        <v>0.21</v>
      </c>
      <c r="F662" s="155">
        <v>3.993</v>
      </c>
      <c r="G662" s="156" t="s">
        <v>3042</v>
      </c>
      <c r="H662" s="157" t="s">
        <v>453</v>
      </c>
      <c r="I662" s="212"/>
      <c r="J662" s="213"/>
      <c r="K662" s="214"/>
      <c r="M662" s="6"/>
      <c r="N662" s="6"/>
      <c r="O662" s="6"/>
    </row>
    <row r="663" spans="1:15" ht="12.75">
      <c r="A663" s="150" t="s">
        <v>22</v>
      </c>
      <c r="B663" s="151">
        <v>43886</v>
      </c>
      <c r="C663" s="152" t="s">
        <v>1653</v>
      </c>
      <c r="D663" s="153">
        <v>13.2</v>
      </c>
      <c r="E663" s="154">
        <v>0.21</v>
      </c>
      <c r="F663" s="155">
        <v>15.972</v>
      </c>
      <c r="G663" s="156" t="s">
        <v>3062</v>
      </c>
      <c r="H663" s="157" t="s">
        <v>453</v>
      </c>
      <c r="I663" s="212"/>
      <c r="J663" s="213"/>
      <c r="K663" s="214"/>
      <c r="M663" s="6"/>
      <c r="N663" s="6"/>
      <c r="O663" s="6"/>
    </row>
    <row r="664" spans="1:15" ht="12.75">
      <c r="A664" s="150" t="s">
        <v>22</v>
      </c>
      <c r="B664" s="151">
        <v>43886</v>
      </c>
      <c r="C664" s="152" t="s">
        <v>1653</v>
      </c>
      <c r="D664" s="153">
        <v>3.3</v>
      </c>
      <c r="E664" s="154">
        <v>0.21</v>
      </c>
      <c r="F664" s="155">
        <v>3.993</v>
      </c>
      <c r="G664" s="156" t="s">
        <v>3044</v>
      </c>
      <c r="H664" s="157" t="s">
        <v>453</v>
      </c>
      <c r="I664" s="212"/>
      <c r="J664" s="213"/>
      <c r="K664" s="214"/>
      <c r="M664" s="6"/>
      <c r="N664" s="6"/>
      <c r="O664" s="6"/>
    </row>
    <row r="665" spans="1:15" ht="12.75">
      <c r="A665" s="150" t="s">
        <v>22</v>
      </c>
      <c r="B665" s="151">
        <v>44194</v>
      </c>
      <c r="C665" s="152" t="s">
        <v>2946</v>
      </c>
      <c r="D665" s="153">
        <v>985</v>
      </c>
      <c r="E665" s="154">
        <v>0.21</v>
      </c>
      <c r="F665" s="155">
        <v>1191.85</v>
      </c>
      <c r="G665" s="156" t="s">
        <v>3044</v>
      </c>
      <c r="H665" s="157" t="s">
        <v>549</v>
      </c>
      <c r="I665" s="212"/>
      <c r="J665" s="213"/>
      <c r="K665" s="214"/>
      <c r="M665" s="6"/>
      <c r="N665" s="6"/>
      <c r="O665" s="6"/>
    </row>
    <row r="666" spans="1:15" ht="12.75">
      <c r="A666" s="150" t="s">
        <v>22</v>
      </c>
      <c r="B666" s="151">
        <v>44123</v>
      </c>
      <c r="C666" s="152" t="s">
        <v>2426</v>
      </c>
      <c r="D666" s="153">
        <v>150</v>
      </c>
      <c r="E666" s="154">
        <v>0.04</v>
      </c>
      <c r="F666" s="155">
        <v>156</v>
      </c>
      <c r="G666" s="156" t="s">
        <v>3062</v>
      </c>
      <c r="H666" s="157" t="s">
        <v>368</v>
      </c>
      <c r="I666" s="212"/>
      <c r="J666" s="213"/>
      <c r="K666" s="214"/>
      <c r="M666" s="6"/>
      <c r="N666" s="6"/>
      <c r="O666" s="6"/>
    </row>
    <row r="667" spans="1:15" ht="12.75">
      <c r="A667" s="150" t="s">
        <v>22</v>
      </c>
      <c r="B667" s="151">
        <v>44153</v>
      </c>
      <c r="C667" s="152" t="s">
        <v>2597</v>
      </c>
      <c r="D667" s="153">
        <v>2125</v>
      </c>
      <c r="E667" s="154">
        <v>0.21</v>
      </c>
      <c r="F667" s="155">
        <v>2571.25</v>
      </c>
      <c r="G667" s="156" t="s">
        <v>3056</v>
      </c>
      <c r="H667" s="157" t="s">
        <v>549</v>
      </c>
      <c r="I667" s="212"/>
      <c r="J667" s="213"/>
      <c r="K667" s="214"/>
      <c r="M667" s="6"/>
      <c r="N667" s="6"/>
      <c r="O667" s="6"/>
    </row>
    <row r="668" spans="1:15" ht="12.75">
      <c r="A668" s="150" t="s">
        <v>22</v>
      </c>
      <c r="B668" s="151">
        <v>44127</v>
      </c>
      <c r="C668" s="152" t="s">
        <v>2883</v>
      </c>
      <c r="D668" s="153">
        <v>13750</v>
      </c>
      <c r="E668" s="154">
        <v>0.21</v>
      </c>
      <c r="F668" s="155">
        <v>16637.5</v>
      </c>
      <c r="G668" s="156" t="s">
        <v>3049</v>
      </c>
      <c r="H668" s="157" t="s">
        <v>708</v>
      </c>
      <c r="I668" s="212"/>
      <c r="J668" s="213"/>
      <c r="K668" s="214"/>
      <c r="M668" s="6"/>
      <c r="N668" s="6"/>
      <c r="O668" s="6"/>
    </row>
    <row r="669" spans="1:15" ht="12.75">
      <c r="A669" s="150" t="s">
        <v>22</v>
      </c>
      <c r="B669" s="151">
        <v>44193</v>
      </c>
      <c r="C669" s="152" t="s">
        <v>2911</v>
      </c>
      <c r="D669" s="153">
        <v>386.31</v>
      </c>
      <c r="E669" s="154">
        <v>0</v>
      </c>
      <c r="F669" s="155">
        <v>386.31</v>
      </c>
      <c r="G669" s="156" t="s">
        <v>3050</v>
      </c>
      <c r="H669" s="157" t="s">
        <v>271</v>
      </c>
      <c r="I669" s="212"/>
      <c r="J669" s="213"/>
      <c r="K669" s="214"/>
      <c r="M669" s="6"/>
      <c r="N669" s="6"/>
      <c r="O669" s="6"/>
    </row>
    <row r="670" spans="1:15" ht="12.75">
      <c r="A670" s="150" t="s">
        <v>22</v>
      </c>
      <c r="B670" s="151">
        <v>44193</v>
      </c>
      <c r="C670" s="152" t="s">
        <v>2911</v>
      </c>
      <c r="D670" s="153">
        <v>3593.900826446281</v>
      </c>
      <c r="E670" s="154">
        <v>0.21</v>
      </c>
      <c r="F670" s="155">
        <v>4348.62</v>
      </c>
      <c r="G670" s="156" t="s">
        <v>3050</v>
      </c>
      <c r="H670" s="157" t="s">
        <v>146</v>
      </c>
      <c r="I670" s="212"/>
      <c r="J670" s="213"/>
      <c r="K670" s="214"/>
      <c r="M670" s="6"/>
      <c r="N670" s="6"/>
      <c r="O670" s="6"/>
    </row>
    <row r="671" spans="1:15" ht="12.75">
      <c r="A671" s="150" t="s">
        <v>22</v>
      </c>
      <c r="B671" s="151">
        <v>44193</v>
      </c>
      <c r="C671" s="152" t="s">
        <v>2911</v>
      </c>
      <c r="D671" s="153">
        <v>7882.512396694216</v>
      </c>
      <c r="E671" s="154">
        <v>0.21</v>
      </c>
      <c r="F671" s="155">
        <v>9537.84</v>
      </c>
      <c r="G671" s="156" t="s">
        <v>3050</v>
      </c>
      <c r="H671" s="156" t="s">
        <v>368</v>
      </c>
      <c r="I671" s="212"/>
      <c r="J671" s="213"/>
      <c r="K671" s="214"/>
      <c r="M671" s="6"/>
      <c r="N671" s="6"/>
      <c r="O671" s="6"/>
    </row>
    <row r="672" spans="1:15" ht="12.75">
      <c r="A672" s="150" t="s">
        <v>22</v>
      </c>
      <c r="B672" s="151">
        <v>44193</v>
      </c>
      <c r="C672" s="152" t="s">
        <v>2911</v>
      </c>
      <c r="D672" s="153">
        <v>2433.5206611570247</v>
      </c>
      <c r="E672" s="154">
        <v>0.21</v>
      </c>
      <c r="F672" s="155">
        <v>2944.56</v>
      </c>
      <c r="G672" s="156" t="s">
        <v>3050</v>
      </c>
      <c r="H672" s="157" t="s">
        <v>42</v>
      </c>
      <c r="I672" s="212"/>
      <c r="J672" s="213"/>
      <c r="K672" s="214"/>
      <c r="M672" s="6"/>
      <c r="N672" s="6"/>
      <c r="O672" s="6"/>
    </row>
    <row r="673" spans="1:15" ht="12.75">
      <c r="A673" s="150" t="s">
        <v>22</v>
      </c>
      <c r="B673" s="151">
        <v>44193</v>
      </c>
      <c r="C673" s="152" t="s">
        <v>2911</v>
      </c>
      <c r="D673" s="153">
        <v>5856.624</v>
      </c>
      <c r="E673" s="154">
        <v>0.21</v>
      </c>
      <c r="F673" s="155">
        <v>7086.51504</v>
      </c>
      <c r="G673" s="156" t="s">
        <v>3050</v>
      </c>
      <c r="H673" s="157" t="s">
        <v>2915</v>
      </c>
      <c r="I673" s="212"/>
      <c r="J673" s="213"/>
      <c r="K673" s="214"/>
      <c r="M673" s="6"/>
      <c r="N673" s="6"/>
      <c r="O673" s="6"/>
    </row>
    <row r="674" spans="1:15" ht="12.75">
      <c r="A674" s="150" t="s">
        <v>22</v>
      </c>
      <c r="B674" s="151">
        <v>44193</v>
      </c>
      <c r="C674" s="152" t="s">
        <v>2911</v>
      </c>
      <c r="D674" s="153">
        <v>267.702479338843</v>
      </c>
      <c r="E674" s="154">
        <v>0.21</v>
      </c>
      <c r="F674" s="155">
        <v>323.92</v>
      </c>
      <c r="G674" s="156" t="s">
        <v>3050</v>
      </c>
      <c r="H674" s="157" t="s">
        <v>2916</v>
      </c>
      <c r="I674" s="212"/>
      <c r="J674" s="213"/>
      <c r="K674" s="214"/>
      <c r="M674" s="6"/>
      <c r="N674" s="6"/>
      <c r="O674" s="6"/>
    </row>
    <row r="675" spans="1:15" ht="12.75">
      <c r="A675" s="150" t="s">
        <v>22</v>
      </c>
      <c r="B675" s="151">
        <v>44193</v>
      </c>
      <c r="C675" s="152" t="s">
        <v>2911</v>
      </c>
      <c r="D675" s="153">
        <v>3406.181818181818</v>
      </c>
      <c r="E675" s="154">
        <v>0.21</v>
      </c>
      <c r="F675" s="155">
        <v>4121.48</v>
      </c>
      <c r="G675" s="156" t="s">
        <v>3050</v>
      </c>
      <c r="H675" s="157" t="s">
        <v>2916</v>
      </c>
      <c r="I675" s="212"/>
      <c r="J675" s="213"/>
      <c r="K675" s="214"/>
      <c r="M675" s="6"/>
      <c r="N675" s="6"/>
      <c r="O675" s="6"/>
    </row>
    <row r="676" spans="1:15" ht="12.75">
      <c r="A676" s="150" t="s">
        <v>22</v>
      </c>
      <c r="B676" s="151">
        <v>44186</v>
      </c>
      <c r="C676" s="152" t="s">
        <v>3109</v>
      </c>
      <c r="D676" s="153">
        <v>61.25</v>
      </c>
      <c r="E676" s="154">
        <v>0.21</v>
      </c>
      <c r="F676" s="155">
        <v>74.12</v>
      </c>
      <c r="G676" s="156" t="s">
        <v>3120</v>
      </c>
      <c r="H676" s="157" t="s">
        <v>453</v>
      </c>
      <c r="I676" s="212"/>
      <c r="J676" s="213"/>
      <c r="K676" s="214"/>
      <c r="M676" s="6"/>
      <c r="N676" s="6"/>
      <c r="O676" s="6"/>
    </row>
    <row r="677" spans="1:15" ht="12.75">
      <c r="A677" s="150" t="s">
        <v>904</v>
      </c>
      <c r="B677" s="151">
        <v>43921</v>
      </c>
      <c r="C677" s="152" t="s">
        <v>906</v>
      </c>
      <c r="D677" s="153">
        <v>129.81</v>
      </c>
      <c r="E677" s="154">
        <v>0.04</v>
      </c>
      <c r="F677" s="155">
        <v>135.0024</v>
      </c>
      <c r="G677" s="156" t="s">
        <v>3042</v>
      </c>
      <c r="H677" s="157" t="s">
        <v>32</v>
      </c>
      <c r="I677" s="212"/>
      <c r="J677" s="213"/>
      <c r="K677" s="214"/>
      <c r="M677" s="6"/>
      <c r="N677" s="6"/>
      <c r="O677" s="6"/>
    </row>
    <row r="678" spans="1:15" ht="12.75">
      <c r="A678" s="150" t="s">
        <v>919</v>
      </c>
      <c r="B678" s="151">
        <v>43882</v>
      </c>
      <c r="C678" s="152" t="s">
        <v>921</v>
      </c>
      <c r="D678" s="153">
        <v>750</v>
      </c>
      <c r="E678" s="154">
        <v>0.1</v>
      </c>
      <c r="F678" s="155">
        <v>825</v>
      </c>
      <c r="G678" s="156" t="s">
        <v>3051</v>
      </c>
      <c r="H678" s="157" t="s">
        <v>645</v>
      </c>
      <c r="I678" s="212"/>
      <c r="J678" s="213"/>
      <c r="K678" s="214"/>
      <c r="M678" s="6"/>
      <c r="N678" s="6"/>
      <c r="O678" s="6"/>
    </row>
    <row r="679" spans="1:15" ht="12.75">
      <c r="A679" s="193" t="s">
        <v>919</v>
      </c>
      <c r="B679" s="208">
        <v>44029</v>
      </c>
      <c r="C679" s="195" t="s">
        <v>2005</v>
      </c>
      <c r="D679" s="217">
        <v>108</v>
      </c>
      <c r="E679" s="218">
        <v>0.1</v>
      </c>
      <c r="F679" s="194">
        <v>118.8</v>
      </c>
      <c r="G679" s="209" t="s">
        <v>3051</v>
      </c>
      <c r="H679" s="193" t="s">
        <v>645</v>
      </c>
      <c r="I679" s="212"/>
      <c r="J679" s="213"/>
      <c r="K679" s="214"/>
      <c r="M679" s="6"/>
      <c r="N679" s="6"/>
      <c r="O679" s="6"/>
    </row>
    <row r="680" spans="1:15" ht="12.75">
      <c r="A680" s="150" t="s">
        <v>919</v>
      </c>
      <c r="B680" s="151">
        <v>44119</v>
      </c>
      <c r="C680" s="152" t="s">
        <v>2302</v>
      </c>
      <c r="D680" s="153">
        <v>270</v>
      </c>
      <c r="E680" s="154">
        <v>0.1</v>
      </c>
      <c r="F680" s="155">
        <v>297</v>
      </c>
      <c r="G680" s="156" t="s">
        <v>3051</v>
      </c>
      <c r="H680" s="157" t="s">
        <v>645</v>
      </c>
      <c r="I680" s="212"/>
      <c r="J680" s="213"/>
      <c r="K680" s="214"/>
      <c r="M680" s="6"/>
      <c r="N680" s="6"/>
      <c r="O680" s="6"/>
    </row>
    <row r="681" spans="1:15" ht="12.75">
      <c r="A681" s="150" t="s">
        <v>919</v>
      </c>
      <c r="B681" s="151">
        <v>44174</v>
      </c>
      <c r="C681" s="152" t="s">
        <v>2850</v>
      </c>
      <c r="D681" s="153">
        <v>123</v>
      </c>
      <c r="E681" s="154">
        <v>0.1</v>
      </c>
      <c r="F681" s="155">
        <v>135.3</v>
      </c>
      <c r="G681" s="156" t="s">
        <v>3051</v>
      </c>
      <c r="H681" s="157" t="s">
        <v>645</v>
      </c>
      <c r="I681" s="212"/>
      <c r="J681" s="213"/>
      <c r="K681" s="214"/>
      <c r="M681" s="6"/>
      <c r="N681" s="6"/>
      <c r="O681" s="6"/>
    </row>
    <row r="682" spans="1:15" ht="18.75">
      <c r="A682" s="150" t="s">
        <v>627</v>
      </c>
      <c r="B682" s="151">
        <v>43837</v>
      </c>
      <c r="C682" s="152" t="s">
        <v>1629</v>
      </c>
      <c r="D682" s="153">
        <v>134.34</v>
      </c>
      <c r="E682" s="154">
        <v>0.21</v>
      </c>
      <c r="F682" s="155">
        <v>162.5514</v>
      </c>
      <c r="G682" s="156" t="s">
        <v>3044</v>
      </c>
      <c r="H682" s="157" t="s">
        <v>633</v>
      </c>
      <c r="I682" s="212"/>
      <c r="J682" s="213"/>
      <c r="K682" s="214"/>
      <c r="M682" s="6"/>
      <c r="N682" s="6"/>
      <c r="O682" s="6"/>
    </row>
    <row r="683" spans="1:15" ht="12.75">
      <c r="A683" s="193" t="s">
        <v>627</v>
      </c>
      <c r="B683" s="208">
        <v>43858</v>
      </c>
      <c r="C683" s="195" t="s">
        <v>748</v>
      </c>
      <c r="D683" s="153">
        <v>11.504</v>
      </c>
      <c r="E683" s="154">
        <v>0.21</v>
      </c>
      <c r="F683" s="194">
        <v>13.919839999999999</v>
      </c>
      <c r="G683" s="209" t="s">
        <v>3059</v>
      </c>
      <c r="H683" s="193" t="s">
        <v>633</v>
      </c>
      <c r="I683" s="212"/>
      <c r="J683" s="213"/>
      <c r="K683" s="214"/>
      <c r="M683" s="6"/>
      <c r="N683" s="6"/>
      <c r="O683" s="6"/>
    </row>
    <row r="684" spans="1:15" ht="12.75">
      <c r="A684" s="193" t="s">
        <v>627</v>
      </c>
      <c r="B684" s="208">
        <v>43858</v>
      </c>
      <c r="C684" s="195" t="s">
        <v>748</v>
      </c>
      <c r="D684" s="153">
        <v>11.504</v>
      </c>
      <c r="E684" s="154">
        <v>0.21</v>
      </c>
      <c r="F684" s="194">
        <v>13.919839999999999</v>
      </c>
      <c r="G684" s="209" t="s">
        <v>3048</v>
      </c>
      <c r="H684" s="193" t="s">
        <v>633</v>
      </c>
      <c r="I684" s="212"/>
      <c r="J684" s="213"/>
      <c r="K684" s="214"/>
      <c r="M684" s="6"/>
      <c r="N684" s="6"/>
      <c r="O684" s="6"/>
    </row>
    <row r="685" spans="1:15" ht="12.75">
      <c r="A685" s="193" t="s">
        <v>627</v>
      </c>
      <c r="B685" s="208">
        <v>43858</v>
      </c>
      <c r="C685" s="195" t="s">
        <v>748</v>
      </c>
      <c r="D685" s="153">
        <v>34.145</v>
      </c>
      <c r="E685" s="154">
        <v>0.21</v>
      </c>
      <c r="F685" s="194">
        <v>41.315450000000006</v>
      </c>
      <c r="G685" s="209" t="s">
        <v>3042</v>
      </c>
      <c r="H685" s="193" t="s">
        <v>633</v>
      </c>
      <c r="I685" s="212"/>
      <c r="J685" s="213"/>
      <c r="K685" s="214"/>
      <c r="M685" s="6"/>
      <c r="N685" s="6"/>
      <c r="O685" s="6"/>
    </row>
    <row r="686" spans="1:15" ht="12.75">
      <c r="A686" s="193" t="s">
        <v>627</v>
      </c>
      <c r="B686" s="208">
        <v>43858</v>
      </c>
      <c r="C686" s="195" t="s">
        <v>748</v>
      </c>
      <c r="D686" s="153">
        <v>4.89</v>
      </c>
      <c r="E686" s="154">
        <v>0.21</v>
      </c>
      <c r="F686" s="194">
        <v>5.9169</v>
      </c>
      <c r="G686" s="209" t="s">
        <v>3072</v>
      </c>
      <c r="H686" s="193" t="s">
        <v>633</v>
      </c>
      <c r="I686" s="212"/>
      <c r="J686" s="213"/>
      <c r="K686" s="214"/>
      <c r="M686" s="6"/>
      <c r="N686" s="6"/>
      <c r="O686" s="6"/>
    </row>
    <row r="687" spans="1:15" ht="18.75">
      <c r="A687" s="150" t="s">
        <v>627</v>
      </c>
      <c r="B687" s="151">
        <v>43858</v>
      </c>
      <c r="C687" s="152" t="s">
        <v>629</v>
      </c>
      <c r="D687" s="153">
        <v>202.9</v>
      </c>
      <c r="E687" s="154">
        <v>0.21</v>
      </c>
      <c r="F687" s="155">
        <v>245.51</v>
      </c>
      <c r="G687" s="156" t="s">
        <v>3042</v>
      </c>
      <c r="H687" s="157" t="s">
        <v>633</v>
      </c>
      <c r="I687" s="212"/>
      <c r="J687" s="213"/>
      <c r="K687" s="214"/>
      <c r="M687" s="6"/>
      <c r="N687" s="6"/>
      <c r="O687" s="6"/>
    </row>
    <row r="688" spans="1:15" ht="18.75">
      <c r="A688" s="150" t="s">
        <v>627</v>
      </c>
      <c r="B688" s="151">
        <v>43899</v>
      </c>
      <c r="C688" s="152" t="s">
        <v>1305</v>
      </c>
      <c r="D688" s="153">
        <v>160.06</v>
      </c>
      <c r="E688" s="154">
        <v>0.21</v>
      </c>
      <c r="F688" s="155">
        <v>193.6726</v>
      </c>
      <c r="G688" s="156" t="s">
        <v>3056</v>
      </c>
      <c r="H688" s="157" t="s">
        <v>633</v>
      </c>
      <c r="I688" s="212"/>
      <c r="J688" s="213"/>
      <c r="K688" s="214"/>
      <c r="M688" s="6"/>
      <c r="N688" s="6"/>
      <c r="O688" s="6"/>
    </row>
    <row r="689" spans="1:15" ht="18.75">
      <c r="A689" s="150" t="s">
        <v>627</v>
      </c>
      <c r="B689" s="151">
        <v>44004</v>
      </c>
      <c r="C689" s="152" t="s">
        <v>1836</v>
      </c>
      <c r="D689" s="153">
        <v>49.88</v>
      </c>
      <c r="E689" s="154">
        <v>0.21</v>
      </c>
      <c r="F689" s="155">
        <v>60.354800000000004</v>
      </c>
      <c r="G689" s="156" t="s">
        <v>3056</v>
      </c>
      <c r="H689" s="157" t="s">
        <v>633</v>
      </c>
      <c r="I689" s="212"/>
      <c r="J689" s="213"/>
      <c r="K689" s="214"/>
      <c r="M689" s="6"/>
      <c r="N689" s="6"/>
      <c r="O689" s="6"/>
    </row>
    <row r="690" spans="1:15" ht="18.75">
      <c r="A690" s="150" t="s">
        <v>627</v>
      </c>
      <c r="B690" s="151">
        <v>43892</v>
      </c>
      <c r="C690" s="152" t="s">
        <v>1826</v>
      </c>
      <c r="D690" s="153">
        <v>3.23</v>
      </c>
      <c r="E690" s="154">
        <v>0.21</v>
      </c>
      <c r="F690" s="155">
        <v>3.9083</v>
      </c>
      <c r="G690" s="156" t="s">
        <v>3059</v>
      </c>
      <c r="H690" s="157" t="s">
        <v>633</v>
      </c>
      <c r="I690" s="212"/>
      <c r="J690" s="213"/>
      <c r="K690" s="214"/>
      <c r="M690" s="6"/>
      <c r="N690" s="6"/>
      <c r="O690" s="6"/>
    </row>
    <row r="691" spans="1:15" ht="18.75">
      <c r="A691" s="150" t="s">
        <v>627</v>
      </c>
      <c r="B691" s="151">
        <v>43892</v>
      </c>
      <c r="C691" s="152" t="s">
        <v>1826</v>
      </c>
      <c r="D691" s="153">
        <v>3.23</v>
      </c>
      <c r="E691" s="154">
        <v>0.21</v>
      </c>
      <c r="F691" s="155">
        <v>3.9083</v>
      </c>
      <c r="G691" s="156" t="s">
        <v>3048</v>
      </c>
      <c r="H691" s="157" t="s">
        <v>633</v>
      </c>
      <c r="I691" s="212"/>
      <c r="J691" s="213"/>
      <c r="K691" s="214"/>
      <c r="M691" s="6"/>
      <c r="N691" s="6"/>
      <c r="O691" s="6"/>
    </row>
    <row r="692" spans="1:15" ht="18.75">
      <c r="A692" s="150" t="s">
        <v>627</v>
      </c>
      <c r="B692" s="151">
        <v>43892</v>
      </c>
      <c r="C692" s="152" t="s">
        <v>1826</v>
      </c>
      <c r="D692" s="153">
        <v>9.79</v>
      </c>
      <c r="E692" s="154">
        <v>0.21</v>
      </c>
      <c r="F692" s="155">
        <v>11.845899999999999</v>
      </c>
      <c r="G692" s="156" t="s">
        <v>3042</v>
      </c>
      <c r="H692" s="157" t="s">
        <v>633</v>
      </c>
      <c r="I692" s="212"/>
      <c r="J692" s="213"/>
      <c r="K692" s="214"/>
      <c r="M692" s="6"/>
      <c r="N692" s="6"/>
      <c r="O692" s="6"/>
    </row>
    <row r="693" spans="1:15" ht="18.75">
      <c r="A693" s="150" t="s">
        <v>627</v>
      </c>
      <c r="B693" s="151">
        <v>43922</v>
      </c>
      <c r="C693" s="152" t="s">
        <v>1592</v>
      </c>
      <c r="D693" s="153">
        <v>34.74</v>
      </c>
      <c r="E693" s="154">
        <v>0.21</v>
      </c>
      <c r="F693" s="155">
        <v>42.0354</v>
      </c>
      <c r="G693" s="156" t="s">
        <v>3044</v>
      </c>
      <c r="H693" s="157" t="s">
        <v>633</v>
      </c>
      <c r="I693" s="212"/>
      <c r="J693" s="213"/>
      <c r="K693" s="214"/>
      <c r="M693" s="6"/>
      <c r="N693" s="6"/>
      <c r="O693" s="6"/>
    </row>
    <row r="694" spans="1:15" ht="18.75">
      <c r="A694" s="150" t="s">
        <v>627</v>
      </c>
      <c r="B694" s="151">
        <v>43892</v>
      </c>
      <c r="C694" s="152" t="s">
        <v>1832</v>
      </c>
      <c r="D694" s="153">
        <v>74.85</v>
      </c>
      <c r="E694" s="154">
        <v>0.21</v>
      </c>
      <c r="F694" s="155">
        <v>90.5685</v>
      </c>
      <c r="G694" s="156" t="s">
        <v>3042</v>
      </c>
      <c r="H694" s="157" t="s">
        <v>633</v>
      </c>
      <c r="I694" s="212"/>
      <c r="J694" s="213"/>
      <c r="K694" s="214"/>
      <c r="M694" s="6"/>
      <c r="N694" s="6"/>
      <c r="O694" s="6"/>
    </row>
    <row r="695" spans="1:15" ht="12.75">
      <c r="A695" s="193" t="s">
        <v>627</v>
      </c>
      <c r="B695" s="208">
        <v>44013</v>
      </c>
      <c r="C695" s="195" t="s">
        <v>1987</v>
      </c>
      <c r="D695" s="217">
        <v>19.36</v>
      </c>
      <c r="E695" s="218">
        <v>0.21</v>
      </c>
      <c r="F695" s="194">
        <v>23.4256</v>
      </c>
      <c r="G695" s="209" t="s">
        <v>3044</v>
      </c>
      <c r="H695" s="193" t="s">
        <v>633</v>
      </c>
      <c r="I695" s="212"/>
      <c r="J695" s="213"/>
      <c r="K695" s="214"/>
      <c r="M695" s="6"/>
      <c r="N695" s="6"/>
      <c r="O695" s="6"/>
    </row>
    <row r="696" spans="1:15" ht="12.75">
      <c r="A696" s="193" t="s">
        <v>627</v>
      </c>
      <c r="B696" s="208">
        <v>44074</v>
      </c>
      <c r="C696" s="195" t="s">
        <v>1956</v>
      </c>
      <c r="D696" s="217">
        <v>5.34</v>
      </c>
      <c r="E696" s="218">
        <v>0.21</v>
      </c>
      <c r="F696" s="194">
        <v>6.461399999999999</v>
      </c>
      <c r="G696" s="209" t="s">
        <v>3059</v>
      </c>
      <c r="H696" s="193" t="s">
        <v>633</v>
      </c>
      <c r="I696" s="212"/>
      <c r="J696" s="213"/>
      <c r="K696" s="214"/>
      <c r="M696" s="6"/>
      <c r="N696" s="6"/>
      <c r="O696" s="6"/>
    </row>
    <row r="697" spans="1:15" ht="12.75">
      <c r="A697" s="193" t="s">
        <v>627</v>
      </c>
      <c r="B697" s="208">
        <v>44074</v>
      </c>
      <c r="C697" s="195" t="s">
        <v>1956</v>
      </c>
      <c r="D697" s="217">
        <v>5.34</v>
      </c>
      <c r="E697" s="218">
        <v>0.21</v>
      </c>
      <c r="F697" s="194">
        <v>6.461399999999999</v>
      </c>
      <c r="G697" s="209" t="s">
        <v>3048</v>
      </c>
      <c r="H697" s="193" t="s">
        <v>633</v>
      </c>
      <c r="I697" s="212"/>
      <c r="J697" s="213"/>
      <c r="K697" s="214"/>
      <c r="M697" s="6"/>
      <c r="N697" s="6"/>
      <c r="O697" s="6"/>
    </row>
    <row r="698" spans="1:15" ht="12.75">
      <c r="A698" s="193" t="s">
        <v>627</v>
      </c>
      <c r="B698" s="208">
        <v>44074</v>
      </c>
      <c r="C698" s="195" t="s">
        <v>1956</v>
      </c>
      <c r="D698" s="217">
        <v>16.08</v>
      </c>
      <c r="E698" s="218">
        <v>0.21</v>
      </c>
      <c r="F698" s="194">
        <v>19.456799999999998</v>
      </c>
      <c r="G698" s="209" t="s">
        <v>3042</v>
      </c>
      <c r="H698" s="193" t="s">
        <v>633</v>
      </c>
      <c r="I698" s="212"/>
      <c r="J698" s="213"/>
      <c r="K698" s="214"/>
      <c r="M698" s="6"/>
      <c r="N698" s="6"/>
      <c r="O698" s="6"/>
    </row>
    <row r="699" spans="1:15" ht="12.75">
      <c r="A699" s="193" t="s">
        <v>627</v>
      </c>
      <c r="B699" s="208">
        <v>44074</v>
      </c>
      <c r="C699" s="195" t="s">
        <v>1952</v>
      </c>
      <c r="D699" s="217">
        <v>68.37</v>
      </c>
      <c r="E699" s="218">
        <v>0.21</v>
      </c>
      <c r="F699" s="194">
        <v>82.7277</v>
      </c>
      <c r="G699" s="209" t="s">
        <v>3042</v>
      </c>
      <c r="H699" s="193" t="s">
        <v>633</v>
      </c>
      <c r="I699" s="212"/>
      <c r="J699" s="213"/>
      <c r="K699" s="214"/>
      <c r="M699" s="6"/>
      <c r="N699" s="6"/>
      <c r="O699" s="6"/>
    </row>
    <row r="700" spans="1:15" ht="12.75">
      <c r="A700" s="193" t="s">
        <v>627</v>
      </c>
      <c r="B700" s="208">
        <v>44013</v>
      </c>
      <c r="C700" s="195" t="s">
        <v>3031</v>
      </c>
      <c r="D700" s="217">
        <v>55.56</v>
      </c>
      <c r="E700" s="218">
        <v>0.21</v>
      </c>
      <c r="F700" s="194">
        <v>67.2276</v>
      </c>
      <c r="G700" s="209" t="s">
        <v>3056</v>
      </c>
      <c r="H700" s="193" t="s">
        <v>633</v>
      </c>
      <c r="I700" s="212"/>
      <c r="J700" s="213"/>
      <c r="K700" s="214"/>
      <c r="M700" s="6"/>
      <c r="N700" s="6"/>
      <c r="O700" s="6"/>
    </row>
    <row r="701" spans="1:15" ht="12.75">
      <c r="A701" s="193" t="s">
        <v>627</v>
      </c>
      <c r="B701" s="208">
        <v>44104</v>
      </c>
      <c r="C701" s="195" t="s">
        <v>2132</v>
      </c>
      <c r="D701" s="217">
        <v>358.77</v>
      </c>
      <c r="E701" s="218">
        <v>0.21</v>
      </c>
      <c r="F701" s="194">
        <v>434.1117</v>
      </c>
      <c r="G701" s="209" t="s">
        <v>3051</v>
      </c>
      <c r="H701" s="193" t="s">
        <v>633</v>
      </c>
      <c r="I701" s="212"/>
      <c r="J701" s="213"/>
      <c r="K701" s="214"/>
      <c r="M701" s="6"/>
      <c r="N701" s="6"/>
      <c r="O701" s="6"/>
    </row>
    <row r="702" spans="1:15" ht="12.75">
      <c r="A702" s="193" t="s">
        <v>627</v>
      </c>
      <c r="B702" s="208">
        <v>44074</v>
      </c>
      <c r="C702" s="195" t="s">
        <v>2858</v>
      </c>
      <c r="D702" s="217">
        <v>6.175</v>
      </c>
      <c r="E702" s="218">
        <v>0.21</v>
      </c>
      <c r="F702" s="194">
        <v>7.47175</v>
      </c>
      <c r="G702" s="209" t="s">
        <v>3059</v>
      </c>
      <c r="H702" s="193" t="s">
        <v>633</v>
      </c>
      <c r="I702" s="212"/>
      <c r="J702" s="213"/>
      <c r="K702" s="214"/>
      <c r="M702" s="6"/>
      <c r="N702" s="6"/>
      <c r="O702" s="6"/>
    </row>
    <row r="703" spans="1:15" ht="12.75">
      <c r="A703" s="193" t="s">
        <v>627</v>
      </c>
      <c r="B703" s="208">
        <v>44074</v>
      </c>
      <c r="C703" s="195" t="s">
        <v>2858</v>
      </c>
      <c r="D703" s="217">
        <v>6.175</v>
      </c>
      <c r="E703" s="218">
        <v>0.21</v>
      </c>
      <c r="F703" s="194">
        <v>7.47175</v>
      </c>
      <c r="G703" s="209" t="s">
        <v>3048</v>
      </c>
      <c r="H703" s="193" t="s">
        <v>633</v>
      </c>
      <c r="I703" s="212"/>
      <c r="J703" s="213"/>
      <c r="K703" s="214"/>
      <c r="M703" s="6"/>
      <c r="N703" s="6"/>
      <c r="O703" s="6"/>
    </row>
    <row r="704" spans="1:15" ht="12.75">
      <c r="A704" s="193" t="s">
        <v>627</v>
      </c>
      <c r="B704" s="208">
        <v>44074</v>
      </c>
      <c r="C704" s="195" t="s">
        <v>2858</v>
      </c>
      <c r="D704" s="217">
        <v>18.544</v>
      </c>
      <c r="E704" s="218">
        <v>0.21</v>
      </c>
      <c r="F704" s="194">
        <v>22.43824</v>
      </c>
      <c r="G704" s="209" t="s">
        <v>3042</v>
      </c>
      <c r="H704" s="193" t="s">
        <v>633</v>
      </c>
      <c r="I704" s="212"/>
      <c r="J704" s="213"/>
      <c r="K704" s="214"/>
      <c r="M704" s="6"/>
      <c r="N704" s="6"/>
      <c r="O704" s="6"/>
    </row>
    <row r="705" spans="1:15" ht="12.75">
      <c r="A705" s="193" t="s">
        <v>627</v>
      </c>
      <c r="B705" s="208">
        <v>44074</v>
      </c>
      <c r="C705" s="195" t="s">
        <v>2858</v>
      </c>
      <c r="D705" s="217">
        <v>1.82</v>
      </c>
      <c r="E705" s="218">
        <v>0.21</v>
      </c>
      <c r="F705" s="194">
        <v>2.2022</v>
      </c>
      <c r="G705" s="209" t="s">
        <v>3072</v>
      </c>
      <c r="H705" s="193" t="s">
        <v>633</v>
      </c>
      <c r="I705" s="212"/>
      <c r="J705" s="213"/>
      <c r="K705" s="214"/>
      <c r="M705" s="6"/>
      <c r="N705" s="6"/>
      <c r="O705" s="6"/>
    </row>
    <row r="706" spans="1:15" ht="12.75">
      <c r="A706" s="193" t="s">
        <v>627</v>
      </c>
      <c r="B706" s="208">
        <v>44074</v>
      </c>
      <c r="C706" s="195" t="s">
        <v>2865</v>
      </c>
      <c r="D706" s="217">
        <v>86.16</v>
      </c>
      <c r="E706" s="218">
        <v>0.21</v>
      </c>
      <c r="F706" s="194">
        <v>104.25359999999999</v>
      </c>
      <c r="G706" s="209" t="s">
        <v>3042</v>
      </c>
      <c r="H706" s="193" t="s">
        <v>633</v>
      </c>
      <c r="I706" s="212"/>
      <c r="J706" s="213"/>
      <c r="K706" s="214"/>
      <c r="M706" s="6"/>
      <c r="N706" s="6"/>
      <c r="O706" s="6"/>
    </row>
    <row r="707" spans="1:15" ht="18.75">
      <c r="A707" s="150" t="s">
        <v>627</v>
      </c>
      <c r="B707" s="151">
        <v>44105</v>
      </c>
      <c r="C707" s="152" t="s">
        <v>2790</v>
      </c>
      <c r="D707" s="153">
        <v>76.87</v>
      </c>
      <c r="E707" s="154">
        <v>0.21</v>
      </c>
      <c r="F707" s="155">
        <v>93.01270000000001</v>
      </c>
      <c r="G707" s="156" t="s">
        <v>3044</v>
      </c>
      <c r="H707" s="157" t="s">
        <v>633</v>
      </c>
      <c r="I707" s="212"/>
      <c r="J707" s="213"/>
      <c r="K707" s="214"/>
      <c r="M707" s="6"/>
      <c r="N707" s="6"/>
      <c r="O707" s="6"/>
    </row>
    <row r="708" spans="1:15" ht="18.75">
      <c r="A708" s="150" t="s">
        <v>627</v>
      </c>
      <c r="B708" s="151">
        <v>44112</v>
      </c>
      <c r="C708" s="152" t="s">
        <v>2854</v>
      </c>
      <c r="D708" s="153">
        <v>46.79</v>
      </c>
      <c r="E708" s="154">
        <v>0.21</v>
      </c>
      <c r="F708" s="155">
        <v>56.615899999999996</v>
      </c>
      <c r="G708" s="156" t="s">
        <v>3051</v>
      </c>
      <c r="H708" s="157" t="s">
        <v>633</v>
      </c>
      <c r="I708" s="212"/>
      <c r="J708" s="213"/>
      <c r="K708" s="214"/>
      <c r="M708" s="6"/>
      <c r="N708" s="6"/>
      <c r="O708" s="6"/>
    </row>
    <row r="709" spans="1:15" ht="12.75">
      <c r="A709" s="150" t="s">
        <v>498</v>
      </c>
      <c r="B709" s="151">
        <v>43852</v>
      </c>
      <c r="C709" s="152" t="s">
        <v>745</v>
      </c>
      <c r="D709" s="153">
        <v>200</v>
      </c>
      <c r="E709" s="154">
        <v>0.21</v>
      </c>
      <c r="F709" s="155">
        <v>242</v>
      </c>
      <c r="G709" s="156" t="s">
        <v>3051</v>
      </c>
      <c r="H709" s="157" t="s">
        <v>244</v>
      </c>
      <c r="I709" s="212"/>
      <c r="J709" s="213"/>
      <c r="K709" s="214"/>
      <c r="M709" s="6"/>
      <c r="N709" s="6"/>
      <c r="O709" s="6"/>
    </row>
    <row r="710" spans="1:15" ht="12.75">
      <c r="A710" s="150" t="s">
        <v>635</v>
      </c>
      <c r="B710" s="151">
        <v>43889</v>
      </c>
      <c r="C710" s="152" t="s">
        <v>637</v>
      </c>
      <c r="D710" s="153">
        <v>105</v>
      </c>
      <c r="E710" s="154">
        <v>0</v>
      </c>
      <c r="F710" s="155">
        <v>105</v>
      </c>
      <c r="G710" s="156" t="s">
        <v>3059</v>
      </c>
      <c r="H710" s="157" t="s">
        <v>641</v>
      </c>
      <c r="I710" s="212"/>
      <c r="J710" s="213"/>
      <c r="K710" s="214"/>
      <c r="M710" s="6"/>
      <c r="N710" s="6"/>
      <c r="O710" s="6"/>
    </row>
    <row r="711" spans="1:15" ht="12.75">
      <c r="A711" s="150" t="s">
        <v>635</v>
      </c>
      <c r="B711" s="151">
        <v>44182</v>
      </c>
      <c r="C711" s="152" t="s">
        <v>2827</v>
      </c>
      <c r="D711" s="153">
        <v>10.5</v>
      </c>
      <c r="E711" s="154">
        <v>0</v>
      </c>
      <c r="F711" s="155">
        <v>10.5</v>
      </c>
      <c r="G711" s="156" t="s">
        <v>3042</v>
      </c>
      <c r="H711" s="157" t="s">
        <v>187</v>
      </c>
      <c r="I711" s="212"/>
      <c r="J711" s="213"/>
      <c r="K711" s="214"/>
      <c r="M711" s="6"/>
      <c r="N711" s="6"/>
      <c r="O711" s="6"/>
    </row>
    <row r="712" spans="1:15" ht="12.75">
      <c r="A712" s="150" t="s">
        <v>801</v>
      </c>
      <c r="B712" s="151">
        <v>43870</v>
      </c>
      <c r="C712" s="152" t="s">
        <v>1069</v>
      </c>
      <c r="D712" s="153">
        <v>2982.82</v>
      </c>
      <c r="E712" s="154">
        <v>0</v>
      </c>
      <c r="F712" s="155">
        <v>2982.82</v>
      </c>
      <c r="G712" s="156" t="s">
        <v>3051</v>
      </c>
      <c r="H712" s="157" t="s">
        <v>194</v>
      </c>
      <c r="I712" s="212"/>
      <c r="J712" s="213"/>
      <c r="K712" s="214"/>
      <c r="M712" s="6"/>
      <c r="N712" s="6"/>
      <c r="O712" s="6"/>
    </row>
    <row r="713" spans="1:15" ht="12.75">
      <c r="A713" s="150" t="s">
        <v>304</v>
      </c>
      <c r="B713" s="151">
        <v>43840</v>
      </c>
      <c r="C713" s="152" t="s">
        <v>306</v>
      </c>
      <c r="D713" s="153">
        <v>6.7</v>
      </c>
      <c r="E713" s="154">
        <v>0.21</v>
      </c>
      <c r="F713" s="155">
        <v>8.11</v>
      </c>
      <c r="G713" s="156" t="s">
        <v>3042</v>
      </c>
      <c r="H713" s="157" t="s">
        <v>309</v>
      </c>
      <c r="I713" s="212"/>
      <c r="J713" s="213"/>
      <c r="K713" s="214"/>
      <c r="M713" s="6"/>
      <c r="N713" s="6"/>
      <c r="O713" s="6"/>
    </row>
    <row r="714" spans="1:15" ht="12.75">
      <c r="A714" s="150" t="s">
        <v>304</v>
      </c>
      <c r="B714" s="151">
        <v>43844</v>
      </c>
      <c r="C714" s="152" t="s">
        <v>521</v>
      </c>
      <c r="D714" s="153">
        <v>17.97</v>
      </c>
      <c r="E714" s="154">
        <v>0.21</v>
      </c>
      <c r="F714" s="155">
        <v>21.74</v>
      </c>
      <c r="G714" s="156" t="s">
        <v>3062</v>
      </c>
      <c r="H714" s="291" t="s">
        <v>309</v>
      </c>
      <c r="I714" s="212"/>
      <c r="J714" s="213"/>
      <c r="K714" s="214"/>
      <c r="M714" s="6"/>
      <c r="N714" s="6"/>
      <c r="O714" s="6"/>
    </row>
    <row r="715" spans="1:15" ht="12.75">
      <c r="A715" s="150" t="s">
        <v>304</v>
      </c>
      <c r="B715" s="151">
        <v>43858</v>
      </c>
      <c r="C715" s="152" t="s">
        <v>430</v>
      </c>
      <c r="D715" s="153">
        <v>38.23</v>
      </c>
      <c r="E715" s="154">
        <v>0.21</v>
      </c>
      <c r="F715" s="155">
        <v>46.26</v>
      </c>
      <c r="G715" s="156" t="s">
        <v>3044</v>
      </c>
      <c r="H715" s="157" t="s">
        <v>309</v>
      </c>
      <c r="I715" s="212"/>
      <c r="J715" s="213"/>
      <c r="K715" s="214"/>
      <c r="M715" s="6"/>
      <c r="N715" s="6"/>
      <c r="O715" s="6"/>
    </row>
    <row r="716" spans="1:15" ht="12.75">
      <c r="A716" s="150" t="s">
        <v>304</v>
      </c>
      <c r="B716" s="151">
        <v>43867</v>
      </c>
      <c r="C716" s="152" t="s">
        <v>433</v>
      </c>
      <c r="D716" s="153">
        <v>30.19</v>
      </c>
      <c r="E716" s="154">
        <v>0.21</v>
      </c>
      <c r="F716" s="155">
        <v>36.5299</v>
      </c>
      <c r="G716" s="156" t="s">
        <v>3044</v>
      </c>
      <c r="H716" s="157" t="s">
        <v>309</v>
      </c>
      <c r="I716" s="212"/>
      <c r="J716" s="213"/>
      <c r="K716" s="214"/>
      <c r="M716" s="6"/>
      <c r="N716" s="6"/>
      <c r="O716" s="6"/>
    </row>
    <row r="717" spans="1:15" ht="12.75">
      <c r="A717" s="150" t="s">
        <v>304</v>
      </c>
      <c r="B717" s="151">
        <v>43878</v>
      </c>
      <c r="C717" s="152" t="s">
        <v>1051</v>
      </c>
      <c r="D717" s="153">
        <v>6.7</v>
      </c>
      <c r="E717" s="154">
        <v>0.21</v>
      </c>
      <c r="F717" s="155">
        <v>8.107</v>
      </c>
      <c r="G717" s="156" t="s">
        <v>3046</v>
      </c>
      <c r="H717" s="157" t="s">
        <v>309</v>
      </c>
      <c r="I717" s="212"/>
      <c r="J717" s="213"/>
      <c r="K717" s="214"/>
      <c r="M717" s="6"/>
      <c r="N717" s="6"/>
      <c r="O717" s="6"/>
    </row>
    <row r="718" spans="1:15" ht="12.75">
      <c r="A718" s="150" t="s">
        <v>304</v>
      </c>
      <c r="B718" s="151">
        <v>43882</v>
      </c>
      <c r="C718" s="152" t="s">
        <v>1266</v>
      </c>
      <c r="D718" s="153">
        <v>60.37</v>
      </c>
      <c r="E718" s="154">
        <v>0.21</v>
      </c>
      <c r="F718" s="155">
        <v>73.04769999999999</v>
      </c>
      <c r="G718" s="156" t="s">
        <v>3044</v>
      </c>
      <c r="H718" s="157" t="s">
        <v>309</v>
      </c>
      <c r="I718" s="212"/>
      <c r="J718" s="213"/>
      <c r="K718" s="214"/>
      <c r="M718" s="6"/>
      <c r="N718" s="6"/>
      <c r="O718" s="6"/>
    </row>
    <row r="719" spans="1:15" ht="12.75">
      <c r="A719" s="150" t="s">
        <v>304</v>
      </c>
      <c r="B719" s="151">
        <v>43895</v>
      </c>
      <c r="C719" s="152" t="s">
        <v>1269</v>
      </c>
      <c r="D719" s="153">
        <v>38.23</v>
      </c>
      <c r="E719" s="154">
        <v>0.21</v>
      </c>
      <c r="F719" s="155">
        <v>46.2583</v>
      </c>
      <c r="G719" s="156" t="s">
        <v>3044</v>
      </c>
      <c r="H719" s="157" t="s">
        <v>309</v>
      </c>
      <c r="I719" s="212"/>
      <c r="J719" s="213"/>
      <c r="K719" s="214"/>
      <c r="M719" s="6"/>
      <c r="N719" s="6"/>
      <c r="O719" s="6"/>
    </row>
    <row r="720" spans="1:15" ht="12.75">
      <c r="A720" s="193" t="s">
        <v>304</v>
      </c>
      <c r="B720" s="208">
        <v>44020</v>
      </c>
      <c r="C720" s="195" t="s">
        <v>2290</v>
      </c>
      <c r="D720" s="217">
        <v>60.97</v>
      </c>
      <c r="E720" s="218">
        <v>0.21</v>
      </c>
      <c r="F720" s="194">
        <v>73.77</v>
      </c>
      <c r="G720" s="209" t="s">
        <v>3044</v>
      </c>
      <c r="H720" s="193" t="s">
        <v>309</v>
      </c>
      <c r="I720" s="212"/>
      <c r="J720" s="213"/>
      <c r="K720" s="214"/>
      <c r="M720" s="6"/>
      <c r="N720" s="6"/>
      <c r="O720" s="6"/>
    </row>
    <row r="721" spans="1:15" ht="12.75">
      <c r="A721" s="150" t="s">
        <v>304</v>
      </c>
      <c r="B721" s="151">
        <v>44117</v>
      </c>
      <c r="C721" s="152" t="s">
        <v>2308</v>
      </c>
      <c r="D721" s="153">
        <v>19.12</v>
      </c>
      <c r="E721" s="154">
        <v>0.21</v>
      </c>
      <c r="F721" s="155">
        <v>23.1352</v>
      </c>
      <c r="G721" s="209" t="s">
        <v>3046</v>
      </c>
      <c r="H721" s="157" t="s">
        <v>309</v>
      </c>
      <c r="I721" s="212"/>
      <c r="J721" s="213"/>
      <c r="K721" s="214"/>
      <c r="M721" s="6"/>
      <c r="N721" s="6"/>
      <c r="O721" s="6"/>
    </row>
    <row r="722" spans="1:15" ht="12.75">
      <c r="A722" s="150" t="s">
        <v>671</v>
      </c>
      <c r="B722" s="151">
        <v>43840</v>
      </c>
      <c r="C722" s="152" t="s">
        <v>673</v>
      </c>
      <c r="D722" s="153">
        <v>9.16</v>
      </c>
      <c r="E722" s="154">
        <v>0.1</v>
      </c>
      <c r="F722" s="155">
        <v>10.08</v>
      </c>
      <c r="G722" s="156" t="s">
        <v>3056</v>
      </c>
      <c r="H722" s="157" t="s">
        <v>271</v>
      </c>
      <c r="I722" s="212"/>
      <c r="J722" s="213"/>
      <c r="K722" s="214"/>
      <c r="M722" s="6"/>
      <c r="N722" s="6"/>
      <c r="O722" s="6"/>
    </row>
    <row r="723" spans="1:15" ht="12.75">
      <c r="A723" s="150" t="s">
        <v>671</v>
      </c>
      <c r="B723" s="151">
        <v>43854</v>
      </c>
      <c r="C723" s="152" t="s">
        <v>673</v>
      </c>
      <c r="D723" s="153">
        <v>1.82</v>
      </c>
      <c r="E723" s="154">
        <v>0.21</v>
      </c>
      <c r="F723" s="155">
        <v>2.2</v>
      </c>
      <c r="G723" s="156" t="s">
        <v>3056</v>
      </c>
      <c r="H723" s="157" t="s">
        <v>271</v>
      </c>
      <c r="I723" s="212"/>
      <c r="J723" s="213"/>
      <c r="K723" s="214"/>
      <c r="M723" s="6"/>
      <c r="N723" s="6"/>
      <c r="O723" s="6"/>
    </row>
    <row r="724" spans="1:15" ht="12.75">
      <c r="A724" s="150" t="s">
        <v>671</v>
      </c>
      <c r="B724" s="151">
        <v>43854</v>
      </c>
      <c r="C724" s="152" t="s">
        <v>673</v>
      </c>
      <c r="D724" s="153">
        <v>6.865</v>
      </c>
      <c r="E724" s="154">
        <v>0.1</v>
      </c>
      <c r="F724" s="155">
        <v>7.55</v>
      </c>
      <c r="G724" s="156" t="s">
        <v>3056</v>
      </c>
      <c r="H724" s="157" t="s">
        <v>271</v>
      </c>
      <c r="I724" s="212"/>
      <c r="J724" s="213"/>
      <c r="K724" s="214"/>
      <c r="M724" s="6"/>
      <c r="N724" s="6"/>
      <c r="O724" s="6"/>
    </row>
    <row r="725" spans="1:15" ht="12.75">
      <c r="A725" s="150" t="s">
        <v>671</v>
      </c>
      <c r="B725" s="151">
        <v>43871</v>
      </c>
      <c r="C725" s="152" t="s">
        <v>1308</v>
      </c>
      <c r="D725" s="153">
        <v>3.66</v>
      </c>
      <c r="E725" s="154">
        <v>0.21</v>
      </c>
      <c r="F725" s="155">
        <v>4.4286</v>
      </c>
      <c r="G725" s="156" t="s">
        <v>3056</v>
      </c>
      <c r="H725" s="157" t="s">
        <v>271</v>
      </c>
      <c r="I725" s="212"/>
      <c r="J725" s="213"/>
      <c r="K725" s="214"/>
      <c r="M725" s="6"/>
      <c r="N725" s="6"/>
      <c r="O725" s="6"/>
    </row>
    <row r="726" spans="1:15" ht="12.75">
      <c r="A726" s="150" t="s">
        <v>671</v>
      </c>
      <c r="B726" s="151">
        <v>43871</v>
      </c>
      <c r="C726" s="152" t="s">
        <v>1308</v>
      </c>
      <c r="D726" s="153">
        <v>25.41</v>
      </c>
      <c r="E726" s="154">
        <v>0.1</v>
      </c>
      <c r="F726" s="155">
        <v>27.951</v>
      </c>
      <c r="G726" s="156" t="s">
        <v>3056</v>
      </c>
      <c r="H726" s="157" t="s">
        <v>271</v>
      </c>
      <c r="I726" s="212"/>
      <c r="J726" s="213"/>
      <c r="K726" s="214"/>
      <c r="M726" s="6"/>
      <c r="N726" s="6"/>
      <c r="O726" s="6"/>
    </row>
    <row r="727" spans="1:15" ht="12.75">
      <c r="A727" s="150" t="s">
        <v>671</v>
      </c>
      <c r="B727" s="151">
        <v>43896</v>
      </c>
      <c r="C727" s="152" t="s">
        <v>973</v>
      </c>
      <c r="D727" s="153">
        <v>11.55</v>
      </c>
      <c r="E727" s="154">
        <v>0.1</v>
      </c>
      <c r="F727" s="155">
        <v>12.705</v>
      </c>
      <c r="G727" s="156" t="s">
        <v>3056</v>
      </c>
      <c r="H727" s="157" t="s">
        <v>271</v>
      </c>
      <c r="I727" s="212"/>
      <c r="J727" s="213"/>
      <c r="K727" s="214"/>
      <c r="M727" s="6"/>
      <c r="N727" s="6"/>
      <c r="O727" s="6"/>
    </row>
    <row r="728" spans="1:15" ht="12.75">
      <c r="A728" s="150" t="s">
        <v>138</v>
      </c>
      <c r="B728" s="151">
        <v>43896</v>
      </c>
      <c r="C728" s="152" t="s">
        <v>1035</v>
      </c>
      <c r="D728" s="153">
        <v>87.64</v>
      </c>
      <c r="E728" s="154">
        <v>0.21</v>
      </c>
      <c r="F728" s="155">
        <v>106.0444</v>
      </c>
      <c r="G728" s="156" t="s">
        <v>3042</v>
      </c>
      <c r="H728" s="157" t="s">
        <v>453</v>
      </c>
      <c r="I728" s="212"/>
      <c r="J728" s="213"/>
      <c r="K728" s="214"/>
      <c r="M728" s="6"/>
      <c r="N728" s="6"/>
      <c r="O728" s="6"/>
    </row>
    <row r="729" spans="1:15" ht="12.75">
      <c r="A729" s="150" t="s">
        <v>138</v>
      </c>
      <c r="B729" s="151">
        <v>43929</v>
      </c>
      <c r="C729" s="152" t="s">
        <v>1094</v>
      </c>
      <c r="D729" s="153">
        <v>92.33</v>
      </c>
      <c r="E729" s="154">
        <v>0.21</v>
      </c>
      <c r="F729" s="155">
        <v>111.7193</v>
      </c>
      <c r="G729" s="156" t="s">
        <v>3042</v>
      </c>
      <c r="H729" s="157" t="s">
        <v>453</v>
      </c>
      <c r="I729" s="212"/>
      <c r="J729" s="213"/>
      <c r="K729" s="214"/>
      <c r="M729" s="6"/>
      <c r="N729" s="6"/>
      <c r="O729" s="6"/>
    </row>
    <row r="730" spans="1:15" ht="12.75">
      <c r="A730" s="150" t="s">
        <v>138</v>
      </c>
      <c r="B730" s="151">
        <v>43959</v>
      </c>
      <c r="C730" s="152" t="s">
        <v>1283</v>
      </c>
      <c r="D730" s="153">
        <v>105.44</v>
      </c>
      <c r="E730" s="154">
        <v>0.21</v>
      </c>
      <c r="F730" s="155">
        <v>127.58239999999999</v>
      </c>
      <c r="G730" s="156" t="s">
        <v>3042</v>
      </c>
      <c r="H730" s="157" t="s">
        <v>453</v>
      </c>
      <c r="I730" s="212"/>
      <c r="J730" s="213"/>
      <c r="K730" s="214"/>
      <c r="M730" s="6"/>
      <c r="N730" s="6"/>
      <c r="O730" s="6"/>
    </row>
    <row r="731" spans="1:15" ht="12.75">
      <c r="A731" s="150" t="s">
        <v>138</v>
      </c>
      <c r="B731" s="151">
        <v>43990</v>
      </c>
      <c r="C731" s="152" t="s">
        <v>1530</v>
      </c>
      <c r="D731" s="153">
        <v>95.4</v>
      </c>
      <c r="E731" s="154">
        <v>0.21</v>
      </c>
      <c r="F731" s="155">
        <v>115.434</v>
      </c>
      <c r="G731" s="156" t="s">
        <v>3042</v>
      </c>
      <c r="H731" s="157" t="s">
        <v>453</v>
      </c>
      <c r="I731" s="212"/>
      <c r="J731" s="213"/>
      <c r="K731" s="214"/>
      <c r="M731" s="6"/>
      <c r="N731" s="6"/>
      <c r="O731" s="6"/>
    </row>
    <row r="732" spans="1:15" ht="12.75">
      <c r="A732" s="150" t="s">
        <v>138</v>
      </c>
      <c r="B732" s="151">
        <v>43990</v>
      </c>
      <c r="C732" s="152" t="s">
        <v>1530</v>
      </c>
      <c r="D732" s="153">
        <v>25</v>
      </c>
      <c r="E732" s="154">
        <v>0.21</v>
      </c>
      <c r="F732" s="155">
        <v>30.25</v>
      </c>
      <c r="G732" s="156" t="s">
        <v>3044</v>
      </c>
      <c r="H732" s="157" t="s">
        <v>453</v>
      </c>
      <c r="I732" s="212"/>
      <c r="J732" s="213"/>
      <c r="K732" s="214"/>
      <c r="M732" s="6"/>
      <c r="N732" s="6"/>
      <c r="O732" s="6"/>
    </row>
    <row r="733" spans="1:12" s="33" customFormat="1" ht="12.75">
      <c r="A733" s="193" t="s">
        <v>138</v>
      </c>
      <c r="B733" s="208">
        <v>44020</v>
      </c>
      <c r="C733" s="195" t="s">
        <v>1704</v>
      </c>
      <c r="D733" s="217">
        <v>81.64</v>
      </c>
      <c r="E733" s="218">
        <v>0.21</v>
      </c>
      <c r="F733" s="194">
        <v>98.7844</v>
      </c>
      <c r="G733" s="209" t="s">
        <v>3042</v>
      </c>
      <c r="H733" s="193" t="s">
        <v>453</v>
      </c>
      <c r="I733" s="212"/>
      <c r="J733" s="213"/>
      <c r="K733" s="214"/>
      <c r="L733" s="163"/>
    </row>
    <row r="734" spans="1:8" ht="12.75">
      <c r="A734" s="193" t="s">
        <v>138</v>
      </c>
      <c r="B734" s="208">
        <v>44020</v>
      </c>
      <c r="C734" s="195" t="s">
        <v>1704</v>
      </c>
      <c r="D734" s="217">
        <v>25</v>
      </c>
      <c r="E734" s="218">
        <v>0.21</v>
      </c>
      <c r="F734" s="194">
        <v>30.25</v>
      </c>
      <c r="G734" s="209" t="s">
        <v>3044</v>
      </c>
      <c r="H734" s="193" t="s">
        <v>453</v>
      </c>
    </row>
    <row r="735" spans="1:8" ht="12.75">
      <c r="A735" s="209" t="s">
        <v>138</v>
      </c>
      <c r="B735" s="208">
        <v>44051</v>
      </c>
      <c r="C735" s="195" t="s">
        <v>1844</v>
      </c>
      <c r="D735" s="217">
        <v>83.92</v>
      </c>
      <c r="E735" s="218">
        <v>0.21</v>
      </c>
      <c r="F735" s="194">
        <v>101.5432</v>
      </c>
      <c r="G735" s="209" t="s">
        <v>3042</v>
      </c>
      <c r="H735" s="193" t="s">
        <v>453</v>
      </c>
    </row>
    <row r="736" spans="1:8" ht="12.75">
      <c r="A736" s="209" t="s">
        <v>138</v>
      </c>
      <c r="B736" s="208">
        <v>44051</v>
      </c>
      <c r="C736" s="195" t="s">
        <v>1844</v>
      </c>
      <c r="D736" s="217">
        <v>25</v>
      </c>
      <c r="E736" s="218">
        <v>0.21</v>
      </c>
      <c r="F736" s="194">
        <v>30.25</v>
      </c>
      <c r="G736" s="209" t="s">
        <v>3044</v>
      </c>
      <c r="H736" s="193" t="s">
        <v>453</v>
      </c>
    </row>
    <row r="737" spans="1:8" ht="12.75">
      <c r="A737" s="193" t="s">
        <v>138</v>
      </c>
      <c r="B737" s="208">
        <v>44082</v>
      </c>
      <c r="C737" s="195" t="s">
        <v>2101</v>
      </c>
      <c r="D737" s="217">
        <v>121.72</v>
      </c>
      <c r="E737" s="218">
        <v>0.21</v>
      </c>
      <c r="F737" s="194">
        <v>147.2812</v>
      </c>
      <c r="G737" s="209" t="s">
        <v>3042</v>
      </c>
      <c r="H737" s="193" t="s">
        <v>453</v>
      </c>
    </row>
    <row r="738" spans="1:8" ht="12.75">
      <c r="A738" s="193" t="s">
        <v>138</v>
      </c>
      <c r="B738" s="208">
        <v>44082</v>
      </c>
      <c r="C738" s="195" t="s">
        <v>2101</v>
      </c>
      <c r="D738" s="217">
        <v>12.5</v>
      </c>
      <c r="E738" s="218">
        <v>0.21</v>
      </c>
      <c r="F738" s="194">
        <v>15.125</v>
      </c>
      <c r="G738" s="209" t="s">
        <v>3044</v>
      </c>
      <c r="H738" s="193" t="s">
        <v>453</v>
      </c>
    </row>
    <row r="739" spans="1:8" ht="12.75">
      <c r="A739" s="150" t="s">
        <v>138</v>
      </c>
      <c r="B739" s="151">
        <v>44112</v>
      </c>
      <c r="C739" s="152" t="s">
        <v>2456</v>
      </c>
      <c r="D739" s="153">
        <v>86.11</v>
      </c>
      <c r="E739" s="154">
        <v>0.21</v>
      </c>
      <c r="F739" s="155">
        <v>104.1931</v>
      </c>
      <c r="G739" s="156" t="s">
        <v>3042</v>
      </c>
      <c r="H739" s="157" t="s">
        <v>453</v>
      </c>
    </row>
    <row r="740" spans="1:8" ht="12.75">
      <c r="A740" s="150" t="s">
        <v>138</v>
      </c>
      <c r="B740" s="151">
        <v>44143</v>
      </c>
      <c r="C740" s="152" t="s">
        <v>2645</v>
      </c>
      <c r="D740" s="153">
        <v>68.41</v>
      </c>
      <c r="E740" s="154">
        <v>0.21</v>
      </c>
      <c r="F740" s="155">
        <v>82.7761</v>
      </c>
      <c r="G740" s="156" t="s">
        <v>3042</v>
      </c>
      <c r="H740" s="157" t="s">
        <v>453</v>
      </c>
    </row>
    <row r="741" spans="1:8" ht="12.75">
      <c r="A741" s="150" t="s">
        <v>138</v>
      </c>
      <c r="B741" s="151">
        <v>44173</v>
      </c>
      <c r="C741" s="152" t="s">
        <v>3084</v>
      </c>
      <c r="D741" s="153">
        <v>69.24</v>
      </c>
      <c r="E741" s="154">
        <v>0.21</v>
      </c>
      <c r="F741" s="155">
        <v>83.78039999999999</v>
      </c>
      <c r="G741" s="156" t="s">
        <v>3042</v>
      </c>
      <c r="H741" s="157" t="s">
        <v>453</v>
      </c>
    </row>
    <row r="742" spans="1:8" ht="12.75">
      <c r="A742" s="150" t="s">
        <v>3074</v>
      </c>
      <c r="B742" s="151">
        <v>43838</v>
      </c>
      <c r="C742" s="152" t="s">
        <v>450</v>
      </c>
      <c r="D742" s="153">
        <v>93.02</v>
      </c>
      <c r="E742" s="154">
        <v>0.21</v>
      </c>
      <c r="F742" s="155">
        <v>112.55</v>
      </c>
      <c r="G742" s="156" t="s">
        <v>3042</v>
      </c>
      <c r="H742" s="157" t="s">
        <v>453</v>
      </c>
    </row>
    <row r="743" spans="1:8" ht="12.75">
      <c r="A743" s="150" t="s">
        <v>3074</v>
      </c>
      <c r="B743" s="151">
        <v>43869</v>
      </c>
      <c r="C743" s="152" t="s">
        <v>823</v>
      </c>
      <c r="D743" s="153">
        <v>83.7</v>
      </c>
      <c r="E743" s="154">
        <v>0.21</v>
      </c>
      <c r="F743" s="155">
        <v>101.277</v>
      </c>
      <c r="G743" s="156" t="s">
        <v>3042</v>
      </c>
      <c r="H743" s="157" t="s">
        <v>453</v>
      </c>
    </row>
    <row r="744" spans="1:8" ht="12.75">
      <c r="A744" s="150" t="s">
        <v>211</v>
      </c>
      <c r="B744" s="151">
        <v>43845</v>
      </c>
      <c r="C744" s="152" t="s">
        <v>855</v>
      </c>
      <c r="D744" s="153">
        <v>135.9</v>
      </c>
      <c r="E744" s="154">
        <v>0.21</v>
      </c>
      <c r="F744" s="155">
        <v>164.44</v>
      </c>
      <c r="G744" s="156" t="s">
        <v>3051</v>
      </c>
      <c r="H744" s="157" t="s">
        <v>453</v>
      </c>
    </row>
    <row r="745" spans="1:8" ht="12.75">
      <c r="A745" s="150" t="s">
        <v>211</v>
      </c>
      <c r="B745" s="151">
        <v>43876</v>
      </c>
      <c r="C745" s="152" t="s">
        <v>826</v>
      </c>
      <c r="D745" s="153">
        <v>134.7</v>
      </c>
      <c r="E745" s="154">
        <v>0.21</v>
      </c>
      <c r="F745" s="155">
        <v>162.987</v>
      </c>
      <c r="G745" s="156" t="s">
        <v>3051</v>
      </c>
      <c r="H745" s="157" t="s">
        <v>453</v>
      </c>
    </row>
    <row r="746" spans="1:8" ht="12.75">
      <c r="A746" s="150" t="s">
        <v>211</v>
      </c>
      <c r="B746" s="151">
        <v>43905</v>
      </c>
      <c r="C746" s="152" t="s">
        <v>1079</v>
      </c>
      <c r="D746" s="153">
        <v>134.7</v>
      </c>
      <c r="E746" s="154">
        <v>0.21</v>
      </c>
      <c r="F746" s="155">
        <v>162.99</v>
      </c>
      <c r="G746" s="156" t="s">
        <v>3051</v>
      </c>
      <c r="H746" s="157" t="s">
        <v>453</v>
      </c>
    </row>
    <row r="747" spans="1:8" ht="12.75">
      <c r="A747" s="150" t="s">
        <v>211</v>
      </c>
      <c r="B747" s="151">
        <v>43936</v>
      </c>
      <c r="C747" s="152" t="s">
        <v>1109</v>
      </c>
      <c r="D747" s="153">
        <v>134.7</v>
      </c>
      <c r="E747" s="154">
        <v>0.21</v>
      </c>
      <c r="F747" s="155">
        <v>162.987</v>
      </c>
      <c r="G747" s="156" t="s">
        <v>3051</v>
      </c>
      <c r="H747" s="157" t="s">
        <v>453</v>
      </c>
    </row>
    <row r="748" spans="1:8" ht="12.75">
      <c r="A748" s="150" t="s">
        <v>211</v>
      </c>
      <c r="B748" s="151">
        <v>43966</v>
      </c>
      <c r="C748" s="152" t="s">
        <v>1291</v>
      </c>
      <c r="D748" s="153">
        <v>134.7</v>
      </c>
      <c r="E748" s="154">
        <v>0.21</v>
      </c>
      <c r="F748" s="155">
        <v>162.987</v>
      </c>
      <c r="G748" s="156" t="s">
        <v>3051</v>
      </c>
      <c r="H748" s="157" t="s">
        <v>453</v>
      </c>
    </row>
    <row r="749" spans="1:8" ht="12.75">
      <c r="A749" s="150" t="s">
        <v>211</v>
      </c>
      <c r="B749" s="151">
        <v>43997</v>
      </c>
      <c r="C749" s="152" t="s">
        <v>1763</v>
      </c>
      <c r="D749" s="153">
        <v>134.7</v>
      </c>
      <c r="E749" s="154">
        <v>0.21</v>
      </c>
      <c r="F749" s="155">
        <v>162.987</v>
      </c>
      <c r="G749" s="156" t="s">
        <v>3051</v>
      </c>
      <c r="H749" s="157" t="s">
        <v>453</v>
      </c>
    </row>
    <row r="750" spans="1:8" ht="12.75">
      <c r="A750" s="209" t="s">
        <v>211</v>
      </c>
      <c r="B750" s="208">
        <v>44027</v>
      </c>
      <c r="C750" s="195" t="s">
        <v>1747</v>
      </c>
      <c r="D750" s="217">
        <v>134.7</v>
      </c>
      <c r="E750" s="218">
        <v>0.21</v>
      </c>
      <c r="F750" s="194">
        <v>162.987</v>
      </c>
      <c r="G750" s="209" t="s">
        <v>3051</v>
      </c>
      <c r="H750" s="193" t="s">
        <v>453</v>
      </c>
    </row>
    <row r="751" spans="1:8" ht="12.75">
      <c r="A751" s="209" t="s">
        <v>211</v>
      </c>
      <c r="B751" s="208">
        <v>44057</v>
      </c>
      <c r="C751" s="195" t="s">
        <v>1931</v>
      </c>
      <c r="D751" s="217">
        <v>136.56</v>
      </c>
      <c r="E751" s="218">
        <v>0.21</v>
      </c>
      <c r="F751" s="194">
        <v>165.2376</v>
      </c>
      <c r="G751" s="209" t="s">
        <v>3051</v>
      </c>
      <c r="H751" s="193" t="s">
        <v>453</v>
      </c>
    </row>
    <row r="752" spans="1:8" ht="12.75">
      <c r="A752" s="209" t="s">
        <v>211</v>
      </c>
      <c r="B752" s="208">
        <v>44088</v>
      </c>
      <c r="C752" s="195" t="s">
        <v>2503</v>
      </c>
      <c r="D752" s="217">
        <v>136.98</v>
      </c>
      <c r="E752" s="218">
        <v>0.21</v>
      </c>
      <c r="F752" s="194">
        <v>165.74579999999997</v>
      </c>
      <c r="G752" s="209" t="s">
        <v>3051</v>
      </c>
      <c r="H752" s="193" t="s">
        <v>453</v>
      </c>
    </row>
    <row r="753" spans="1:8" ht="12.75">
      <c r="A753" s="150" t="s">
        <v>211</v>
      </c>
      <c r="B753" s="151">
        <v>44118</v>
      </c>
      <c r="C753" s="152" t="s">
        <v>2507</v>
      </c>
      <c r="D753" s="153">
        <v>136.51</v>
      </c>
      <c r="E753" s="154">
        <v>0.21</v>
      </c>
      <c r="F753" s="155">
        <v>165.1771</v>
      </c>
      <c r="G753" s="156" t="s">
        <v>3051</v>
      </c>
      <c r="H753" s="157" t="s">
        <v>453</v>
      </c>
    </row>
    <row r="754" spans="1:8" ht="12.75">
      <c r="A754" s="150" t="s">
        <v>211</v>
      </c>
      <c r="B754" s="151">
        <v>44149</v>
      </c>
      <c r="C754" s="152" t="s">
        <v>2961</v>
      </c>
      <c r="D754" s="153">
        <v>135.76</v>
      </c>
      <c r="E754" s="154">
        <v>0.21</v>
      </c>
      <c r="F754" s="155">
        <v>164.2696</v>
      </c>
      <c r="G754" s="156" t="s">
        <v>3051</v>
      </c>
      <c r="H754" s="157" t="s">
        <v>453</v>
      </c>
    </row>
    <row r="755" spans="1:8" ht="12.75">
      <c r="A755" s="150" t="s">
        <v>211</v>
      </c>
      <c r="B755" s="151">
        <v>44179</v>
      </c>
      <c r="C755" s="152" t="s">
        <v>3086</v>
      </c>
      <c r="D755" s="153">
        <v>134.7</v>
      </c>
      <c r="E755" s="154">
        <v>0.21</v>
      </c>
      <c r="F755" s="155">
        <v>162.987</v>
      </c>
      <c r="G755" s="156" t="s">
        <v>3051</v>
      </c>
      <c r="H755" s="157" t="s">
        <v>453</v>
      </c>
    </row>
    <row r="756" spans="1:8" ht="12.75">
      <c r="A756" s="150" t="s">
        <v>1380</v>
      </c>
      <c r="B756" s="151">
        <v>43984</v>
      </c>
      <c r="C756" s="152" t="s">
        <v>1382</v>
      </c>
      <c r="D756" s="153">
        <v>300</v>
      </c>
      <c r="E756" s="154">
        <v>0.21</v>
      </c>
      <c r="F756" s="155">
        <v>363</v>
      </c>
      <c r="G756" s="156" t="s">
        <v>3054</v>
      </c>
      <c r="H756" s="157" t="s">
        <v>244</v>
      </c>
    </row>
    <row r="757" spans="1:10" ht="12.75">
      <c r="A757" s="150" t="s">
        <v>126</v>
      </c>
      <c r="B757" s="151">
        <v>43840</v>
      </c>
      <c r="C757" s="152" t="s">
        <v>134</v>
      </c>
      <c r="D757" s="153">
        <v>11.99</v>
      </c>
      <c r="E757" s="154">
        <v>0.21</v>
      </c>
      <c r="F757" s="155">
        <v>14.51</v>
      </c>
      <c r="G757" s="156" t="s">
        <v>3071</v>
      </c>
      <c r="H757" s="157" t="s">
        <v>73</v>
      </c>
      <c r="J757" s="290"/>
    </row>
    <row r="758" spans="1:10" ht="12.75">
      <c r="A758" s="150" t="s">
        <v>126</v>
      </c>
      <c r="B758" s="151">
        <v>43840</v>
      </c>
      <c r="C758" s="152" t="s">
        <v>128</v>
      </c>
      <c r="D758" s="153">
        <v>99</v>
      </c>
      <c r="E758" s="154">
        <v>0.21</v>
      </c>
      <c r="F758" s="155">
        <v>119.78999999999999</v>
      </c>
      <c r="G758" s="156" t="s">
        <v>3071</v>
      </c>
      <c r="H758" s="157" t="s">
        <v>73</v>
      </c>
      <c r="J758" s="290"/>
    </row>
    <row r="759" spans="1:8" ht="12.75">
      <c r="A759" s="193" t="s">
        <v>126</v>
      </c>
      <c r="B759" s="208">
        <v>44015</v>
      </c>
      <c r="C759" s="195" t="s">
        <v>1568</v>
      </c>
      <c r="D759" s="217">
        <v>11.99</v>
      </c>
      <c r="E759" s="218">
        <v>0.21</v>
      </c>
      <c r="F759" s="194">
        <v>14.5079</v>
      </c>
      <c r="G759" s="209" t="s">
        <v>3066</v>
      </c>
      <c r="H759" s="193" t="s">
        <v>73</v>
      </c>
    </row>
    <row r="760" spans="1:8" ht="12.75">
      <c r="A760" s="193" t="s">
        <v>126</v>
      </c>
      <c r="B760" s="208">
        <v>44015</v>
      </c>
      <c r="C760" s="195" t="s">
        <v>1572</v>
      </c>
      <c r="D760" s="217">
        <v>79</v>
      </c>
      <c r="E760" s="218">
        <v>0.21</v>
      </c>
      <c r="F760" s="194">
        <v>95.59</v>
      </c>
      <c r="G760" s="209" t="s">
        <v>3066</v>
      </c>
      <c r="H760" s="193" t="s">
        <v>73</v>
      </c>
    </row>
    <row r="761" spans="1:8" ht="12.75">
      <c r="A761" s="150" t="s">
        <v>126</v>
      </c>
      <c r="B761" s="151">
        <v>44133</v>
      </c>
      <c r="C761" s="152" t="s">
        <v>2277</v>
      </c>
      <c r="D761" s="153">
        <v>99</v>
      </c>
      <c r="E761" s="154">
        <v>0.21</v>
      </c>
      <c r="F761" s="155">
        <v>119.78999999999999</v>
      </c>
      <c r="G761" s="156" t="s">
        <v>3061</v>
      </c>
      <c r="H761" s="157" t="s">
        <v>1842</v>
      </c>
    </row>
    <row r="762" spans="1:8" ht="12.75">
      <c r="A762" s="150" t="s">
        <v>126</v>
      </c>
      <c r="B762" s="151">
        <v>44152</v>
      </c>
      <c r="C762" s="152" t="s">
        <v>2446</v>
      </c>
      <c r="D762" s="153">
        <v>11.99</v>
      </c>
      <c r="E762" s="154">
        <v>0.21</v>
      </c>
      <c r="F762" s="155">
        <v>14.5079</v>
      </c>
      <c r="G762" s="156" t="s">
        <v>3061</v>
      </c>
      <c r="H762" s="157" t="s">
        <v>1842</v>
      </c>
    </row>
    <row r="763" spans="1:8" ht="12.75">
      <c r="A763" s="150" t="s">
        <v>126</v>
      </c>
      <c r="B763" s="151">
        <v>44180</v>
      </c>
      <c r="C763" s="152" t="s">
        <v>2700</v>
      </c>
      <c r="D763" s="153">
        <v>11.99</v>
      </c>
      <c r="E763" s="154">
        <v>0.21</v>
      </c>
      <c r="F763" s="155">
        <v>14.5079</v>
      </c>
      <c r="G763" s="209" t="s">
        <v>3066</v>
      </c>
      <c r="H763" s="157" t="s">
        <v>73</v>
      </c>
    </row>
    <row r="764" spans="1:8" ht="12.75">
      <c r="A764" s="150" t="s">
        <v>126</v>
      </c>
      <c r="B764" s="151">
        <v>44180</v>
      </c>
      <c r="C764" s="152" t="s">
        <v>2704</v>
      </c>
      <c r="D764" s="153">
        <v>99</v>
      </c>
      <c r="E764" s="154">
        <v>0.21</v>
      </c>
      <c r="F764" s="155">
        <v>119.78999999999999</v>
      </c>
      <c r="G764" s="209" t="s">
        <v>3066</v>
      </c>
      <c r="H764" s="157" t="s">
        <v>73</v>
      </c>
    </row>
    <row r="765" spans="1:8" ht="12.75">
      <c r="A765" s="150" t="s">
        <v>468</v>
      </c>
      <c r="B765" s="151">
        <v>43984</v>
      </c>
      <c r="C765" s="152" t="s">
        <v>1376</v>
      </c>
      <c r="D765" s="153">
        <v>180</v>
      </c>
      <c r="E765" s="154">
        <v>0.21</v>
      </c>
      <c r="F765" s="155">
        <v>217.8</v>
      </c>
      <c r="G765" s="156" t="s">
        <v>3054</v>
      </c>
      <c r="H765" s="157" t="s">
        <v>244</v>
      </c>
    </row>
    <row r="766" spans="1:8" ht="12.75">
      <c r="A766" s="150" t="s">
        <v>468</v>
      </c>
      <c r="B766" s="151">
        <v>43851</v>
      </c>
      <c r="C766" s="152" t="s">
        <v>470</v>
      </c>
      <c r="D766" s="153">
        <v>180</v>
      </c>
      <c r="E766" s="154">
        <v>0.21</v>
      </c>
      <c r="F766" s="155">
        <v>217.8</v>
      </c>
      <c r="G766" s="156" t="s">
        <v>3054</v>
      </c>
      <c r="H766" s="157" t="s">
        <v>244</v>
      </c>
    </row>
    <row r="767" spans="1:8" ht="12.75">
      <c r="A767" s="150" t="s">
        <v>1386</v>
      </c>
      <c r="B767" s="151">
        <v>43984</v>
      </c>
      <c r="C767" s="152" t="s">
        <v>1388</v>
      </c>
      <c r="D767" s="153">
        <v>300</v>
      </c>
      <c r="E767" s="154">
        <v>0.21</v>
      </c>
      <c r="F767" s="155">
        <v>363</v>
      </c>
      <c r="G767" s="156" t="s">
        <v>3054</v>
      </c>
      <c r="H767" s="157" t="s">
        <v>244</v>
      </c>
    </row>
    <row r="768" spans="1:8" ht="12.75">
      <c r="A768" s="150" t="s">
        <v>1009</v>
      </c>
      <c r="B768" s="151">
        <v>43922</v>
      </c>
      <c r="C768" s="152" t="s">
        <v>1011</v>
      </c>
      <c r="D768" s="153">
        <v>403.08</v>
      </c>
      <c r="E768" s="154">
        <v>0</v>
      </c>
      <c r="F768" s="155">
        <v>403.08</v>
      </c>
      <c r="G768" s="156" t="s">
        <v>3042</v>
      </c>
      <c r="H768" s="157" t="s">
        <v>194</v>
      </c>
    </row>
  </sheetData>
  <sheetProtection/>
  <mergeCells count="1">
    <mergeCell ref="A3:H3"/>
  </mergeCells>
  <printOptions/>
  <pageMargins left="0.4724409448818898" right="0.2362204724409449" top="0.7480314960629921" bottom="0.7480314960629921" header="0.31496062992125984" footer="0.31496062992125984"/>
  <pageSetup horizontalDpi="600" verticalDpi="600" orientation="portrait" paperSize="9" scale="70" r:id="rId1"/>
  <headerFooter>
    <oddHeader>&amp;L&amp;"-,Negrita"&amp;8FUNDACIÓ GENERAL DE LA UNIVERSITAT DE VALÈNCIA. TRANSPARÈNCIA&amp;R&amp;P</oddHeader>
    <oddFooter xml:space="preserve">&amp;L&amp;"Arial,Negrita"&amp;6Informació publicada en compliment de la Llei de Transparència de la Comunitat Valenciana. L'ús per a finalitats no autoritzades per la normativa vigent serà responsabilitat exclusiva de l´usuari. </oddFooter>
  </headerFooter>
  <ignoredErrors>
    <ignoredError sqref="C10" numberStoredAsText="1"/>
  </ignoredErrors>
</worksheet>
</file>

<file path=xl/worksheets/sheet4.xml><?xml version="1.0" encoding="utf-8"?>
<worksheet xmlns="http://schemas.openxmlformats.org/spreadsheetml/2006/main" xmlns:r="http://schemas.openxmlformats.org/officeDocument/2006/relationships">
  <dimension ref="A3:W150"/>
  <sheetViews>
    <sheetView zoomScale="85" zoomScaleNormal="85" zoomScalePageLayoutView="0" workbookViewId="0" topLeftCell="A145">
      <selection activeCell="F35" sqref="F35"/>
    </sheetView>
  </sheetViews>
  <sheetFormatPr defaultColWidth="11.421875" defaultRowHeight="15"/>
  <cols>
    <col min="1" max="1" width="49.8515625" style="0" customWidth="1"/>
    <col min="6" max="6" width="14.8515625" style="0" customWidth="1"/>
    <col min="10" max="10" width="12.140625" style="0" bestFit="1" customWidth="1"/>
  </cols>
  <sheetData>
    <row r="3" spans="1:22" ht="15.75" thickBot="1">
      <c r="A3" s="7" t="s">
        <v>0</v>
      </c>
      <c r="B3" s="8" t="s">
        <v>1</v>
      </c>
      <c r="C3" s="94" t="s">
        <v>2</v>
      </c>
      <c r="D3" s="94" t="s">
        <v>3</v>
      </c>
      <c r="E3" s="95" t="s">
        <v>4</v>
      </c>
      <c r="F3" s="9" t="s">
        <v>5</v>
      </c>
      <c r="G3" s="10" t="s">
        <v>6</v>
      </c>
      <c r="H3" s="11" t="s">
        <v>7</v>
      </c>
      <c r="I3" s="12" t="s">
        <v>8</v>
      </c>
      <c r="J3" s="12" t="s">
        <v>9</v>
      </c>
      <c r="K3" s="13" t="s">
        <v>10</v>
      </c>
      <c r="L3" s="14" t="s">
        <v>11</v>
      </c>
      <c r="M3" s="9" t="s">
        <v>12</v>
      </c>
      <c r="N3" s="13" t="s">
        <v>13</v>
      </c>
      <c r="O3" s="15" t="s">
        <v>14</v>
      </c>
      <c r="P3" s="16" t="s">
        <v>15</v>
      </c>
      <c r="Q3" s="17" t="s">
        <v>16</v>
      </c>
      <c r="R3" s="12" t="s">
        <v>17</v>
      </c>
      <c r="S3" s="13" t="s">
        <v>18</v>
      </c>
      <c r="T3" s="18" t="s">
        <v>19</v>
      </c>
      <c r="U3" s="13" t="s">
        <v>20</v>
      </c>
      <c r="V3" s="7" t="s">
        <v>21</v>
      </c>
    </row>
    <row r="4" spans="1:22" ht="15">
      <c r="A4" s="33" t="s">
        <v>1043</v>
      </c>
      <c r="B4" s="20" t="s">
        <v>1044</v>
      </c>
      <c r="C4" s="21">
        <v>44179</v>
      </c>
      <c r="D4" s="22">
        <v>44179</v>
      </c>
      <c r="E4" s="23">
        <v>9.95</v>
      </c>
      <c r="F4" s="24" t="s">
        <v>2667</v>
      </c>
      <c r="G4" s="25">
        <v>9.95</v>
      </c>
      <c r="H4" s="26">
        <v>0.21</v>
      </c>
      <c r="I4" s="27">
        <v>2.0894999999999997</v>
      </c>
      <c r="J4" s="27">
        <v>12.039499999999999</v>
      </c>
      <c r="K4" s="19" t="s">
        <v>2668</v>
      </c>
      <c r="L4" s="19" t="s">
        <v>2669</v>
      </c>
      <c r="M4" s="28"/>
      <c r="N4" s="29" t="s">
        <v>2670</v>
      </c>
      <c r="O4" s="30" t="s">
        <v>2671</v>
      </c>
      <c r="P4" s="31"/>
      <c r="Q4" s="32">
        <v>44179</v>
      </c>
      <c r="R4" s="6" t="s">
        <v>57</v>
      </c>
      <c r="S4" s="6" t="s">
        <v>31</v>
      </c>
      <c r="T4" s="33" t="s">
        <v>73</v>
      </c>
      <c r="U4" s="40" t="s">
        <v>2672</v>
      </c>
      <c r="V4" s="34"/>
    </row>
    <row r="5" spans="1:22" ht="15">
      <c r="A5" s="33" t="s">
        <v>1043</v>
      </c>
      <c r="B5" s="20" t="s">
        <v>1044</v>
      </c>
      <c r="C5" s="21">
        <v>44179</v>
      </c>
      <c r="D5" s="22">
        <v>44179</v>
      </c>
      <c r="E5" s="23">
        <v>9.95</v>
      </c>
      <c r="F5" s="24" t="s">
        <v>2667</v>
      </c>
      <c r="G5" s="25">
        <v>9.95</v>
      </c>
      <c r="H5" s="26">
        <v>0.21</v>
      </c>
      <c r="I5" s="27">
        <v>2.0894999999999997</v>
      </c>
      <c r="J5" s="27">
        <v>12.039499999999999</v>
      </c>
      <c r="K5" s="19" t="s">
        <v>26</v>
      </c>
      <c r="L5" s="19" t="s">
        <v>27</v>
      </c>
      <c r="M5" s="28"/>
      <c r="N5" s="29" t="s">
        <v>2670</v>
      </c>
      <c r="O5" s="30" t="s">
        <v>2671</v>
      </c>
      <c r="P5" s="31"/>
      <c r="Q5" s="32">
        <v>44179</v>
      </c>
      <c r="R5" s="6" t="s">
        <v>57</v>
      </c>
      <c r="S5" s="6" t="s">
        <v>31</v>
      </c>
      <c r="T5" s="33" t="s">
        <v>73</v>
      </c>
      <c r="U5" s="40" t="s">
        <v>2673</v>
      </c>
      <c r="V5" s="34"/>
    </row>
    <row r="6" spans="1:22" ht="15">
      <c r="A6" s="33" t="s">
        <v>177</v>
      </c>
      <c r="B6" s="2" t="s">
        <v>178</v>
      </c>
      <c r="C6" s="21">
        <v>44182</v>
      </c>
      <c r="D6" s="22">
        <v>44170</v>
      </c>
      <c r="E6" s="23">
        <v>299.79</v>
      </c>
      <c r="F6" s="24" t="s">
        <v>2739</v>
      </c>
      <c r="G6" s="25">
        <v>299.79</v>
      </c>
      <c r="H6" s="26">
        <v>0.21</v>
      </c>
      <c r="I6" s="27">
        <v>62.9559</v>
      </c>
      <c r="J6" s="27">
        <v>362.7459</v>
      </c>
      <c r="K6" s="19" t="s">
        <v>348</v>
      </c>
      <c r="L6" s="19" t="s">
        <v>349</v>
      </c>
      <c r="M6" s="28"/>
      <c r="N6" s="29" t="s">
        <v>2740</v>
      </c>
      <c r="O6" s="30" t="s">
        <v>2741</v>
      </c>
      <c r="P6" s="31"/>
      <c r="Q6" s="32">
        <v>44170</v>
      </c>
      <c r="R6" s="6" t="s">
        <v>57</v>
      </c>
      <c r="S6" s="6" t="s">
        <v>31</v>
      </c>
      <c r="T6" s="33" t="s">
        <v>73</v>
      </c>
      <c r="U6" s="19" t="s">
        <v>2742</v>
      </c>
      <c r="V6" s="34"/>
    </row>
    <row r="7" spans="1:22" ht="15">
      <c r="A7" s="33" t="s">
        <v>2523</v>
      </c>
      <c r="B7" s="20" t="s">
        <v>2524</v>
      </c>
      <c r="C7" s="21">
        <v>44155</v>
      </c>
      <c r="D7" s="22">
        <v>44114</v>
      </c>
      <c r="E7" s="23">
        <v>200</v>
      </c>
      <c r="F7" s="24" t="s">
        <v>2525</v>
      </c>
      <c r="G7" s="25">
        <v>200</v>
      </c>
      <c r="H7" s="26">
        <v>0</v>
      </c>
      <c r="I7" s="27">
        <v>0</v>
      </c>
      <c r="J7" s="27">
        <v>200</v>
      </c>
      <c r="K7" s="35" t="s">
        <v>234</v>
      </c>
      <c r="L7" s="36" t="s">
        <v>235</v>
      </c>
      <c r="M7" s="51" t="s">
        <v>204</v>
      </c>
      <c r="N7" s="29" t="s">
        <v>2526</v>
      </c>
      <c r="O7" s="30" t="s">
        <v>2527</v>
      </c>
      <c r="P7" s="31">
        <v>6615</v>
      </c>
      <c r="Q7" s="32">
        <v>44175</v>
      </c>
      <c r="R7" s="33" t="s">
        <v>41</v>
      </c>
      <c r="S7" s="33" t="s">
        <v>31</v>
      </c>
      <c r="T7" s="33" t="s">
        <v>368</v>
      </c>
      <c r="U7" s="33" t="s">
        <v>2776</v>
      </c>
      <c r="V7" s="34"/>
    </row>
    <row r="8" spans="1:22" ht="15">
      <c r="A8" s="19" t="s">
        <v>345</v>
      </c>
      <c r="B8" s="20" t="s">
        <v>2460</v>
      </c>
      <c r="C8" s="21">
        <v>44149</v>
      </c>
      <c r="D8" s="22">
        <v>44148</v>
      </c>
      <c r="E8" s="23">
        <v>132.07</v>
      </c>
      <c r="F8" s="37" t="s">
        <v>2461</v>
      </c>
      <c r="G8" s="25">
        <v>132.1</v>
      </c>
      <c r="H8" s="26">
        <v>0.21</v>
      </c>
      <c r="I8" s="27">
        <v>27.740999999999996</v>
      </c>
      <c r="J8" s="27">
        <v>159.84099999999998</v>
      </c>
      <c r="K8" s="19" t="s">
        <v>159</v>
      </c>
      <c r="L8" s="19" t="s">
        <v>160</v>
      </c>
      <c r="M8" s="28"/>
      <c r="N8" s="29" t="s">
        <v>2462</v>
      </c>
      <c r="O8" s="30" t="s">
        <v>2463</v>
      </c>
      <c r="P8" s="31">
        <v>5959</v>
      </c>
      <c r="Q8" s="32">
        <v>44148</v>
      </c>
      <c r="R8" s="6" t="s">
        <v>57</v>
      </c>
      <c r="S8" s="6" t="s">
        <v>31</v>
      </c>
      <c r="T8" s="6" t="s">
        <v>163</v>
      </c>
      <c r="U8" s="6" t="s">
        <v>2464</v>
      </c>
      <c r="V8" s="34"/>
    </row>
    <row r="9" spans="1:22" ht="15">
      <c r="A9" s="33" t="s">
        <v>2579</v>
      </c>
      <c r="B9" s="20" t="s">
        <v>2580</v>
      </c>
      <c r="C9" s="21">
        <v>44162</v>
      </c>
      <c r="D9" s="22">
        <v>44158</v>
      </c>
      <c r="E9" s="23">
        <v>58.18</v>
      </c>
      <c r="F9" s="24" t="s">
        <v>2581</v>
      </c>
      <c r="G9" s="25">
        <v>58.18</v>
      </c>
      <c r="H9" s="26">
        <v>0.1</v>
      </c>
      <c r="I9" s="27">
        <v>5.8180000000000005</v>
      </c>
      <c r="J9" s="27">
        <v>63.998</v>
      </c>
      <c r="K9" s="19" t="s">
        <v>2552</v>
      </c>
      <c r="L9" s="19" t="s">
        <v>2553</v>
      </c>
      <c r="M9" s="28"/>
      <c r="N9" s="29" t="s">
        <v>2582</v>
      </c>
      <c r="O9" s="30" t="s">
        <v>2583</v>
      </c>
      <c r="P9" s="31">
        <v>6662</v>
      </c>
      <c r="Q9" s="32">
        <v>44175</v>
      </c>
      <c r="R9" s="6" t="s">
        <v>41</v>
      </c>
      <c r="S9" s="6" t="s">
        <v>31</v>
      </c>
      <c r="T9" s="33" t="s">
        <v>645</v>
      </c>
      <c r="U9" s="33" t="s">
        <v>2584</v>
      </c>
      <c r="V9" s="34"/>
    </row>
    <row r="10" spans="1:22" ht="15">
      <c r="A10" s="33" t="s">
        <v>2727</v>
      </c>
      <c r="B10" s="20" t="s">
        <v>2728</v>
      </c>
      <c r="C10" s="21">
        <v>44179</v>
      </c>
      <c r="D10" s="22">
        <v>44110</v>
      </c>
      <c r="E10" s="23">
        <v>900</v>
      </c>
      <c r="F10" s="24" t="s">
        <v>1316</v>
      </c>
      <c r="G10" s="25">
        <v>900</v>
      </c>
      <c r="H10" s="26">
        <v>0.21</v>
      </c>
      <c r="I10" s="27">
        <v>189</v>
      </c>
      <c r="J10" s="27">
        <v>1089</v>
      </c>
      <c r="K10" s="19" t="s">
        <v>2729</v>
      </c>
      <c r="L10" s="19" t="s">
        <v>2730</v>
      </c>
      <c r="M10" s="28"/>
      <c r="N10" s="29" t="s">
        <v>2731</v>
      </c>
      <c r="O10" s="30" t="s">
        <v>1049</v>
      </c>
      <c r="P10" s="31">
        <v>7020</v>
      </c>
      <c r="Q10" s="32"/>
      <c r="R10" s="6" t="s">
        <v>41</v>
      </c>
      <c r="S10" s="6" t="s">
        <v>2631</v>
      </c>
      <c r="T10" s="33" t="s">
        <v>1168</v>
      </c>
      <c r="U10" s="33" t="s">
        <v>2732</v>
      </c>
      <c r="V10" s="34"/>
    </row>
    <row r="11" spans="1:22" ht="15">
      <c r="A11" s="33" t="s">
        <v>23</v>
      </c>
      <c r="B11" s="20" t="s">
        <v>24</v>
      </c>
      <c r="C11" s="21">
        <v>44182</v>
      </c>
      <c r="D11" s="22">
        <v>44138</v>
      </c>
      <c r="E11" s="23">
        <v>40</v>
      </c>
      <c r="F11" s="24" t="s">
        <v>2752</v>
      </c>
      <c r="G11" s="25">
        <v>40</v>
      </c>
      <c r="H11" s="26">
        <v>0</v>
      </c>
      <c r="I11" s="27">
        <v>0</v>
      </c>
      <c r="J11" s="27">
        <v>40</v>
      </c>
      <c r="K11" s="19" t="s">
        <v>26</v>
      </c>
      <c r="L11" s="19" t="s">
        <v>27</v>
      </c>
      <c r="M11" s="28"/>
      <c r="N11" s="29" t="s">
        <v>2753</v>
      </c>
      <c r="O11" s="30" t="s">
        <v>2754</v>
      </c>
      <c r="P11" s="31"/>
      <c r="Q11" s="32">
        <v>44147</v>
      </c>
      <c r="R11" s="6" t="s">
        <v>57</v>
      </c>
      <c r="S11" s="6" t="s">
        <v>31</v>
      </c>
      <c r="T11" s="4" t="s">
        <v>32</v>
      </c>
      <c r="U11" s="19" t="s">
        <v>2755</v>
      </c>
      <c r="V11" s="34"/>
    </row>
    <row r="12" spans="1:22" ht="15">
      <c r="A12" s="33" t="s">
        <v>2232</v>
      </c>
      <c r="B12" s="20" t="s">
        <v>2233</v>
      </c>
      <c r="C12" s="21">
        <v>44129</v>
      </c>
      <c r="D12" s="22">
        <v>44109</v>
      </c>
      <c r="E12" s="23">
        <v>5000</v>
      </c>
      <c r="F12" s="24" t="s">
        <v>2234</v>
      </c>
      <c r="G12" s="25">
        <v>4000</v>
      </c>
      <c r="H12" s="26">
        <v>0</v>
      </c>
      <c r="I12" s="27">
        <v>0</v>
      </c>
      <c r="J12" s="27">
        <v>4000</v>
      </c>
      <c r="K12" s="40" t="s">
        <v>2008</v>
      </c>
      <c r="L12" s="19" t="s">
        <v>2009</v>
      </c>
      <c r="M12" s="28"/>
      <c r="N12" s="29" t="s">
        <v>2235</v>
      </c>
      <c r="O12" s="30" t="s">
        <v>651</v>
      </c>
      <c r="P12" s="31">
        <v>5155</v>
      </c>
      <c r="Q12" s="32">
        <v>44134</v>
      </c>
      <c r="R12" s="6" t="s">
        <v>41</v>
      </c>
      <c r="S12" s="6" t="s">
        <v>31</v>
      </c>
      <c r="T12" s="33" t="s">
        <v>821</v>
      </c>
      <c r="U12" s="33" t="s">
        <v>2236</v>
      </c>
      <c r="V12" s="34"/>
    </row>
    <row r="13" spans="1:22" ht="15">
      <c r="A13" s="33" t="s">
        <v>817</v>
      </c>
      <c r="B13" s="20" t="s">
        <v>818</v>
      </c>
      <c r="C13" s="21">
        <v>44126</v>
      </c>
      <c r="D13" s="22">
        <v>44120</v>
      </c>
      <c r="E13" s="23">
        <v>3500</v>
      </c>
      <c r="F13" s="24" t="s">
        <v>1058</v>
      </c>
      <c r="G13" s="25">
        <v>3500</v>
      </c>
      <c r="H13" s="26">
        <v>0</v>
      </c>
      <c r="I13" s="27">
        <v>0</v>
      </c>
      <c r="J13" s="27">
        <v>3500</v>
      </c>
      <c r="K13" s="19" t="s">
        <v>2303</v>
      </c>
      <c r="L13" s="19" t="s">
        <v>2304</v>
      </c>
      <c r="M13" s="28"/>
      <c r="N13" s="29" t="s">
        <v>2372</v>
      </c>
      <c r="O13" s="30" t="s">
        <v>2373</v>
      </c>
      <c r="P13" s="31">
        <v>5810</v>
      </c>
      <c r="Q13" s="32">
        <v>44148</v>
      </c>
      <c r="R13" s="6" t="s">
        <v>41</v>
      </c>
      <c r="S13" s="6" t="s">
        <v>31</v>
      </c>
      <c r="T13" s="33" t="s">
        <v>821</v>
      </c>
      <c r="U13" s="33" t="s">
        <v>2374</v>
      </c>
      <c r="V13" s="34"/>
    </row>
    <row r="14" spans="1:22" ht="15">
      <c r="A14" s="33" t="s">
        <v>817</v>
      </c>
      <c r="B14" s="20" t="s">
        <v>818</v>
      </c>
      <c r="C14" s="21">
        <v>44188</v>
      </c>
      <c r="D14" s="22">
        <v>44175</v>
      </c>
      <c r="E14" s="23">
        <v>2500</v>
      </c>
      <c r="F14" s="24" t="s">
        <v>476</v>
      </c>
      <c r="G14" s="25">
        <v>2500</v>
      </c>
      <c r="H14" s="26">
        <v>0</v>
      </c>
      <c r="I14" s="27">
        <v>0</v>
      </c>
      <c r="J14" s="27">
        <v>2500</v>
      </c>
      <c r="K14" s="40" t="s">
        <v>179</v>
      </c>
      <c r="L14" s="40" t="s">
        <v>180</v>
      </c>
      <c r="M14" s="28"/>
      <c r="N14" s="29" t="s">
        <v>2750</v>
      </c>
      <c r="O14" s="30" t="s">
        <v>1511</v>
      </c>
      <c r="P14" s="31"/>
      <c r="Q14" s="32"/>
      <c r="R14" s="6" t="s">
        <v>41</v>
      </c>
      <c r="S14" s="6" t="s">
        <v>2631</v>
      </c>
      <c r="T14" s="33" t="s">
        <v>821</v>
      </c>
      <c r="U14" s="33" t="s">
        <v>2751</v>
      </c>
      <c r="V14" s="34"/>
    </row>
    <row r="15" spans="1:22" ht="15">
      <c r="A15" s="33" t="s">
        <v>1218</v>
      </c>
      <c r="B15" s="20" t="s">
        <v>1219</v>
      </c>
      <c r="C15" s="21">
        <v>44134</v>
      </c>
      <c r="D15" s="22">
        <v>44124</v>
      </c>
      <c r="E15" s="23">
        <v>12.02</v>
      </c>
      <c r="F15" s="24" t="s">
        <v>2442</v>
      </c>
      <c r="G15" s="25">
        <v>12.02</v>
      </c>
      <c r="H15" s="26">
        <v>0.21</v>
      </c>
      <c r="I15" s="27">
        <v>2.5242</v>
      </c>
      <c r="J15" s="27">
        <v>14.5442</v>
      </c>
      <c r="K15" s="19" t="s">
        <v>2303</v>
      </c>
      <c r="L15" s="19" t="s">
        <v>2304</v>
      </c>
      <c r="M15" s="28"/>
      <c r="N15" s="29" t="s">
        <v>2443</v>
      </c>
      <c r="O15" s="30" t="s">
        <v>2444</v>
      </c>
      <c r="P15" s="31">
        <v>5915</v>
      </c>
      <c r="Q15" s="32">
        <v>44154</v>
      </c>
      <c r="R15" s="6" t="s">
        <v>41</v>
      </c>
      <c r="S15" s="6" t="s">
        <v>31</v>
      </c>
      <c r="T15" s="33" t="s">
        <v>309</v>
      </c>
      <c r="U15" s="33" t="s">
        <v>2445</v>
      </c>
      <c r="V15" s="34"/>
    </row>
    <row r="16" spans="1:22" ht="15">
      <c r="A16" s="33" t="s">
        <v>534</v>
      </c>
      <c r="B16" s="20" t="s">
        <v>535</v>
      </c>
      <c r="C16" s="21">
        <v>44119</v>
      </c>
      <c r="D16" s="22">
        <v>44109</v>
      </c>
      <c r="E16" s="23">
        <v>90.25</v>
      </c>
      <c r="F16" s="24" t="s">
        <v>2114</v>
      </c>
      <c r="G16" s="25">
        <v>90.25</v>
      </c>
      <c r="H16" s="26">
        <v>0.21</v>
      </c>
      <c r="I16" s="27">
        <v>18.9525</v>
      </c>
      <c r="J16" s="27">
        <v>109.2025</v>
      </c>
      <c r="K16" s="19" t="s">
        <v>37</v>
      </c>
      <c r="L16" s="19" t="s">
        <v>55</v>
      </c>
      <c r="M16" s="28"/>
      <c r="N16" s="29" t="s">
        <v>2115</v>
      </c>
      <c r="O16" s="30" t="s">
        <v>2116</v>
      </c>
      <c r="P16" s="31">
        <v>4825</v>
      </c>
      <c r="Q16" s="32">
        <v>44126</v>
      </c>
      <c r="R16" s="6" t="s">
        <v>41</v>
      </c>
      <c r="S16" s="6" t="s">
        <v>31</v>
      </c>
      <c r="T16" s="33" t="s">
        <v>541</v>
      </c>
      <c r="U16" s="33" t="s">
        <v>2117</v>
      </c>
      <c r="V16" s="34"/>
    </row>
    <row r="17" spans="1:22" ht="15">
      <c r="A17" s="33" t="s">
        <v>534</v>
      </c>
      <c r="B17" s="20" t="s">
        <v>535</v>
      </c>
      <c r="C17" s="21">
        <v>44144</v>
      </c>
      <c r="D17" s="22">
        <v>44139</v>
      </c>
      <c r="E17" s="23">
        <v>198.55</v>
      </c>
      <c r="F17" s="24" t="s">
        <v>2353</v>
      </c>
      <c r="G17" s="25">
        <v>198.55</v>
      </c>
      <c r="H17" s="26">
        <v>0.21</v>
      </c>
      <c r="I17" s="27">
        <v>41.6955</v>
      </c>
      <c r="J17" s="27">
        <v>240.24550000000002</v>
      </c>
      <c r="K17" s="19" t="s">
        <v>37</v>
      </c>
      <c r="L17" s="19" t="s">
        <v>55</v>
      </c>
      <c r="M17" s="28"/>
      <c r="N17" s="29" t="s">
        <v>2354</v>
      </c>
      <c r="O17" s="30" t="s">
        <v>2355</v>
      </c>
      <c r="P17" s="31">
        <v>5806</v>
      </c>
      <c r="Q17" s="32">
        <v>44148</v>
      </c>
      <c r="R17" s="6" t="s">
        <v>41</v>
      </c>
      <c r="S17" s="6" t="s">
        <v>31</v>
      </c>
      <c r="T17" s="33" t="s">
        <v>541</v>
      </c>
      <c r="U17" s="33" t="s">
        <v>2356</v>
      </c>
      <c r="V17" s="34"/>
    </row>
    <row r="18" spans="1:22" ht="15">
      <c r="A18" s="33" t="s">
        <v>534</v>
      </c>
      <c r="B18" s="20" t="s">
        <v>535</v>
      </c>
      <c r="C18" s="21">
        <v>44144</v>
      </c>
      <c r="D18" s="22">
        <v>44132</v>
      </c>
      <c r="E18" s="23">
        <v>93.2</v>
      </c>
      <c r="F18" s="24" t="s">
        <v>2361</v>
      </c>
      <c r="G18" s="25">
        <v>93.2</v>
      </c>
      <c r="H18" s="26">
        <v>0.21</v>
      </c>
      <c r="I18" s="27">
        <v>19.572</v>
      </c>
      <c r="J18" s="27">
        <v>112.772</v>
      </c>
      <c r="K18" s="19" t="s">
        <v>206</v>
      </c>
      <c r="L18" s="19" t="s">
        <v>207</v>
      </c>
      <c r="M18" s="28"/>
      <c r="N18" s="29" t="s">
        <v>2362</v>
      </c>
      <c r="O18" s="30" t="s">
        <v>2363</v>
      </c>
      <c r="P18" s="31">
        <v>5807</v>
      </c>
      <c r="Q18" s="32">
        <v>44148</v>
      </c>
      <c r="R18" s="6" t="s">
        <v>41</v>
      </c>
      <c r="S18" s="6" t="s">
        <v>31</v>
      </c>
      <c r="T18" s="33" t="s">
        <v>541</v>
      </c>
      <c r="U18" s="33" t="s">
        <v>2364</v>
      </c>
      <c r="V18" s="34"/>
    </row>
    <row r="19" spans="1:22" ht="15">
      <c r="A19" s="33" t="s">
        <v>2256</v>
      </c>
      <c r="B19" s="20" t="s">
        <v>2257</v>
      </c>
      <c r="C19" s="21">
        <v>44131</v>
      </c>
      <c r="D19" s="22">
        <v>44131</v>
      </c>
      <c r="E19" s="23">
        <v>2900</v>
      </c>
      <c r="F19" s="24" t="s">
        <v>64</v>
      </c>
      <c r="G19" s="25">
        <v>2900</v>
      </c>
      <c r="H19" s="26">
        <v>0</v>
      </c>
      <c r="I19" s="27">
        <v>0</v>
      </c>
      <c r="J19" s="27">
        <v>2900</v>
      </c>
      <c r="K19" s="40" t="s">
        <v>1181</v>
      </c>
      <c r="L19" s="40" t="s">
        <v>1182</v>
      </c>
      <c r="M19" s="28"/>
      <c r="N19" s="29" t="s">
        <v>2258</v>
      </c>
      <c r="O19" s="30" t="s">
        <v>2259</v>
      </c>
      <c r="P19" s="31">
        <v>5235</v>
      </c>
      <c r="Q19" s="32">
        <v>44134</v>
      </c>
      <c r="R19" s="6" t="s">
        <v>41</v>
      </c>
      <c r="S19" s="33" t="s">
        <v>31</v>
      </c>
      <c r="T19" s="33"/>
      <c r="U19" s="33" t="s">
        <v>2260</v>
      </c>
      <c r="V19" s="34"/>
    </row>
    <row r="20" spans="1:22" ht="15">
      <c r="A20" s="33" t="s">
        <v>2472</v>
      </c>
      <c r="B20" s="20" t="s">
        <v>2473</v>
      </c>
      <c r="C20" s="21">
        <v>44165</v>
      </c>
      <c r="D20" s="22">
        <v>44130</v>
      </c>
      <c r="E20" s="23">
        <v>600</v>
      </c>
      <c r="F20" s="24" t="s">
        <v>2607</v>
      </c>
      <c r="G20" s="25">
        <v>600</v>
      </c>
      <c r="H20" s="26">
        <v>0</v>
      </c>
      <c r="I20" s="27">
        <v>0</v>
      </c>
      <c r="J20" s="27">
        <v>600</v>
      </c>
      <c r="K20" s="35" t="s">
        <v>217</v>
      </c>
      <c r="L20" s="36" t="s">
        <v>218</v>
      </c>
      <c r="M20" s="28" t="s">
        <v>27</v>
      </c>
      <c r="N20" s="29" t="s">
        <v>2608</v>
      </c>
      <c r="O20" s="30" t="s">
        <v>2474</v>
      </c>
      <c r="P20" s="31"/>
      <c r="Q20" s="32">
        <v>44130</v>
      </c>
      <c r="R20" s="33" t="s">
        <v>41</v>
      </c>
      <c r="S20" s="33" t="s">
        <v>31</v>
      </c>
      <c r="T20" s="33" t="s">
        <v>32</v>
      </c>
      <c r="U20" s="33" t="s">
        <v>2475</v>
      </c>
      <c r="V20" s="34"/>
    </row>
    <row r="21" spans="1:22" ht="15">
      <c r="A21" s="33" t="s">
        <v>2600</v>
      </c>
      <c r="B21" s="20" t="s">
        <v>2601</v>
      </c>
      <c r="C21" s="21">
        <v>44166</v>
      </c>
      <c r="D21" s="22">
        <v>44166</v>
      </c>
      <c r="E21" s="23">
        <v>406</v>
      </c>
      <c r="F21" s="24" t="s">
        <v>2602</v>
      </c>
      <c r="G21" s="25">
        <v>296</v>
      </c>
      <c r="H21" s="26">
        <v>0.21</v>
      </c>
      <c r="I21" s="27">
        <v>62.16</v>
      </c>
      <c r="J21" s="27">
        <v>358.15999999999997</v>
      </c>
      <c r="K21" s="19" t="s">
        <v>123</v>
      </c>
      <c r="L21" s="19" t="s">
        <v>124</v>
      </c>
      <c r="M21" s="28"/>
      <c r="N21" s="29" t="s">
        <v>2603</v>
      </c>
      <c r="O21" s="30" t="s">
        <v>543</v>
      </c>
      <c r="P21" s="31">
        <v>6667</v>
      </c>
      <c r="Q21" s="32">
        <v>44175</v>
      </c>
      <c r="R21" s="6" t="s">
        <v>41</v>
      </c>
      <c r="S21" s="6" t="s">
        <v>31</v>
      </c>
      <c r="T21" s="33" t="s">
        <v>1139</v>
      </c>
      <c r="U21" s="33" t="s">
        <v>2604</v>
      </c>
      <c r="V21" s="34"/>
    </row>
    <row r="22" spans="1:22" ht="15">
      <c r="A22" s="33" t="s">
        <v>2600</v>
      </c>
      <c r="B22" s="20" t="s">
        <v>2601</v>
      </c>
      <c r="C22" s="21">
        <v>44166</v>
      </c>
      <c r="D22" s="22">
        <v>44166</v>
      </c>
      <c r="E22" s="23">
        <v>406</v>
      </c>
      <c r="F22" s="24" t="s">
        <v>2602</v>
      </c>
      <c r="G22" s="25">
        <v>110</v>
      </c>
      <c r="H22" s="26">
        <v>0.21</v>
      </c>
      <c r="I22" s="27">
        <v>23.099999999999998</v>
      </c>
      <c r="J22" s="27">
        <v>133.1</v>
      </c>
      <c r="K22" s="19" t="s">
        <v>123</v>
      </c>
      <c r="L22" s="19" t="s">
        <v>124</v>
      </c>
      <c r="M22" s="28"/>
      <c r="N22" s="29" t="s">
        <v>2605</v>
      </c>
      <c r="O22" s="30" t="s">
        <v>543</v>
      </c>
      <c r="P22" s="31">
        <v>6667</v>
      </c>
      <c r="Q22" s="32">
        <v>44175</v>
      </c>
      <c r="R22" s="6" t="s">
        <v>41</v>
      </c>
      <c r="S22" s="6" t="s">
        <v>31</v>
      </c>
      <c r="T22" s="33" t="s">
        <v>1139</v>
      </c>
      <c r="U22" s="33" t="s">
        <v>2606</v>
      </c>
      <c r="V22" s="34"/>
    </row>
    <row r="23" spans="1:22" ht="15">
      <c r="A23" s="33" t="s">
        <v>1548</v>
      </c>
      <c r="B23" s="20" t="s">
        <v>1549</v>
      </c>
      <c r="C23" s="21">
        <v>44151</v>
      </c>
      <c r="D23" s="22">
        <v>44147</v>
      </c>
      <c r="E23" s="23">
        <v>18</v>
      </c>
      <c r="F23" s="24" t="s">
        <v>2434</v>
      </c>
      <c r="G23" s="25">
        <v>18</v>
      </c>
      <c r="H23" s="26">
        <v>0.21</v>
      </c>
      <c r="I23" s="27">
        <v>3.78</v>
      </c>
      <c r="J23" s="27">
        <v>21.78</v>
      </c>
      <c r="K23" s="40" t="s">
        <v>203</v>
      </c>
      <c r="L23" s="40" t="s">
        <v>204</v>
      </c>
      <c r="M23" s="28"/>
      <c r="N23" s="29" t="s">
        <v>2435</v>
      </c>
      <c r="O23" s="30" t="s">
        <v>2436</v>
      </c>
      <c r="P23" s="31">
        <v>5914</v>
      </c>
      <c r="Q23" s="32">
        <v>44154</v>
      </c>
      <c r="R23" s="6" t="s">
        <v>41</v>
      </c>
      <c r="S23" s="6" t="s">
        <v>31</v>
      </c>
      <c r="T23" s="33" t="s">
        <v>93</v>
      </c>
      <c r="U23" s="33" t="s">
        <v>2437</v>
      </c>
      <c r="V23" s="34"/>
    </row>
    <row r="24" spans="1:22" ht="15">
      <c r="A24" s="6" t="s">
        <v>2025</v>
      </c>
      <c r="B24" s="20" t="s">
        <v>2026</v>
      </c>
      <c r="C24" s="21">
        <v>44112</v>
      </c>
      <c r="D24" s="22">
        <v>44111</v>
      </c>
      <c r="E24" s="23">
        <v>19.74</v>
      </c>
      <c r="F24" s="24" t="s">
        <v>2106</v>
      </c>
      <c r="G24" s="25">
        <v>19.735537190082646</v>
      </c>
      <c r="H24" s="26">
        <v>0.21</v>
      </c>
      <c r="I24" s="27">
        <v>4.144462809917355</v>
      </c>
      <c r="J24" s="27">
        <v>23.880000000000003</v>
      </c>
      <c r="K24" s="40" t="s">
        <v>2107</v>
      </c>
      <c r="L24" s="40" t="s">
        <v>2108</v>
      </c>
      <c r="M24" s="28"/>
      <c r="N24" s="29" t="s">
        <v>2109</v>
      </c>
      <c r="O24" s="30" t="s">
        <v>935</v>
      </c>
      <c r="P24" s="31">
        <v>4821</v>
      </c>
      <c r="Q24" s="32">
        <v>44111</v>
      </c>
      <c r="R24" s="6" t="s">
        <v>643</v>
      </c>
      <c r="S24" s="6" t="s">
        <v>31</v>
      </c>
      <c r="T24" s="6" t="s">
        <v>1139</v>
      </c>
      <c r="U24" s="1" t="s">
        <v>2110</v>
      </c>
      <c r="V24" s="34"/>
    </row>
    <row r="25" spans="1:22" ht="15">
      <c r="A25" s="6" t="s">
        <v>2025</v>
      </c>
      <c r="B25" s="20" t="s">
        <v>2026</v>
      </c>
      <c r="C25" s="21">
        <v>44112</v>
      </c>
      <c r="D25" s="22">
        <v>44111</v>
      </c>
      <c r="E25" s="23">
        <v>18.09</v>
      </c>
      <c r="F25" s="24" t="s">
        <v>2111</v>
      </c>
      <c r="G25" s="25">
        <v>18.09</v>
      </c>
      <c r="H25" s="26">
        <v>0.21</v>
      </c>
      <c r="I25" s="27">
        <v>3.7988999999999997</v>
      </c>
      <c r="J25" s="27">
        <v>21.8889</v>
      </c>
      <c r="K25" s="51" t="s">
        <v>1329</v>
      </c>
      <c r="L25" s="51" t="s">
        <v>1330</v>
      </c>
      <c r="M25" s="28"/>
      <c r="N25" s="29" t="s">
        <v>2112</v>
      </c>
      <c r="O25" s="30" t="s">
        <v>765</v>
      </c>
      <c r="P25" s="31">
        <v>4820</v>
      </c>
      <c r="Q25" s="32">
        <v>44111</v>
      </c>
      <c r="R25" s="6" t="s">
        <v>643</v>
      </c>
      <c r="S25" s="6" t="s">
        <v>31</v>
      </c>
      <c r="T25" s="6" t="s">
        <v>1139</v>
      </c>
      <c r="U25" s="1" t="s">
        <v>2113</v>
      </c>
      <c r="V25" s="34"/>
    </row>
    <row r="26" spans="1:22" ht="15">
      <c r="A26" s="19" t="s">
        <v>141</v>
      </c>
      <c r="B26" s="2" t="s">
        <v>142</v>
      </c>
      <c r="C26" s="21">
        <v>44148</v>
      </c>
      <c r="D26" s="22">
        <v>44114</v>
      </c>
      <c r="E26" s="23">
        <v>4.79</v>
      </c>
      <c r="F26" s="24" t="s">
        <v>2438</v>
      </c>
      <c r="G26" s="25">
        <v>4.79</v>
      </c>
      <c r="H26" s="26">
        <v>0.21</v>
      </c>
      <c r="I26" s="27">
        <v>1.0059</v>
      </c>
      <c r="J26" s="27">
        <v>5.7959</v>
      </c>
      <c r="K26" s="40" t="s">
        <v>37</v>
      </c>
      <c r="L26" s="40" t="s">
        <v>55</v>
      </c>
      <c r="M26" s="28"/>
      <c r="N26" s="29" t="s">
        <v>2439</v>
      </c>
      <c r="O26" s="30" t="s">
        <v>2440</v>
      </c>
      <c r="P26" s="31">
        <v>5957</v>
      </c>
      <c r="Q26" s="32">
        <v>44158</v>
      </c>
      <c r="R26" s="6" t="s">
        <v>30</v>
      </c>
      <c r="S26" s="6" t="s">
        <v>31</v>
      </c>
      <c r="T26" s="4" t="s">
        <v>146</v>
      </c>
      <c r="U26" s="1" t="s">
        <v>2441</v>
      </c>
      <c r="V26" s="34"/>
    </row>
    <row r="27" spans="1:22" ht="15">
      <c r="A27" s="19" t="s">
        <v>141</v>
      </c>
      <c r="B27" s="2" t="s">
        <v>142</v>
      </c>
      <c r="C27" s="21">
        <v>44180</v>
      </c>
      <c r="D27" s="22">
        <v>44145</v>
      </c>
      <c r="E27" s="23">
        <v>4.65</v>
      </c>
      <c r="F27" s="24" t="s">
        <v>2682</v>
      </c>
      <c r="G27" s="25">
        <v>4.65</v>
      </c>
      <c r="H27" s="26">
        <v>0.21</v>
      </c>
      <c r="I27" s="27">
        <v>0.9765</v>
      </c>
      <c r="J27" s="27">
        <v>5.6265</v>
      </c>
      <c r="K27" s="40" t="s">
        <v>37</v>
      </c>
      <c r="L27" s="40" t="s">
        <v>55</v>
      </c>
      <c r="M27" s="28"/>
      <c r="N27" s="29" t="s">
        <v>2683</v>
      </c>
      <c r="O27" s="30" t="s">
        <v>2684</v>
      </c>
      <c r="P27" s="31"/>
      <c r="Q27" s="32"/>
      <c r="R27" s="6" t="s">
        <v>30</v>
      </c>
      <c r="S27" s="6" t="s">
        <v>31</v>
      </c>
      <c r="T27" s="4" t="s">
        <v>146</v>
      </c>
      <c r="U27" s="1" t="s">
        <v>2685</v>
      </c>
      <c r="V27" s="34"/>
    </row>
    <row r="28" spans="1:22" ht="15">
      <c r="A28" s="33" t="s">
        <v>2406</v>
      </c>
      <c r="B28" s="20" t="s">
        <v>2407</v>
      </c>
      <c r="C28" s="21">
        <v>44147</v>
      </c>
      <c r="D28" s="22">
        <v>44146</v>
      </c>
      <c r="E28" s="23">
        <v>240</v>
      </c>
      <c r="F28" s="24" t="s">
        <v>2408</v>
      </c>
      <c r="G28" s="25">
        <v>240</v>
      </c>
      <c r="H28" s="26">
        <v>0.21</v>
      </c>
      <c r="I28" s="27">
        <v>50.4</v>
      </c>
      <c r="J28" s="27">
        <v>290.4</v>
      </c>
      <c r="K28" s="19" t="s">
        <v>26</v>
      </c>
      <c r="L28" s="19" t="s">
        <v>27</v>
      </c>
      <c r="M28" s="28"/>
      <c r="N28" s="29" t="s">
        <v>2409</v>
      </c>
      <c r="O28" s="30" t="s">
        <v>2410</v>
      </c>
      <c r="P28" s="31">
        <v>5907</v>
      </c>
      <c r="Q28" s="32">
        <v>44154</v>
      </c>
      <c r="R28" s="6" t="s">
        <v>41</v>
      </c>
      <c r="S28" s="6" t="s">
        <v>31</v>
      </c>
      <c r="T28" s="33" t="s">
        <v>93</v>
      </c>
      <c r="U28" s="33" t="s">
        <v>2411</v>
      </c>
      <c r="V28" s="34"/>
    </row>
    <row r="29" spans="1:22" ht="15">
      <c r="A29" s="33" t="s">
        <v>2406</v>
      </c>
      <c r="B29" s="20" t="s">
        <v>2407</v>
      </c>
      <c r="C29" s="21">
        <v>44161</v>
      </c>
      <c r="D29" s="22">
        <v>44161</v>
      </c>
      <c r="E29" s="23">
        <v>360</v>
      </c>
      <c r="F29" s="24" t="s">
        <v>2548</v>
      </c>
      <c r="G29" s="25">
        <v>360</v>
      </c>
      <c r="H29" s="26">
        <v>0.21</v>
      </c>
      <c r="I29" s="27">
        <v>75.6</v>
      </c>
      <c r="J29" s="27">
        <v>435.6</v>
      </c>
      <c r="K29" s="19" t="s">
        <v>26</v>
      </c>
      <c r="L29" s="19" t="s">
        <v>27</v>
      </c>
      <c r="M29" s="28"/>
      <c r="N29" s="29" t="s">
        <v>2549</v>
      </c>
      <c r="O29" s="30" t="s">
        <v>2550</v>
      </c>
      <c r="P29" s="31">
        <v>6657</v>
      </c>
      <c r="Q29" s="32">
        <v>44175</v>
      </c>
      <c r="R29" s="6" t="s">
        <v>41</v>
      </c>
      <c r="S29" s="6" t="s">
        <v>31</v>
      </c>
      <c r="T29" s="33" t="s">
        <v>93</v>
      </c>
      <c r="U29" s="33" t="s">
        <v>2551</v>
      </c>
      <c r="V29" s="34"/>
    </row>
    <row r="30" spans="1:22" ht="15">
      <c r="A30" s="6" t="s">
        <v>2124</v>
      </c>
      <c r="B30" s="20" t="s">
        <v>2125</v>
      </c>
      <c r="C30" s="21">
        <v>44109</v>
      </c>
      <c r="D30" s="22">
        <v>44105</v>
      </c>
      <c r="E30" s="23">
        <v>47.5</v>
      </c>
      <c r="F30" s="24" t="s">
        <v>2126</v>
      </c>
      <c r="G30" s="25">
        <v>47.5</v>
      </c>
      <c r="H30" s="26">
        <v>0.21</v>
      </c>
      <c r="I30" s="27">
        <v>9.975</v>
      </c>
      <c r="J30" s="27">
        <v>57.475</v>
      </c>
      <c r="K30" s="40" t="s">
        <v>2107</v>
      </c>
      <c r="L30" s="40" t="s">
        <v>2108</v>
      </c>
      <c r="M30" s="28"/>
      <c r="N30" s="29" t="s">
        <v>2127</v>
      </c>
      <c r="O30" s="30" t="s">
        <v>1474</v>
      </c>
      <c r="P30" s="31">
        <v>4827</v>
      </c>
      <c r="Q30" s="32">
        <v>44109</v>
      </c>
      <c r="R30" s="6" t="s">
        <v>57</v>
      </c>
      <c r="S30" s="6" t="s">
        <v>31</v>
      </c>
      <c r="T30" s="6" t="s">
        <v>1139</v>
      </c>
      <c r="U30" s="1" t="s">
        <v>2128</v>
      </c>
      <c r="V30" s="34"/>
    </row>
    <row r="31" spans="1:22" ht="15">
      <c r="A31" s="33" t="s">
        <v>2487</v>
      </c>
      <c r="B31" s="20" t="s">
        <v>2488</v>
      </c>
      <c r="C31" s="21">
        <v>44155</v>
      </c>
      <c r="D31" s="22">
        <v>44146</v>
      </c>
      <c r="E31" s="23">
        <v>319</v>
      </c>
      <c r="F31" s="24" t="s">
        <v>2489</v>
      </c>
      <c r="G31" s="25">
        <v>319</v>
      </c>
      <c r="H31" s="26">
        <v>0</v>
      </c>
      <c r="I31" s="27">
        <v>0</v>
      </c>
      <c r="J31" s="27">
        <v>319</v>
      </c>
      <c r="K31" s="19" t="s">
        <v>37</v>
      </c>
      <c r="L31" s="19" t="s">
        <v>38</v>
      </c>
      <c r="M31" s="28"/>
      <c r="N31" s="29" t="s">
        <v>2490</v>
      </c>
      <c r="O31" s="30" t="s">
        <v>2491</v>
      </c>
      <c r="P31" s="31">
        <v>6310</v>
      </c>
      <c r="Q31" s="32">
        <v>44148</v>
      </c>
      <c r="R31" s="6" t="s">
        <v>41</v>
      </c>
      <c r="S31" s="6" t="s">
        <v>31</v>
      </c>
      <c r="T31" s="33" t="s">
        <v>1139</v>
      </c>
      <c r="U31" s="33" t="s">
        <v>2492</v>
      </c>
      <c r="V31" s="34"/>
    </row>
    <row r="32" spans="1:22" ht="15">
      <c r="A32" s="33" t="s">
        <v>2412</v>
      </c>
      <c r="B32" s="20" t="s">
        <v>2413</v>
      </c>
      <c r="C32" s="21">
        <v>44138</v>
      </c>
      <c r="D32" s="22">
        <v>44134</v>
      </c>
      <c r="E32" s="23">
        <v>39</v>
      </c>
      <c r="F32" s="24" t="s">
        <v>2414</v>
      </c>
      <c r="G32" s="25">
        <v>39</v>
      </c>
      <c r="H32" s="26">
        <v>0.04</v>
      </c>
      <c r="I32" s="27">
        <v>1.56</v>
      </c>
      <c r="J32" s="27">
        <v>40.56</v>
      </c>
      <c r="K32" s="19" t="s">
        <v>77</v>
      </c>
      <c r="L32" s="19" t="s">
        <v>78</v>
      </c>
      <c r="M32" s="28"/>
      <c r="N32" s="29" t="s">
        <v>2415</v>
      </c>
      <c r="O32" s="30" t="s">
        <v>1142</v>
      </c>
      <c r="P32" s="31">
        <v>5908</v>
      </c>
      <c r="Q32" s="32">
        <v>44154</v>
      </c>
      <c r="R32" s="6" t="s">
        <v>41</v>
      </c>
      <c r="S32" s="6" t="s">
        <v>31</v>
      </c>
      <c r="T32" s="33" t="s">
        <v>2416</v>
      </c>
      <c r="U32" s="33" t="s">
        <v>2417</v>
      </c>
      <c r="V32" s="34"/>
    </row>
    <row r="33" spans="1:22" ht="15">
      <c r="A33" s="33" t="s">
        <v>1990</v>
      </c>
      <c r="B33" s="20" t="s">
        <v>1991</v>
      </c>
      <c r="C33" s="21">
        <v>44106</v>
      </c>
      <c r="D33" s="22">
        <v>44106</v>
      </c>
      <c r="E33" s="23">
        <v>827.2</v>
      </c>
      <c r="F33" s="24" t="s">
        <v>1992</v>
      </c>
      <c r="G33" s="25">
        <v>506.75</v>
      </c>
      <c r="H33" s="26">
        <v>0</v>
      </c>
      <c r="I33" s="27">
        <v>0</v>
      </c>
      <c r="J33" s="27">
        <v>506.75</v>
      </c>
      <c r="K33" s="19" t="s">
        <v>26</v>
      </c>
      <c r="L33" s="19" t="s">
        <v>27</v>
      </c>
      <c r="M33" s="28"/>
      <c r="N33" s="29" t="s">
        <v>1993</v>
      </c>
      <c r="O33" s="30" t="s">
        <v>1994</v>
      </c>
      <c r="P33" s="31">
        <v>4653</v>
      </c>
      <c r="Q33" s="32">
        <v>44118</v>
      </c>
      <c r="R33" s="6" t="s">
        <v>41</v>
      </c>
      <c r="S33" s="6" t="s">
        <v>31</v>
      </c>
      <c r="T33" s="33" t="s">
        <v>32</v>
      </c>
      <c r="U33" s="6" t="s">
        <v>1995</v>
      </c>
      <c r="V33" s="34"/>
    </row>
    <row r="34" spans="1:22" ht="15">
      <c r="A34" s="33" t="s">
        <v>1990</v>
      </c>
      <c r="B34" s="20" t="s">
        <v>1991</v>
      </c>
      <c r="C34" s="21">
        <v>44106</v>
      </c>
      <c r="D34" s="22">
        <v>44106</v>
      </c>
      <c r="E34" s="23">
        <v>82.72999999999999</v>
      </c>
      <c r="F34" s="24" t="s">
        <v>1992</v>
      </c>
      <c r="G34" s="25">
        <v>50.68</v>
      </c>
      <c r="H34" s="26">
        <v>0.21</v>
      </c>
      <c r="I34" s="27">
        <v>10.6428</v>
      </c>
      <c r="J34" s="27">
        <v>61.3228</v>
      </c>
      <c r="K34" s="19" t="s">
        <v>26</v>
      </c>
      <c r="L34" s="19" t="s">
        <v>27</v>
      </c>
      <c r="M34" s="28"/>
      <c r="N34" s="29" t="s">
        <v>1993</v>
      </c>
      <c r="O34" s="30" t="s">
        <v>1994</v>
      </c>
      <c r="P34" s="31">
        <v>4653</v>
      </c>
      <c r="Q34" s="32">
        <v>44118</v>
      </c>
      <c r="R34" s="6" t="s">
        <v>41</v>
      </c>
      <c r="S34" s="6" t="s">
        <v>31</v>
      </c>
      <c r="T34" s="33" t="s">
        <v>32</v>
      </c>
      <c r="U34" s="6" t="s">
        <v>1996</v>
      </c>
      <c r="V34" s="34"/>
    </row>
    <row r="35" spans="1:23" s="238" customFormat="1" ht="15">
      <c r="A35" s="79" t="s">
        <v>1990</v>
      </c>
      <c r="B35" s="80" t="s">
        <v>1991</v>
      </c>
      <c r="C35" s="81"/>
      <c r="D35" s="57">
        <v>44106</v>
      </c>
      <c r="E35" s="82">
        <v>0</v>
      </c>
      <c r="F35" s="288" t="s">
        <v>3081</v>
      </c>
      <c r="G35" s="84">
        <v>352.49</v>
      </c>
      <c r="H35" s="85">
        <v>0</v>
      </c>
      <c r="I35" s="86">
        <v>0</v>
      </c>
      <c r="J35" s="86">
        <v>352.49</v>
      </c>
      <c r="K35" s="87" t="s">
        <v>26</v>
      </c>
      <c r="L35" s="87" t="s">
        <v>27</v>
      </c>
      <c r="M35" s="87"/>
      <c r="N35" s="88"/>
      <c r="O35" s="89" t="s">
        <v>1994</v>
      </c>
      <c r="P35" s="90"/>
      <c r="Q35" s="91"/>
      <c r="R35" s="79"/>
      <c r="S35" s="79"/>
      <c r="T35" s="79" t="s">
        <v>32</v>
      </c>
      <c r="U35" s="79" t="s">
        <v>3096</v>
      </c>
      <c r="V35" s="92"/>
      <c r="W35" s="79"/>
    </row>
    <row r="36" spans="1:22" ht="15">
      <c r="A36" s="33" t="s">
        <v>2261</v>
      </c>
      <c r="B36" s="20" t="s">
        <v>2262</v>
      </c>
      <c r="C36" s="21">
        <v>44131</v>
      </c>
      <c r="D36" s="22">
        <v>44131</v>
      </c>
      <c r="E36" s="23">
        <v>3000</v>
      </c>
      <c r="F36" s="24" t="s">
        <v>1463</v>
      </c>
      <c r="G36" s="25">
        <v>2917</v>
      </c>
      <c r="H36" s="26">
        <v>0</v>
      </c>
      <c r="I36" s="27">
        <v>0</v>
      </c>
      <c r="J36" s="27">
        <v>2917</v>
      </c>
      <c r="K36" s="40" t="s">
        <v>1181</v>
      </c>
      <c r="L36" s="40" t="s">
        <v>1182</v>
      </c>
      <c r="M36" s="28"/>
      <c r="N36" s="29" t="s">
        <v>2263</v>
      </c>
      <c r="O36" s="30" t="s">
        <v>2264</v>
      </c>
      <c r="P36" s="31">
        <v>5232</v>
      </c>
      <c r="Q36" s="32">
        <v>44134</v>
      </c>
      <c r="R36" s="6" t="s">
        <v>41</v>
      </c>
      <c r="S36" s="33" t="s">
        <v>31</v>
      </c>
      <c r="T36" s="33" t="s">
        <v>1168</v>
      </c>
      <c r="U36" s="33" t="s">
        <v>2265</v>
      </c>
      <c r="V36" s="34"/>
    </row>
    <row r="37" spans="1:22" ht="15">
      <c r="A37" s="33" t="s">
        <v>1461</v>
      </c>
      <c r="B37" s="20" t="s">
        <v>1462</v>
      </c>
      <c r="C37" s="21">
        <v>44155</v>
      </c>
      <c r="D37" s="22">
        <v>44114</v>
      </c>
      <c r="E37" s="23">
        <v>200</v>
      </c>
      <c r="F37" s="24" t="s">
        <v>2528</v>
      </c>
      <c r="G37" s="25">
        <v>200</v>
      </c>
      <c r="H37" s="26">
        <v>0</v>
      </c>
      <c r="I37" s="27">
        <v>0</v>
      </c>
      <c r="J37" s="27">
        <v>200</v>
      </c>
      <c r="K37" s="35" t="s">
        <v>234</v>
      </c>
      <c r="L37" s="36" t="s">
        <v>235</v>
      </c>
      <c r="M37" s="51" t="s">
        <v>204</v>
      </c>
      <c r="N37" s="29" t="s">
        <v>2529</v>
      </c>
      <c r="O37" s="30" t="s">
        <v>2530</v>
      </c>
      <c r="P37" s="31">
        <v>6616</v>
      </c>
      <c r="Q37" s="32">
        <v>44175</v>
      </c>
      <c r="R37" s="33" t="s">
        <v>41</v>
      </c>
      <c r="S37" s="33" t="s">
        <v>31</v>
      </c>
      <c r="T37" s="33" t="s">
        <v>368</v>
      </c>
      <c r="U37" s="33" t="s">
        <v>2776</v>
      </c>
      <c r="V37" s="34"/>
    </row>
    <row r="38" spans="1:22" ht="15">
      <c r="A38" s="6" t="s">
        <v>2389</v>
      </c>
      <c r="B38" s="20" t="s">
        <v>2390</v>
      </c>
      <c r="C38" s="21">
        <v>44145</v>
      </c>
      <c r="D38" s="22">
        <v>44145</v>
      </c>
      <c r="E38" s="23">
        <v>15.08</v>
      </c>
      <c r="F38" s="24" t="s">
        <v>2391</v>
      </c>
      <c r="G38" s="25">
        <v>15.08</v>
      </c>
      <c r="H38" s="26">
        <v>0.21</v>
      </c>
      <c r="I38" s="27">
        <v>3.1668</v>
      </c>
      <c r="J38" s="27">
        <v>18.2468</v>
      </c>
      <c r="K38" s="19" t="s">
        <v>172</v>
      </c>
      <c r="L38" s="19" t="s">
        <v>120</v>
      </c>
      <c r="M38" s="28"/>
      <c r="N38" s="29" t="s">
        <v>2392</v>
      </c>
      <c r="O38" s="30" t="s">
        <v>2393</v>
      </c>
      <c r="P38" s="31">
        <v>5939</v>
      </c>
      <c r="Q38" s="32">
        <v>44145</v>
      </c>
      <c r="R38" s="6" t="s">
        <v>334</v>
      </c>
      <c r="S38" s="6" t="s">
        <v>31</v>
      </c>
      <c r="T38" s="33" t="s">
        <v>175</v>
      </c>
      <c r="U38" s="33" t="s">
        <v>2394</v>
      </c>
      <c r="V38" s="34"/>
    </row>
    <row r="39" spans="1:22" ht="15">
      <c r="A39" s="33" t="s">
        <v>2711</v>
      </c>
      <c r="B39" s="20" t="s">
        <v>2712</v>
      </c>
      <c r="C39" s="21">
        <v>44172</v>
      </c>
      <c r="D39" s="57">
        <v>44180</v>
      </c>
      <c r="E39" s="23">
        <v>2600</v>
      </c>
      <c r="F39" s="24" t="s">
        <v>1146</v>
      </c>
      <c r="G39" s="25">
        <v>2600</v>
      </c>
      <c r="H39" s="26">
        <v>0.21</v>
      </c>
      <c r="I39" s="27">
        <v>546</v>
      </c>
      <c r="J39" s="27">
        <v>3146</v>
      </c>
      <c r="K39" s="28" t="s">
        <v>833</v>
      </c>
      <c r="L39" s="28" t="s">
        <v>834</v>
      </c>
      <c r="M39" s="28"/>
      <c r="N39" s="29" t="s">
        <v>2713</v>
      </c>
      <c r="O39" s="30" t="s">
        <v>2211</v>
      </c>
      <c r="P39" s="31">
        <v>6981</v>
      </c>
      <c r="Q39" s="32"/>
      <c r="R39" s="33" t="s">
        <v>41</v>
      </c>
      <c r="S39" s="33" t="s">
        <v>2631</v>
      </c>
      <c r="T39" s="33" t="s">
        <v>708</v>
      </c>
      <c r="U39" s="33" t="s">
        <v>2714</v>
      </c>
      <c r="V39" s="34"/>
    </row>
    <row r="40" spans="1:22" ht="15">
      <c r="A40" s="33" t="s">
        <v>321</v>
      </c>
      <c r="B40" s="20" t="s">
        <v>322</v>
      </c>
      <c r="C40" s="21">
        <v>44169</v>
      </c>
      <c r="D40" s="57">
        <v>44180</v>
      </c>
      <c r="E40" s="23">
        <v>1500</v>
      </c>
      <c r="F40" s="24" t="s">
        <v>2708</v>
      </c>
      <c r="G40" s="25">
        <v>1500</v>
      </c>
      <c r="H40" s="26">
        <v>0.21</v>
      </c>
      <c r="I40" s="27">
        <v>315</v>
      </c>
      <c r="J40" s="27">
        <v>1815</v>
      </c>
      <c r="K40" s="28" t="s">
        <v>833</v>
      </c>
      <c r="L40" s="28" t="s">
        <v>834</v>
      </c>
      <c r="M40" s="28"/>
      <c r="N40" s="29" t="s">
        <v>2709</v>
      </c>
      <c r="O40" s="30" t="s">
        <v>2543</v>
      </c>
      <c r="P40" s="31">
        <v>6980</v>
      </c>
      <c r="Q40" s="32"/>
      <c r="R40" s="33" t="s">
        <v>41</v>
      </c>
      <c r="S40" s="33" t="s">
        <v>2631</v>
      </c>
      <c r="T40" s="33" t="s">
        <v>51</v>
      </c>
      <c r="U40" s="33" t="s">
        <v>2710</v>
      </c>
      <c r="V40" s="34"/>
    </row>
    <row r="41" spans="1:22" ht="15">
      <c r="A41" s="19" t="s">
        <v>2450</v>
      </c>
      <c r="B41" s="20" t="s">
        <v>2451</v>
      </c>
      <c r="C41" s="21">
        <v>44146</v>
      </c>
      <c r="D41" s="22">
        <v>44146</v>
      </c>
      <c r="E41" s="23">
        <v>111.57</v>
      </c>
      <c r="F41" s="24" t="s">
        <v>2452</v>
      </c>
      <c r="G41" s="25">
        <v>111.57</v>
      </c>
      <c r="H41" s="26">
        <v>0.21</v>
      </c>
      <c r="I41" s="27">
        <v>23.429699999999997</v>
      </c>
      <c r="J41" s="27">
        <v>134.9997</v>
      </c>
      <c r="K41" s="19" t="s">
        <v>111</v>
      </c>
      <c r="L41" s="19" t="s">
        <v>88</v>
      </c>
      <c r="M41" s="28"/>
      <c r="N41" s="29" t="s">
        <v>2453</v>
      </c>
      <c r="O41" s="30" t="s">
        <v>2454</v>
      </c>
      <c r="P41" s="31">
        <v>5955</v>
      </c>
      <c r="Q41" s="32">
        <v>44146</v>
      </c>
      <c r="R41" s="6" t="s">
        <v>57</v>
      </c>
      <c r="S41" s="6" t="s">
        <v>31</v>
      </c>
      <c r="T41" s="4" t="s">
        <v>1139</v>
      </c>
      <c r="U41" s="1" t="s">
        <v>2455</v>
      </c>
      <c r="V41" s="34"/>
    </row>
    <row r="42" spans="1:22" s="93" customFormat="1" ht="15">
      <c r="A42" s="33" t="s">
        <v>2401</v>
      </c>
      <c r="B42" s="20" t="s">
        <v>2402</v>
      </c>
      <c r="C42" s="21">
        <v>44147</v>
      </c>
      <c r="D42" s="22">
        <v>44147</v>
      </c>
      <c r="E42" s="23">
        <v>4890</v>
      </c>
      <c r="F42" s="24" t="s">
        <v>2403</v>
      </c>
      <c r="G42" s="25">
        <v>2445</v>
      </c>
      <c r="H42" s="26">
        <v>0.21</v>
      </c>
      <c r="I42" s="27">
        <v>513.4499999999999</v>
      </c>
      <c r="J42" s="27">
        <v>2958.45</v>
      </c>
      <c r="K42" s="28" t="s">
        <v>928</v>
      </c>
      <c r="L42" s="28" t="s">
        <v>929</v>
      </c>
      <c r="M42" s="28"/>
      <c r="N42" s="29" t="s">
        <v>2404</v>
      </c>
      <c r="O42" s="30" t="s">
        <v>1115</v>
      </c>
      <c r="P42" s="31">
        <v>5940</v>
      </c>
      <c r="Q42" s="32">
        <v>44148</v>
      </c>
      <c r="R42" s="33" t="s">
        <v>41</v>
      </c>
      <c r="S42" s="33" t="s">
        <v>31</v>
      </c>
      <c r="T42" s="33" t="s">
        <v>932</v>
      </c>
      <c r="U42" s="33" t="s">
        <v>2405</v>
      </c>
      <c r="V42" s="34"/>
    </row>
    <row r="43" spans="1:22" s="238" customFormat="1" ht="15">
      <c r="A43" s="79" t="s">
        <v>2401</v>
      </c>
      <c r="B43" s="80" t="s">
        <v>2402</v>
      </c>
      <c r="C43" s="81">
        <v>44193</v>
      </c>
      <c r="D43" s="57">
        <v>44147</v>
      </c>
      <c r="E43" s="82">
        <v>0</v>
      </c>
      <c r="F43" s="83" t="s">
        <v>2927</v>
      </c>
      <c r="G43" s="84">
        <v>2445</v>
      </c>
      <c r="H43" s="85">
        <v>0.21</v>
      </c>
      <c r="I43" s="86">
        <f>G43*H43</f>
        <v>513.4499999999999</v>
      </c>
      <c r="J43" s="86">
        <f>G43+I43</f>
        <v>2958.45</v>
      </c>
      <c r="K43" s="87" t="s">
        <v>928</v>
      </c>
      <c r="L43" s="87" t="s">
        <v>929</v>
      </c>
      <c r="M43" s="87"/>
      <c r="N43" s="88" t="s">
        <v>2928</v>
      </c>
      <c r="O43" s="89" t="s">
        <v>1115</v>
      </c>
      <c r="P43" s="90">
        <v>7554</v>
      </c>
      <c r="Q43" s="91"/>
      <c r="R43" s="79" t="s">
        <v>41</v>
      </c>
      <c r="S43" s="79" t="s">
        <v>31</v>
      </c>
      <c r="T43" s="79" t="s">
        <v>932</v>
      </c>
      <c r="U43" s="79" t="s">
        <v>2405</v>
      </c>
      <c r="V43" s="92"/>
    </row>
    <row r="44" spans="1:22" ht="15">
      <c r="A44" s="33" t="s">
        <v>1338</v>
      </c>
      <c r="B44" s="20" t="s">
        <v>1339</v>
      </c>
      <c r="C44" s="21">
        <v>44128</v>
      </c>
      <c r="D44" s="22">
        <v>44126</v>
      </c>
      <c r="E44" s="23">
        <v>1.5</v>
      </c>
      <c r="F44" s="24" t="s">
        <v>2656</v>
      </c>
      <c r="G44" s="25">
        <v>1.5</v>
      </c>
      <c r="H44" s="26">
        <v>0.21</v>
      </c>
      <c r="I44" s="27">
        <v>0.315</v>
      </c>
      <c r="J44" s="27">
        <v>1.815</v>
      </c>
      <c r="K44" s="19" t="s">
        <v>2470</v>
      </c>
      <c r="L44" s="19" t="s">
        <v>2471</v>
      </c>
      <c r="M44" s="28"/>
      <c r="N44" s="29" t="s">
        <v>2657</v>
      </c>
      <c r="O44" s="30" t="s">
        <v>2658</v>
      </c>
      <c r="P44" s="31"/>
      <c r="Q44" s="32">
        <v>44128</v>
      </c>
      <c r="R44" s="6" t="s">
        <v>57</v>
      </c>
      <c r="S44" s="6" t="s">
        <v>31</v>
      </c>
      <c r="T44" s="33" t="s">
        <v>1336</v>
      </c>
      <c r="U44" s="40" t="s">
        <v>2659</v>
      </c>
      <c r="V44" s="34"/>
    </row>
    <row r="45" spans="1:22" ht="15">
      <c r="A45" s="33" t="s">
        <v>1338</v>
      </c>
      <c r="B45" s="20" t="s">
        <v>1339</v>
      </c>
      <c r="C45" s="21">
        <v>44127</v>
      </c>
      <c r="D45" s="22">
        <v>44126</v>
      </c>
      <c r="E45" s="23">
        <v>1.5</v>
      </c>
      <c r="F45" s="24" t="s">
        <v>2660</v>
      </c>
      <c r="G45" s="25">
        <v>1.5</v>
      </c>
      <c r="H45" s="26">
        <v>0.21</v>
      </c>
      <c r="I45" s="27">
        <v>0.315</v>
      </c>
      <c r="J45" s="27">
        <v>1.815</v>
      </c>
      <c r="K45" s="19" t="s">
        <v>2470</v>
      </c>
      <c r="L45" s="19" t="s">
        <v>2471</v>
      </c>
      <c r="M45" s="28"/>
      <c r="N45" s="29" t="s">
        <v>2661</v>
      </c>
      <c r="O45" s="30" t="s">
        <v>2658</v>
      </c>
      <c r="P45" s="31"/>
      <c r="Q45" s="32">
        <v>44127</v>
      </c>
      <c r="R45" s="6" t="s">
        <v>57</v>
      </c>
      <c r="S45" s="6" t="s">
        <v>31</v>
      </c>
      <c r="T45" s="33" t="s">
        <v>1336</v>
      </c>
      <c r="U45" s="40" t="s">
        <v>2662</v>
      </c>
      <c r="V45" s="34"/>
    </row>
    <row r="46" spans="1:22" ht="15">
      <c r="A46" s="33" t="s">
        <v>1338</v>
      </c>
      <c r="B46" s="20" t="s">
        <v>1339</v>
      </c>
      <c r="C46" s="21">
        <v>44127</v>
      </c>
      <c r="D46" s="22">
        <v>44126</v>
      </c>
      <c r="E46" s="23">
        <v>1.5</v>
      </c>
      <c r="F46" s="24" t="s">
        <v>2663</v>
      </c>
      <c r="G46" s="25">
        <v>1.5</v>
      </c>
      <c r="H46" s="26">
        <v>0.21</v>
      </c>
      <c r="I46" s="27">
        <v>0.315</v>
      </c>
      <c r="J46" s="27">
        <v>1.815</v>
      </c>
      <c r="K46" s="19" t="s">
        <v>2470</v>
      </c>
      <c r="L46" s="19" t="s">
        <v>2471</v>
      </c>
      <c r="M46" s="28"/>
      <c r="N46" s="29" t="s">
        <v>2664</v>
      </c>
      <c r="O46" s="30" t="s">
        <v>2658</v>
      </c>
      <c r="P46" s="31"/>
      <c r="Q46" s="32">
        <v>44127</v>
      </c>
      <c r="R46" s="6" t="s">
        <v>57</v>
      </c>
      <c r="S46" s="6" t="s">
        <v>31</v>
      </c>
      <c r="T46" s="33" t="s">
        <v>1336</v>
      </c>
      <c r="U46" s="40" t="s">
        <v>2662</v>
      </c>
      <c r="V46" s="34"/>
    </row>
    <row r="47" spans="1:22" ht="15">
      <c r="A47" s="33" t="s">
        <v>1338</v>
      </c>
      <c r="B47" s="20" t="s">
        <v>1339</v>
      </c>
      <c r="C47" s="21">
        <v>44137</v>
      </c>
      <c r="D47" s="22">
        <v>44126</v>
      </c>
      <c r="E47" s="23">
        <v>1.67</v>
      </c>
      <c r="F47" s="24" t="s">
        <v>2665</v>
      </c>
      <c r="G47" s="25">
        <v>1.67</v>
      </c>
      <c r="H47" s="26">
        <v>0.21</v>
      </c>
      <c r="I47" s="27">
        <v>0.35069999999999996</v>
      </c>
      <c r="J47" s="27">
        <v>2.0206999999999997</v>
      </c>
      <c r="K47" s="19" t="s">
        <v>2470</v>
      </c>
      <c r="L47" s="19" t="s">
        <v>2471</v>
      </c>
      <c r="M47" s="28"/>
      <c r="N47" s="29" t="s">
        <v>2666</v>
      </c>
      <c r="O47" s="30" t="s">
        <v>2658</v>
      </c>
      <c r="P47" s="31"/>
      <c r="Q47" s="32">
        <v>44137</v>
      </c>
      <c r="R47" s="6" t="s">
        <v>57</v>
      </c>
      <c r="S47" s="6" t="s">
        <v>31</v>
      </c>
      <c r="T47" s="33" t="s">
        <v>1336</v>
      </c>
      <c r="U47" s="40" t="s">
        <v>2659</v>
      </c>
      <c r="V47" s="34"/>
    </row>
    <row r="48" spans="1:22" ht="15">
      <c r="A48" s="33" t="s">
        <v>213</v>
      </c>
      <c r="B48" s="2" t="s">
        <v>214</v>
      </c>
      <c r="C48" s="21">
        <v>44154</v>
      </c>
      <c r="D48" s="22">
        <v>44138</v>
      </c>
      <c r="E48" s="23">
        <v>2472.92</v>
      </c>
      <c r="F48" s="24" t="s">
        <v>2613</v>
      </c>
      <c r="G48" s="25">
        <v>2472.92</v>
      </c>
      <c r="H48" s="26">
        <v>0.21</v>
      </c>
      <c r="I48" s="27">
        <v>519.3132</v>
      </c>
      <c r="J48" s="27">
        <v>2992.2332</v>
      </c>
      <c r="K48" s="28" t="s">
        <v>37</v>
      </c>
      <c r="L48" s="28" t="s">
        <v>38</v>
      </c>
      <c r="M48" s="28"/>
      <c r="N48" s="29" t="s">
        <v>2614</v>
      </c>
      <c r="O48" s="30" t="s">
        <v>2615</v>
      </c>
      <c r="P48" s="31">
        <v>6673</v>
      </c>
      <c r="Q48" s="32">
        <v>44175</v>
      </c>
      <c r="R48" s="33" t="s">
        <v>41</v>
      </c>
      <c r="S48" s="33" t="s">
        <v>31</v>
      </c>
      <c r="T48" s="33" t="s">
        <v>115</v>
      </c>
      <c r="U48" s="33" t="s">
        <v>2616</v>
      </c>
      <c r="V48" s="34"/>
    </row>
    <row r="49" spans="1:22" ht="15">
      <c r="A49" s="33" t="s">
        <v>213</v>
      </c>
      <c r="B49" s="2" t="s">
        <v>214</v>
      </c>
      <c r="C49" s="21">
        <v>44154</v>
      </c>
      <c r="D49" s="22">
        <v>44125</v>
      </c>
      <c r="E49" s="23">
        <v>581.39</v>
      </c>
      <c r="F49" s="24" t="s">
        <v>2639</v>
      </c>
      <c r="G49" s="25">
        <v>581.39</v>
      </c>
      <c r="H49" s="26">
        <v>0.21</v>
      </c>
      <c r="I49" s="27">
        <v>122.0919</v>
      </c>
      <c r="J49" s="27">
        <v>703.4819</v>
      </c>
      <c r="K49" s="28" t="s">
        <v>77</v>
      </c>
      <c r="L49" s="28" t="s">
        <v>78</v>
      </c>
      <c r="M49" s="28"/>
      <c r="N49" s="29" t="s">
        <v>2640</v>
      </c>
      <c r="O49" s="30"/>
      <c r="P49" s="31">
        <v>6911</v>
      </c>
      <c r="Q49" s="32"/>
      <c r="R49" s="33" t="s">
        <v>41</v>
      </c>
      <c r="S49" s="33" t="s">
        <v>2631</v>
      </c>
      <c r="T49" s="33" t="s">
        <v>115</v>
      </c>
      <c r="U49" s="33" t="s">
        <v>2641</v>
      </c>
      <c r="V49" s="34"/>
    </row>
    <row r="50" spans="1:22" ht="15">
      <c r="A50" s="28" t="s">
        <v>2254</v>
      </c>
      <c r="B50" s="2" t="s">
        <v>2255</v>
      </c>
      <c r="C50" s="21">
        <v>44131</v>
      </c>
      <c r="D50" s="22">
        <v>44105</v>
      </c>
      <c r="E50" s="23">
        <v>376.87</v>
      </c>
      <c r="F50" s="24" t="s">
        <v>2319</v>
      </c>
      <c r="G50" s="25">
        <v>94.22</v>
      </c>
      <c r="H50" s="26">
        <v>0</v>
      </c>
      <c r="I50" s="27">
        <v>0</v>
      </c>
      <c r="J50" s="27">
        <v>94.22</v>
      </c>
      <c r="K50" s="51" t="s">
        <v>425</v>
      </c>
      <c r="L50" s="51" t="s">
        <v>426</v>
      </c>
      <c r="M50" s="28" t="s">
        <v>62</v>
      </c>
      <c r="N50" s="29" t="s">
        <v>2320</v>
      </c>
      <c r="O50" s="30" t="s">
        <v>2321</v>
      </c>
      <c r="P50" s="31">
        <v>5930</v>
      </c>
      <c r="Q50" s="32">
        <v>44130</v>
      </c>
      <c r="R50" s="33" t="s">
        <v>30</v>
      </c>
      <c r="S50" s="33" t="s">
        <v>31</v>
      </c>
      <c r="T50" s="33" t="s">
        <v>194</v>
      </c>
      <c r="U50" s="28" t="s">
        <v>2322</v>
      </c>
      <c r="V50" s="34"/>
    </row>
    <row r="51" spans="1:22" ht="15">
      <c r="A51" s="28" t="s">
        <v>2254</v>
      </c>
      <c r="B51" s="2" t="s">
        <v>2255</v>
      </c>
      <c r="C51" s="21">
        <v>44131</v>
      </c>
      <c r="D51" s="22">
        <v>44105</v>
      </c>
      <c r="E51" s="23">
        <v>0</v>
      </c>
      <c r="F51" s="24" t="s">
        <v>2319</v>
      </c>
      <c r="G51" s="25">
        <v>282.65</v>
      </c>
      <c r="H51" s="26">
        <v>0</v>
      </c>
      <c r="I51" s="27">
        <v>0</v>
      </c>
      <c r="J51" s="27">
        <v>282.65</v>
      </c>
      <c r="K51" s="51" t="s">
        <v>2107</v>
      </c>
      <c r="L51" s="51" t="s">
        <v>2108</v>
      </c>
      <c r="M51" s="28"/>
      <c r="N51" s="29" t="s">
        <v>2320</v>
      </c>
      <c r="O51" s="30" t="s">
        <v>2321</v>
      </c>
      <c r="P51" s="31">
        <v>5930</v>
      </c>
      <c r="Q51" s="32">
        <v>44130</v>
      </c>
      <c r="R51" s="33" t="s">
        <v>182</v>
      </c>
      <c r="S51" s="33" t="s">
        <v>31</v>
      </c>
      <c r="T51" s="33" t="s">
        <v>194</v>
      </c>
      <c r="U51" s="28" t="s">
        <v>2323</v>
      </c>
      <c r="V51" s="34"/>
    </row>
    <row r="52" spans="1:22" ht="15">
      <c r="A52" s="28" t="s">
        <v>2254</v>
      </c>
      <c r="B52" s="2" t="s">
        <v>2255</v>
      </c>
      <c r="C52" s="21">
        <v>44131</v>
      </c>
      <c r="D52" s="22">
        <v>44129</v>
      </c>
      <c r="E52" s="23">
        <v>90</v>
      </c>
      <c r="F52" s="24" t="s">
        <v>2346</v>
      </c>
      <c r="G52" s="25">
        <v>90</v>
      </c>
      <c r="H52" s="26">
        <v>0</v>
      </c>
      <c r="I52" s="27">
        <v>0</v>
      </c>
      <c r="J52" s="27">
        <v>90</v>
      </c>
      <c r="K52" s="35" t="s">
        <v>234</v>
      </c>
      <c r="L52" s="36" t="s">
        <v>235</v>
      </c>
      <c r="M52" s="28" t="s">
        <v>467</v>
      </c>
      <c r="N52" s="29" t="s">
        <v>2347</v>
      </c>
      <c r="O52" s="30" t="s">
        <v>492</v>
      </c>
      <c r="P52" s="31">
        <v>5932</v>
      </c>
      <c r="Q52" s="32">
        <v>44125</v>
      </c>
      <c r="R52" s="33" t="s">
        <v>30</v>
      </c>
      <c r="S52" s="33" t="s">
        <v>31</v>
      </c>
      <c r="T52" s="33" t="s">
        <v>194</v>
      </c>
      <c r="U52" s="28" t="s">
        <v>2348</v>
      </c>
      <c r="V52" s="34"/>
    </row>
    <row r="53" spans="1:22" ht="15">
      <c r="A53" s="33" t="s">
        <v>2570</v>
      </c>
      <c r="B53" s="20" t="s">
        <v>2571</v>
      </c>
      <c r="C53" s="21">
        <v>44166</v>
      </c>
      <c r="D53" s="22">
        <v>44161</v>
      </c>
      <c r="E53" s="23">
        <v>95.45</v>
      </c>
      <c r="F53" s="24" t="s">
        <v>2572</v>
      </c>
      <c r="G53" s="25">
        <v>95.45</v>
      </c>
      <c r="H53" s="26">
        <v>0.1</v>
      </c>
      <c r="I53" s="27">
        <v>9.545</v>
      </c>
      <c r="J53" s="27">
        <v>104.995</v>
      </c>
      <c r="K53" s="19" t="s">
        <v>26</v>
      </c>
      <c r="L53" s="19" t="s">
        <v>27</v>
      </c>
      <c r="M53" s="28"/>
      <c r="N53" s="29" t="s">
        <v>2573</v>
      </c>
      <c r="O53" s="30" t="s">
        <v>2574</v>
      </c>
      <c r="P53" s="31">
        <v>6626</v>
      </c>
      <c r="Q53" s="32">
        <v>44175</v>
      </c>
      <c r="R53" s="6" t="s">
        <v>41</v>
      </c>
      <c r="S53" s="6" t="s">
        <v>31</v>
      </c>
      <c r="T53" s="33" t="s">
        <v>93</v>
      </c>
      <c r="U53" s="33" t="s">
        <v>2575</v>
      </c>
      <c r="V53" s="34"/>
    </row>
    <row r="54" spans="1:22" ht="15">
      <c r="A54" s="33" t="s">
        <v>75</v>
      </c>
      <c r="B54" s="20" t="s">
        <v>76</v>
      </c>
      <c r="C54" s="21">
        <v>44105</v>
      </c>
      <c r="D54" s="22">
        <v>44105</v>
      </c>
      <c r="E54" s="23">
        <v>315</v>
      </c>
      <c r="F54" s="24" t="s">
        <v>2158</v>
      </c>
      <c r="G54" s="25">
        <v>315</v>
      </c>
      <c r="H54" s="26">
        <v>0.21</v>
      </c>
      <c r="I54" s="27">
        <v>66.14999999999999</v>
      </c>
      <c r="J54" s="27">
        <v>381.15</v>
      </c>
      <c r="K54" s="19" t="s">
        <v>77</v>
      </c>
      <c r="L54" s="19" t="s">
        <v>78</v>
      </c>
      <c r="M54" s="28"/>
      <c r="N54" s="29" t="s">
        <v>2159</v>
      </c>
      <c r="O54" s="30" t="s">
        <v>1060</v>
      </c>
      <c r="P54" s="31">
        <v>4861</v>
      </c>
      <c r="Q54" s="32">
        <v>44126</v>
      </c>
      <c r="R54" s="6" t="s">
        <v>41</v>
      </c>
      <c r="S54" s="6" t="s">
        <v>31</v>
      </c>
      <c r="T54" s="33" t="s">
        <v>81</v>
      </c>
      <c r="U54" s="33" t="s">
        <v>2160</v>
      </c>
      <c r="V54" s="34" t="s">
        <v>83</v>
      </c>
    </row>
    <row r="55" spans="1:22" ht="15">
      <c r="A55" s="33" t="s">
        <v>75</v>
      </c>
      <c r="B55" s="20" t="s">
        <v>76</v>
      </c>
      <c r="C55" s="21">
        <v>44120</v>
      </c>
      <c r="D55" s="22">
        <v>44116</v>
      </c>
      <c r="E55" s="23">
        <v>32</v>
      </c>
      <c r="F55" s="24" t="s">
        <v>2178</v>
      </c>
      <c r="G55" s="25">
        <v>32</v>
      </c>
      <c r="H55" s="26">
        <v>0.21</v>
      </c>
      <c r="I55" s="27">
        <v>6.72</v>
      </c>
      <c r="J55" s="27">
        <v>38.72</v>
      </c>
      <c r="K55" s="19" t="s">
        <v>77</v>
      </c>
      <c r="L55" s="19" t="s">
        <v>78</v>
      </c>
      <c r="M55" s="28"/>
      <c r="N55" s="29" t="s">
        <v>2179</v>
      </c>
      <c r="O55" s="30" t="s">
        <v>1141</v>
      </c>
      <c r="P55" s="31">
        <v>5116</v>
      </c>
      <c r="Q55" s="32">
        <v>44134</v>
      </c>
      <c r="R55" s="6" t="s">
        <v>41</v>
      </c>
      <c r="S55" s="6" t="s">
        <v>31</v>
      </c>
      <c r="T55" s="33" t="s">
        <v>163</v>
      </c>
      <c r="U55" s="33" t="s">
        <v>2180</v>
      </c>
      <c r="V55" s="34" t="s">
        <v>83</v>
      </c>
    </row>
    <row r="56" spans="1:22" ht="15">
      <c r="A56" s="33" t="s">
        <v>75</v>
      </c>
      <c r="B56" s="20" t="s">
        <v>76</v>
      </c>
      <c r="C56" s="21">
        <v>44125</v>
      </c>
      <c r="D56" s="22">
        <v>44116</v>
      </c>
      <c r="E56" s="23">
        <v>600</v>
      </c>
      <c r="F56" s="24" t="s">
        <v>2340</v>
      </c>
      <c r="G56" s="25">
        <v>600</v>
      </c>
      <c r="H56" s="26">
        <v>0.21</v>
      </c>
      <c r="I56" s="27">
        <v>126</v>
      </c>
      <c r="J56" s="27">
        <v>726</v>
      </c>
      <c r="K56" s="19" t="s">
        <v>77</v>
      </c>
      <c r="L56" s="19" t="s">
        <v>78</v>
      </c>
      <c r="M56" s="28"/>
      <c r="N56" s="29" t="s">
        <v>2341</v>
      </c>
      <c r="O56" s="30" t="s">
        <v>1102</v>
      </c>
      <c r="P56" s="31">
        <v>5803</v>
      </c>
      <c r="Q56" s="32">
        <v>44148</v>
      </c>
      <c r="R56" s="6" t="s">
        <v>41</v>
      </c>
      <c r="S56" s="6" t="s">
        <v>31</v>
      </c>
      <c r="T56" s="33" t="s">
        <v>607</v>
      </c>
      <c r="U56" s="33" t="s">
        <v>2342</v>
      </c>
      <c r="V56" s="34" t="s">
        <v>83</v>
      </c>
    </row>
    <row r="57" spans="1:22" ht="15">
      <c r="A57" s="33" t="s">
        <v>75</v>
      </c>
      <c r="B57" s="20" t="s">
        <v>76</v>
      </c>
      <c r="C57" s="21">
        <v>44133</v>
      </c>
      <c r="D57" s="22">
        <v>44125</v>
      </c>
      <c r="E57" s="23">
        <v>39</v>
      </c>
      <c r="F57" s="24" t="s">
        <v>2343</v>
      </c>
      <c r="G57" s="25">
        <v>39</v>
      </c>
      <c r="H57" s="26">
        <v>0.21</v>
      </c>
      <c r="I57" s="27">
        <v>8.19</v>
      </c>
      <c r="J57" s="27">
        <v>47.19</v>
      </c>
      <c r="K57" s="19" t="s">
        <v>77</v>
      </c>
      <c r="L57" s="19" t="s">
        <v>78</v>
      </c>
      <c r="M57" s="28"/>
      <c r="N57" s="29" t="s">
        <v>2344</v>
      </c>
      <c r="O57" s="30" t="s">
        <v>1141</v>
      </c>
      <c r="P57" s="31">
        <v>5805</v>
      </c>
      <c r="Q57" s="32">
        <v>44148</v>
      </c>
      <c r="R57" s="6" t="s">
        <v>41</v>
      </c>
      <c r="S57" s="6" t="s">
        <v>31</v>
      </c>
      <c r="T57" s="33" t="s">
        <v>163</v>
      </c>
      <c r="U57" s="33" t="s">
        <v>2345</v>
      </c>
      <c r="V57" s="34" t="s">
        <v>83</v>
      </c>
    </row>
    <row r="58" spans="1:22" ht="15">
      <c r="A58" s="33" t="s">
        <v>75</v>
      </c>
      <c r="B58" s="20" t="s">
        <v>76</v>
      </c>
      <c r="C58" s="21">
        <v>44151</v>
      </c>
      <c r="D58" s="22">
        <v>44151</v>
      </c>
      <c r="E58" s="23">
        <v>708</v>
      </c>
      <c r="F58" s="24" t="s">
        <v>2511</v>
      </c>
      <c r="G58" s="25">
        <v>708</v>
      </c>
      <c r="H58" s="26">
        <v>0.21</v>
      </c>
      <c r="I58" s="27">
        <v>148.68</v>
      </c>
      <c r="J58" s="27">
        <v>856.6800000000001</v>
      </c>
      <c r="K58" s="28" t="s">
        <v>77</v>
      </c>
      <c r="L58" s="28" t="s">
        <v>78</v>
      </c>
      <c r="M58" s="28"/>
      <c r="N58" s="29" t="s">
        <v>2512</v>
      </c>
      <c r="O58" s="30" t="s">
        <v>1144</v>
      </c>
      <c r="P58" s="31">
        <v>6335</v>
      </c>
      <c r="Q58" s="32">
        <v>44165</v>
      </c>
      <c r="R58" s="33" t="s">
        <v>41</v>
      </c>
      <c r="S58" s="33" t="s">
        <v>31</v>
      </c>
      <c r="T58" s="33" t="s">
        <v>163</v>
      </c>
      <c r="U58" s="33" t="s">
        <v>2513</v>
      </c>
      <c r="V58" s="34" t="s">
        <v>83</v>
      </c>
    </row>
    <row r="59" spans="1:22" ht="15">
      <c r="A59" s="33" t="s">
        <v>75</v>
      </c>
      <c r="B59" s="20" t="s">
        <v>76</v>
      </c>
      <c r="C59" s="21">
        <v>44160</v>
      </c>
      <c r="D59" s="22">
        <v>44147</v>
      </c>
      <c r="E59" s="23">
        <v>399</v>
      </c>
      <c r="F59" s="24" t="s">
        <v>2563</v>
      </c>
      <c r="G59" s="25">
        <v>399</v>
      </c>
      <c r="H59" s="26">
        <v>0.21</v>
      </c>
      <c r="I59" s="27">
        <v>83.78999999999999</v>
      </c>
      <c r="J59" s="27">
        <v>482.78999999999996</v>
      </c>
      <c r="K59" s="28" t="s">
        <v>845</v>
      </c>
      <c r="L59" s="28" t="s">
        <v>846</v>
      </c>
      <c r="M59" s="28"/>
      <c r="N59" s="29" t="s">
        <v>2564</v>
      </c>
      <c r="O59" s="30" t="s">
        <v>2565</v>
      </c>
      <c r="P59" s="31">
        <v>6660</v>
      </c>
      <c r="Q59" s="32">
        <v>44175</v>
      </c>
      <c r="R59" s="33" t="s">
        <v>41</v>
      </c>
      <c r="S59" s="33" t="s">
        <v>31</v>
      </c>
      <c r="T59" s="33" t="s">
        <v>163</v>
      </c>
      <c r="U59" s="33" t="s">
        <v>2566</v>
      </c>
      <c r="V59" s="34" t="s">
        <v>83</v>
      </c>
    </row>
    <row r="60" spans="1:22" ht="15">
      <c r="A60" s="33" t="s">
        <v>75</v>
      </c>
      <c r="B60" s="20" t="s">
        <v>76</v>
      </c>
      <c r="C60" s="21">
        <v>44161</v>
      </c>
      <c r="D60" s="22">
        <v>44147</v>
      </c>
      <c r="E60" s="23">
        <v>59.36</v>
      </c>
      <c r="F60" s="24" t="s">
        <v>2567</v>
      </c>
      <c r="G60" s="25">
        <v>59.36</v>
      </c>
      <c r="H60" s="26">
        <v>0.21</v>
      </c>
      <c r="I60" s="27">
        <v>12.4656</v>
      </c>
      <c r="J60" s="27">
        <v>71.8256</v>
      </c>
      <c r="K60" s="28" t="s">
        <v>159</v>
      </c>
      <c r="L60" s="28" t="s">
        <v>160</v>
      </c>
      <c r="M60" s="28"/>
      <c r="N60" s="29" t="s">
        <v>2568</v>
      </c>
      <c r="O60" s="30" t="s">
        <v>2565</v>
      </c>
      <c r="P60" s="31">
        <v>6625</v>
      </c>
      <c r="Q60" s="32">
        <v>44175</v>
      </c>
      <c r="R60" s="33" t="s">
        <v>41</v>
      </c>
      <c r="S60" s="33" t="s">
        <v>31</v>
      </c>
      <c r="T60" s="33" t="s">
        <v>163</v>
      </c>
      <c r="U60" s="33" t="s">
        <v>2569</v>
      </c>
      <c r="V60" s="34" t="s">
        <v>83</v>
      </c>
    </row>
    <row r="61" spans="1:22" ht="15">
      <c r="A61" s="33" t="s">
        <v>89</v>
      </c>
      <c r="B61" s="20" t="s">
        <v>90</v>
      </c>
      <c r="C61" s="21">
        <v>44106</v>
      </c>
      <c r="D61" s="22">
        <v>44105</v>
      </c>
      <c r="E61" s="23">
        <v>4.13</v>
      </c>
      <c r="F61" s="24" t="s">
        <v>1976</v>
      </c>
      <c r="G61" s="25">
        <v>4.13</v>
      </c>
      <c r="H61" s="26">
        <v>0.21</v>
      </c>
      <c r="I61" s="27">
        <v>0.8673</v>
      </c>
      <c r="J61" s="27">
        <v>4.9973</v>
      </c>
      <c r="K61" s="19" t="s">
        <v>172</v>
      </c>
      <c r="L61" s="19" t="s">
        <v>120</v>
      </c>
      <c r="M61" s="28"/>
      <c r="N61" s="29" t="s">
        <v>1977</v>
      </c>
      <c r="O61" s="30" t="s">
        <v>1978</v>
      </c>
      <c r="P61" s="31">
        <v>4635</v>
      </c>
      <c r="Q61" s="32">
        <v>44118</v>
      </c>
      <c r="R61" s="6" t="s">
        <v>41</v>
      </c>
      <c r="S61" s="6" t="s">
        <v>31</v>
      </c>
      <c r="T61" s="33" t="s">
        <v>175</v>
      </c>
      <c r="U61" s="33" t="s">
        <v>1979</v>
      </c>
      <c r="V61" s="34"/>
    </row>
    <row r="62" spans="1:22" ht="15">
      <c r="A62" s="33" t="s">
        <v>89</v>
      </c>
      <c r="B62" s="59" t="s">
        <v>90</v>
      </c>
      <c r="C62" s="21">
        <v>44106</v>
      </c>
      <c r="D62" s="22">
        <v>44105</v>
      </c>
      <c r="E62" s="23">
        <v>21.84</v>
      </c>
      <c r="F62" s="24" t="s">
        <v>2148</v>
      </c>
      <c r="G62" s="25">
        <v>21.84</v>
      </c>
      <c r="H62" s="26">
        <v>0</v>
      </c>
      <c r="I62" s="27">
        <v>0</v>
      </c>
      <c r="J62" s="27">
        <v>21.84</v>
      </c>
      <c r="K62" s="19" t="s">
        <v>982</v>
      </c>
      <c r="L62" s="19" t="s">
        <v>119</v>
      </c>
      <c r="M62" s="28"/>
      <c r="N62" s="29" t="s">
        <v>2149</v>
      </c>
      <c r="O62" s="30" t="s">
        <v>581</v>
      </c>
      <c r="P62" s="31">
        <v>4854</v>
      </c>
      <c r="Q62" s="32">
        <v>44126</v>
      </c>
      <c r="R62" s="6" t="s">
        <v>41</v>
      </c>
      <c r="S62" s="6" t="s">
        <v>31</v>
      </c>
      <c r="T62" s="33" t="s">
        <v>1139</v>
      </c>
      <c r="U62" s="33" t="s">
        <v>2150</v>
      </c>
      <c r="V62" s="34"/>
    </row>
    <row r="63" spans="1:22" ht="15">
      <c r="A63" s="33" t="s">
        <v>89</v>
      </c>
      <c r="B63" s="59" t="s">
        <v>90</v>
      </c>
      <c r="C63" s="21">
        <v>44106</v>
      </c>
      <c r="D63" s="22">
        <v>44105</v>
      </c>
      <c r="E63" s="23">
        <v>18.1</v>
      </c>
      <c r="F63" s="24" t="s">
        <v>2148</v>
      </c>
      <c r="G63" s="25">
        <v>18.1</v>
      </c>
      <c r="H63" s="26">
        <v>0.21</v>
      </c>
      <c r="I63" s="27">
        <v>3.801</v>
      </c>
      <c r="J63" s="27">
        <v>21.901000000000003</v>
      </c>
      <c r="K63" s="19" t="s">
        <v>982</v>
      </c>
      <c r="L63" s="19" t="s">
        <v>119</v>
      </c>
      <c r="M63" s="28"/>
      <c r="N63" s="29" t="s">
        <v>2149</v>
      </c>
      <c r="O63" s="30" t="s">
        <v>581</v>
      </c>
      <c r="P63" s="31">
        <v>4854</v>
      </c>
      <c r="Q63" s="32">
        <v>44126</v>
      </c>
      <c r="R63" s="6" t="s">
        <v>41</v>
      </c>
      <c r="S63" s="6" t="s">
        <v>31</v>
      </c>
      <c r="T63" s="33" t="s">
        <v>1139</v>
      </c>
      <c r="U63" s="33" t="s">
        <v>2151</v>
      </c>
      <c r="V63" s="34"/>
    </row>
    <row r="64" spans="1:22" ht="15">
      <c r="A64" s="33" t="s">
        <v>89</v>
      </c>
      <c r="B64" s="59" t="s">
        <v>90</v>
      </c>
      <c r="C64" s="21">
        <v>44124</v>
      </c>
      <c r="D64" s="22">
        <v>44124</v>
      </c>
      <c r="E64" s="23">
        <v>69.48</v>
      </c>
      <c r="F64" s="24" t="s">
        <v>2184</v>
      </c>
      <c r="G64" s="25">
        <v>69.48</v>
      </c>
      <c r="H64" s="26">
        <v>0</v>
      </c>
      <c r="I64" s="27">
        <v>0</v>
      </c>
      <c r="J64" s="27">
        <v>69.48</v>
      </c>
      <c r="K64" s="19" t="s">
        <v>617</v>
      </c>
      <c r="L64" s="19" t="s">
        <v>121</v>
      </c>
      <c r="M64" s="28"/>
      <c r="N64" s="29" t="s">
        <v>2185</v>
      </c>
      <c r="O64" s="30" t="s">
        <v>939</v>
      </c>
      <c r="P64" s="31">
        <v>5118</v>
      </c>
      <c r="Q64" s="32">
        <v>44134</v>
      </c>
      <c r="R64" s="6" t="s">
        <v>41</v>
      </c>
      <c r="S64" s="6" t="s">
        <v>31</v>
      </c>
      <c r="T64" s="33" t="s">
        <v>1139</v>
      </c>
      <c r="U64" s="33" t="s">
        <v>2186</v>
      </c>
      <c r="V64" s="34"/>
    </row>
    <row r="65" spans="1:22" ht="15">
      <c r="A65" s="33" t="s">
        <v>89</v>
      </c>
      <c r="B65" s="59" t="s">
        <v>90</v>
      </c>
      <c r="C65" s="21">
        <v>44125</v>
      </c>
      <c r="D65" s="22">
        <v>44117</v>
      </c>
      <c r="E65" s="23">
        <v>5.74</v>
      </c>
      <c r="F65" s="24" t="s">
        <v>2201</v>
      </c>
      <c r="G65" s="25">
        <v>5.74</v>
      </c>
      <c r="H65" s="26">
        <v>0.21</v>
      </c>
      <c r="I65" s="27">
        <v>1.2054</v>
      </c>
      <c r="J65" s="27">
        <v>6.9454</v>
      </c>
      <c r="K65" s="40" t="s">
        <v>1181</v>
      </c>
      <c r="L65" s="40" t="s">
        <v>1182</v>
      </c>
      <c r="M65" s="28"/>
      <c r="N65" s="29" t="s">
        <v>2202</v>
      </c>
      <c r="O65" s="30" t="s">
        <v>2203</v>
      </c>
      <c r="P65" s="31">
        <v>5121</v>
      </c>
      <c r="Q65" s="32">
        <v>44134</v>
      </c>
      <c r="R65" s="6" t="s">
        <v>41</v>
      </c>
      <c r="S65" s="6" t="s">
        <v>31</v>
      </c>
      <c r="T65" s="33" t="s">
        <v>175</v>
      </c>
      <c r="U65" s="33" t="s">
        <v>2204</v>
      </c>
      <c r="V65" s="34"/>
    </row>
    <row r="66" spans="1:22" ht="15">
      <c r="A66" s="33" t="s">
        <v>89</v>
      </c>
      <c r="B66" s="59" t="s">
        <v>90</v>
      </c>
      <c r="C66" s="21">
        <v>44133</v>
      </c>
      <c r="D66" s="22">
        <v>44131</v>
      </c>
      <c r="E66" s="23">
        <v>174.9</v>
      </c>
      <c r="F66" s="24" t="s">
        <v>2285</v>
      </c>
      <c r="G66" s="25">
        <v>174.9</v>
      </c>
      <c r="H66" s="26">
        <v>0.21</v>
      </c>
      <c r="I66" s="27">
        <v>36.729</v>
      </c>
      <c r="J66" s="27">
        <v>211.62900000000002</v>
      </c>
      <c r="K66" s="40" t="s">
        <v>37</v>
      </c>
      <c r="L66" s="40" t="s">
        <v>38</v>
      </c>
      <c r="M66" s="28"/>
      <c r="N66" s="29" t="s">
        <v>2286</v>
      </c>
      <c r="O66" s="30" t="s">
        <v>2287</v>
      </c>
      <c r="P66" s="31">
        <v>5270</v>
      </c>
      <c r="Q66" s="32">
        <v>44144</v>
      </c>
      <c r="R66" s="6" t="s">
        <v>41</v>
      </c>
      <c r="S66" s="6" t="s">
        <v>31</v>
      </c>
      <c r="T66" s="33" t="s">
        <v>1139</v>
      </c>
      <c r="U66" s="33" t="s">
        <v>2288</v>
      </c>
      <c r="V66" s="34"/>
    </row>
    <row r="67" spans="1:22" ht="15">
      <c r="A67" s="33" t="s">
        <v>89</v>
      </c>
      <c r="B67" s="59" t="s">
        <v>90</v>
      </c>
      <c r="C67" s="21">
        <v>44133</v>
      </c>
      <c r="D67" s="22">
        <v>44131</v>
      </c>
      <c r="E67" s="23">
        <v>132.2</v>
      </c>
      <c r="F67" s="24" t="s">
        <v>2285</v>
      </c>
      <c r="G67" s="25">
        <v>132.2</v>
      </c>
      <c r="H67" s="26">
        <v>0</v>
      </c>
      <c r="I67" s="27">
        <v>0</v>
      </c>
      <c r="J67" s="27">
        <v>132.2</v>
      </c>
      <c r="K67" s="40" t="s">
        <v>37</v>
      </c>
      <c r="L67" s="40" t="s">
        <v>38</v>
      </c>
      <c r="M67" s="28"/>
      <c r="N67" s="29" t="s">
        <v>2286</v>
      </c>
      <c r="O67" s="30" t="s">
        <v>2287</v>
      </c>
      <c r="P67" s="31">
        <v>5270</v>
      </c>
      <c r="Q67" s="32">
        <v>44144</v>
      </c>
      <c r="R67" s="6" t="s">
        <v>41</v>
      </c>
      <c r="S67" s="6" t="s">
        <v>31</v>
      </c>
      <c r="T67" s="33" t="s">
        <v>1139</v>
      </c>
      <c r="U67" s="33" t="s">
        <v>2289</v>
      </c>
      <c r="V67" s="34"/>
    </row>
    <row r="68" spans="1:22" ht="15">
      <c r="A68" s="19" t="s">
        <v>89</v>
      </c>
      <c r="B68" s="2" t="s">
        <v>90</v>
      </c>
      <c r="C68" s="21">
        <v>44134</v>
      </c>
      <c r="D68" s="22">
        <v>44137</v>
      </c>
      <c r="E68" s="23">
        <v>250</v>
      </c>
      <c r="F68" s="24" t="s">
        <v>2324</v>
      </c>
      <c r="G68" s="25">
        <v>250</v>
      </c>
      <c r="H68" s="26">
        <v>0</v>
      </c>
      <c r="I68" s="27">
        <v>0</v>
      </c>
      <c r="J68" s="27">
        <v>250</v>
      </c>
      <c r="K68" s="40" t="s">
        <v>123</v>
      </c>
      <c r="L68" s="40" t="s">
        <v>124</v>
      </c>
      <c r="M68" s="28"/>
      <c r="N68" s="29" t="s">
        <v>2325</v>
      </c>
      <c r="O68" s="30" t="s">
        <v>714</v>
      </c>
      <c r="P68" s="31">
        <v>5796</v>
      </c>
      <c r="Q68" s="32">
        <v>44141</v>
      </c>
      <c r="R68" s="6" t="s">
        <v>168</v>
      </c>
      <c r="S68" s="6" t="s">
        <v>31</v>
      </c>
      <c r="T68" s="33" t="s">
        <v>1139</v>
      </c>
      <c r="U68" s="19" t="s">
        <v>2326</v>
      </c>
      <c r="V68" s="34"/>
    </row>
    <row r="69" spans="1:22" ht="15">
      <c r="A69" s="19" t="s">
        <v>89</v>
      </c>
      <c r="B69" s="2" t="s">
        <v>90</v>
      </c>
      <c r="C69" s="21">
        <v>44132</v>
      </c>
      <c r="D69" s="22">
        <v>44131</v>
      </c>
      <c r="E69" s="23">
        <v>33.1</v>
      </c>
      <c r="F69" s="24" t="s">
        <v>2365</v>
      </c>
      <c r="G69" s="25">
        <v>33.1</v>
      </c>
      <c r="H69" s="26">
        <v>0</v>
      </c>
      <c r="I69" s="27">
        <v>0</v>
      </c>
      <c r="J69" s="27">
        <v>33.1</v>
      </c>
      <c r="K69" s="40" t="s">
        <v>37</v>
      </c>
      <c r="L69" s="40" t="s">
        <v>38</v>
      </c>
      <c r="M69" s="28"/>
      <c r="N69" s="29" t="s">
        <v>2366</v>
      </c>
      <c r="O69" s="30" t="s">
        <v>2287</v>
      </c>
      <c r="P69" s="31">
        <v>5808</v>
      </c>
      <c r="Q69" s="32">
        <v>44145</v>
      </c>
      <c r="R69" s="6" t="s">
        <v>168</v>
      </c>
      <c r="S69" s="6" t="s">
        <v>31</v>
      </c>
      <c r="T69" s="33" t="s">
        <v>1139</v>
      </c>
      <c r="U69" s="19" t="s">
        <v>2367</v>
      </c>
      <c r="V69" s="34"/>
    </row>
    <row r="70" spans="1:22" ht="15">
      <c r="A70" s="19" t="s">
        <v>89</v>
      </c>
      <c r="B70" s="2" t="s">
        <v>90</v>
      </c>
      <c r="C70" s="21">
        <v>44132</v>
      </c>
      <c r="D70" s="22">
        <v>44128</v>
      </c>
      <c r="E70" s="23">
        <v>113.26</v>
      </c>
      <c r="F70" s="24" t="s">
        <v>2418</v>
      </c>
      <c r="G70" s="25">
        <v>2.78</v>
      </c>
      <c r="H70" s="26">
        <v>0.21</v>
      </c>
      <c r="I70" s="27">
        <v>0.5838</v>
      </c>
      <c r="J70" s="27">
        <v>3.3638</v>
      </c>
      <c r="K70" s="40" t="s">
        <v>203</v>
      </c>
      <c r="L70" s="40" t="s">
        <v>204</v>
      </c>
      <c r="M70" s="28"/>
      <c r="N70" s="29" t="s">
        <v>2419</v>
      </c>
      <c r="O70" s="30" t="s">
        <v>2420</v>
      </c>
      <c r="P70" s="31">
        <v>5909</v>
      </c>
      <c r="Q70" s="32">
        <v>44148</v>
      </c>
      <c r="R70" s="6" t="s">
        <v>168</v>
      </c>
      <c r="S70" s="6" t="s">
        <v>31</v>
      </c>
      <c r="T70" s="33" t="s">
        <v>1139</v>
      </c>
      <c r="U70" s="19" t="s">
        <v>2421</v>
      </c>
      <c r="V70" s="34"/>
    </row>
    <row r="71" spans="1:22" ht="15">
      <c r="A71" s="19" t="s">
        <v>89</v>
      </c>
      <c r="B71" s="2" t="s">
        <v>90</v>
      </c>
      <c r="C71" s="21">
        <v>44132</v>
      </c>
      <c r="D71" s="22">
        <v>44128</v>
      </c>
      <c r="E71" s="23">
        <v>113.26</v>
      </c>
      <c r="F71" s="24" t="s">
        <v>2418</v>
      </c>
      <c r="G71" s="25">
        <v>113.25999999999999</v>
      </c>
      <c r="H71" s="26">
        <v>0</v>
      </c>
      <c r="I71" s="27">
        <v>0</v>
      </c>
      <c r="J71" s="27">
        <v>113.25999999999999</v>
      </c>
      <c r="K71" s="40" t="s">
        <v>203</v>
      </c>
      <c r="L71" s="40" t="s">
        <v>204</v>
      </c>
      <c r="M71" s="28"/>
      <c r="N71" s="29" t="s">
        <v>2419</v>
      </c>
      <c r="O71" s="30" t="s">
        <v>2420</v>
      </c>
      <c r="P71" s="31">
        <v>5909</v>
      </c>
      <c r="Q71" s="32">
        <v>44148</v>
      </c>
      <c r="R71" s="6" t="s">
        <v>168</v>
      </c>
      <c r="S71" s="6" t="s">
        <v>31</v>
      </c>
      <c r="T71" s="33" t="s">
        <v>1139</v>
      </c>
      <c r="U71" s="19" t="s">
        <v>2422</v>
      </c>
      <c r="V71" s="34"/>
    </row>
    <row r="72" spans="1:22" ht="15">
      <c r="A72" s="19" t="s">
        <v>89</v>
      </c>
      <c r="B72" s="2" t="s">
        <v>90</v>
      </c>
      <c r="C72" s="21">
        <v>44127</v>
      </c>
      <c r="D72" s="22">
        <v>44127</v>
      </c>
      <c r="E72" s="23">
        <v>195.38</v>
      </c>
      <c r="F72" s="24" t="s">
        <v>2423</v>
      </c>
      <c r="G72" s="25">
        <v>195.38</v>
      </c>
      <c r="H72" s="26">
        <v>0.04</v>
      </c>
      <c r="I72" s="27">
        <v>7.8152</v>
      </c>
      <c r="J72" s="27">
        <v>203.1952</v>
      </c>
      <c r="K72" s="40" t="s">
        <v>943</v>
      </c>
      <c r="L72" s="40" t="s">
        <v>944</v>
      </c>
      <c r="M72" s="28"/>
      <c r="N72" s="29" t="s">
        <v>2424</v>
      </c>
      <c r="O72" s="30" t="s">
        <v>476</v>
      </c>
      <c r="P72" s="31">
        <v>5911</v>
      </c>
      <c r="Q72" s="32">
        <v>44151</v>
      </c>
      <c r="R72" s="6" t="s">
        <v>168</v>
      </c>
      <c r="S72" s="6" t="s">
        <v>31</v>
      </c>
      <c r="T72" s="33" t="s">
        <v>946</v>
      </c>
      <c r="U72" s="19" t="s">
        <v>2425</v>
      </c>
      <c r="V72" s="34"/>
    </row>
    <row r="73" spans="1:22" ht="15">
      <c r="A73" s="33" t="s">
        <v>89</v>
      </c>
      <c r="B73" s="2" t="s">
        <v>90</v>
      </c>
      <c r="C73" s="21">
        <v>44109</v>
      </c>
      <c r="D73" s="22">
        <v>44106</v>
      </c>
      <c r="E73" s="23">
        <v>240.18</v>
      </c>
      <c r="F73" s="24" t="s">
        <v>2576</v>
      </c>
      <c r="G73" s="25">
        <v>240.18</v>
      </c>
      <c r="H73" s="26">
        <v>0.21</v>
      </c>
      <c r="I73" s="27">
        <v>50.4378</v>
      </c>
      <c r="J73" s="27">
        <v>290.6178</v>
      </c>
      <c r="K73" s="19" t="s">
        <v>396</v>
      </c>
      <c r="L73" s="19" t="s">
        <v>397</v>
      </c>
      <c r="M73" s="28"/>
      <c r="N73" s="29" t="s">
        <v>2577</v>
      </c>
      <c r="O73" s="30" t="s">
        <v>1096</v>
      </c>
      <c r="P73" s="31">
        <v>6661</v>
      </c>
      <c r="Q73" s="32">
        <v>44168</v>
      </c>
      <c r="R73" s="6" t="s">
        <v>168</v>
      </c>
      <c r="S73" s="6" t="s">
        <v>31</v>
      </c>
      <c r="T73" s="33" t="s">
        <v>175</v>
      </c>
      <c r="U73" s="33" t="s">
        <v>2578</v>
      </c>
      <c r="V73" s="34"/>
    </row>
    <row r="74" spans="1:22" ht="15">
      <c r="A74" s="33" t="s">
        <v>420</v>
      </c>
      <c r="B74" s="20" t="s">
        <v>421</v>
      </c>
      <c r="C74" s="21">
        <v>44135</v>
      </c>
      <c r="D74" s="22">
        <v>44105</v>
      </c>
      <c r="E74" s="23">
        <v>2596</v>
      </c>
      <c r="F74" s="24" t="s">
        <v>2330</v>
      </c>
      <c r="G74" s="25">
        <v>2596</v>
      </c>
      <c r="H74" s="26">
        <v>0.21</v>
      </c>
      <c r="I74" s="27">
        <v>545.16</v>
      </c>
      <c r="J74" s="27">
        <v>3141.16</v>
      </c>
      <c r="K74" s="19" t="s">
        <v>26</v>
      </c>
      <c r="L74" s="19" t="s">
        <v>27</v>
      </c>
      <c r="M74" s="28"/>
      <c r="N74" s="29" t="s">
        <v>2331</v>
      </c>
      <c r="O74" s="30" t="s">
        <v>2332</v>
      </c>
      <c r="P74" s="31">
        <v>5801</v>
      </c>
      <c r="Q74" s="32">
        <v>44148</v>
      </c>
      <c r="R74" s="6" t="s">
        <v>41</v>
      </c>
      <c r="S74" s="6" t="s">
        <v>31</v>
      </c>
      <c r="T74" s="33" t="s">
        <v>688</v>
      </c>
      <c r="U74" s="33" t="s">
        <v>2333</v>
      </c>
      <c r="V74" s="34"/>
    </row>
    <row r="75" spans="1:22" ht="15">
      <c r="A75" s="33" t="s">
        <v>420</v>
      </c>
      <c r="B75" s="20" t="s">
        <v>421</v>
      </c>
      <c r="C75" s="21">
        <v>44135</v>
      </c>
      <c r="D75" s="22">
        <v>44105</v>
      </c>
      <c r="E75" s="23">
        <v>990</v>
      </c>
      <c r="F75" s="24" t="s">
        <v>2378</v>
      </c>
      <c r="G75" s="25">
        <v>990</v>
      </c>
      <c r="H75" s="26">
        <v>0.21</v>
      </c>
      <c r="I75" s="27">
        <v>207.9</v>
      </c>
      <c r="J75" s="27">
        <v>1197.9</v>
      </c>
      <c r="K75" s="19" t="s">
        <v>111</v>
      </c>
      <c r="L75" s="19" t="s">
        <v>88</v>
      </c>
      <c r="M75" s="28"/>
      <c r="N75" s="29" t="s">
        <v>2379</v>
      </c>
      <c r="O75" s="30" t="s">
        <v>2380</v>
      </c>
      <c r="P75" s="31">
        <v>5812</v>
      </c>
      <c r="Q75" s="32">
        <v>44148</v>
      </c>
      <c r="R75" s="6" t="s">
        <v>41</v>
      </c>
      <c r="S75" s="6" t="s">
        <v>31</v>
      </c>
      <c r="T75" s="33" t="s">
        <v>688</v>
      </c>
      <c r="U75" s="33" t="s">
        <v>2381</v>
      </c>
      <c r="V75" s="34"/>
    </row>
    <row r="76" spans="1:22" ht="15">
      <c r="A76" s="33" t="s">
        <v>420</v>
      </c>
      <c r="B76" s="20" t="s">
        <v>421</v>
      </c>
      <c r="C76" s="21">
        <v>44165</v>
      </c>
      <c r="D76" s="22">
        <v>44136</v>
      </c>
      <c r="E76" s="23">
        <v>2887.5</v>
      </c>
      <c r="F76" s="24" t="s">
        <v>2609</v>
      </c>
      <c r="G76" s="25">
        <v>2887.5</v>
      </c>
      <c r="H76" s="26">
        <v>0.21</v>
      </c>
      <c r="I76" s="27">
        <v>606.375</v>
      </c>
      <c r="J76" s="27">
        <v>3493.875</v>
      </c>
      <c r="K76" s="19" t="s">
        <v>26</v>
      </c>
      <c r="L76" s="19" t="s">
        <v>27</v>
      </c>
      <c r="M76" s="28"/>
      <c r="N76" s="29" t="s">
        <v>2610</v>
      </c>
      <c r="O76" s="30" t="s">
        <v>2611</v>
      </c>
      <c r="P76" s="31">
        <v>6668</v>
      </c>
      <c r="Q76" s="32">
        <v>44175</v>
      </c>
      <c r="R76" s="6" t="s">
        <v>41</v>
      </c>
      <c r="S76" s="6" t="s">
        <v>31</v>
      </c>
      <c r="T76" s="33" t="s">
        <v>688</v>
      </c>
      <c r="U76" s="33" t="s">
        <v>2612</v>
      </c>
      <c r="V76" s="34"/>
    </row>
    <row r="77" spans="1:22" ht="15">
      <c r="A77" s="19" t="s">
        <v>2476</v>
      </c>
      <c r="B77" s="2" t="s">
        <v>2477</v>
      </c>
      <c r="C77" s="21">
        <v>44147</v>
      </c>
      <c r="D77" s="22">
        <v>44146</v>
      </c>
      <c r="E77" s="23">
        <v>30.84</v>
      </c>
      <c r="F77" s="24" t="s">
        <v>2478</v>
      </c>
      <c r="G77" s="25">
        <v>37.32</v>
      </c>
      <c r="H77" s="26">
        <v>0</v>
      </c>
      <c r="I77" s="27">
        <v>0</v>
      </c>
      <c r="J77" s="27">
        <v>37.32</v>
      </c>
      <c r="K77" s="19" t="s">
        <v>111</v>
      </c>
      <c r="L77" s="19" t="s">
        <v>88</v>
      </c>
      <c r="M77" s="28"/>
      <c r="N77" s="29" t="s">
        <v>2479</v>
      </c>
      <c r="O77" s="30" t="s">
        <v>2480</v>
      </c>
      <c r="P77" s="31">
        <v>6305</v>
      </c>
      <c r="Q77" s="32">
        <v>44146</v>
      </c>
      <c r="R77" s="6" t="s">
        <v>57</v>
      </c>
      <c r="S77" s="6" t="s">
        <v>31</v>
      </c>
      <c r="T77" s="4" t="s">
        <v>1139</v>
      </c>
      <c r="U77" s="33" t="s">
        <v>2481</v>
      </c>
      <c r="V77" s="34"/>
    </row>
    <row r="78" spans="1:22" ht="15">
      <c r="A78" s="40" t="s">
        <v>44</v>
      </c>
      <c r="B78" s="20" t="s">
        <v>45</v>
      </c>
      <c r="C78" s="21">
        <v>44109</v>
      </c>
      <c r="D78" s="22">
        <v>44105</v>
      </c>
      <c r="E78" s="23">
        <v>625.59</v>
      </c>
      <c r="F78" s="24" t="s">
        <v>46</v>
      </c>
      <c r="G78" s="25">
        <v>625.59</v>
      </c>
      <c r="H78" s="26">
        <v>0</v>
      </c>
      <c r="I78" s="27">
        <v>0</v>
      </c>
      <c r="J78" s="27">
        <v>625.59</v>
      </c>
      <c r="K78" s="19" t="s">
        <v>47</v>
      </c>
      <c r="L78" s="19" t="s">
        <v>48</v>
      </c>
      <c r="M78" s="40"/>
      <c r="N78" s="29" t="s">
        <v>1962</v>
      </c>
      <c r="O78" s="30" t="s">
        <v>1963</v>
      </c>
      <c r="P78" s="31">
        <v>4693</v>
      </c>
      <c r="Q78" s="32">
        <v>44109</v>
      </c>
      <c r="R78" s="6" t="s">
        <v>30</v>
      </c>
      <c r="S78" s="6" t="s">
        <v>31</v>
      </c>
      <c r="T78" s="33" t="s">
        <v>51</v>
      </c>
      <c r="U78" s="6" t="s">
        <v>1964</v>
      </c>
      <c r="V78" s="34"/>
    </row>
    <row r="79" spans="1:22" ht="15">
      <c r="A79" s="40" t="s">
        <v>44</v>
      </c>
      <c r="B79" s="20" t="s">
        <v>45</v>
      </c>
      <c r="C79" s="21">
        <v>44140</v>
      </c>
      <c r="D79" s="22">
        <v>44136</v>
      </c>
      <c r="E79" s="23">
        <v>625.59</v>
      </c>
      <c r="F79" s="24" t="s">
        <v>46</v>
      </c>
      <c r="G79" s="25">
        <v>625.59</v>
      </c>
      <c r="H79" s="26">
        <v>0</v>
      </c>
      <c r="I79" s="27">
        <v>0</v>
      </c>
      <c r="J79" s="27">
        <v>625.59</v>
      </c>
      <c r="K79" s="19" t="s">
        <v>47</v>
      </c>
      <c r="L79" s="19" t="s">
        <v>48</v>
      </c>
      <c r="M79" s="40"/>
      <c r="N79" s="29" t="s">
        <v>2334</v>
      </c>
      <c r="O79" s="30" t="s">
        <v>2335</v>
      </c>
      <c r="P79" s="31">
        <v>5931</v>
      </c>
      <c r="Q79" s="32">
        <v>44140</v>
      </c>
      <c r="R79" s="6" t="s">
        <v>30</v>
      </c>
      <c r="S79" s="6" t="s">
        <v>31</v>
      </c>
      <c r="T79" s="33" t="s">
        <v>51</v>
      </c>
      <c r="U79" s="6" t="s">
        <v>2336</v>
      </c>
      <c r="V79" s="34"/>
    </row>
    <row r="80" spans="1:22" ht="15">
      <c r="A80" s="6" t="s">
        <v>44</v>
      </c>
      <c r="B80" s="20" t="s">
        <v>45</v>
      </c>
      <c r="C80" s="21">
        <v>44169</v>
      </c>
      <c r="D80" s="22">
        <v>44166</v>
      </c>
      <c r="E80" s="23">
        <v>625.59</v>
      </c>
      <c r="F80" s="24" t="s">
        <v>46</v>
      </c>
      <c r="G80" s="25">
        <v>625.59</v>
      </c>
      <c r="H80" s="26">
        <v>0</v>
      </c>
      <c r="I80" s="27">
        <v>0</v>
      </c>
      <c r="J80" s="27">
        <v>625.59</v>
      </c>
      <c r="K80" s="19" t="s">
        <v>47</v>
      </c>
      <c r="L80" s="19" t="s">
        <v>48</v>
      </c>
      <c r="M80" s="28"/>
      <c r="N80" s="29" t="s">
        <v>2625</v>
      </c>
      <c r="O80" s="30" t="s">
        <v>2626</v>
      </c>
      <c r="P80" s="31">
        <v>6764</v>
      </c>
      <c r="Q80" s="32">
        <v>44169</v>
      </c>
      <c r="R80" s="6" t="s">
        <v>30</v>
      </c>
      <c r="S80" s="6" t="s">
        <v>31</v>
      </c>
      <c r="T80" s="33" t="s">
        <v>51</v>
      </c>
      <c r="U80" s="6" t="s">
        <v>2627</v>
      </c>
      <c r="V80" s="34"/>
    </row>
    <row r="81" spans="1:22" ht="15">
      <c r="A81" s="19" t="s">
        <v>2465</v>
      </c>
      <c r="B81" s="20" t="s">
        <v>2466</v>
      </c>
      <c r="C81" s="21">
        <v>44147</v>
      </c>
      <c r="D81" s="22">
        <v>44146</v>
      </c>
      <c r="E81" s="23">
        <v>50.01</v>
      </c>
      <c r="F81" s="37" t="s">
        <v>2467</v>
      </c>
      <c r="G81" s="25">
        <v>4.09</v>
      </c>
      <c r="H81" s="26">
        <v>0.21</v>
      </c>
      <c r="I81" s="27">
        <v>0.8588999999999999</v>
      </c>
      <c r="J81" s="27">
        <v>4.9489</v>
      </c>
      <c r="K81" s="19" t="s">
        <v>77</v>
      </c>
      <c r="L81" s="19" t="s">
        <v>78</v>
      </c>
      <c r="M81" s="28"/>
      <c r="N81" s="29" t="s">
        <v>2468</v>
      </c>
      <c r="O81" s="30" t="s">
        <v>1143</v>
      </c>
      <c r="P81" s="31">
        <v>5962</v>
      </c>
      <c r="Q81" s="32">
        <v>44147</v>
      </c>
      <c r="R81" s="6" t="s">
        <v>356</v>
      </c>
      <c r="S81" s="6" t="s">
        <v>31</v>
      </c>
      <c r="T81" s="6"/>
      <c r="U81" s="6" t="s">
        <v>2469</v>
      </c>
      <c r="V81" s="34"/>
    </row>
    <row r="82" spans="1:22" ht="15">
      <c r="A82" s="19" t="s">
        <v>2465</v>
      </c>
      <c r="B82" s="20" t="s">
        <v>2466</v>
      </c>
      <c r="C82" s="21">
        <v>44147</v>
      </c>
      <c r="D82" s="22">
        <v>44146</v>
      </c>
      <c r="E82" s="23">
        <v>50.01</v>
      </c>
      <c r="F82" s="37" t="s">
        <v>2467</v>
      </c>
      <c r="G82" s="25">
        <v>45.92</v>
      </c>
      <c r="H82" s="26">
        <v>0.1</v>
      </c>
      <c r="I82" s="27">
        <v>4.5920000000000005</v>
      </c>
      <c r="J82" s="27">
        <v>50.512</v>
      </c>
      <c r="K82" s="19" t="s">
        <v>77</v>
      </c>
      <c r="L82" s="19" t="s">
        <v>78</v>
      </c>
      <c r="M82" s="28"/>
      <c r="N82" s="29" t="s">
        <v>2468</v>
      </c>
      <c r="O82" s="30" t="s">
        <v>1143</v>
      </c>
      <c r="P82" s="31">
        <v>5962</v>
      </c>
      <c r="Q82" s="32">
        <v>44147</v>
      </c>
      <c r="R82" s="6" t="s">
        <v>356</v>
      </c>
      <c r="S82" s="6" t="s">
        <v>31</v>
      </c>
      <c r="T82" s="6"/>
      <c r="U82" s="6" t="s">
        <v>2469</v>
      </c>
      <c r="V82" s="34"/>
    </row>
    <row r="83" spans="1:22" ht="15">
      <c r="A83" s="33" t="s">
        <v>2531</v>
      </c>
      <c r="B83" s="20" t="s">
        <v>2532</v>
      </c>
      <c r="C83" s="21">
        <v>44155</v>
      </c>
      <c r="D83" s="22">
        <v>44114</v>
      </c>
      <c r="E83" s="23">
        <v>200</v>
      </c>
      <c r="F83" s="24" t="s">
        <v>2533</v>
      </c>
      <c r="G83" s="25">
        <v>200</v>
      </c>
      <c r="H83" s="26">
        <v>0</v>
      </c>
      <c r="I83" s="27">
        <v>0</v>
      </c>
      <c r="J83" s="27">
        <v>200</v>
      </c>
      <c r="K83" s="35" t="s">
        <v>234</v>
      </c>
      <c r="L83" s="36" t="s">
        <v>235</v>
      </c>
      <c r="M83" s="51" t="s">
        <v>204</v>
      </c>
      <c r="N83" s="29" t="s">
        <v>2534</v>
      </c>
      <c r="O83" s="30" t="s">
        <v>2535</v>
      </c>
      <c r="P83" s="31">
        <v>6629</v>
      </c>
      <c r="Q83" s="32">
        <v>44175</v>
      </c>
      <c r="R83" s="33" t="s">
        <v>41</v>
      </c>
      <c r="S83" s="33" t="s">
        <v>31</v>
      </c>
      <c r="T83" s="33" t="s">
        <v>368</v>
      </c>
      <c r="U83" s="33" t="s">
        <v>2776</v>
      </c>
      <c r="V83" s="34"/>
    </row>
    <row r="84" spans="1:22" ht="15">
      <c r="A84" s="33" t="s">
        <v>959</v>
      </c>
      <c r="B84" s="20" t="s">
        <v>960</v>
      </c>
      <c r="C84" s="21">
        <v>44138</v>
      </c>
      <c r="D84" s="22">
        <v>44138</v>
      </c>
      <c r="E84" s="23">
        <v>849</v>
      </c>
      <c r="F84" s="24" t="s">
        <v>2327</v>
      </c>
      <c r="G84" s="25">
        <v>849</v>
      </c>
      <c r="H84" s="26">
        <v>0.21</v>
      </c>
      <c r="I84" s="27">
        <v>178.29</v>
      </c>
      <c r="J84" s="27">
        <v>1027.29</v>
      </c>
      <c r="K84" s="19" t="s">
        <v>123</v>
      </c>
      <c r="L84" s="19" t="s">
        <v>124</v>
      </c>
      <c r="M84" s="28"/>
      <c r="N84" s="29" t="s">
        <v>2328</v>
      </c>
      <c r="O84" s="30" t="s">
        <v>1357</v>
      </c>
      <c r="P84" s="31">
        <v>5799</v>
      </c>
      <c r="Q84" s="32">
        <v>44148</v>
      </c>
      <c r="R84" s="6" t="s">
        <v>41</v>
      </c>
      <c r="S84" s="6" t="s">
        <v>31</v>
      </c>
      <c r="T84" s="33" t="s">
        <v>163</v>
      </c>
      <c r="U84" s="33" t="s">
        <v>2329</v>
      </c>
      <c r="V84" s="34"/>
    </row>
    <row r="85" spans="1:22" ht="15">
      <c r="A85" s="33" t="s">
        <v>959</v>
      </c>
      <c r="B85" s="20" t="s">
        <v>960</v>
      </c>
      <c r="C85" s="21">
        <v>44140</v>
      </c>
      <c r="D85" s="22">
        <v>44140</v>
      </c>
      <c r="E85" s="23">
        <v>1738</v>
      </c>
      <c r="F85" s="24" t="s">
        <v>2375</v>
      </c>
      <c r="G85" s="25">
        <v>1738</v>
      </c>
      <c r="H85" s="26">
        <v>0.21</v>
      </c>
      <c r="I85" s="27">
        <v>364.97999999999996</v>
      </c>
      <c r="J85" s="27">
        <v>2102.98</v>
      </c>
      <c r="K85" s="19" t="s">
        <v>123</v>
      </c>
      <c r="L85" s="19" t="s">
        <v>124</v>
      </c>
      <c r="M85" s="28"/>
      <c r="N85" s="29" t="s">
        <v>2376</v>
      </c>
      <c r="O85" s="30" t="s">
        <v>233</v>
      </c>
      <c r="P85" s="31">
        <v>5811</v>
      </c>
      <c r="Q85" s="32">
        <v>44148</v>
      </c>
      <c r="R85" s="6" t="s">
        <v>41</v>
      </c>
      <c r="S85" s="6" t="s">
        <v>31</v>
      </c>
      <c r="T85" s="33" t="s">
        <v>163</v>
      </c>
      <c r="U85" s="33" t="s">
        <v>2377</v>
      </c>
      <c r="V85" s="34"/>
    </row>
    <row r="86" spans="1:22" ht="15">
      <c r="A86" s="33" t="s">
        <v>959</v>
      </c>
      <c r="B86" s="20" t="s">
        <v>960</v>
      </c>
      <c r="C86" s="21">
        <v>44155</v>
      </c>
      <c r="D86" s="22">
        <v>44155</v>
      </c>
      <c r="E86" s="23">
        <v>21.32</v>
      </c>
      <c r="F86" s="24" t="s">
        <v>2560</v>
      </c>
      <c r="G86" s="25">
        <v>21.32</v>
      </c>
      <c r="H86" s="26">
        <v>0.21</v>
      </c>
      <c r="I86" s="27">
        <v>4.4772</v>
      </c>
      <c r="J86" s="27">
        <v>25.7972</v>
      </c>
      <c r="K86" s="19" t="s">
        <v>123</v>
      </c>
      <c r="L86" s="19" t="s">
        <v>124</v>
      </c>
      <c r="M86" s="28"/>
      <c r="N86" s="29" t="s">
        <v>2561</v>
      </c>
      <c r="O86" s="30" t="s">
        <v>951</v>
      </c>
      <c r="P86" s="31">
        <v>6658</v>
      </c>
      <c r="Q86" s="32">
        <v>44175</v>
      </c>
      <c r="R86" s="6" t="s">
        <v>41</v>
      </c>
      <c r="S86" s="6" t="s">
        <v>31</v>
      </c>
      <c r="T86" s="33" t="s">
        <v>163</v>
      </c>
      <c r="U86" s="33" t="s">
        <v>2562</v>
      </c>
      <c r="V86" s="34"/>
    </row>
    <row r="87" spans="1:22" ht="15">
      <c r="A87" s="33" t="s">
        <v>2695</v>
      </c>
      <c r="B87" s="20" t="s">
        <v>2696</v>
      </c>
      <c r="C87" s="21">
        <v>44182</v>
      </c>
      <c r="D87" s="22">
        <v>44155</v>
      </c>
      <c r="E87" s="23">
        <v>2300</v>
      </c>
      <c r="F87" s="24" t="s">
        <v>424</v>
      </c>
      <c r="G87" s="25">
        <v>2300</v>
      </c>
      <c r="H87" s="26">
        <v>0.21</v>
      </c>
      <c r="I87" s="27">
        <v>483</v>
      </c>
      <c r="J87" s="27">
        <v>2783</v>
      </c>
      <c r="K87" s="19" t="s">
        <v>865</v>
      </c>
      <c r="L87" s="33" t="s">
        <v>866</v>
      </c>
      <c r="M87" s="28"/>
      <c r="N87" s="29" t="s">
        <v>2697</v>
      </c>
      <c r="O87" s="30" t="s">
        <v>2698</v>
      </c>
      <c r="P87" s="31">
        <v>6948</v>
      </c>
      <c r="Q87" s="32"/>
      <c r="R87" s="6" t="s">
        <v>41</v>
      </c>
      <c r="S87" s="6" t="s">
        <v>2631</v>
      </c>
      <c r="T87" s="33" t="s">
        <v>115</v>
      </c>
      <c r="U87" s="33" t="s">
        <v>2699</v>
      </c>
      <c r="V87" s="34"/>
    </row>
    <row r="88" spans="1:22" ht="15">
      <c r="A88" s="33" t="s">
        <v>2536</v>
      </c>
      <c r="B88" s="20" t="s">
        <v>2537</v>
      </c>
      <c r="C88" s="21">
        <v>44155</v>
      </c>
      <c r="D88" s="22">
        <v>44114</v>
      </c>
      <c r="E88" s="23">
        <v>200</v>
      </c>
      <c r="F88" s="24" t="s">
        <v>2538</v>
      </c>
      <c r="G88" s="25">
        <v>200</v>
      </c>
      <c r="H88" s="26">
        <v>0</v>
      </c>
      <c r="I88" s="27">
        <v>0</v>
      </c>
      <c r="J88" s="27">
        <v>200</v>
      </c>
      <c r="K88" s="35" t="s">
        <v>234</v>
      </c>
      <c r="L88" s="36" t="s">
        <v>235</v>
      </c>
      <c r="M88" s="51" t="s">
        <v>204</v>
      </c>
      <c r="N88" s="29" t="s">
        <v>2539</v>
      </c>
      <c r="O88" s="30" t="s">
        <v>2540</v>
      </c>
      <c r="P88" s="31">
        <v>6654</v>
      </c>
      <c r="Q88" s="32">
        <v>44175</v>
      </c>
      <c r="R88" s="33" t="s">
        <v>41</v>
      </c>
      <c r="S88" s="33" t="s">
        <v>31</v>
      </c>
      <c r="T88" s="33" t="s">
        <v>368</v>
      </c>
      <c r="U88" s="33" t="s">
        <v>2776</v>
      </c>
      <c r="V88" s="34"/>
    </row>
    <row r="89" spans="1:22" ht="15">
      <c r="A89" s="33" t="s">
        <v>2224</v>
      </c>
      <c r="B89" s="20" t="s">
        <v>2225</v>
      </c>
      <c r="C89" s="21">
        <v>44127</v>
      </c>
      <c r="D89" s="22">
        <v>44127</v>
      </c>
      <c r="E89" s="23">
        <v>2000</v>
      </c>
      <c r="F89" s="24" t="s">
        <v>2226</v>
      </c>
      <c r="G89" s="25">
        <v>2000</v>
      </c>
      <c r="H89" s="26">
        <v>0.21</v>
      </c>
      <c r="I89" s="27">
        <v>420</v>
      </c>
      <c r="J89" s="27">
        <v>2420</v>
      </c>
      <c r="K89" s="40" t="s">
        <v>1181</v>
      </c>
      <c r="L89" s="40" t="s">
        <v>1182</v>
      </c>
      <c r="M89" s="28"/>
      <c r="N89" s="29" t="s">
        <v>2227</v>
      </c>
      <c r="O89" s="30" t="s">
        <v>2228</v>
      </c>
      <c r="P89" s="31">
        <v>5230</v>
      </c>
      <c r="Q89" s="32">
        <v>44134</v>
      </c>
      <c r="R89" s="6" t="s">
        <v>41</v>
      </c>
      <c r="S89" s="33" t="s">
        <v>31</v>
      </c>
      <c r="T89" s="33" t="s">
        <v>1842</v>
      </c>
      <c r="U89" s="33" t="s">
        <v>2229</v>
      </c>
      <c r="V89" s="34"/>
    </row>
    <row r="90" spans="1:22" ht="15">
      <c r="A90" s="33" t="s">
        <v>2715</v>
      </c>
      <c r="B90" s="20" t="s">
        <v>2716</v>
      </c>
      <c r="C90" s="21">
        <v>44174</v>
      </c>
      <c r="D90" s="22">
        <v>44114</v>
      </c>
      <c r="E90" s="23">
        <v>200</v>
      </c>
      <c r="F90" s="24" t="s">
        <v>841</v>
      </c>
      <c r="G90" s="25">
        <v>200</v>
      </c>
      <c r="H90" s="26">
        <v>0</v>
      </c>
      <c r="I90" s="27">
        <v>0</v>
      </c>
      <c r="J90" s="27">
        <v>200</v>
      </c>
      <c r="K90" s="35" t="s">
        <v>234</v>
      </c>
      <c r="L90" s="36" t="s">
        <v>235</v>
      </c>
      <c r="M90" s="51" t="s">
        <v>204</v>
      </c>
      <c r="N90" s="29" t="s">
        <v>2717</v>
      </c>
      <c r="O90" s="30" t="s">
        <v>2718</v>
      </c>
      <c r="P90" s="31">
        <v>7023</v>
      </c>
      <c r="Q90" s="32"/>
      <c r="R90" s="33" t="s">
        <v>41</v>
      </c>
      <c r="S90" s="33" t="s">
        <v>2631</v>
      </c>
      <c r="T90" s="33" t="s">
        <v>368</v>
      </c>
      <c r="U90" s="33" t="s">
        <v>2719</v>
      </c>
      <c r="V90" s="34"/>
    </row>
    <row r="91" spans="1:22" ht="15">
      <c r="A91" s="33" t="s">
        <v>2044</v>
      </c>
      <c r="B91" s="20" t="s">
        <v>2045</v>
      </c>
      <c r="C91" s="21">
        <v>44109</v>
      </c>
      <c r="D91" s="22">
        <v>44109</v>
      </c>
      <c r="E91" s="23">
        <v>9.32</v>
      </c>
      <c r="F91" s="24" t="s">
        <v>2046</v>
      </c>
      <c r="G91" s="25">
        <v>9.32</v>
      </c>
      <c r="H91" s="26">
        <v>0.21</v>
      </c>
      <c r="I91" s="27">
        <v>1.9572</v>
      </c>
      <c r="J91" s="27">
        <v>11.2772</v>
      </c>
      <c r="K91" s="19" t="s">
        <v>26</v>
      </c>
      <c r="L91" s="19" t="s">
        <v>27</v>
      </c>
      <c r="M91" s="28"/>
      <c r="N91" s="29" t="s">
        <v>2047</v>
      </c>
      <c r="O91" s="30" t="s">
        <v>2048</v>
      </c>
      <c r="P91" s="31">
        <v>4744</v>
      </c>
      <c r="Q91" s="32">
        <v>44119</v>
      </c>
      <c r="R91" s="6" t="s">
        <v>41</v>
      </c>
      <c r="S91" s="6" t="s">
        <v>31</v>
      </c>
      <c r="T91" s="33" t="s">
        <v>2049</v>
      </c>
      <c r="U91" s="33" t="s">
        <v>2050</v>
      </c>
      <c r="V91" s="34"/>
    </row>
    <row r="92" spans="1:22" ht="15">
      <c r="A92" s="33" t="s">
        <v>2633</v>
      </c>
      <c r="B92" s="20" t="s">
        <v>2634</v>
      </c>
      <c r="C92" s="21">
        <v>44165</v>
      </c>
      <c r="D92" s="22">
        <v>44161</v>
      </c>
      <c r="E92" s="23">
        <v>95.45</v>
      </c>
      <c r="F92" s="24" t="s">
        <v>2635</v>
      </c>
      <c r="G92" s="25">
        <v>95.45</v>
      </c>
      <c r="H92" s="26">
        <v>0.1</v>
      </c>
      <c r="I92" s="27">
        <v>9.545</v>
      </c>
      <c r="J92" s="27">
        <v>104.995</v>
      </c>
      <c r="K92" s="19" t="s">
        <v>526</v>
      </c>
      <c r="L92" s="19" t="s">
        <v>527</v>
      </c>
      <c r="M92" s="28"/>
      <c r="N92" s="29" t="s">
        <v>2636</v>
      </c>
      <c r="O92" s="30" t="s">
        <v>2637</v>
      </c>
      <c r="P92" s="31">
        <v>6919</v>
      </c>
      <c r="Q92" s="32"/>
      <c r="R92" s="6" t="s">
        <v>41</v>
      </c>
      <c r="S92" s="6" t="s">
        <v>2631</v>
      </c>
      <c r="T92" s="33" t="s">
        <v>187</v>
      </c>
      <c r="U92" s="33" t="s">
        <v>2638</v>
      </c>
      <c r="V92" s="34"/>
    </row>
    <row r="93" spans="1:22" ht="15">
      <c r="A93" s="33" t="s">
        <v>2541</v>
      </c>
      <c r="B93" s="20" t="s">
        <v>2542</v>
      </c>
      <c r="C93" s="21">
        <v>44155</v>
      </c>
      <c r="D93" s="22">
        <v>44114</v>
      </c>
      <c r="E93" s="23">
        <v>200</v>
      </c>
      <c r="F93" s="24" t="s">
        <v>2543</v>
      </c>
      <c r="G93" s="25">
        <v>200</v>
      </c>
      <c r="H93" s="26">
        <v>0</v>
      </c>
      <c r="I93" s="27">
        <v>0</v>
      </c>
      <c r="J93" s="27">
        <v>200</v>
      </c>
      <c r="K93" s="35" t="s">
        <v>234</v>
      </c>
      <c r="L93" s="36" t="s">
        <v>235</v>
      </c>
      <c r="M93" s="51" t="s">
        <v>204</v>
      </c>
      <c r="N93" s="29" t="s">
        <v>2544</v>
      </c>
      <c r="O93" s="30" t="s">
        <v>2545</v>
      </c>
      <c r="P93" s="31">
        <v>6656</v>
      </c>
      <c r="Q93" s="32">
        <v>44175</v>
      </c>
      <c r="R93" s="33" t="s">
        <v>41</v>
      </c>
      <c r="S93" s="33" t="s">
        <v>31</v>
      </c>
      <c r="T93" s="33" t="s">
        <v>368</v>
      </c>
      <c r="U93" s="33" t="s">
        <v>2776</v>
      </c>
      <c r="V93" s="34"/>
    </row>
    <row r="94" spans="1:22" ht="15">
      <c r="A94" s="33" t="s">
        <v>2518</v>
      </c>
      <c r="B94" s="20" t="s">
        <v>2519</v>
      </c>
      <c r="C94" s="21">
        <v>44155</v>
      </c>
      <c r="D94" s="22">
        <v>44114</v>
      </c>
      <c r="E94" s="23">
        <v>200</v>
      </c>
      <c r="F94" s="24" t="s">
        <v>1463</v>
      </c>
      <c r="G94" s="25">
        <v>200</v>
      </c>
      <c r="H94" s="26">
        <v>0</v>
      </c>
      <c r="I94" s="27">
        <v>0</v>
      </c>
      <c r="J94" s="27">
        <v>200</v>
      </c>
      <c r="K94" s="35" t="s">
        <v>234</v>
      </c>
      <c r="L94" s="36" t="s">
        <v>235</v>
      </c>
      <c r="M94" s="51" t="s">
        <v>204</v>
      </c>
      <c r="N94" s="29" t="s">
        <v>2520</v>
      </c>
      <c r="O94" s="30" t="s">
        <v>2521</v>
      </c>
      <c r="P94" s="31">
        <v>6614</v>
      </c>
      <c r="Q94" s="32">
        <v>44175</v>
      </c>
      <c r="R94" s="33" t="s">
        <v>41</v>
      </c>
      <c r="S94" s="33" t="s">
        <v>31</v>
      </c>
      <c r="T94" s="33" t="s">
        <v>368</v>
      </c>
      <c r="U94" s="33" t="s">
        <v>2522</v>
      </c>
      <c r="V94" s="34"/>
    </row>
    <row r="95" spans="1:22" ht="15">
      <c r="A95" s="33" t="s">
        <v>2266</v>
      </c>
      <c r="B95" s="20" t="s">
        <v>2267</v>
      </c>
      <c r="C95" s="21">
        <v>44131</v>
      </c>
      <c r="D95" s="22">
        <v>44131</v>
      </c>
      <c r="E95" s="23">
        <v>795</v>
      </c>
      <c r="F95" s="24" t="s">
        <v>422</v>
      </c>
      <c r="G95" s="25">
        <v>795</v>
      </c>
      <c r="H95" s="26">
        <v>0.21</v>
      </c>
      <c r="I95" s="27">
        <v>166.95</v>
      </c>
      <c r="J95" s="27">
        <v>961.95</v>
      </c>
      <c r="K95" s="40" t="s">
        <v>1181</v>
      </c>
      <c r="L95" s="40" t="s">
        <v>1182</v>
      </c>
      <c r="M95" s="28"/>
      <c r="N95" s="29" t="s">
        <v>2268</v>
      </c>
      <c r="O95" s="30" t="s">
        <v>2269</v>
      </c>
      <c r="P95" s="31">
        <v>5233</v>
      </c>
      <c r="Q95" s="32">
        <v>44134</v>
      </c>
      <c r="R95" s="6" t="s">
        <v>41</v>
      </c>
      <c r="S95" s="33" t="s">
        <v>31</v>
      </c>
      <c r="T95" s="33"/>
      <c r="U95" s="33" t="s">
        <v>2270</v>
      </c>
      <c r="V95" s="34"/>
    </row>
    <row r="96" spans="1:22" ht="15">
      <c r="A96" s="33" t="s">
        <v>806</v>
      </c>
      <c r="B96" s="20" t="s">
        <v>807</v>
      </c>
      <c r="C96" s="21">
        <v>44187</v>
      </c>
      <c r="D96" s="22">
        <v>44179</v>
      </c>
      <c r="E96" s="23">
        <v>83.11</v>
      </c>
      <c r="F96" s="24" t="s">
        <v>2771</v>
      </c>
      <c r="G96" s="25">
        <v>83.11</v>
      </c>
      <c r="H96" s="26">
        <v>0.21</v>
      </c>
      <c r="I96" s="27">
        <v>17.4531</v>
      </c>
      <c r="J96" s="27">
        <v>100.56309999999999</v>
      </c>
      <c r="K96" s="51" t="s">
        <v>809</v>
      </c>
      <c r="L96" s="51" t="s">
        <v>810</v>
      </c>
      <c r="M96" s="28"/>
      <c r="N96" s="29" t="s">
        <v>2772</v>
      </c>
      <c r="O96" s="30" t="s">
        <v>692</v>
      </c>
      <c r="P96" s="31"/>
      <c r="Q96" s="32"/>
      <c r="R96" s="33" t="s">
        <v>41</v>
      </c>
      <c r="S96" s="33" t="s">
        <v>2631</v>
      </c>
      <c r="T96" s="33" t="s">
        <v>812</v>
      </c>
      <c r="U96" s="33" t="s">
        <v>2770</v>
      </c>
      <c r="V96" s="34"/>
    </row>
    <row r="97" spans="1:22" ht="15">
      <c r="A97" s="19" t="s">
        <v>2493</v>
      </c>
      <c r="B97" s="39" t="s">
        <v>2494</v>
      </c>
      <c r="C97" s="21">
        <v>44156</v>
      </c>
      <c r="D97" s="22">
        <v>44127</v>
      </c>
      <c r="E97" s="23">
        <v>330.89</v>
      </c>
      <c r="F97" s="24" t="s">
        <v>2495</v>
      </c>
      <c r="G97" s="25">
        <v>330.89</v>
      </c>
      <c r="H97" s="26">
        <v>0</v>
      </c>
      <c r="I97" s="27">
        <v>0</v>
      </c>
      <c r="J97" s="27">
        <v>330.89</v>
      </c>
      <c r="K97" s="19" t="s">
        <v>123</v>
      </c>
      <c r="L97" s="19" t="s">
        <v>124</v>
      </c>
      <c r="M97" s="28"/>
      <c r="N97" s="29" t="s">
        <v>2496</v>
      </c>
      <c r="O97" s="30" t="s">
        <v>232</v>
      </c>
      <c r="P97" s="31">
        <v>6320</v>
      </c>
      <c r="Q97" s="32">
        <v>44159</v>
      </c>
      <c r="R97" s="6" t="s">
        <v>30</v>
      </c>
      <c r="S97" s="6" t="s">
        <v>31</v>
      </c>
      <c r="T97" s="33" t="s">
        <v>194</v>
      </c>
      <c r="U97" s="6" t="s">
        <v>2497</v>
      </c>
      <c r="V97" s="34"/>
    </row>
    <row r="98" spans="1:22" ht="15">
      <c r="A98" s="19" t="s">
        <v>2493</v>
      </c>
      <c r="B98" s="39" t="s">
        <v>2494</v>
      </c>
      <c r="C98" s="21">
        <v>44156</v>
      </c>
      <c r="D98" s="22">
        <v>44127</v>
      </c>
      <c r="E98" s="23">
        <v>2622.93</v>
      </c>
      <c r="F98" s="24" t="s">
        <v>2495</v>
      </c>
      <c r="G98" s="25">
        <v>2622.93</v>
      </c>
      <c r="H98" s="26">
        <v>0</v>
      </c>
      <c r="I98" s="27">
        <v>0</v>
      </c>
      <c r="J98" s="27">
        <v>2622.93</v>
      </c>
      <c r="K98" s="19" t="s">
        <v>123</v>
      </c>
      <c r="L98" s="19" t="s">
        <v>124</v>
      </c>
      <c r="M98" s="28"/>
      <c r="N98" s="29" t="s">
        <v>2496</v>
      </c>
      <c r="O98" s="30" t="s">
        <v>232</v>
      </c>
      <c r="P98" s="31">
        <v>6320</v>
      </c>
      <c r="Q98" s="32">
        <v>44159</v>
      </c>
      <c r="R98" s="6" t="s">
        <v>182</v>
      </c>
      <c r="S98" s="6" t="s">
        <v>31</v>
      </c>
      <c r="T98" s="33" t="s">
        <v>194</v>
      </c>
      <c r="U98" s="6" t="s">
        <v>2498</v>
      </c>
      <c r="V98" s="34"/>
    </row>
    <row r="99" spans="1:22" ht="15">
      <c r="A99" s="19" t="s">
        <v>2493</v>
      </c>
      <c r="B99" s="39" t="s">
        <v>2494</v>
      </c>
      <c r="C99" s="21">
        <v>44156</v>
      </c>
      <c r="D99" s="22">
        <v>44126</v>
      </c>
      <c r="E99" s="23">
        <v>267.9</v>
      </c>
      <c r="F99" s="24" t="s">
        <v>2499</v>
      </c>
      <c r="G99" s="25">
        <v>267.8991530054644</v>
      </c>
      <c r="H99" s="26">
        <v>0</v>
      </c>
      <c r="I99" s="27">
        <v>0</v>
      </c>
      <c r="J99" s="27">
        <v>267.8991530054644</v>
      </c>
      <c r="K99" s="19" t="s">
        <v>77</v>
      </c>
      <c r="L99" s="19" t="s">
        <v>78</v>
      </c>
      <c r="M99" s="28"/>
      <c r="N99" s="29" t="s">
        <v>2500</v>
      </c>
      <c r="O99" s="30" t="s">
        <v>424</v>
      </c>
      <c r="P99" s="31">
        <v>6321</v>
      </c>
      <c r="Q99" s="32">
        <v>44159</v>
      </c>
      <c r="R99" s="6" t="s">
        <v>30</v>
      </c>
      <c r="S99" s="6" t="s">
        <v>31</v>
      </c>
      <c r="T99" s="33" t="s">
        <v>194</v>
      </c>
      <c r="U99" s="6" t="s">
        <v>2501</v>
      </c>
      <c r="V99" s="34"/>
    </row>
    <row r="100" spans="1:22" ht="15">
      <c r="A100" s="19" t="s">
        <v>2493</v>
      </c>
      <c r="B100" s="39" t="s">
        <v>2494</v>
      </c>
      <c r="C100" s="21">
        <v>44156</v>
      </c>
      <c r="D100" s="22">
        <v>44126</v>
      </c>
      <c r="E100" s="23">
        <v>2123.59</v>
      </c>
      <c r="F100" s="24" t="s">
        <v>2499</v>
      </c>
      <c r="G100" s="25">
        <v>2123.5899999999997</v>
      </c>
      <c r="H100" s="26">
        <v>0</v>
      </c>
      <c r="I100" s="27">
        <v>0</v>
      </c>
      <c r="J100" s="27">
        <v>2123.5899999999997</v>
      </c>
      <c r="K100" s="19" t="s">
        <v>77</v>
      </c>
      <c r="L100" s="19" t="s">
        <v>78</v>
      </c>
      <c r="M100" s="28"/>
      <c r="N100" s="29" t="s">
        <v>2500</v>
      </c>
      <c r="O100" s="30" t="s">
        <v>424</v>
      </c>
      <c r="P100" s="31">
        <v>6321</v>
      </c>
      <c r="Q100" s="32">
        <v>44159</v>
      </c>
      <c r="R100" s="6" t="s">
        <v>182</v>
      </c>
      <c r="S100" s="6" t="s">
        <v>31</v>
      </c>
      <c r="T100" s="33" t="s">
        <v>194</v>
      </c>
      <c r="U100" s="6" t="s">
        <v>2502</v>
      </c>
      <c r="V100" s="34"/>
    </row>
    <row r="101" spans="1:22" ht="15">
      <c r="A101" s="6" t="s">
        <v>465</v>
      </c>
      <c r="B101" s="20" t="s">
        <v>466</v>
      </c>
      <c r="C101" s="21">
        <v>44112</v>
      </c>
      <c r="D101" s="22">
        <v>44112</v>
      </c>
      <c r="E101" s="23">
        <v>24.92</v>
      </c>
      <c r="F101" s="24" t="s">
        <v>2118</v>
      </c>
      <c r="G101" s="25">
        <v>24.92</v>
      </c>
      <c r="H101" s="26">
        <v>0.21</v>
      </c>
      <c r="I101" s="27">
        <v>5.2332</v>
      </c>
      <c r="J101" s="27">
        <v>30.153200000000002</v>
      </c>
      <c r="K101" s="40" t="s">
        <v>2107</v>
      </c>
      <c r="L101" s="40" t="s">
        <v>2108</v>
      </c>
      <c r="M101" s="28"/>
      <c r="N101" s="29" t="s">
        <v>2119</v>
      </c>
      <c r="O101" s="30" t="s">
        <v>767</v>
      </c>
      <c r="P101" s="31">
        <v>4807</v>
      </c>
      <c r="Q101" s="32">
        <v>44112</v>
      </c>
      <c r="R101" s="6" t="s">
        <v>643</v>
      </c>
      <c r="S101" s="6" t="s">
        <v>31</v>
      </c>
      <c r="T101" s="6" t="s">
        <v>1139</v>
      </c>
      <c r="U101" s="1" t="s">
        <v>2120</v>
      </c>
      <c r="V101" s="34"/>
    </row>
    <row r="102" spans="1:22" ht="15">
      <c r="A102" s="6" t="s">
        <v>465</v>
      </c>
      <c r="B102" s="20" t="s">
        <v>466</v>
      </c>
      <c r="C102" s="21">
        <v>44112</v>
      </c>
      <c r="D102" s="22">
        <v>44112</v>
      </c>
      <c r="E102" s="23">
        <v>8.55</v>
      </c>
      <c r="F102" s="24" t="s">
        <v>2121</v>
      </c>
      <c r="G102" s="25">
        <v>8.55</v>
      </c>
      <c r="H102" s="26">
        <v>0.21</v>
      </c>
      <c r="I102" s="27">
        <v>1.7955</v>
      </c>
      <c r="J102" s="27">
        <v>10.345500000000001</v>
      </c>
      <c r="K102" s="51" t="s">
        <v>1329</v>
      </c>
      <c r="L102" s="51" t="s">
        <v>1330</v>
      </c>
      <c r="M102" s="28"/>
      <c r="N102" s="29" t="s">
        <v>2122</v>
      </c>
      <c r="O102" s="30" t="s">
        <v>722</v>
      </c>
      <c r="P102" s="31">
        <v>4808</v>
      </c>
      <c r="Q102" s="32">
        <v>44112</v>
      </c>
      <c r="R102" s="6" t="s">
        <v>643</v>
      </c>
      <c r="S102" s="6" t="s">
        <v>31</v>
      </c>
      <c r="T102" s="6" t="s">
        <v>1139</v>
      </c>
      <c r="U102" s="1" t="s">
        <v>2123</v>
      </c>
      <c r="V102" s="34"/>
    </row>
    <row r="103" spans="1:22" ht="15">
      <c r="A103" s="6" t="s">
        <v>465</v>
      </c>
      <c r="B103" s="20" t="s">
        <v>466</v>
      </c>
      <c r="C103" s="21">
        <v>44118</v>
      </c>
      <c r="D103" s="22">
        <v>44118</v>
      </c>
      <c r="E103" s="23">
        <v>29.09</v>
      </c>
      <c r="F103" s="24" t="s">
        <v>2170</v>
      </c>
      <c r="G103" s="25">
        <v>29.09</v>
      </c>
      <c r="H103" s="26">
        <v>0.21</v>
      </c>
      <c r="I103" s="27">
        <v>6.108899999999999</v>
      </c>
      <c r="J103" s="27">
        <v>35.1989</v>
      </c>
      <c r="K103" s="19" t="s">
        <v>123</v>
      </c>
      <c r="L103" s="19" t="s">
        <v>124</v>
      </c>
      <c r="M103" s="28"/>
      <c r="N103" s="29" t="s">
        <v>2171</v>
      </c>
      <c r="O103" s="30" t="s">
        <v>1316</v>
      </c>
      <c r="P103" s="31">
        <v>4865</v>
      </c>
      <c r="Q103" s="32">
        <v>44118</v>
      </c>
      <c r="R103" s="6" t="s">
        <v>149</v>
      </c>
      <c r="S103" s="6" t="s">
        <v>31</v>
      </c>
      <c r="T103" s="33" t="s">
        <v>93</v>
      </c>
      <c r="U103" s="1" t="s">
        <v>2172</v>
      </c>
      <c r="V103" s="34"/>
    </row>
    <row r="104" spans="1:22" ht="15">
      <c r="A104" s="33" t="s">
        <v>465</v>
      </c>
      <c r="B104" s="20" t="s">
        <v>466</v>
      </c>
      <c r="C104" s="21">
        <v>44168</v>
      </c>
      <c r="D104" s="22">
        <v>44118</v>
      </c>
      <c r="E104" s="23">
        <v>34.34</v>
      </c>
      <c r="F104" s="24" t="s">
        <v>2642</v>
      </c>
      <c r="G104" s="25">
        <v>34.34</v>
      </c>
      <c r="H104" s="26">
        <v>0.21</v>
      </c>
      <c r="I104" s="27">
        <v>7.2114</v>
      </c>
      <c r="J104" s="27">
        <v>41.5514</v>
      </c>
      <c r="K104" s="19" t="s">
        <v>123</v>
      </c>
      <c r="L104" s="19" t="s">
        <v>124</v>
      </c>
      <c r="M104" s="28"/>
      <c r="N104" s="29" t="s">
        <v>2643</v>
      </c>
      <c r="O104" s="30" t="s">
        <v>950</v>
      </c>
      <c r="P104" s="31"/>
      <c r="Q104" s="32">
        <v>44168</v>
      </c>
      <c r="R104" s="6" t="s">
        <v>149</v>
      </c>
      <c r="S104" s="6" t="s">
        <v>31</v>
      </c>
      <c r="T104" s="6" t="s">
        <v>1139</v>
      </c>
      <c r="U104" s="1" t="s">
        <v>2644</v>
      </c>
      <c r="V104" s="34"/>
    </row>
    <row r="105" spans="1:22" ht="15">
      <c r="A105" s="33" t="s">
        <v>465</v>
      </c>
      <c r="B105" s="20" t="s">
        <v>466</v>
      </c>
      <c r="C105" s="21">
        <v>44181</v>
      </c>
      <c r="D105" s="22">
        <v>44181</v>
      </c>
      <c r="E105" s="23">
        <v>11.98</v>
      </c>
      <c r="F105" s="24" t="s">
        <v>2765</v>
      </c>
      <c r="G105" s="25">
        <v>11.98</v>
      </c>
      <c r="H105" s="26">
        <v>0.21</v>
      </c>
      <c r="I105" s="27">
        <v>2.5158</v>
      </c>
      <c r="J105" s="27">
        <v>14.495800000000001</v>
      </c>
      <c r="K105" s="19" t="s">
        <v>617</v>
      </c>
      <c r="L105" s="19" t="s">
        <v>121</v>
      </c>
      <c r="M105" s="28"/>
      <c r="N105" s="29" t="s">
        <v>2766</v>
      </c>
      <c r="O105" s="30" t="s">
        <v>1860</v>
      </c>
      <c r="P105" s="31"/>
      <c r="Q105" s="32">
        <v>44181</v>
      </c>
      <c r="R105" s="6" t="s">
        <v>643</v>
      </c>
      <c r="S105" s="6" t="s">
        <v>31</v>
      </c>
      <c r="T105" s="6" t="s">
        <v>1139</v>
      </c>
      <c r="U105" s="1" t="s">
        <v>2767</v>
      </c>
      <c r="V105" s="34"/>
    </row>
    <row r="106" spans="1:22" ht="15">
      <c r="A106" s="33" t="s">
        <v>2271</v>
      </c>
      <c r="B106" s="20" t="s">
        <v>2272</v>
      </c>
      <c r="C106" s="21">
        <v>44131</v>
      </c>
      <c r="D106" s="22">
        <v>44131</v>
      </c>
      <c r="E106" s="23">
        <v>1230</v>
      </c>
      <c r="F106" s="24" t="s">
        <v>2273</v>
      </c>
      <c r="G106" s="25">
        <v>1230</v>
      </c>
      <c r="H106" s="26">
        <v>0.21</v>
      </c>
      <c r="I106" s="27">
        <v>258.3</v>
      </c>
      <c r="J106" s="27">
        <v>1488.3</v>
      </c>
      <c r="K106" s="40" t="s">
        <v>1181</v>
      </c>
      <c r="L106" s="40" t="s">
        <v>1182</v>
      </c>
      <c r="M106" s="28"/>
      <c r="N106" s="29" t="s">
        <v>2274</v>
      </c>
      <c r="O106" s="30" t="s">
        <v>2275</v>
      </c>
      <c r="P106" s="31">
        <v>5234</v>
      </c>
      <c r="Q106" s="32">
        <v>44134</v>
      </c>
      <c r="R106" s="6" t="s">
        <v>41</v>
      </c>
      <c r="S106" s="33" t="s">
        <v>31</v>
      </c>
      <c r="T106" s="33" t="s">
        <v>549</v>
      </c>
      <c r="U106" s="33" t="s">
        <v>2276</v>
      </c>
      <c r="V106" s="34"/>
    </row>
    <row r="107" spans="1:22" ht="15">
      <c r="A107" s="33" t="s">
        <v>2674</v>
      </c>
      <c r="B107" s="20" t="s">
        <v>2675</v>
      </c>
      <c r="C107" s="21">
        <v>44180</v>
      </c>
      <c r="D107" s="22">
        <v>44167</v>
      </c>
      <c r="E107" s="23">
        <v>70</v>
      </c>
      <c r="F107" s="24" t="s">
        <v>2676</v>
      </c>
      <c r="G107" s="25">
        <v>70</v>
      </c>
      <c r="H107" s="26">
        <v>0.21</v>
      </c>
      <c r="I107" s="27">
        <v>14.7</v>
      </c>
      <c r="J107" s="27">
        <v>84.7</v>
      </c>
      <c r="K107" s="19" t="s">
        <v>37</v>
      </c>
      <c r="L107" s="19" t="s">
        <v>55</v>
      </c>
      <c r="M107" s="28"/>
      <c r="N107" s="29" t="s">
        <v>2677</v>
      </c>
      <c r="O107" s="30" t="s">
        <v>2678</v>
      </c>
      <c r="P107" s="31">
        <v>6910</v>
      </c>
      <c r="Q107" s="32"/>
      <c r="R107" s="6" t="s">
        <v>41</v>
      </c>
      <c r="S107" s="6" t="s">
        <v>2631</v>
      </c>
      <c r="T107" s="33" t="s">
        <v>115</v>
      </c>
      <c r="U107" s="33" t="s">
        <v>2679</v>
      </c>
      <c r="V107" s="34"/>
    </row>
    <row r="108" spans="1:22" ht="15">
      <c r="A108" s="33" t="s">
        <v>2674</v>
      </c>
      <c r="B108" s="20" t="s">
        <v>2675</v>
      </c>
      <c r="C108" s="21">
        <v>44180</v>
      </c>
      <c r="D108" s="22">
        <v>44124</v>
      </c>
      <c r="E108" s="23">
        <v>228</v>
      </c>
      <c r="F108" s="24" t="s">
        <v>2676</v>
      </c>
      <c r="G108" s="25">
        <v>228</v>
      </c>
      <c r="H108" s="26">
        <v>0.21</v>
      </c>
      <c r="I108" s="27">
        <v>47.879999999999995</v>
      </c>
      <c r="J108" s="27">
        <v>275.88</v>
      </c>
      <c r="K108" s="19" t="s">
        <v>37</v>
      </c>
      <c r="L108" s="19" t="s">
        <v>55</v>
      </c>
      <c r="M108" s="28"/>
      <c r="N108" s="29" t="s">
        <v>2677</v>
      </c>
      <c r="O108" s="30" t="s">
        <v>2680</v>
      </c>
      <c r="P108" s="31">
        <v>6910</v>
      </c>
      <c r="Q108" s="32"/>
      <c r="R108" s="6" t="s">
        <v>41</v>
      </c>
      <c r="S108" s="6" t="s">
        <v>2631</v>
      </c>
      <c r="T108" s="33" t="s">
        <v>115</v>
      </c>
      <c r="U108" s="33" t="s">
        <v>2681</v>
      </c>
      <c r="V108" s="34"/>
    </row>
    <row r="109" spans="1:22" ht="15">
      <c r="A109" s="33" t="s">
        <v>2243</v>
      </c>
      <c r="B109" s="20" t="s">
        <v>2244</v>
      </c>
      <c r="C109" s="21">
        <v>44130</v>
      </c>
      <c r="D109" s="22">
        <v>44130</v>
      </c>
      <c r="E109" s="23">
        <v>400</v>
      </c>
      <c r="F109" s="24" t="s">
        <v>2245</v>
      </c>
      <c r="G109" s="25">
        <v>400</v>
      </c>
      <c r="H109" s="26">
        <v>0.21</v>
      </c>
      <c r="I109" s="27">
        <v>84</v>
      </c>
      <c r="J109" s="27">
        <v>484</v>
      </c>
      <c r="K109" s="19" t="s">
        <v>26</v>
      </c>
      <c r="L109" s="19" t="s">
        <v>27</v>
      </c>
      <c r="M109" s="28"/>
      <c r="N109" s="29" t="s">
        <v>2246</v>
      </c>
      <c r="O109" s="30" t="s">
        <v>2247</v>
      </c>
      <c r="P109" s="31">
        <v>5160</v>
      </c>
      <c r="Q109" s="32">
        <v>44134</v>
      </c>
      <c r="R109" s="6" t="s">
        <v>41</v>
      </c>
      <c r="S109" s="6" t="s">
        <v>31</v>
      </c>
      <c r="T109" s="33" t="s">
        <v>32</v>
      </c>
      <c r="U109" s="33" t="s">
        <v>2248</v>
      </c>
      <c r="V109" s="34"/>
    </row>
    <row r="110" spans="1:22" ht="15">
      <c r="A110" s="33" t="s">
        <v>2243</v>
      </c>
      <c r="B110" s="20" t="s">
        <v>2244</v>
      </c>
      <c r="C110" s="21">
        <v>44130</v>
      </c>
      <c r="D110" s="22">
        <v>44130</v>
      </c>
      <c r="E110" s="23">
        <v>40</v>
      </c>
      <c r="F110" s="24" t="s">
        <v>2245</v>
      </c>
      <c r="G110" s="25">
        <v>40</v>
      </c>
      <c r="H110" s="26">
        <v>0.21</v>
      </c>
      <c r="I110" s="27">
        <v>8.4</v>
      </c>
      <c r="J110" s="27">
        <v>48.4</v>
      </c>
      <c r="K110" s="19" t="s">
        <v>26</v>
      </c>
      <c r="L110" s="19" t="s">
        <v>27</v>
      </c>
      <c r="M110" s="28"/>
      <c r="N110" s="29" t="s">
        <v>2246</v>
      </c>
      <c r="O110" s="30" t="s">
        <v>2247</v>
      </c>
      <c r="P110" s="31">
        <v>5160</v>
      </c>
      <c r="Q110" s="32">
        <v>44134</v>
      </c>
      <c r="R110" s="6" t="s">
        <v>41</v>
      </c>
      <c r="S110" s="6" t="s">
        <v>31</v>
      </c>
      <c r="T110" s="33" t="s">
        <v>32</v>
      </c>
      <c r="U110" s="33" t="s">
        <v>2249</v>
      </c>
      <c r="V110" s="34"/>
    </row>
    <row r="111" spans="1:22" ht="15">
      <c r="A111" s="19" t="s">
        <v>2686</v>
      </c>
      <c r="B111" s="2" t="s">
        <v>2687</v>
      </c>
      <c r="C111" s="21">
        <v>44180</v>
      </c>
      <c r="D111" s="22">
        <v>44161</v>
      </c>
      <c r="E111" s="23">
        <v>784.1</v>
      </c>
      <c r="F111" s="24" t="s">
        <v>2688</v>
      </c>
      <c r="G111" s="25">
        <v>784.1</v>
      </c>
      <c r="H111" s="26">
        <v>0.1</v>
      </c>
      <c r="I111" s="27">
        <v>78.41000000000001</v>
      </c>
      <c r="J111" s="27">
        <v>862.51</v>
      </c>
      <c r="K111" s="40" t="s">
        <v>123</v>
      </c>
      <c r="L111" s="40" t="s">
        <v>124</v>
      </c>
      <c r="M111" s="28"/>
      <c r="N111" s="29" t="s">
        <v>2689</v>
      </c>
      <c r="O111" s="30" t="s">
        <v>952</v>
      </c>
      <c r="P111" s="31"/>
      <c r="Q111" s="32">
        <v>44174</v>
      </c>
      <c r="R111" s="6" t="s">
        <v>41</v>
      </c>
      <c r="S111" s="6" t="s">
        <v>31</v>
      </c>
      <c r="T111" s="4" t="s">
        <v>81</v>
      </c>
      <c r="U111" s="1" t="s">
        <v>2690</v>
      </c>
      <c r="V111" s="34"/>
    </row>
    <row r="112" spans="1:22" ht="15">
      <c r="A112" s="4" t="s">
        <v>1546</v>
      </c>
      <c r="B112" s="2" t="s">
        <v>1547</v>
      </c>
      <c r="C112" s="21">
        <v>44125</v>
      </c>
      <c r="D112" s="22">
        <v>44125</v>
      </c>
      <c r="E112" s="23">
        <v>2.48</v>
      </c>
      <c r="F112" s="24" t="s">
        <v>2187</v>
      </c>
      <c r="G112" s="25">
        <v>2.48</v>
      </c>
      <c r="H112" s="26">
        <v>0.21</v>
      </c>
      <c r="I112" s="27">
        <v>0.5207999999999999</v>
      </c>
      <c r="J112" s="27">
        <v>3.0008</v>
      </c>
      <c r="K112" s="28" t="s">
        <v>1329</v>
      </c>
      <c r="L112" s="28" t="s">
        <v>1330</v>
      </c>
      <c r="M112" s="28"/>
      <c r="N112" s="29" t="s">
        <v>2188</v>
      </c>
      <c r="O112" s="30" t="s">
        <v>2189</v>
      </c>
      <c r="P112" s="31">
        <v>5207</v>
      </c>
      <c r="Q112" s="32">
        <v>44125</v>
      </c>
      <c r="R112" s="33" t="s">
        <v>643</v>
      </c>
      <c r="S112" s="33" t="s">
        <v>31</v>
      </c>
      <c r="T112" s="33" t="s">
        <v>1139</v>
      </c>
      <c r="U112" s="28" t="s">
        <v>2190</v>
      </c>
      <c r="V112" s="34"/>
    </row>
    <row r="113" spans="1:22" ht="15">
      <c r="A113" s="33" t="s">
        <v>1164</v>
      </c>
      <c r="B113" s="20" t="s">
        <v>1165</v>
      </c>
      <c r="C113" s="21">
        <v>44155</v>
      </c>
      <c r="D113" s="22">
        <v>44114</v>
      </c>
      <c r="E113" s="23">
        <v>200</v>
      </c>
      <c r="F113" s="24" t="s">
        <v>1145</v>
      </c>
      <c r="G113" s="25">
        <v>200</v>
      </c>
      <c r="H113" s="26">
        <v>0</v>
      </c>
      <c r="I113" s="27">
        <v>0</v>
      </c>
      <c r="J113" s="27">
        <v>200</v>
      </c>
      <c r="K113" s="35" t="s">
        <v>234</v>
      </c>
      <c r="L113" s="36" t="s">
        <v>235</v>
      </c>
      <c r="M113" s="51" t="s">
        <v>204</v>
      </c>
      <c r="N113" s="29" t="s">
        <v>2546</v>
      </c>
      <c r="O113" s="30" t="s">
        <v>2547</v>
      </c>
      <c r="P113" s="31">
        <v>6617</v>
      </c>
      <c r="Q113" s="32">
        <v>44175</v>
      </c>
      <c r="R113" s="33" t="s">
        <v>41</v>
      </c>
      <c r="S113" s="33" t="s">
        <v>31</v>
      </c>
      <c r="T113" s="33" t="s">
        <v>368</v>
      </c>
      <c r="U113" s="33" t="s">
        <v>2776</v>
      </c>
      <c r="V113" s="34"/>
    </row>
    <row r="114" spans="1:22" ht="15">
      <c r="A114" s="19" t="s">
        <v>842</v>
      </c>
      <c r="B114" s="20" t="s">
        <v>843</v>
      </c>
      <c r="C114" s="21">
        <v>44134</v>
      </c>
      <c r="D114" s="22">
        <v>44134</v>
      </c>
      <c r="E114" s="23">
        <v>649.41</v>
      </c>
      <c r="F114" s="24" t="s">
        <v>2357</v>
      </c>
      <c r="G114" s="25">
        <v>649.41</v>
      </c>
      <c r="H114" s="26">
        <v>0.21</v>
      </c>
      <c r="I114" s="27">
        <v>136.37609999999998</v>
      </c>
      <c r="J114" s="27">
        <v>785.7860999999999</v>
      </c>
      <c r="K114" s="40" t="s">
        <v>1181</v>
      </c>
      <c r="L114" s="40" t="s">
        <v>1182</v>
      </c>
      <c r="M114" s="28"/>
      <c r="N114" s="29" t="s">
        <v>2358</v>
      </c>
      <c r="O114" s="30" t="s">
        <v>2359</v>
      </c>
      <c r="P114" s="31">
        <v>5935</v>
      </c>
      <c r="Q114" s="32">
        <v>44124</v>
      </c>
      <c r="R114" s="6" t="s">
        <v>57</v>
      </c>
      <c r="S114" s="6" t="s">
        <v>31</v>
      </c>
      <c r="T114" s="4" t="s">
        <v>163</v>
      </c>
      <c r="U114" s="6" t="s">
        <v>2360</v>
      </c>
      <c r="V114" s="34"/>
    </row>
    <row r="115" spans="1:22" ht="15">
      <c r="A115" s="19" t="s">
        <v>842</v>
      </c>
      <c r="B115" s="20" t="s">
        <v>843</v>
      </c>
      <c r="C115" s="21">
        <v>44159</v>
      </c>
      <c r="D115" s="22">
        <v>44158</v>
      </c>
      <c r="E115" s="23">
        <v>62.53</v>
      </c>
      <c r="F115" s="24" t="s">
        <v>2594</v>
      </c>
      <c r="G115" s="25">
        <v>62.53</v>
      </c>
      <c r="H115" s="26">
        <v>0.21</v>
      </c>
      <c r="I115" s="27">
        <v>13.1313</v>
      </c>
      <c r="J115" s="27">
        <v>75.6613</v>
      </c>
      <c r="K115" s="19" t="s">
        <v>617</v>
      </c>
      <c r="L115" s="19" t="s">
        <v>121</v>
      </c>
      <c r="M115" s="28"/>
      <c r="N115" s="29" t="s">
        <v>2595</v>
      </c>
      <c r="O115" s="30" t="s">
        <v>1392</v>
      </c>
      <c r="P115" s="31">
        <v>6760</v>
      </c>
      <c r="Q115" s="32">
        <v>44158</v>
      </c>
      <c r="R115" s="6" t="s">
        <v>57</v>
      </c>
      <c r="S115" s="6" t="s">
        <v>31</v>
      </c>
      <c r="T115" s="6" t="s">
        <v>163</v>
      </c>
      <c r="U115" s="6" t="s">
        <v>2386</v>
      </c>
      <c r="V115" s="34"/>
    </row>
    <row r="116" spans="1:22" ht="15">
      <c r="A116" s="19" t="s">
        <v>842</v>
      </c>
      <c r="B116" s="20" t="s">
        <v>843</v>
      </c>
      <c r="C116" s="21">
        <v>44159</v>
      </c>
      <c r="D116" s="22">
        <v>44158</v>
      </c>
      <c r="E116" s="23">
        <v>62.53</v>
      </c>
      <c r="F116" s="24" t="s">
        <v>2594</v>
      </c>
      <c r="G116" s="25">
        <v>62.53</v>
      </c>
      <c r="H116" s="26">
        <v>0.21</v>
      </c>
      <c r="I116" s="27">
        <v>13.1313</v>
      </c>
      <c r="J116" s="27">
        <v>75.6613</v>
      </c>
      <c r="K116" s="19" t="s">
        <v>159</v>
      </c>
      <c r="L116" s="19" t="s">
        <v>160</v>
      </c>
      <c r="M116" s="28"/>
      <c r="N116" s="29" t="s">
        <v>2595</v>
      </c>
      <c r="O116" s="30" t="s">
        <v>2596</v>
      </c>
      <c r="P116" s="31">
        <v>6760</v>
      </c>
      <c r="Q116" s="32">
        <v>44158</v>
      </c>
      <c r="R116" s="6" t="s">
        <v>57</v>
      </c>
      <c r="S116" s="6" t="s">
        <v>31</v>
      </c>
      <c r="T116" s="6" t="s">
        <v>163</v>
      </c>
      <c r="U116" s="6" t="s">
        <v>2388</v>
      </c>
      <c r="V116" s="34"/>
    </row>
    <row r="117" spans="1:22" ht="15">
      <c r="A117" s="33" t="s">
        <v>842</v>
      </c>
      <c r="B117" s="20" t="s">
        <v>843</v>
      </c>
      <c r="C117" s="21">
        <v>44176</v>
      </c>
      <c r="D117" s="22">
        <v>44176</v>
      </c>
      <c r="E117" s="23">
        <v>494.14</v>
      </c>
      <c r="F117" s="24" t="s">
        <v>2761</v>
      </c>
      <c r="G117" s="25">
        <v>494.14</v>
      </c>
      <c r="H117" s="26">
        <v>0.21</v>
      </c>
      <c r="I117" s="27">
        <v>103.76939999999999</v>
      </c>
      <c r="J117" s="27">
        <v>597.9094</v>
      </c>
      <c r="K117" s="19" t="s">
        <v>1642</v>
      </c>
      <c r="L117" s="19" t="s">
        <v>1643</v>
      </c>
      <c r="M117" s="28"/>
      <c r="N117" s="29" t="s">
        <v>2762</v>
      </c>
      <c r="O117" s="30" t="s">
        <v>2763</v>
      </c>
      <c r="P117" s="31"/>
      <c r="Q117" s="32">
        <v>44176</v>
      </c>
      <c r="R117" s="6" t="s">
        <v>57</v>
      </c>
      <c r="S117" s="6" t="s">
        <v>31</v>
      </c>
      <c r="T117" s="4" t="s">
        <v>163</v>
      </c>
      <c r="U117" s="19" t="s">
        <v>2764</v>
      </c>
      <c r="V117" s="34"/>
    </row>
    <row r="118" spans="1:22" ht="15">
      <c r="A118" s="33" t="s">
        <v>2733</v>
      </c>
      <c r="B118" s="20" t="s">
        <v>2734</v>
      </c>
      <c r="C118" s="21">
        <v>44180</v>
      </c>
      <c r="D118" s="22">
        <v>44117</v>
      </c>
      <c r="E118" s="23">
        <v>900</v>
      </c>
      <c r="F118" s="24" t="s">
        <v>2735</v>
      </c>
      <c r="G118" s="25">
        <v>900</v>
      </c>
      <c r="H118" s="26">
        <v>0.21</v>
      </c>
      <c r="I118" s="27">
        <v>189</v>
      </c>
      <c r="J118" s="27">
        <v>1089</v>
      </c>
      <c r="K118" s="40" t="s">
        <v>203</v>
      </c>
      <c r="L118" s="40" t="s">
        <v>204</v>
      </c>
      <c r="M118" s="28"/>
      <c r="N118" s="29" t="s">
        <v>2736</v>
      </c>
      <c r="O118" s="30" t="s">
        <v>2737</v>
      </c>
      <c r="P118" s="31">
        <v>7027</v>
      </c>
      <c r="Q118" s="32"/>
      <c r="R118" s="6" t="s">
        <v>41</v>
      </c>
      <c r="S118" s="6" t="s">
        <v>2631</v>
      </c>
      <c r="T118" s="33" t="s">
        <v>549</v>
      </c>
      <c r="U118" s="33" t="s">
        <v>2738</v>
      </c>
      <c r="V118" s="34"/>
    </row>
    <row r="119" spans="1:22" ht="15">
      <c r="A119" s="33" t="s">
        <v>611</v>
      </c>
      <c r="B119" s="20" t="s">
        <v>612</v>
      </c>
      <c r="C119" s="21">
        <v>44174</v>
      </c>
      <c r="D119" s="22">
        <v>44161</v>
      </c>
      <c r="E119" s="23">
        <v>82</v>
      </c>
      <c r="F119" s="24" t="s">
        <v>2628</v>
      </c>
      <c r="G119" s="25">
        <v>82</v>
      </c>
      <c r="H119" s="26">
        <v>0.21</v>
      </c>
      <c r="I119" s="27">
        <v>17.22</v>
      </c>
      <c r="J119" s="27">
        <v>99.22</v>
      </c>
      <c r="K119" s="19" t="s">
        <v>26</v>
      </c>
      <c r="L119" s="19" t="s">
        <v>27</v>
      </c>
      <c r="M119" s="28"/>
      <c r="N119" s="29" t="s">
        <v>2629</v>
      </c>
      <c r="O119" s="30" t="s">
        <v>2630</v>
      </c>
      <c r="P119" s="31">
        <v>6904</v>
      </c>
      <c r="Q119" s="32"/>
      <c r="R119" s="6" t="s">
        <v>41</v>
      </c>
      <c r="S119" s="6" t="s">
        <v>2631</v>
      </c>
      <c r="T119" s="33" t="s">
        <v>294</v>
      </c>
      <c r="U119" s="33" t="s">
        <v>2632</v>
      </c>
      <c r="V119" s="34"/>
    </row>
    <row r="120" spans="1:22" ht="15">
      <c r="A120" s="33" t="s">
        <v>611</v>
      </c>
      <c r="B120" s="20" t="s">
        <v>612</v>
      </c>
      <c r="C120" s="21">
        <v>44187</v>
      </c>
      <c r="D120" s="22">
        <v>44174</v>
      </c>
      <c r="E120" s="23">
        <v>1337</v>
      </c>
      <c r="F120" s="24" t="s">
        <v>2743</v>
      </c>
      <c r="G120" s="25">
        <v>1337</v>
      </c>
      <c r="H120" s="26">
        <v>0.21</v>
      </c>
      <c r="I120" s="27">
        <v>280.77</v>
      </c>
      <c r="J120" s="27">
        <v>1617.77</v>
      </c>
      <c r="K120" s="40" t="s">
        <v>1181</v>
      </c>
      <c r="L120" s="40" t="s">
        <v>1182</v>
      </c>
      <c r="M120" s="28"/>
      <c r="N120" s="29" t="s">
        <v>2744</v>
      </c>
      <c r="O120" s="30" t="s">
        <v>2745</v>
      </c>
      <c r="P120" s="31"/>
      <c r="Q120" s="32"/>
      <c r="R120" s="6" t="s">
        <v>41</v>
      </c>
      <c r="S120" s="6" t="s">
        <v>2631</v>
      </c>
      <c r="T120" s="33"/>
      <c r="U120" s="33" t="s">
        <v>2746</v>
      </c>
      <c r="V120" s="34"/>
    </row>
    <row r="121" spans="1:22" ht="15">
      <c r="A121" s="33" t="s">
        <v>557</v>
      </c>
      <c r="B121" s="20" t="s">
        <v>558</v>
      </c>
      <c r="C121" s="21">
        <v>44117</v>
      </c>
      <c r="D121" s="22">
        <v>44117</v>
      </c>
      <c r="E121" s="23">
        <v>429.32</v>
      </c>
      <c r="F121" s="24" t="s">
        <v>2181</v>
      </c>
      <c r="G121" s="25">
        <v>429.32</v>
      </c>
      <c r="H121" s="26">
        <v>0.04</v>
      </c>
      <c r="I121" s="27">
        <v>17.1728</v>
      </c>
      <c r="J121" s="27">
        <v>446.4928</v>
      </c>
      <c r="K121" s="40" t="s">
        <v>179</v>
      </c>
      <c r="L121" s="40" t="s">
        <v>180</v>
      </c>
      <c r="M121" s="28"/>
      <c r="N121" s="29" t="s">
        <v>2182</v>
      </c>
      <c r="O121" s="30" t="s">
        <v>934</v>
      </c>
      <c r="P121" s="31">
        <v>5117</v>
      </c>
      <c r="Q121" s="32">
        <v>44134</v>
      </c>
      <c r="R121" s="6" t="s">
        <v>41</v>
      </c>
      <c r="S121" s="6" t="s">
        <v>31</v>
      </c>
      <c r="T121" s="33" t="s">
        <v>352</v>
      </c>
      <c r="U121" s="33" t="s">
        <v>2183</v>
      </c>
      <c r="V121" s="34"/>
    </row>
    <row r="122" spans="1:22" ht="15">
      <c r="A122" s="33" t="s">
        <v>84</v>
      </c>
      <c r="B122" s="20" t="s">
        <v>85</v>
      </c>
      <c r="C122" s="21">
        <v>44137</v>
      </c>
      <c r="D122" s="22">
        <v>44105</v>
      </c>
      <c r="E122" s="23">
        <v>689.52</v>
      </c>
      <c r="F122" s="24" t="s">
        <v>2295</v>
      </c>
      <c r="G122" s="25">
        <v>689.52</v>
      </c>
      <c r="H122" s="26">
        <v>0.21</v>
      </c>
      <c r="I122" s="27">
        <v>144.79919999999998</v>
      </c>
      <c r="J122" s="27">
        <v>834.3191999999999</v>
      </c>
      <c r="K122" s="19" t="s">
        <v>111</v>
      </c>
      <c r="L122" s="19" t="s">
        <v>88</v>
      </c>
      <c r="M122" s="28"/>
      <c r="N122" s="29" t="s">
        <v>2296</v>
      </c>
      <c r="O122" s="30" t="s">
        <v>2297</v>
      </c>
      <c r="P122" s="31">
        <v>5785</v>
      </c>
      <c r="Q122" s="32">
        <v>44148</v>
      </c>
      <c r="R122" s="6" t="s">
        <v>41</v>
      </c>
      <c r="S122" s="6" t="s">
        <v>31</v>
      </c>
      <c r="T122" s="33" t="s">
        <v>115</v>
      </c>
      <c r="U122" s="33" t="s">
        <v>2298</v>
      </c>
      <c r="V122" s="34"/>
    </row>
    <row r="123" spans="1:22" ht="15">
      <c r="A123" s="33" t="s">
        <v>84</v>
      </c>
      <c r="B123" s="20" t="s">
        <v>85</v>
      </c>
      <c r="C123" s="21">
        <v>44167</v>
      </c>
      <c r="D123" s="22">
        <v>44137</v>
      </c>
      <c r="E123" s="23">
        <v>1043</v>
      </c>
      <c r="F123" s="24" t="s">
        <v>2621</v>
      </c>
      <c r="G123" s="25">
        <v>1043</v>
      </c>
      <c r="H123" s="26">
        <v>0.21</v>
      </c>
      <c r="I123" s="27">
        <v>219.03</v>
      </c>
      <c r="J123" s="27">
        <v>1262.03</v>
      </c>
      <c r="K123" s="19" t="s">
        <v>111</v>
      </c>
      <c r="L123" s="19" t="s">
        <v>88</v>
      </c>
      <c r="M123" s="28"/>
      <c r="N123" s="29" t="s">
        <v>2622</v>
      </c>
      <c r="O123" s="30" t="s">
        <v>2623</v>
      </c>
      <c r="P123" s="31">
        <v>6674</v>
      </c>
      <c r="Q123" s="32">
        <v>44175</v>
      </c>
      <c r="R123" s="6" t="s">
        <v>41</v>
      </c>
      <c r="S123" s="6" t="s">
        <v>31</v>
      </c>
      <c r="T123" s="33" t="s">
        <v>115</v>
      </c>
      <c r="U123" s="33" t="s">
        <v>2624</v>
      </c>
      <c r="V123" s="34"/>
    </row>
    <row r="124" spans="1:22" ht="15">
      <c r="A124" s="28" t="s">
        <v>2382</v>
      </c>
      <c r="B124" s="39" t="s">
        <v>2383</v>
      </c>
      <c r="C124" s="21">
        <v>44139</v>
      </c>
      <c r="D124" s="22">
        <v>44137</v>
      </c>
      <c r="E124" s="23">
        <v>46.27</v>
      </c>
      <c r="F124" s="24" t="s">
        <v>2384</v>
      </c>
      <c r="G124" s="25">
        <v>46.27</v>
      </c>
      <c r="H124" s="26">
        <v>0.21</v>
      </c>
      <c r="I124" s="27">
        <v>9.7167</v>
      </c>
      <c r="J124" s="27">
        <v>55.9867</v>
      </c>
      <c r="K124" s="28" t="s">
        <v>617</v>
      </c>
      <c r="L124" s="28" t="s">
        <v>121</v>
      </c>
      <c r="M124" s="28"/>
      <c r="N124" s="29" t="s">
        <v>2385</v>
      </c>
      <c r="O124" s="30" t="s">
        <v>423</v>
      </c>
      <c r="P124" s="31">
        <v>5937</v>
      </c>
      <c r="Q124" s="32">
        <v>44137</v>
      </c>
      <c r="R124" s="33" t="s">
        <v>57</v>
      </c>
      <c r="S124" s="33" t="s">
        <v>31</v>
      </c>
      <c r="T124" s="33" t="s">
        <v>163</v>
      </c>
      <c r="U124" s="33" t="s">
        <v>2386</v>
      </c>
      <c r="V124" s="34"/>
    </row>
    <row r="125" spans="1:22" ht="15">
      <c r="A125" s="28" t="s">
        <v>2382</v>
      </c>
      <c r="B125" s="39" t="s">
        <v>2383</v>
      </c>
      <c r="C125" s="21">
        <v>44139</v>
      </c>
      <c r="D125" s="22">
        <v>44137</v>
      </c>
      <c r="E125" s="23">
        <v>46.27</v>
      </c>
      <c r="F125" s="24" t="s">
        <v>2384</v>
      </c>
      <c r="G125" s="25">
        <v>46.27</v>
      </c>
      <c r="H125" s="26">
        <v>0.21</v>
      </c>
      <c r="I125" s="27">
        <v>9.7167</v>
      </c>
      <c r="J125" s="27">
        <v>55.9867</v>
      </c>
      <c r="K125" s="28" t="s">
        <v>159</v>
      </c>
      <c r="L125" s="28" t="s">
        <v>160</v>
      </c>
      <c r="M125" s="28"/>
      <c r="N125" s="29" t="s">
        <v>2385</v>
      </c>
      <c r="O125" s="30" t="s">
        <v>2387</v>
      </c>
      <c r="P125" s="31">
        <v>5937</v>
      </c>
      <c r="Q125" s="32">
        <v>44137</v>
      </c>
      <c r="R125" s="33" t="s">
        <v>57</v>
      </c>
      <c r="S125" s="33" t="s">
        <v>31</v>
      </c>
      <c r="T125" s="33" t="s">
        <v>163</v>
      </c>
      <c r="U125" s="33" t="s">
        <v>2388</v>
      </c>
      <c r="V125" s="34"/>
    </row>
    <row r="126" spans="1:22" ht="15">
      <c r="A126" s="28" t="s">
        <v>2588</v>
      </c>
      <c r="B126" s="2" t="s">
        <v>2589</v>
      </c>
      <c r="C126" s="21">
        <v>44167</v>
      </c>
      <c r="D126" s="22">
        <v>44167</v>
      </c>
      <c r="E126" s="23">
        <v>23.75</v>
      </c>
      <c r="F126" s="24" t="s">
        <v>2590</v>
      </c>
      <c r="G126" s="25">
        <v>23.75</v>
      </c>
      <c r="H126" s="26">
        <v>0.21</v>
      </c>
      <c r="I126" s="27">
        <v>4.9875</v>
      </c>
      <c r="J126" s="27">
        <v>28.7375</v>
      </c>
      <c r="K126" s="28" t="s">
        <v>26</v>
      </c>
      <c r="L126" s="28" t="s">
        <v>27</v>
      </c>
      <c r="M126" s="28"/>
      <c r="N126" s="29" t="s">
        <v>2591</v>
      </c>
      <c r="O126" s="30" t="s">
        <v>2592</v>
      </c>
      <c r="P126" s="31">
        <v>6759</v>
      </c>
      <c r="Q126" s="32">
        <v>44167</v>
      </c>
      <c r="R126" s="33" t="s">
        <v>57</v>
      </c>
      <c r="S126" s="33" t="s">
        <v>31</v>
      </c>
      <c r="T126" s="33" t="s">
        <v>93</v>
      </c>
      <c r="U126" s="28" t="s">
        <v>2593</v>
      </c>
      <c r="V126" s="34"/>
    </row>
    <row r="127" spans="1:22" ht="15">
      <c r="A127" s="140" t="s">
        <v>511</v>
      </c>
      <c r="B127" s="39" t="s">
        <v>512</v>
      </c>
      <c r="C127" s="21">
        <v>44109</v>
      </c>
      <c r="D127" s="22">
        <v>44109</v>
      </c>
      <c r="E127" s="23">
        <v>20</v>
      </c>
      <c r="F127" s="24" t="s">
        <v>2040</v>
      </c>
      <c r="G127" s="25">
        <v>20</v>
      </c>
      <c r="H127" s="26">
        <v>0.21</v>
      </c>
      <c r="I127" s="27">
        <v>4.2</v>
      </c>
      <c r="J127" s="27">
        <v>24.2</v>
      </c>
      <c r="K127" s="19" t="s">
        <v>159</v>
      </c>
      <c r="L127" s="19" t="s">
        <v>160</v>
      </c>
      <c r="M127" s="19"/>
      <c r="N127" s="29" t="s">
        <v>2041</v>
      </c>
      <c r="O127" s="30" t="s">
        <v>2042</v>
      </c>
      <c r="P127" s="31">
        <v>4768</v>
      </c>
      <c r="Q127" s="32">
        <v>44109</v>
      </c>
      <c r="R127" s="6" t="s">
        <v>57</v>
      </c>
      <c r="S127" s="6" t="s">
        <v>31</v>
      </c>
      <c r="T127" s="6" t="s">
        <v>163</v>
      </c>
      <c r="U127" s="6" t="s">
        <v>2043</v>
      </c>
      <c r="V127" s="34"/>
    </row>
    <row r="128" spans="1:22" ht="15">
      <c r="A128" s="19" t="s">
        <v>511</v>
      </c>
      <c r="B128" s="39" t="s">
        <v>512</v>
      </c>
      <c r="C128" s="21">
        <v>44138</v>
      </c>
      <c r="D128" s="22">
        <v>44138</v>
      </c>
      <c r="E128" s="23">
        <v>286.03</v>
      </c>
      <c r="F128" s="24" t="s">
        <v>2368</v>
      </c>
      <c r="G128" s="25">
        <v>286.03</v>
      </c>
      <c r="H128" s="26">
        <v>0.21</v>
      </c>
      <c r="I128" s="27">
        <v>60.06629999999999</v>
      </c>
      <c r="J128" s="27">
        <v>346.0963</v>
      </c>
      <c r="K128" s="19" t="s">
        <v>159</v>
      </c>
      <c r="L128" s="19" t="s">
        <v>160</v>
      </c>
      <c r="M128" s="28"/>
      <c r="N128" s="29" t="s">
        <v>2369</v>
      </c>
      <c r="O128" s="30" t="s">
        <v>2370</v>
      </c>
      <c r="P128" s="31">
        <v>5958</v>
      </c>
      <c r="Q128" s="32">
        <v>44138</v>
      </c>
      <c r="R128" s="6" t="s">
        <v>334</v>
      </c>
      <c r="S128" s="6" t="s">
        <v>31</v>
      </c>
      <c r="T128" s="6" t="s">
        <v>163</v>
      </c>
      <c r="U128" s="6" t="s">
        <v>2371</v>
      </c>
      <c r="V128" s="34"/>
    </row>
    <row r="129" spans="1:22" ht="15">
      <c r="A129" s="19" t="s">
        <v>511</v>
      </c>
      <c r="B129" s="39" t="s">
        <v>512</v>
      </c>
      <c r="C129" s="21">
        <v>44159</v>
      </c>
      <c r="D129" s="22">
        <v>44159</v>
      </c>
      <c r="E129" s="23">
        <v>17.48</v>
      </c>
      <c r="F129" s="24" t="s">
        <v>2514</v>
      </c>
      <c r="G129" s="25">
        <v>17.48</v>
      </c>
      <c r="H129" s="26">
        <v>0.21</v>
      </c>
      <c r="I129" s="27">
        <v>3.6708</v>
      </c>
      <c r="J129" s="27">
        <v>21.1508</v>
      </c>
      <c r="K129" s="19" t="s">
        <v>159</v>
      </c>
      <c r="L129" s="19" t="s">
        <v>160</v>
      </c>
      <c r="M129" s="28"/>
      <c r="N129" s="29" t="s">
        <v>2515</v>
      </c>
      <c r="O129" s="30" t="s">
        <v>2516</v>
      </c>
      <c r="P129" s="31">
        <v>6453</v>
      </c>
      <c r="Q129" s="32">
        <v>44159</v>
      </c>
      <c r="R129" s="6" t="s">
        <v>334</v>
      </c>
      <c r="S129" s="6" t="s">
        <v>31</v>
      </c>
      <c r="T129" s="6" t="s">
        <v>163</v>
      </c>
      <c r="U129" s="19" t="s">
        <v>2517</v>
      </c>
      <c r="V129" s="34"/>
    </row>
    <row r="130" spans="1:22" ht="15">
      <c r="A130" s="33" t="s">
        <v>2212</v>
      </c>
      <c r="B130" s="2" t="s">
        <v>2213</v>
      </c>
      <c r="C130" s="21">
        <v>44124</v>
      </c>
      <c r="D130" s="22">
        <v>44110</v>
      </c>
      <c r="E130" s="23">
        <v>55</v>
      </c>
      <c r="F130" s="24" t="s">
        <v>1041</v>
      </c>
      <c r="G130" s="25">
        <v>55</v>
      </c>
      <c r="H130" s="26">
        <v>0</v>
      </c>
      <c r="I130" s="27">
        <v>0</v>
      </c>
      <c r="J130" s="27">
        <v>55</v>
      </c>
      <c r="K130" s="19" t="s">
        <v>77</v>
      </c>
      <c r="L130" s="19" t="s">
        <v>78</v>
      </c>
      <c r="M130" s="28"/>
      <c r="N130" s="29" t="s">
        <v>2214</v>
      </c>
      <c r="O130" s="30" t="s">
        <v>1060</v>
      </c>
      <c r="P130" s="31">
        <v>5208</v>
      </c>
      <c r="Q130" s="32">
        <v>44119</v>
      </c>
      <c r="R130" s="6" t="s">
        <v>41</v>
      </c>
      <c r="S130" s="6" t="s">
        <v>31</v>
      </c>
      <c r="T130" s="33" t="s">
        <v>32</v>
      </c>
      <c r="U130" s="19" t="s">
        <v>2215</v>
      </c>
      <c r="V130" s="34"/>
    </row>
    <row r="131" spans="1:22" ht="15">
      <c r="A131" s="33" t="s">
        <v>2212</v>
      </c>
      <c r="B131" s="2" t="s">
        <v>2213</v>
      </c>
      <c r="C131" s="21">
        <v>44124</v>
      </c>
      <c r="D131" s="22">
        <v>44110</v>
      </c>
      <c r="E131" s="23">
        <v>55</v>
      </c>
      <c r="F131" s="24" t="s">
        <v>318</v>
      </c>
      <c r="G131" s="25">
        <v>55</v>
      </c>
      <c r="H131" s="26">
        <v>0</v>
      </c>
      <c r="I131" s="27">
        <v>0</v>
      </c>
      <c r="J131" s="27">
        <v>55</v>
      </c>
      <c r="K131" s="19" t="s">
        <v>77</v>
      </c>
      <c r="L131" s="19" t="s">
        <v>78</v>
      </c>
      <c r="M131" s="28"/>
      <c r="N131" s="29" t="s">
        <v>2216</v>
      </c>
      <c r="O131" s="30" t="s">
        <v>1061</v>
      </c>
      <c r="P131" s="31">
        <v>5209</v>
      </c>
      <c r="Q131" s="32">
        <v>44119</v>
      </c>
      <c r="R131" s="6" t="s">
        <v>41</v>
      </c>
      <c r="S131" s="6" t="s">
        <v>31</v>
      </c>
      <c r="T131" s="33" t="s">
        <v>32</v>
      </c>
      <c r="U131" s="19" t="s">
        <v>2217</v>
      </c>
      <c r="V131" s="34"/>
    </row>
    <row r="132" spans="1:22" ht="15">
      <c r="A132" s="33" t="s">
        <v>743</v>
      </c>
      <c r="B132" s="20" t="s">
        <v>744</v>
      </c>
      <c r="C132" s="21">
        <v>44179</v>
      </c>
      <c r="D132" s="22">
        <v>44179</v>
      </c>
      <c r="E132" s="23">
        <v>26</v>
      </c>
      <c r="F132" s="24" t="s">
        <v>2649</v>
      </c>
      <c r="G132" s="25">
        <v>26</v>
      </c>
      <c r="H132" s="26">
        <v>0</v>
      </c>
      <c r="I132" s="27">
        <v>0</v>
      </c>
      <c r="J132" s="27">
        <v>26</v>
      </c>
      <c r="K132" s="28" t="s">
        <v>26</v>
      </c>
      <c r="L132" s="28" t="s">
        <v>27</v>
      </c>
      <c r="M132" s="28"/>
      <c r="N132" s="29" t="s">
        <v>2650</v>
      </c>
      <c r="O132" s="30" t="s">
        <v>2651</v>
      </c>
      <c r="P132" s="31"/>
      <c r="Q132" s="32">
        <v>44179</v>
      </c>
      <c r="R132" s="33" t="s">
        <v>334</v>
      </c>
      <c r="S132" s="33" t="s">
        <v>31</v>
      </c>
      <c r="T132" s="33" t="s">
        <v>641</v>
      </c>
      <c r="U132" s="28" t="s">
        <v>1404</v>
      </c>
      <c r="V132" s="34"/>
    </row>
    <row r="133" spans="1:22" ht="15">
      <c r="A133" s="33" t="s">
        <v>743</v>
      </c>
      <c r="B133" s="20" t="s">
        <v>744</v>
      </c>
      <c r="C133" s="21">
        <v>44186</v>
      </c>
      <c r="D133" s="22">
        <v>44179</v>
      </c>
      <c r="E133" s="23">
        <v>463.8</v>
      </c>
      <c r="F133" s="24" t="s">
        <v>2768</v>
      </c>
      <c r="G133" s="25">
        <v>463.8</v>
      </c>
      <c r="H133" s="26">
        <v>0.21</v>
      </c>
      <c r="I133" s="27">
        <v>97.398</v>
      </c>
      <c r="J133" s="27">
        <v>561.198</v>
      </c>
      <c r="K133" s="51" t="s">
        <v>809</v>
      </c>
      <c r="L133" s="51" t="s">
        <v>810</v>
      </c>
      <c r="M133" s="28"/>
      <c r="N133" s="29" t="s">
        <v>2769</v>
      </c>
      <c r="O133" s="30" t="s">
        <v>492</v>
      </c>
      <c r="P133" s="31"/>
      <c r="Q133" s="32"/>
      <c r="R133" s="33" t="s">
        <v>41</v>
      </c>
      <c r="S133" s="33" t="s">
        <v>2631</v>
      </c>
      <c r="T133" s="33" t="s">
        <v>641</v>
      </c>
      <c r="U133" s="33" t="s">
        <v>2770</v>
      </c>
      <c r="V133" s="34"/>
    </row>
    <row r="134" spans="1:22" ht="15">
      <c r="A134" s="33" t="s">
        <v>704</v>
      </c>
      <c r="B134" s="20" t="s">
        <v>705</v>
      </c>
      <c r="C134" s="21">
        <v>44158</v>
      </c>
      <c r="D134" s="22">
        <v>44123</v>
      </c>
      <c r="E134" s="23">
        <v>483.8</v>
      </c>
      <c r="F134" s="24" t="s">
        <v>2554</v>
      </c>
      <c r="G134" s="25">
        <v>483.8</v>
      </c>
      <c r="H134" s="26">
        <v>0.21</v>
      </c>
      <c r="I134" s="27">
        <v>101.598</v>
      </c>
      <c r="J134" s="27">
        <v>585.398</v>
      </c>
      <c r="K134" s="19" t="s">
        <v>2555</v>
      </c>
      <c r="L134" s="19" t="s">
        <v>2556</v>
      </c>
      <c r="M134" s="28"/>
      <c r="N134" s="29" t="s">
        <v>2557</v>
      </c>
      <c r="O134" s="30" t="s">
        <v>2558</v>
      </c>
      <c r="P134" s="31">
        <v>6624</v>
      </c>
      <c r="Q134" s="32">
        <v>44175</v>
      </c>
      <c r="R134" s="6" t="s">
        <v>41</v>
      </c>
      <c r="S134" s="6" t="s">
        <v>31</v>
      </c>
      <c r="T134" s="33" t="s">
        <v>708</v>
      </c>
      <c r="U134" s="33" t="s">
        <v>2559</v>
      </c>
      <c r="V134" s="34"/>
    </row>
    <row r="135" spans="1:22" ht="15">
      <c r="A135" s="33" t="s">
        <v>2033</v>
      </c>
      <c r="B135" s="20" t="s">
        <v>2034</v>
      </c>
      <c r="C135" s="21">
        <v>44106</v>
      </c>
      <c r="D135" s="22">
        <v>44105</v>
      </c>
      <c r="E135" s="23">
        <v>2400</v>
      </c>
      <c r="F135" s="24" t="s">
        <v>2035</v>
      </c>
      <c r="G135" s="25">
        <v>2400</v>
      </c>
      <c r="H135" s="26">
        <v>0</v>
      </c>
      <c r="I135" s="27">
        <v>0</v>
      </c>
      <c r="J135" s="27">
        <v>2400</v>
      </c>
      <c r="K135" s="19" t="s">
        <v>26</v>
      </c>
      <c r="L135" s="19" t="s">
        <v>27</v>
      </c>
      <c r="M135" s="28"/>
      <c r="N135" s="29" t="s">
        <v>2036</v>
      </c>
      <c r="O135" s="30" t="s">
        <v>2037</v>
      </c>
      <c r="P135" s="31">
        <v>4754</v>
      </c>
      <c r="Q135" s="32">
        <v>44119</v>
      </c>
      <c r="R135" s="6" t="s">
        <v>41</v>
      </c>
      <c r="S135" s="6" t="s">
        <v>31</v>
      </c>
      <c r="T135" s="33" t="s">
        <v>32</v>
      </c>
      <c r="U135" s="33" t="s">
        <v>2038</v>
      </c>
      <c r="V135" s="34"/>
    </row>
    <row r="136" spans="1:22" ht="15">
      <c r="A136" s="33" t="s">
        <v>2033</v>
      </c>
      <c r="B136" s="20" t="s">
        <v>2034</v>
      </c>
      <c r="C136" s="21">
        <v>44106</v>
      </c>
      <c r="D136" s="22">
        <v>44105</v>
      </c>
      <c r="E136" s="23">
        <v>240</v>
      </c>
      <c r="F136" s="24" t="s">
        <v>2035</v>
      </c>
      <c r="G136" s="25">
        <v>240</v>
      </c>
      <c r="H136" s="26">
        <v>0</v>
      </c>
      <c r="I136" s="27">
        <v>0</v>
      </c>
      <c r="J136" s="27">
        <v>240</v>
      </c>
      <c r="K136" s="19" t="s">
        <v>26</v>
      </c>
      <c r="L136" s="19" t="s">
        <v>27</v>
      </c>
      <c r="M136" s="28"/>
      <c r="N136" s="29" t="s">
        <v>2036</v>
      </c>
      <c r="O136" s="30" t="s">
        <v>2037</v>
      </c>
      <c r="P136" s="31">
        <v>4754</v>
      </c>
      <c r="Q136" s="32">
        <v>44119</v>
      </c>
      <c r="R136" s="6" t="s">
        <v>41</v>
      </c>
      <c r="S136" s="6" t="s">
        <v>31</v>
      </c>
      <c r="T136" s="33" t="s">
        <v>32</v>
      </c>
      <c r="U136" s="33" t="s">
        <v>2039</v>
      </c>
      <c r="V136" s="34"/>
    </row>
    <row r="137" spans="1:22" ht="15">
      <c r="A137" s="140" t="s">
        <v>2027</v>
      </c>
      <c r="B137" s="20" t="s">
        <v>2028</v>
      </c>
      <c r="C137" s="21">
        <v>44109</v>
      </c>
      <c r="D137" s="22">
        <v>44105</v>
      </c>
      <c r="E137" s="23">
        <v>111.26</v>
      </c>
      <c r="F137" s="24" t="s">
        <v>2029</v>
      </c>
      <c r="G137" s="25">
        <v>111.26</v>
      </c>
      <c r="H137" s="26">
        <v>0.21</v>
      </c>
      <c r="I137" s="27">
        <v>23.3646</v>
      </c>
      <c r="J137" s="27">
        <v>134.62460000000002</v>
      </c>
      <c r="K137" s="40" t="s">
        <v>1181</v>
      </c>
      <c r="L137" s="40" t="s">
        <v>1182</v>
      </c>
      <c r="M137" s="19"/>
      <c r="N137" s="29" t="s">
        <v>2030</v>
      </c>
      <c r="O137" s="30" t="s">
        <v>2031</v>
      </c>
      <c r="P137" s="31">
        <v>4759</v>
      </c>
      <c r="Q137" s="32">
        <v>44105</v>
      </c>
      <c r="R137" s="6" t="s">
        <v>57</v>
      </c>
      <c r="S137" s="6" t="s">
        <v>31</v>
      </c>
      <c r="T137" s="6" t="s">
        <v>352</v>
      </c>
      <c r="U137" s="6" t="s">
        <v>2032</v>
      </c>
      <c r="V137" s="34"/>
    </row>
    <row r="138" spans="1:22" ht="15">
      <c r="A138" s="33" t="s">
        <v>2237</v>
      </c>
      <c r="B138" s="20" t="s">
        <v>2238</v>
      </c>
      <c r="C138" s="21">
        <v>44133</v>
      </c>
      <c r="D138" s="22">
        <v>44131</v>
      </c>
      <c r="E138" s="23">
        <v>381.8</v>
      </c>
      <c r="F138" s="24" t="s">
        <v>2239</v>
      </c>
      <c r="G138" s="25">
        <v>381.8</v>
      </c>
      <c r="H138" s="26">
        <v>0</v>
      </c>
      <c r="I138" s="27">
        <v>0</v>
      </c>
      <c r="J138" s="27">
        <v>381.8</v>
      </c>
      <c r="K138" s="51" t="s">
        <v>1181</v>
      </c>
      <c r="L138" s="51" t="s">
        <v>1182</v>
      </c>
      <c r="M138" s="28"/>
      <c r="N138" s="29" t="s">
        <v>2240</v>
      </c>
      <c r="O138" s="30" t="s">
        <v>2241</v>
      </c>
      <c r="P138" s="31">
        <v>5159</v>
      </c>
      <c r="Q138" s="32">
        <v>44134</v>
      </c>
      <c r="R138" s="33" t="s">
        <v>41</v>
      </c>
      <c r="S138" s="33" t="s">
        <v>31</v>
      </c>
      <c r="T138" s="33" t="s">
        <v>2775</v>
      </c>
      <c r="U138" s="33" t="s">
        <v>2242</v>
      </c>
      <c r="V138" s="34"/>
    </row>
    <row r="139" spans="1:22" ht="15">
      <c r="A139" s="33" t="s">
        <v>22</v>
      </c>
      <c r="B139" s="20" t="s">
        <v>95</v>
      </c>
      <c r="C139" s="21">
        <v>44125</v>
      </c>
      <c r="D139" s="22">
        <v>44123</v>
      </c>
      <c r="E139" s="23">
        <v>150</v>
      </c>
      <c r="F139" s="24" t="s">
        <v>2426</v>
      </c>
      <c r="G139" s="25">
        <v>150</v>
      </c>
      <c r="H139" s="26">
        <v>0.04</v>
      </c>
      <c r="I139" s="27">
        <v>6</v>
      </c>
      <c r="J139" s="27">
        <v>156</v>
      </c>
      <c r="K139" s="19" t="s">
        <v>522</v>
      </c>
      <c r="L139" s="19" t="s">
        <v>523</v>
      </c>
      <c r="M139" s="28"/>
      <c r="N139" s="29" t="s">
        <v>2427</v>
      </c>
      <c r="O139" s="30" t="s">
        <v>820</v>
      </c>
      <c r="P139" s="31">
        <v>5912</v>
      </c>
      <c r="Q139" s="32">
        <v>44154</v>
      </c>
      <c r="R139" s="6" t="s">
        <v>41</v>
      </c>
      <c r="S139" s="6" t="s">
        <v>31</v>
      </c>
      <c r="T139" s="33" t="s">
        <v>368</v>
      </c>
      <c r="U139" s="33" t="s">
        <v>2428</v>
      </c>
      <c r="V139" s="34"/>
    </row>
    <row r="140" spans="1:22" ht="15">
      <c r="A140" s="33" t="s">
        <v>22</v>
      </c>
      <c r="B140" s="20" t="s">
        <v>95</v>
      </c>
      <c r="C140" s="21">
        <v>44161</v>
      </c>
      <c r="D140" s="22">
        <v>44153</v>
      </c>
      <c r="E140" s="23">
        <v>2125</v>
      </c>
      <c r="F140" s="24" t="s">
        <v>2597</v>
      </c>
      <c r="G140" s="25">
        <v>2125</v>
      </c>
      <c r="H140" s="26">
        <v>0.21</v>
      </c>
      <c r="I140" s="27">
        <v>446.25</v>
      </c>
      <c r="J140" s="27">
        <v>2571.25</v>
      </c>
      <c r="K140" s="19" t="s">
        <v>123</v>
      </c>
      <c r="L140" s="19" t="s">
        <v>124</v>
      </c>
      <c r="M140" s="28"/>
      <c r="N140" s="29" t="s">
        <v>2598</v>
      </c>
      <c r="O140" s="30" t="s">
        <v>1395</v>
      </c>
      <c r="P140" s="31">
        <v>6666</v>
      </c>
      <c r="Q140" s="32">
        <v>44175</v>
      </c>
      <c r="R140" s="6" t="s">
        <v>41</v>
      </c>
      <c r="S140" s="6" t="s">
        <v>31</v>
      </c>
      <c r="T140" s="33" t="s">
        <v>549</v>
      </c>
      <c r="U140" s="33" t="s">
        <v>2599</v>
      </c>
      <c r="V140" s="34"/>
    </row>
    <row r="141" spans="1:22" ht="15">
      <c r="A141" s="33" t="s">
        <v>919</v>
      </c>
      <c r="B141" s="59" t="s">
        <v>920</v>
      </c>
      <c r="C141" s="21">
        <v>44137</v>
      </c>
      <c r="D141" s="22">
        <v>44119</v>
      </c>
      <c r="E141" s="23">
        <v>270</v>
      </c>
      <c r="F141" s="24" t="s">
        <v>2302</v>
      </c>
      <c r="G141" s="25">
        <v>270</v>
      </c>
      <c r="H141" s="26">
        <v>0.1</v>
      </c>
      <c r="I141" s="27">
        <v>27</v>
      </c>
      <c r="J141" s="27">
        <v>297</v>
      </c>
      <c r="K141" s="19" t="s">
        <v>2303</v>
      </c>
      <c r="L141" s="19" t="s">
        <v>2304</v>
      </c>
      <c r="M141" s="28"/>
      <c r="N141" s="29" t="s">
        <v>2305</v>
      </c>
      <c r="O141" s="30" t="s">
        <v>2306</v>
      </c>
      <c r="P141" s="31">
        <v>5787</v>
      </c>
      <c r="Q141" s="32">
        <v>44148</v>
      </c>
      <c r="R141" s="6" t="s">
        <v>41</v>
      </c>
      <c r="S141" s="6" t="s">
        <v>31</v>
      </c>
      <c r="T141" s="33" t="s">
        <v>645</v>
      </c>
      <c r="U141" s="33" t="s">
        <v>2307</v>
      </c>
      <c r="V141" s="34"/>
    </row>
    <row r="142" spans="1:22" ht="15">
      <c r="A142" s="33" t="s">
        <v>304</v>
      </c>
      <c r="B142" s="20" t="s">
        <v>305</v>
      </c>
      <c r="C142" s="21">
        <v>44135</v>
      </c>
      <c r="D142" s="22">
        <v>44117</v>
      </c>
      <c r="E142" s="23">
        <v>19.12</v>
      </c>
      <c r="F142" s="24" t="s">
        <v>2308</v>
      </c>
      <c r="G142" s="25">
        <v>19.12</v>
      </c>
      <c r="H142" s="26">
        <v>0.21</v>
      </c>
      <c r="I142" s="27">
        <v>4.0152</v>
      </c>
      <c r="J142" s="27">
        <v>23.1352</v>
      </c>
      <c r="K142" s="40" t="s">
        <v>2107</v>
      </c>
      <c r="L142" s="40" t="s">
        <v>2108</v>
      </c>
      <c r="M142" s="28"/>
      <c r="N142" s="29" t="s">
        <v>2309</v>
      </c>
      <c r="O142" s="30" t="s">
        <v>2310</v>
      </c>
      <c r="P142" s="31">
        <v>5792</v>
      </c>
      <c r="Q142" s="32">
        <v>44148</v>
      </c>
      <c r="R142" s="6" t="s">
        <v>41</v>
      </c>
      <c r="S142" s="6" t="s">
        <v>31</v>
      </c>
      <c r="T142" s="33" t="s">
        <v>309</v>
      </c>
      <c r="U142" s="33" t="s">
        <v>2311</v>
      </c>
      <c r="V142" s="34"/>
    </row>
    <row r="143" spans="1:22" ht="15">
      <c r="A143" s="19" t="s">
        <v>138</v>
      </c>
      <c r="B143" s="20" t="s">
        <v>139</v>
      </c>
      <c r="C143" s="21">
        <v>44143</v>
      </c>
      <c r="D143" s="22">
        <v>44112</v>
      </c>
      <c r="E143" s="23">
        <v>86.11</v>
      </c>
      <c r="F143" s="24" t="s">
        <v>2456</v>
      </c>
      <c r="G143" s="25">
        <v>86.11</v>
      </c>
      <c r="H143" s="26">
        <v>0.21</v>
      </c>
      <c r="I143" s="27">
        <v>18.083099999999998</v>
      </c>
      <c r="J143" s="27">
        <v>104.1931</v>
      </c>
      <c r="K143" s="40" t="s">
        <v>37</v>
      </c>
      <c r="L143" s="40" t="s">
        <v>38</v>
      </c>
      <c r="M143" s="28"/>
      <c r="N143" s="29" t="s">
        <v>2457</v>
      </c>
      <c r="O143" s="30" t="s">
        <v>2458</v>
      </c>
      <c r="P143" s="31">
        <v>5956</v>
      </c>
      <c r="Q143" s="32">
        <v>44154</v>
      </c>
      <c r="R143" s="6" t="s">
        <v>30</v>
      </c>
      <c r="S143" s="6" t="s">
        <v>31</v>
      </c>
      <c r="T143" s="4" t="s">
        <v>453</v>
      </c>
      <c r="U143" s="1" t="s">
        <v>2459</v>
      </c>
      <c r="V143" s="34"/>
    </row>
    <row r="144" spans="1:22" ht="15">
      <c r="A144" s="33" t="s">
        <v>138</v>
      </c>
      <c r="B144" s="20" t="s">
        <v>139</v>
      </c>
      <c r="C144" s="21">
        <v>44173</v>
      </c>
      <c r="D144" s="22">
        <v>44143</v>
      </c>
      <c r="E144" s="23">
        <v>68.41</v>
      </c>
      <c r="F144" s="24" t="s">
        <v>2645</v>
      </c>
      <c r="G144" s="25">
        <v>68.41</v>
      </c>
      <c r="H144" s="26">
        <v>0.21</v>
      </c>
      <c r="I144" s="27">
        <v>14.3661</v>
      </c>
      <c r="J144" s="27">
        <v>82.7761</v>
      </c>
      <c r="K144" s="40" t="s">
        <v>37</v>
      </c>
      <c r="L144" s="40" t="s">
        <v>38</v>
      </c>
      <c r="M144" s="28"/>
      <c r="N144" s="29" t="s">
        <v>2646</v>
      </c>
      <c r="O144" s="30" t="s">
        <v>2647</v>
      </c>
      <c r="P144" s="31"/>
      <c r="Q144" s="32"/>
      <c r="R144" s="6" t="s">
        <v>30</v>
      </c>
      <c r="S144" s="6" t="s">
        <v>31</v>
      </c>
      <c r="T144" s="4" t="s">
        <v>453</v>
      </c>
      <c r="U144" s="1" t="s">
        <v>2648</v>
      </c>
      <c r="V144" s="34"/>
    </row>
    <row r="145" spans="1:22" ht="15">
      <c r="A145" s="19" t="s">
        <v>211</v>
      </c>
      <c r="B145" s="20" t="s">
        <v>212</v>
      </c>
      <c r="C145" s="21">
        <v>44150</v>
      </c>
      <c r="D145" s="22">
        <v>44118</v>
      </c>
      <c r="E145" s="23">
        <v>136.51</v>
      </c>
      <c r="F145" s="24" t="s">
        <v>2507</v>
      </c>
      <c r="G145" s="25">
        <v>136.51</v>
      </c>
      <c r="H145" s="26">
        <v>0.21</v>
      </c>
      <c r="I145" s="27">
        <v>28.667099999999998</v>
      </c>
      <c r="J145" s="27">
        <v>165.1771</v>
      </c>
      <c r="K145" s="19" t="s">
        <v>2250</v>
      </c>
      <c r="L145" s="19" t="s">
        <v>88</v>
      </c>
      <c r="M145" s="28"/>
      <c r="N145" s="29" t="s">
        <v>2508</v>
      </c>
      <c r="O145" s="30" t="s">
        <v>2509</v>
      </c>
      <c r="P145" s="31">
        <v>6325</v>
      </c>
      <c r="Q145" s="32">
        <v>44161</v>
      </c>
      <c r="R145" s="6" t="s">
        <v>30</v>
      </c>
      <c r="S145" s="6" t="s">
        <v>31</v>
      </c>
      <c r="T145" s="33" t="s">
        <v>453</v>
      </c>
      <c r="U145" s="19" t="s">
        <v>2510</v>
      </c>
      <c r="V145" s="34"/>
    </row>
    <row r="146" spans="1:22" ht="15">
      <c r="A146" s="33" t="s">
        <v>126</v>
      </c>
      <c r="B146" s="20" t="s">
        <v>127</v>
      </c>
      <c r="C146" s="21">
        <v>44134</v>
      </c>
      <c r="D146" s="22">
        <v>44133</v>
      </c>
      <c r="E146" s="23">
        <v>99</v>
      </c>
      <c r="F146" s="24" t="s">
        <v>2277</v>
      </c>
      <c r="G146" s="25">
        <v>99</v>
      </c>
      <c r="H146" s="26">
        <v>0.21</v>
      </c>
      <c r="I146" s="27">
        <v>20.79</v>
      </c>
      <c r="J146" s="27">
        <v>119.78999999999999</v>
      </c>
      <c r="K146" s="40" t="s">
        <v>69</v>
      </c>
      <c r="L146" s="40" t="s">
        <v>70</v>
      </c>
      <c r="M146" s="28"/>
      <c r="N146" s="29" t="s">
        <v>2278</v>
      </c>
      <c r="O146" s="30" t="s">
        <v>2279</v>
      </c>
      <c r="P146" s="31">
        <v>5928</v>
      </c>
      <c r="Q146" s="32">
        <v>44134</v>
      </c>
      <c r="R146" s="6" t="s">
        <v>57</v>
      </c>
      <c r="S146" s="33" t="s">
        <v>31</v>
      </c>
      <c r="T146" s="33" t="s">
        <v>1842</v>
      </c>
      <c r="U146" s="6" t="s">
        <v>2280</v>
      </c>
      <c r="V146" s="34"/>
    </row>
    <row r="147" spans="1:22" ht="15">
      <c r="A147" s="19" t="s">
        <v>126</v>
      </c>
      <c r="B147" s="20" t="s">
        <v>127</v>
      </c>
      <c r="C147" s="21">
        <v>44153</v>
      </c>
      <c r="D147" s="22">
        <v>44152</v>
      </c>
      <c r="E147" s="23">
        <v>11.99</v>
      </c>
      <c r="F147" s="24" t="s">
        <v>2446</v>
      </c>
      <c r="G147" s="25">
        <v>11.99</v>
      </c>
      <c r="H147" s="26">
        <v>0.21</v>
      </c>
      <c r="I147" s="27">
        <v>2.5179</v>
      </c>
      <c r="J147" s="27">
        <v>14.5079</v>
      </c>
      <c r="K147" s="40" t="s">
        <v>69</v>
      </c>
      <c r="L147" s="40" t="s">
        <v>70</v>
      </c>
      <c r="M147" s="28"/>
      <c r="N147" s="29" t="s">
        <v>2447</v>
      </c>
      <c r="O147" s="30" t="s">
        <v>2448</v>
      </c>
      <c r="P147" s="31">
        <v>5944</v>
      </c>
      <c r="Q147" s="32">
        <v>44153</v>
      </c>
      <c r="R147" s="6" t="s">
        <v>57</v>
      </c>
      <c r="S147" s="6" t="s">
        <v>31</v>
      </c>
      <c r="T147" s="4" t="s">
        <v>1842</v>
      </c>
      <c r="U147" s="1" t="s">
        <v>2449</v>
      </c>
      <c r="V147" s="34"/>
    </row>
    <row r="148" spans="1:22" ht="15">
      <c r="A148" s="33" t="s">
        <v>126</v>
      </c>
      <c r="B148" s="20" t="s">
        <v>127</v>
      </c>
      <c r="C148" s="21">
        <v>44180</v>
      </c>
      <c r="D148" s="22">
        <v>44180</v>
      </c>
      <c r="E148" s="23">
        <v>11.99</v>
      </c>
      <c r="F148" s="24" t="s">
        <v>2700</v>
      </c>
      <c r="G148" s="25">
        <v>11.99</v>
      </c>
      <c r="H148" s="26">
        <v>0.21</v>
      </c>
      <c r="I148" s="27">
        <v>2.5179</v>
      </c>
      <c r="J148" s="27">
        <v>14.5079</v>
      </c>
      <c r="K148" s="19" t="s">
        <v>129</v>
      </c>
      <c r="L148" s="19" t="s">
        <v>130</v>
      </c>
      <c r="M148" s="28"/>
      <c r="N148" s="29" t="s">
        <v>2701</v>
      </c>
      <c r="O148" s="30" t="s">
        <v>2702</v>
      </c>
      <c r="P148" s="31">
        <v>6966</v>
      </c>
      <c r="Q148" s="32"/>
      <c r="R148" s="6" t="s">
        <v>41</v>
      </c>
      <c r="S148" s="6" t="s">
        <v>2631</v>
      </c>
      <c r="T148" s="33" t="s">
        <v>73</v>
      </c>
      <c r="U148" s="33" t="s">
        <v>2703</v>
      </c>
      <c r="V148" s="34"/>
    </row>
    <row r="149" spans="1:22" ht="15">
      <c r="A149" s="33" t="s">
        <v>126</v>
      </c>
      <c r="B149" s="20" t="s">
        <v>127</v>
      </c>
      <c r="C149" s="21">
        <v>44180</v>
      </c>
      <c r="D149" s="22">
        <v>44180</v>
      </c>
      <c r="E149" s="23">
        <v>99</v>
      </c>
      <c r="F149" s="24" t="s">
        <v>2704</v>
      </c>
      <c r="G149" s="25">
        <v>99</v>
      </c>
      <c r="H149" s="26">
        <v>0.21</v>
      </c>
      <c r="I149" s="27">
        <v>20.79</v>
      </c>
      <c r="J149" s="27">
        <v>119.78999999999999</v>
      </c>
      <c r="K149" s="19" t="s">
        <v>129</v>
      </c>
      <c r="L149" s="19" t="s">
        <v>130</v>
      </c>
      <c r="M149" s="28"/>
      <c r="N149" s="29" t="s">
        <v>2705</v>
      </c>
      <c r="O149" s="30" t="s">
        <v>2706</v>
      </c>
      <c r="P149" s="31">
        <v>6967</v>
      </c>
      <c r="Q149" s="32"/>
      <c r="R149" s="6" t="s">
        <v>41</v>
      </c>
      <c r="S149" s="6" t="s">
        <v>2631</v>
      </c>
      <c r="T149" s="33" t="s">
        <v>73</v>
      </c>
      <c r="U149" s="33" t="s">
        <v>2707</v>
      </c>
      <c r="V149" s="34"/>
    </row>
    <row r="150" ht="15">
      <c r="J150" s="211">
        <f>SUM(J4:J149)</f>
        <v>85727.67375300547</v>
      </c>
    </row>
  </sheetData>
  <sheetProtection/>
  <autoFilter ref="A3:V150"/>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3:U65"/>
  <sheetViews>
    <sheetView zoomScale="85" zoomScaleNormal="85" zoomScalePageLayoutView="0" workbookViewId="0" topLeftCell="A61">
      <selection activeCell="F14" sqref="F14"/>
    </sheetView>
  </sheetViews>
  <sheetFormatPr defaultColWidth="11.421875" defaultRowHeight="15"/>
  <cols>
    <col min="1" max="1" width="30.140625" style="0" customWidth="1"/>
    <col min="2" max="6" width="11.421875" style="0" customWidth="1"/>
    <col min="7" max="7" width="13.421875" style="0" bestFit="1" customWidth="1"/>
    <col min="8" max="9" width="11.421875" style="0" customWidth="1"/>
    <col min="10" max="10" width="12.57421875" style="0" bestFit="1" customWidth="1"/>
    <col min="11" max="11" width="11.421875" style="0" customWidth="1"/>
    <col min="12" max="12" width="13.421875" style="0" customWidth="1"/>
    <col min="13" max="18" width="11.421875" style="0" customWidth="1"/>
    <col min="19" max="19" width="27.140625" style="0" customWidth="1"/>
    <col min="20" max="20" width="75.00390625" style="0" customWidth="1"/>
  </cols>
  <sheetData>
    <row r="3" spans="1:20" ht="15.75" thickBot="1">
      <c r="A3" s="7" t="s">
        <v>0</v>
      </c>
      <c r="B3" s="8" t="s">
        <v>1</v>
      </c>
      <c r="C3" s="94" t="s">
        <v>2</v>
      </c>
      <c r="D3" s="94" t="s">
        <v>3</v>
      </c>
      <c r="E3" s="95" t="s">
        <v>4</v>
      </c>
      <c r="F3" s="9" t="s">
        <v>5</v>
      </c>
      <c r="G3" s="10" t="s">
        <v>6</v>
      </c>
      <c r="H3" s="11" t="s">
        <v>7</v>
      </c>
      <c r="I3" s="12" t="s">
        <v>8</v>
      </c>
      <c r="J3" s="12" t="s">
        <v>9</v>
      </c>
      <c r="K3" s="13" t="s">
        <v>10</v>
      </c>
      <c r="L3" s="14" t="s">
        <v>11</v>
      </c>
      <c r="M3" s="9" t="s">
        <v>12</v>
      </c>
      <c r="N3" s="13" t="s">
        <v>13</v>
      </c>
      <c r="O3" s="15" t="s">
        <v>14</v>
      </c>
      <c r="P3" s="16" t="s">
        <v>15</v>
      </c>
      <c r="Q3" s="12" t="s">
        <v>17</v>
      </c>
      <c r="R3" s="13" t="s">
        <v>18</v>
      </c>
      <c r="S3" s="13" t="s">
        <v>3037</v>
      </c>
      <c r="T3" s="13" t="s">
        <v>20</v>
      </c>
    </row>
    <row r="4" spans="1:21" ht="15">
      <c r="A4" s="96" t="s">
        <v>2785</v>
      </c>
      <c r="B4" s="97" t="s">
        <v>2786</v>
      </c>
      <c r="C4" s="98">
        <v>44188</v>
      </c>
      <c r="D4" s="99">
        <v>44186</v>
      </c>
      <c r="E4" s="100">
        <v>2000</v>
      </c>
      <c r="F4" s="101" t="s">
        <v>2787</v>
      </c>
      <c r="G4" s="102">
        <v>2000</v>
      </c>
      <c r="H4" s="103">
        <v>0.21</v>
      </c>
      <c r="I4" s="104">
        <f>G4*H4</f>
        <v>420</v>
      </c>
      <c r="J4" s="104">
        <f>G4+I4</f>
        <v>2420</v>
      </c>
      <c r="K4" s="105" t="s">
        <v>1270</v>
      </c>
      <c r="L4" s="105" t="s">
        <v>1271</v>
      </c>
      <c r="M4" s="106"/>
      <c r="N4" s="107" t="s">
        <v>2788</v>
      </c>
      <c r="O4" s="108" t="s">
        <v>1289</v>
      </c>
      <c r="P4" s="109">
        <v>7254</v>
      </c>
      <c r="Q4" s="110" t="s">
        <v>41</v>
      </c>
      <c r="R4" s="110" t="s">
        <v>31</v>
      </c>
      <c r="S4" s="96" t="s">
        <v>2973</v>
      </c>
      <c r="T4" s="96" t="s">
        <v>2789</v>
      </c>
      <c r="U4" s="96"/>
    </row>
    <row r="5" spans="1:21" ht="15">
      <c r="A5" s="96" t="s">
        <v>2727</v>
      </c>
      <c r="B5" s="97" t="s">
        <v>2728</v>
      </c>
      <c r="C5" s="98">
        <v>44188</v>
      </c>
      <c r="D5" s="99">
        <v>44183</v>
      </c>
      <c r="E5" s="100">
        <v>210</v>
      </c>
      <c r="F5" s="101" t="s">
        <v>232</v>
      </c>
      <c r="G5" s="102">
        <v>210</v>
      </c>
      <c r="H5" s="103">
        <v>0.21</v>
      </c>
      <c r="I5" s="104">
        <f>G5*H5</f>
        <v>44.1</v>
      </c>
      <c r="J5" s="104">
        <f>G5+I5</f>
        <v>254.1</v>
      </c>
      <c r="K5" s="105" t="s">
        <v>2729</v>
      </c>
      <c r="L5" s="105" t="s">
        <v>2730</v>
      </c>
      <c r="M5" s="106"/>
      <c r="N5" s="107" t="s">
        <v>2794</v>
      </c>
      <c r="O5" s="108" t="s">
        <v>1285</v>
      </c>
      <c r="P5" s="109">
        <v>7255</v>
      </c>
      <c r="Q5" s="110" t="s">
        <v>41</v>
      </c>
      <c r="R5" s="110" t="s">
        <v>31</v>
      </c>
      <c r="S5" s="96" t="s">
        <v>1168</v>
      </c>
      <c r="T5" s="96" t="s">
        <v>2795</v>
      </c>
      <c r="U5" s="96"/>
    </row>
    <row r="6" spans="1:21" ht="15">
      <c r="A6" s="96" t="s">
        <v>2727</v>
      </c>
      <c r="B6" s="97" t="s">
        <v>2728</v>
      </c>
      <c r="C6" s="98">
        <v>44195</v>
      </c>
      <c r="D6" s="99">
        <v>44195</v>
      </c>
      <c r="E6" s="100">
        <v>445</v>
      </c>
      <c r="F6" s="101" t="s">
        <v>714</v>
      </c>
      <c r="G6" s="102">
        <v>445</v>
      </c>
      <c r="H6" s="103">
        <v>0.21</v>
      </c>
      <c r="I6" s="104">
        <f>G6*H6</f>
        <v>93.45</v>
      </c>
      <c r="J6" s="104">
        <f>G6+I6</f>
        <v>538.45</v>
      </c>
      <c r="K6" s="105" t="s">
        <v>26</v>
      </c>
      <c r="L6" s="105" t="s">
        <v>27</v>
      </c>
      <c r="M6" s="106"/>
      <c r="N6" s="107" t="s">
        <v>2921</v>
      </c>
      <c r="O6" s="108" t="s">
        <v>2922</v>
      </c>
      <c r="P6" s="109">
        <v>7321</v>
      </c>
      <c r="Q6" s="110" t="s">
        <v>41</v>
      </c>
      <c r="R6" s="110" t="s">
        <v>31</v>
      </c>
      <c r="S6" s="96" t="s">
        <v>1168</v>
      </c>
      <c r="T6" s="96" t="s">
        <v>2923</v>
      </c>
      <c r="U6" s="96"/>
    </row>
    <row r="7" spans="1:21" ht="15">
      <c r="A7" s="96" t="s">
        <v>565</v>
      </c>
      <c r="B7" s="97" t="s">
        <v>566</v>
      </c>
      <c r="C7" s="98">
        <v>44195</v>
      </c>
      <c r="D7" s="99">
        <v>44153</v>
      </c>
      <c r="E7" s="100">
        <v>314.5</v>
      </c>
      <c r="F7" s="101" t="s">
        <v>2997</v>
      </c>
      <c r="G7" s="102">
        <v>314.5</v>
      </c>
      <c r="H7" s="103">
        <v>0.21</v>
      </c>
      <c r="I7" s="104">
        <f>G7*H7</f>
        <v>66.045</v>
      </c>
      <c r="J7" s="104">
        <f>G7+I7</f>
        <v>380.545</v>
      </c>
      <c r="K7" s="111" t="s">
        <v>179</v>
      </c>
      <c r="L7" s="111" t="s">
        <v>180</v>
      </c>
      <c r="M7" s="106"/>
      <c r="N7" s="107" t="s">
        <v>2998</v>
      </c>
      <c r="O7" s="108" t="s">
        <v>2999</v>
      </c>
      <c r="P7" s="109">
        <v>7696</v>
      </c>
      <c r="Q7" s="110" t="s">
        <v>41</v>
      </c>
      <c r="R7" s="110" t="s">
        <v>31</v>
      </c>
      <c r="S7" s="96" t="s">
        <v>541</v>
      </c>
      <c r="T7" s="110" t="s">
        <v>3000</v>
      </c>
      <c r="U7" s="96"/>
    </row>
    <row r="8" spans="1:21" s="238" customFormat="1" ht="15">
      <c r="A8" s="131" t="s">
        <v>2949</v>
      </c>
      <c r="B8" s="279" t="s">
        <v>2950</v>
      </c>
      <c r="C8" s="280">
        <v>44188</v>
      </c>
      <c r="D8" s="129">
        <v>44158</v>
      </c>
      <c r="E8" s="130">
        <v>2450</v>
      </c>
      <c r="F8" s="281" t="s">
        <v>2951</v>
      </c>
      <c r="G8" s="271">
        <v>350</v>
      </c>
      <c r="H8" s="282">
        <v>0</v>
      </c>
      <c r="I8" s="283">
        <f>G8*H8</f>
        <v>0</v>
      </c>
      <c r="J8" s="283">
        <f>G8+I8</f>
        <v>350</v>
      </c>
      <c r="K8" s="284" t="s">
        <v>2952</v>
      </c>
      <c r="L8" s="275" t="s">
        <v>2953</v>
      </c>
      <c r="M8" s="275"/>
      <c r="N8" s="285" t="s">
        <v>2954</v>
      </c>
      <c r="O8" s="286" t="s">
        <v>2955</v>
      </c>
      <c r="P8" s="287">
        <v>7584</v>
      </c>
      <c r="Q8" s="131" t="s">
        <v>41</v>
      </c>
      <c r="R8" s="131" t="s">
        <v>31</v>
      </c>
      <c r="S8" s="131" t="s">
        <v>3025</v>
      </c>
      <c r="T8" s="131" t="s">
        <v>2956</v>
      </c>
      <c r="U8" s="131"/>
    </row>
    <row r="9" spans="1:21" s="141" customFormat="1" ht="15">
      <c r="A9" s="79" t="s">
        <v>2949</v>
      </c>
      <c r="B9" s="80"/>
      <c r="C9" s="81"/>
      <c r="D9" s="57">
        <v>44158</v>
      </c>
      <c r="E9" s="82"/>
      <c r="F9" s="83"/>
      <c r="G9" s="84">
        <v>2100</v>
      </c>
      <c r="H9" s="85">
        <v>0</v>
      </c>
      <c r="I9" s="86">
        <v>0</v>
      </c>
      <c r="J9" s="86">
        <v>2100</v>
      </c>
      <c r="K9" s="289"/>
      <c r="L9" s="87"/>
      <c r="M9" s="87"/>
      <c r="N9" s="88"/>
      <c r="O9" s="89"/>
      <c r="P9" s="90"/>
      <c r="Q9" s="90"/>
      <c r="R9" s="79"/>
      <c r="S9" s="79"/>
      <c r="T9" s="79" t="s">
        <v>3025</v>
      </c>
      <c r="U9" s="79" t="s">
        <v>2956</v>
      </c>
    </row>
    <row r="10" spans="1:21" ht="15">
      <c r="A10" s="96" t="s">
        <v>1218</v>
      </c>
      <c r="B10" s="97" t="s">
        <v>1219</v>
      </c>
      <c r="C10" s="98">
        <v>44165</v>
      </c>
      <c r="D10" s="99">
        <v>44158</v>
      </c>
      <c r="E10" s="100">
        <v>162.44</v>
      </c>
      <c r="F10" s="101" t="s">
        <v>3001</v>
      </c>
      <c r="G10" s="102">
        <v>162.44</v>
      </c>
      <c r="H10" s="103">
        <v>0.21</v>
      </c>
      <c r="I10" s="104">
        <f aca="true" t="shared" si="0" ref="I10:I41">G10*H10</f>
        <v>34.1124</v>
      </c>
      <c r="J10" s="104">
        <f aca="true" t="shared" si="1" ref="J10:J41">G10+I10</f>
        <v>196.5524</v>
      </c>
      <c r="K10" s="105" t="s">
        <v>111</v>
      </c>
      <c r="L10" s="105" t="s">
        <v>88</v>
      </c>
      <c r="M10" s="106"/>
      <c r="N10" s="107" t="s">
        <v>3002</v>
      </c>
      <c r="O10" s="108" t="s">
        <v>3003</v>
      </c>
      <c r="P10" s="109">
        <v>7707</v>
      </c>
      <c r="Q10" s="110" t="s">
        <v>41</v>
      </c>
      <c r="R10" s="110" t="s">
        <v>31</v>
      </c>
      <c r="S10" s="96" t="s">
        <v>309</v>
      </c>
      <c r="T10" s="96" t="s">
        <v>3004</v>
      </c>
      <c r="U10" s="96"/>
    </row>
    <row r="11" spans="1:21" ht="15">
      <c r="A11" s="96" t="s">
        <v>1218</v>
      </c>
      <c r="B11" s="97" t="s">
        <v>1219</v>
      </c>
      <c r="C11" s="98">
        <v>44165</v>
      </c>
      <c r="D11" s="99">
        <v>44148</v>
      </c>
      <c r="E11" s="100">
        <v>76.28</v>
      </c>
      <c r="F11" s="101" t="s">
        <v>3005</v>
      </c>
      <c r="G11" s="102">
        <v>76.275</v>
      </c>
      <c r="H11" s="103">
        <v>0.21</v>
      </c>
      <c r="I11" s="104">
        <f t="shared" si="0"/>
        <v>16.01775</v>
      </c>
      <c r="J11" s="104">
        <f t="shared" si="1"/>
        <v>92.29275000000001</v>
      </c>
      <c r="K11" s="105" t="s">
        <v>26</v>
      </c>
      <c r="L11" s="105" t="s">
        <v>27</v>
      </c>
      <c r="M11" s="106"/>
      <c r="N11" s="107" t="s">
        <v>3006</v>
      </c>
      <c r="O11" s="108" t="s">
        <v>3007</v>
      </c>
      <c r="P11" s="109">
        <v>7713</v>
      </c>
      <c r="Q11" s="110" t="s">
        <v>41</v>
      </c>
      <c r="R11" s="110" t="s">
        <v>31</v>
      </c>
      <c r="S11" s="96" t="s">
        <v>309</v>
      </c>
      <c r="T11" s="96" t="s">
        <v>3008</v>
      </c>
      <c r="U11" s="96"/>
    </row>
    <row r="12" spans="1:21" ht="15">
      <c r="A12" s="96" t="s">
        <v>1218</v>
      </c>
      <c r="B12" s="97" t="s">
        <v>1219</v>
      </c>
      <c r="C12" s="98">
        <v>44165</v>
      </c>
      <c r="D12" s="99">
        <v>44159</v>
      </c>
      <c r="E12" s="100">
        <v>16.53</v>
      </c>
      <c r="F12" s="101" t="s">
        <v>3005</v>
      </c>
      <c r="G12" s="102">
        <v>16.53</v>
      </c>
      <c r="H12" s="103">
        <v>0.21</v>
      </c>
      <c r="I12" s="104">
        <f t="shared" si="0"/>
        <v>3.4713000000000003</v>
      </c>
      <c r="J12" s="104">
        <f t="shared" si="1"/>
        <v>20.0013</v>
      </c>
      <c r="K12" s="111" t="s">
        <v>1181</v>
      </c>
      <c r="L12" s="111" t="s">
        <v>1182</v>
      </c>
      <c r="M12" s="106"/>
      <c r="N12" s="107" t="s">
        <v>3006</v>
      </c>
      <c r="O12" s="108" t="s">
        <v>3009</v>
      </c>
      <c r="P12" s="109">
        <v>7713</v>
      </c>
      <c r="Q12" s="110" t="s">
        <v>41</v>
      </c>
      <c r="R12" s="110" t="s">
        <v>31</v>
      </c>
      <c r="S12" s="96" t="s">
        <v>309</v>
      </c>
      <c r="T12" s="96" t="s">
        <v>3010</v>
      </c>
      <c r="U12" s="96"/>
    </row>
    <row r="13" spans="1:21" ht="15">
      <c r="A13" s="96" t="s">
        <v>2845</v>
      </c>
      <c r="B13" s="97" t="s">
        <v>2846</v>
      </c>
      <c r="C13" s="98">
        <v>44187</v>
      </c>
      <c r="D13" s="99">
        <v>44115</v>
      </c>
      <c r="E13" s="100">
        <v>2000</v>
      </c>
      <c r="F13" s="101" t="s">
        <v>780</v>
      </c>
      <c r="G13" s="102">
        <v>2000</v>
      </c>
      <c r="H13" s="103">
        <v>0.21</v>
      </c>
      <c r="I13" s="104">
        <f t="shared" si="0"/>
        <v>420</v>
      </c>
      <c r="J13" s="104">
        <f t="shared" si="1"/>
        <v>2420</v>
      </c>
      <c r="K13" s="111" t="s">
        <v>203</v>
      </c>
      <c r="L13" s="111" t="s">
        <v>204</v>
      </c>
      <c r="M13" s="106"/>
      <c r="N13" s="107" t="s">
        <v>2847</v>
      </c>
      <c r="O13" s="108" t="s">
        <v>2848</v>
      </c>
      <c r="P13" s="109">
        <v>7258</v>
      </c>
      <c r="Q13" s="110" t="s">
        <v>41</v>
      </c>
      <c r="R13" s="110" t="s">
        <v>31</v>
      </c>
      <c r="S13" s="96" t="s">
        <v>368</v>
      </c>
      <c r="T13" s="96" t="s">
        <v>2849</v>
      </c>
      <c r="U13" s="115"/>
    </row>
    <row r="14" spans="1:21" ht="15">
      <c r="A14" s="96" t="s">
        <v>534</v>
      </c>
      <c r="B14" s="97" t="s">
        <v>535</v>
      </c>
      <c r="C14" s="98">
        <v>44179</v>
      </c>
      <c r="D14" s="99">
        <v>44153</v>
      </c>
      <c r="E14" s="100">
        <v>196.55</v>
      </c>
      <c r="F14" s="101" t="s">
        <v>2812</v>
      </c>
      <c r="G14" s="102">
        <v>196.55</v>
      </c>
      <c r="H14" s="103">
        <v>0.21</v>
      </c>
      <c r="I14" s="104">
        <f t="shared" si="0"/>
        <v>41.2755</v>
      </c>
      <c r="J14" s="104">
        <f t="shared" si="1"/>
        <v>237.8255</v>
      </c>
      <c r="K14" s="106" t="s">
        <v>2813</v>
      </c>
      <c r="L14" s="106" t="s">
        <v>2814</v>
      </c>
      <c r="M14" s="106"/>
      <c r="N14" s="107" t="s">
        <v>2815</v>
      </c>
      <c r="O14" s="108" t="s">
        <v>2816</v>
      </c>
      <c r="P14" s="109">
        <v>7230</v>
      </c>
      <c r="Q14" s="110" t="s">
        <v>41</v>
      </c>
      <c r="R14" s="110" t="s">
        <v>31</v>
      </c>
      <c r="S14" s="96" t="s">
        <v>541</v>
      </c>
      <c r="T14" s="96" t="s">
        <v>2817</v>
      </c>
      <c r="U14" s="115"/>
    </row>
    <row r="15" spans="1:21" ht="15">
      <c r="A15" s="96" t="s">
        <v>534</v>
      </c>
      <c r="B15" s="97" t="s">
        <v>535</v>
      </c>
      <c r="C15" s="98">
        <v>44193</v>
      </c>
      <c r="D15" s="99">
        <v>44180</v>
      </c>
      <c r="E15" s="100">
        <v>36.1</v>
      </c>
      <c r="F15" s="101" t="s">
        <v>2831</v>
      </c>
      <c r="G15" s="102">
        <v>36.1</v>
      </c>
      <c r="H15" s="103">
        <v>0.21</v>
      </c>
      <c r="I15" s="104">
        <f t="shared" si="0"/>
        <v>7.581</v>
      </c>
      <c r="J15" s="104">
        <f t="shared" si="1"/>
        <v>43.681000000000004</v>
      </c>
      <c r="K15" s="105" t="s">
        <v>37</v>
      </c>
      <c r="L15" s="105" t="s">
        <v>55</v>
      </c>
      <c r="M15" s="106"/>
      <c r="N15" s="107" t="s">
        <v>2832</v>
      </c>
      <c r="O15" s="108" t="s">
        <v>2833</v>
      </c>
      <c r="P15" s="109">
        <v>7231</v>
      </c>
      <c r="Q15" s="110" t="s">
        <v>41</v>
      </c>
      <c r="R15" s="110" t="s">
        <v>31</v>
      </c>
      <c r="S15" s="96" t="s">
        <v>541</v>
      </c>
      <c r="T15" s="96" t="s">
        <v>2834</v>
      </c>
      <c r="U15" s="115"/>
    </row>
    <row r="16" spans="1:21" ht="15">
      <c r="A16" s="114" t="s">
        <v>2025</v>
      </c>
      <c r="B16" s="113" t="s">
        <v>2026</v>
      </c>
      <c r="C16" s="116">
        <v>44182</v>
      </c>
      <c r="D16" s="117">
        <v>44181</v>
      </c>
      <c r="E16" s="118">
        <v>22.48</v>
      </c>
      <c r="F16" s="119" t="s">
        <v>2869</v>
      </c>
      <c r="G16" s="120">
        <v>22.48</v>
      </c>
      <c r="H16" s="121">
        <v>0.21</v>
      </c>
      <c r="I16" s="122">
        <f t="shared" si="0"/>
        <v>4.7208</v>
      </c>
      <c r="J16" s="122">
        <f t="shared" si="1"/>
        <v>27.2008</v>
      </c>
      <c r="K16" s="105" t="s">
        <v>617</v>
      </c>
      <c r="L16" s="105" t="s">
        <v>121</v>
      </c>
      <c r="M16" s="123"/>
      <c r="N16" s="127" t="s">
        <v>2870</v>
      </c>
      <c r="O16" s="124" t="s">
        <v>2871</v>
      </c>
      <c r="P16" s="125">
        <v>7650</v>
      </c>
      <c r="Q16" s="114" t="s">
        <v>643</v>
      </c>
      <c r="R16" s="114" t="s">
        <v>31</v>
      </c>
      <c r="S16" s="110" t="s">
        <v>1139</v>
      </c>
      <c r="T16" s="96" t="s">
        <v>2872</v>
      </c>
      <c r="U16" s="96"/>
    </row>
    <row r="17" spans="1:21" ht="15">
      <c r="A17" s="96" t="s">
        <v>2796</v>
      </c>
      <c r="B17" s="113" t="s">
        <v>2797</v>
      </c>
      <c r="C17" s="98">
        <v>44170</v>
      </c>
      <c r="D17" s="99">
        <v>44168</v>
      </c>
      <c r="E17" s="100">
        <v>82.92</v>
      </c>
      <c r="F17" s="101" t="s">
        <v>2798</v>
      </c>
      <c r="G17" s="102">
        <v>82.92</v>
      </c>
      <c r="H17" s="103">
        <v>0.21</v>
      </c>
      <c r="I17" s="104">
        <f t="shared" si="0"/>
        <v>17.4132</v>
      </c>
      <c r="J17" s="104">
        <f t="shared" si="1"/>
        <v>100.3332</v>
      </c>
      <c r="K17" s="111" t="s">
        <v>179</v>
      </c>
      <c r="L17" s="111" t="s">
        <v>180</v>
      </c>
      <c r="M17" s="106"/>
      <c r="N17" s="107" t="s">
        <v>2799</v>
      </c>
      <c r="O17" s="108" t="s">
        <v>2800</v>
      </c>
      <c r="P17" s="109">
        <v>7703</v>
      </c>
      <c r="Q17" s="114" t="s">
        <v>57</v>
      </c>
      <c r="R17" s="114" t="s">
        <v>31</v>
      </c>
      <c r="S17" s="110" t="s">
        <v>93</v>
      </c>
      <c r="T17" s="96" t="s">
        <v>2801</v>
      </c>
      <c r="U17" s="96"/>
    </row>
    <row r="18" spans="1:21" ht="15">
      <c r="A18" s="96" t="s">
        <v>875</v>
      </c>
      <c r="B18" s="97" t="s">
        <v>876</v>
      </c>
      <c r="C18" s="98">
        <v>44196</v>
      </c>
      <c r="D18" s="99">
        <v>44166</v>
      </c>
      <c r="E18" s="100">
        <v>47.21</v>
      </c>
      <c r="F18" s="101" t="s">
        <v>2957</v>
      </c>
      <c r="G18" s="102">
        <v>47.21</v>
      </c>
      <c r="H18" s="103">
        <v>0.21</v>
      </c>
      <c r="I18" s="104">
        <f t="shared" si="0"/>
        <v>9.9141</v>
      </c>
      <c r="J18" s="104">
        <f t="shared" si="1"/>
        <v>57.1241</v>
      </c>
      <c r="K18" s="105" t="s">
        <v>729</v>
      </c>
      <c r="L18" s="105" t="s">
        <v>122</v>
      </c>
      <c r="M18" s="106"/>
      <c r="N18" s="107" t="s">
        <v>2958</v>
      </c>
      <c r="O18" s="108" t="s">
        <v>2959</v>
      </c>
      <c r="P18" s="109">
        <v>7349</v>
      </c>
      <c r="Q18" s="110" t="s">
        <v>41</v>
      </c>
      <c r="R18" s="110" t="s">
        <v>31</v>
      </c>
      <c r="S18" s="96" t="s">
        <v>175</v>
      </c>
      <c r="T18" s="96" t="s">
        <v>2960</v>
      </c>
      <c r="U18" s="96"/>
    </row>
    <row r="19" spans="1:21" ht="15">
      <c r="A19" s="96" t="s">
        <v>321</v>
      </c>
      <c r="B19" s="97" t="s">
        <v>322</v>
      </c>
      <c r="C19" s="98">
        <v>44166</v>
      </c>
      <c r="D19" s="129"/>
      <c r="E19" s="130">
        <v>450</v>
      </c>
      <c r="F19" s="101" t="s">
        <v>3023</v>
      </c>
      <c r="G19" s="102">
        <v>450</v>
      </c>
      <c r="H19" s="103">
        <v>0</v>
      </c>
      <c r="I19" s="104">
        <f t="shared" si="0"/>
        <v>0</v>
      </c>
      <c r="J19" s="104">
        <f t="shared" si="1"/>
        <v>450</v>
      </c>
      <c r="K19" s="112" t="s">
        <v>234</v>
      </c>
      <c r="L19" s="105" t="s">
        <v>3014</v>
      </c>
      <c r="N19" s="107" t="s">
        <v>3024</v>
      </c>
      <c r="O19" s="108"/>
      <c r="P19" s="109">
        <v>7779</v>
      </c>
      <c r="Q19" s="110" t="s">
        <v>41</v>
      </c>
      <c r="R19" s="110" t="s">
        <v>31</v>
      </c>
      <c r="S19" s="138" t="s">
        <v>3025</v>
      </c>
      <c r="T19" s="96" t="s">
        <v>3026</v>
      </c>
      <c r="U19" s="96"/>
    </row>
    <row r="20" spans="1:21" ht="15">
      <c r="A20" s="96" t="s">
        <v>321</v>
      </c>
      <c r="B20" s="97" t="s">
        <v>322</v>
      </c>
      <c r="C20" s="98">
        <v>44187</v>
      </c>
      <c r="D20" s="129"/>
      <c r="E20" s="130">
        <v>450</v>
      </c>
      <c r="F20" s="101" t="s">
        <v>3028</v>
      </c>
      <c r="G20" s="102">
        <v>450</v>
      </c>
      <c r="H20" s="103">
        <v>0</v>
      </c>
      <c r="I20" s="104">
        <f t="shared" si="0"/>
        <v>0</v>
      </c>
      <c r="J20" s="104">
        <f t="shared" si="1"/>
        <v>450</v>
      </c>
      <c r="K20" s="112" t="s">
        <v>234</v>
      </c>
      <c r="L20" s="105" t="s">
        <v>3014</v>
      </c>
      <c r="N20" s="107" t="s">
        <v>3029</v>
      </c>
      <c r="O20" s="108"/>
      <c r="P20" s="109">
        <v>7780</v>
      </c>
      <c r="Q20" s="110" t="s">
        <v>41</v>
      </c>
      <c r="R20" s="110" t="s">
        <v>31</v>
      </c>
      <c r="S20" s="138" t="s">
        <v>3025</v>
      </c>
      <c r="T20" s="96" t="s">
        <v>3030</v>
      </c>
      <c r="U20" s="96"/>
    </row>
    <row r="21" spans="1:21" ht="15">
      <c r="A21" s="225" t="s">
        <v>894</v>
      </c>
      <c r="B21" s="134" t="s">
        <v>895</v>
      </c>
      <c r="C21" s="226">
        <v>44188</v>
      </c>
      <c r="D21" s="227">
        <v>44126</v>
      </c>
      <c r="E21" s="228">
        <v>13.4</v>
      </c>
      <c r="F21" s="229" t="s">
        <v>3019</v>
      </c>
      <c r="G21" s="230">
        <v>13.4</v>
      </c>
      <c r="H21" s="231">
        <v>0.21</v>
      </c>
      <c r="I21" s="232">
        <f t="shared" si="0"/>
        <v>2.814</v>
      </c>
      <c r="J21" s="232">
        <f t="shared" si="1"/>
        <v>16.214</v>
      </c>
      <c r="K21" s="111" t="s">
        <v>617</v>
      </c>
      <c r="L21" s="111" t="s">
        <v>121</v>
      </c>
      <c r="M21" s="233"/>
      <c r="N21" s="234" t="s">
        <v>3020</v>
      </c>
      <c r="O21" s="235" t="s">
        <v>3021</v>
      </c>
      <c r="P21" s="236">
        <v>7742</v>
      </c>
      <c r="Q21" s="135" t="s">
        <v>643</v>
      </c>
      <c r="R21" s="135" t="s">
        <v>31</v>
      </c>
      <c r="S21" s="237" t="s">
        <v>309</v>
      </c>
      <c r="T21" s="111" t="s">
        <v>3022</v>
      </c>
      <c r="U21" s="96"/>
    </row>
    <row r="22" spans="1:21" ht="15">
      <c r="A22" s="96" t="s">
        <v>213</v>
      </c>
      <c r="B22" s="128" t="s">
        <v>214</v>
      </c>
      <c r="C22" s="98">
        <v>44193</v>
      </c>
      <c r="D22" s="99">
        <v>44166</v>
      </c>
      <c r="E22" s="100">
        <v>3617.33</v>
      </c>
      <c r="F22" s="101" t="s">
        <v>2890</v>
      </c>
      <c r="G22" s="102">
        <v>3617.33</v>
      </c>
      <c r="H22" s="103">
        <v>0.21</v>
      </c>
      <c r="I22" s="104">
        <f t="shared" si="0"/>
        <v>759.6392999999999</v>
      </c>
      <c r="J22" s="104">
        <f t="shared" si="1"/>
        <v>4376.9693</v>
      </c>
      <c r="K22" s="105" t="s">
        <v>37</v>
      </c>
      <c r="L22" s="105" t="s">
        <v>38</v>
      </c>
      <c r="M22" s="106"/>
      <c r="N22" s="107" t="s">
        <v>2891</v>
      </c>
      <c r="O22" s="108" t="s">
        <v>2892</v>
      </c>
      <c r="P22" s="109">
        <v>7315</v>
      </c>
      <c r="Q22" s="110" t="s">
        <v>41</v>
      </c>
      <c r="R22" s="110" t="s">
        <v>31</v>
      </c>
      <c r="S22" s="96" t="s">
        <v>115</v>
      </c>
      <c r="T22" s="96" t="s">
        <v>2893</v>
      </c>
      <c r="U22" s="115"/>
    </row>
    <row r="23" spans="1:21" ht="15">
      <c r="A23" s="96" t="s">
        <v>213</v>
      </c>
      <c r="B23" s="128" t="s">
        <v>214</v>
      </c>
      <c r="C23" s="98">
        <v>44194</v>
      </c>
      <c r="D23" s="99">
        <v>44166</v>
      </c>
      <c r="E23" s="100">
        <v>585.24</v>
      </c>
      <c r="F23" s="101" t="s">
        <v>2894</v>
      </c>
      <c r="G23" s="102">
        <v>585.25</v>
      </c>
      <c r="H23" s="103">
        <v>0.21</v>
      </c>
      <c r="I23" s="104">
        <f t="shared" si="0"/>
        <v>122.90249999999999</v>
      </c>
      <c r="J23" s="104">
        <f t="shared" si="1"/>
        <v>708.1525</v>
      </c>
      <c r="K23" s="105" t="s">
        <v>37</v>
      </c>
      <c r="L23" s="105" t="s">
        <v>38</v>
      </c>
      <c r="M23" s="106"/>
      <c r="N23" s="107" t="s">
        <v>2895</v>
      </c>
      <c r="O23" s="108" t="s">
        <v>2896</v>
      </c>
      <c r="P23" s="109">
        <v>7316</v>
      </c>
      <c r="Q23" s="110" t="s">
        <v>41</v>
      </c>
      <c r="R23" s="110" t="s">
        <v>31</v>
      </c>
      <c r="S23" s="96" t="s">
        <v>115</v>
      </c>
      <c r="T23" s="96" t="s">
        <v>2897</v>
      </c>
      <c r="U23" s="115"/>
    </row>
    <row r="24" spans="1:21" ht="15">
      <c r="A24" s="96" t="s">
        <v>213</v>
      </c>
      <c r="B24" s="128" t="s">
        <v>214</v>
      </c>
      <c r="C24" s="98">
        <v>44194</v>
      </c>
      <c r="D24" s="99">
        <v>44166</v>
      </c>
      <c r="E24" s="100">
        <v>1995.87</v>
      </c>
      <c r="F24" s="101" t="s">
        <v>2898</v>
      </c>
      <c r="G24" s="102">
        <v>1995.87</v>
      </c>
      <c r="H24" s="103">
        <v>0.21</v>
      </c>
      <c r="I24" s="104">
        <f t="shared" si="0"/>
        <v>419.13269999999994</v>
      </c>
      <c r="J24" s="104">
        <f t="shared" si="1"/>
        <v>2415.0027</v>
      </c>
      <c r="K24" s="105" t="s">
        <v>37</v>
      </c>
      <c r="L24" s="105" t="s">
        <v>38</v>
      </c>
      <c r="M24" s="106"/>
      <c r="N24" s="107" t="s">
        <v>2899</v>
      </c>
      <c r="O24" s="108" t="s">
        <v>2900</v>
      </c>
      <c r="P24" s="109">
        <v>7317</v>
      </c>
      <c r="Q24" s="110" t="s">
        <v>41</v>
      </c>
      <c r="R24" s="110" t="s">
        <v>31</v>
      </c>
      <c r="S24" s="96" t="s">
        <v>115</v>
      </c>
      <c r="T24" s="96" t="s">
        <v>2901</v>
      </c>
      <c r="U24" s="115"/>
    </row>
    <row r="25" spans="1:21" ht="15">
      <c r="A25" s="96" t="s">
        <v>213</v>
      </c>
      <c r="B25" s="128" t="s">
        <v>214</v>
      </c>
      <c r="C25" s="98">
        <v>44194</v>
      </c>
      <c r="D25" s="99">
        <v>44183</v>
      </c>
      <c r="E25" s="100">
        <v>511.67</v>
      </c>
      <c r="F25" s="101" t="s">
        <v>2902</v>
      </c>
      <c r="G25" s="102">
        <v>511.67</v>
      </c>
      <c r="H25" s="103">
        <v>0.21</v>
      </c>
      <c r="I25" s="104">
        <f t="shared" si="0"/>
        <v>107.4507</v>
      </c>
      <c r="J25" s="104">
        <f t="shared" si="1"/>
        <v>619.1207</v>
      </c>
      <c r="K25" s="105" t="s">
        <v>37</v>
      </c>
      <c r="L25" s="105" t="s">
        <v>38</v>
      </c>
      <c r="M25" s="106"/>
      <c r="N25" s="107" t="s">
        <v>2903</v>
      </c>
      <c r="O25" s="108" t="s">
        <v>2904</v>
      </c>
      <c r="P25" s="109">
        <v>7318</v>
      </c>
      <c r="Q25" s="110" t="s">
        <v>41</v>
      </c>
      <c r="R25" s="110" t="s">
        <v>31</v>
      </c>
      <c r="S25" s="96" t="s">
        <v>115</v>
      </c>
      <c r="T25" s="96" t="s">
        <v>2905</v>
      </c>
      <c r="U25" s="96"/>
    </row>
    <row r="26" spans="1:21" ht="15">
      <c r="A26" s="96" t="s">
        <v>75</v>
      </c>
      <c r="B26" s="97" t="s">
        <v>76</v>
      </c>
      <c r="C26" s="98">
        <v>44187</v>
      </c>
      <c r="D26" s="99">
        <v>44187</v>
      </c>
      <c r="E26" s="100">
        <v>155</v>
      </c>
      <c r="F26" s="101" t="s">
        <v>2886</v>
      </c>
      <c r="G26" s="102">
        <v>155</v>
      </c>
      <c r="H26" s="103">
        <v>0.21</v>
      </c>
      <c r="I26" s="104">
        <f t="shared" si="0"/>
        <v>32.55</v>
      </c>
      <c r="J26" s="104">
        <f t="shared" si="1"/>
        <v>187.55</v>
      </c>
      <c r="K26" s="105" t="s">
        <v>77</v>
      </c>
      <c r="L26" s="105" t="s">
        <v>78</v>
      </c>
      <c r="M26" s="106"/>
      <c r="N26" s="107" t="s">
        <v>2887</v>
      </c>
      <c r="O26" s="108" t="s">
        <v>2888</v>
      </c>
      <c r="P26" s="109">
        <v>7263</v>
      </c>
      <c r="Q26" s="110" t="s">
        <v>41</v>
      </c>
      <c r="R26" s="110" t="s">
        <v>31</v>
      </c>
      <c r="S26" s="96" t="s">
        <v>175</v>
      </c>
      <c r="T26" s="96" t="s">
        <v>2889</v>
      </c>
      <c r="U26" s="96"/>
    </row>
    <row r="27" spans="1:21" ht="15">
      <c r="A27" s="96" t="s">
        <v>75</v>
      </c>
      <c r="B27" s="97" t="s">
        <v>76</v>
      </c>
      <c r="C27" s="98">
        <v>44188</v>
      </c>
      <c r="D27" s="99">
        <v>44166</v>
      </c>
      <c r="E27" s="100">
        <v>560.37</v>
      </c>
      <c r="F27" s="101" t="s">
        <v>2965</v>
      </c>
      <c r="G27" s="102">
        <v>560.37</v>
      </c>
      <c r="H27" s="103">
        <v>0.21</v>
      </c>
      <c r="I27" s="104">
        <f t="shared" si="0"/>
        <v>117.6777</v>
      </c>
      <c r="J27" s="104">
        <f t="shared" si="1"/>
        <v>678.0477</v>
      </c>
      <c r="K27" s="105" t="s">
        <v>1642</v>
      </c>
      <c r="L27" s="105" t="s">
        <v>1643</v>
      </c>
      <c r="M27" s="106"/>
      <c r="N27" s="107" t="s">
        <v>2966</v>
      </c>
      <c r="O27" s="108" t="s">
        <v>2967</v>
      </c>
      <c r="P27" s="109">
        <v>7323</v>
      </c>
      <c r="Q27" s="110" t="s">
        <v>41</v>
      </c>
      <c r="R27" s="110" t="s">
        <v>31</v>
      </c>
      <c r="S27" s="96" t="s">
        <v>163</v>
      </c>
      <c r="T27" s="96" t="s">
        <v>2968</v>
      </c>
      <c r="U27" s="96"/>
    </row>
    <row r="28" spans="1:21" ht="15">
      <c r="A28" s="96" t="s">
        <v>75</v>
      </c>
      <c r="B28" s="97" t="s">
        <v>76</v>
      </c>
      <c r="C28" s="98">
        <v>44188</v>
      </c>
      <c r="D28" s="99">
        <v>44166</v>
      </c>
      <c r="E28" s="100">
        <v>1357.5</v>
      </c>
      <c r="F28" s="101" t="s">
        <v>2965</v>
      </c>
      <c r="G28" s="102">
        <v>1357.495</v>
      </c>
      <c r="H28" s="103">
        <v>0.21</v>
      </c>
      <c r="I28" s="104">
        <f t="shared" si="0"/>
        <v>285.07394999999997</v>
      </c>
      <c r="J28" s="104">
        <f t="shared" si="1"/>
        <v>1642.5689499999999</v>
      </c>
      <c r="K28" s="105" t="s">
        <v>1642</v>
      </c>
      <c r="L28" s="105" t="s">
        <v>1643</v>
      </c>
      <c r="M28" s="106"/>
      <c r="N28" s="107" t="s">
        <v>2966</v>
      </c>
      <c r="O28" s="108" t="s">
        <v>2967</v>
      </c>
      <c r="P28" s="109">
        <v>7323</v>
      </c>
      <c r="Q28" s="110" t="s">
        <v>41</v>
      </c>
      <c r="R28" s="110" t="s">
        <v>31</v>
      </c>
      <c r="S28" s="96" t="s">
        <v>163</v>
      </c>
      <c r="T28" s="96" t="s">
        <v>2969</v>
      </c>
      <c r="U28" s="96"/>
    </row>
    <row r="29" spans="1:21" ht="15">
      <c r="A29" s="96" t="s">
        <v>75</v>
      </c>
      <c r="B29" s="97" t="s">
        <v>76</v>
      </c>
      <c r="C29" s="98">
        <v>44188</v>
      </c>
      <c r="D29" s="99">
        <v>44166</v>
      </c>
      <c r="E29" s="100">
        <v>154.24</v>
      </c>
      <c r="F29" s="101" t="s">
        <v>2965</v>
      </c>
      <c r="G29" s="102">
        <v>154.24</v>
      </c>
      <c r="H29" s="103">
        <v>0.21</v>
      </c>
      <c r="I29" s="104">
        <f t="shared" si="0"/>
        <v>32.3904</v>
      </c>
      <c r="J29" s="104">
        <f t="shared" si="1"/>
        <v>186.6304</v>
      </c>
      <c r="K29" s="105" t="s">
        <v>111</v>
      </c>
      <c r="L29" s="105" t="s">
        <v>88</v>
      </c>
      <c r="M29" s="106"/>
      <c r="N29" s="107" t="s">
        <v>2970</v>
      </c>
      <c r="O29" s="108" t="s">
        <v>2967</v>
      </c>
      <c r="P29" s="109">
        <v>7323</v>
      </c>
      <c r="Q29" s="110" t="s">
        <v>41</v>
      </c>
      <c r="R29" s="110" t="s">
        <v>31</v>
      </c>
      <c r="S29" s="96" t="s">
        <v>352</v>
      </c>
      <c r="T29" s="96" t="s">
        <v>2971</v>
      </c>
      <c r="U29" s="96"/>
    </row>
    <row r="30" spans="1:21" ht="15">
      <c r="A30" s="96" t="s">
        <v>75</v>
      </c>
      <c r="B30" s="97" t="s">
        <v>76</v>
      </c>
      <c r="C30" s="98">
        <v>44188</v>
      </c>
      <c r="D30" s="99">
        <v>44166</v>
      </c>
      <c r="E30" s="100">
        <v>146.4</v>
      </c>
      <c r="F30" s="101" t="s">
        <v>2965</v>
      </c>
      <c r="G30" s="102">
        <v>146.4</v>
      </c>
      <c r="H30" s="103">
        <v>0.21</v>
      </c>
      <c r="I30" s="104">
        <f t="shared" si="0"/>
        <v>30.744</v>
      </c>
      <c r="J30" s="104">
        <f t="shared" si="1"/>
        <v>177.144</v>
      </c>
      <c r="K30" s="105" t="s">
        <v>111</v>
      </c>
      <c r="L30" s="105" t="s">
        <v>88</v>
      </c>
      <c r="M30" s="106"/>
      <c r="N30" s="107" t="s">
        <v>2970</v>
      </c>
      <c r="O30" s="108" t="s">
        <v>2967</v>
      </c>
      <c r="P30" s="109">
        <v>7323</v>
      </c>
      <c r="Q30" s="110" t="s">
        <v>41</v>
      </c>
      <c r="R30" s="110" t="s">
        <v>31</v>
      </c>
      <c r="S30" s="96" t="s">
        <v>93</v>
      </c>
      <c r="T30" s="96" t="s">
        <v>2972</v>
      </c>
      <c r="U30" s="96"/>
    </row>
    <row r="31" spans="1:21" ht="15">
      <c r="A31" s="96" t="s">
        <v>75</v>
      </c>
      <c r="B31" s="97" t="s">
        <v>76</v>
      </c>
      <c r="C31" s="98">
        <v>44188</v>
      </c>
      <c r="D31" s="99">
        <v>44166</v>
      </c>
      <c r="E31" s="100">
        <v>504.01</v>
      </c>
      <c r="F31" s="101" t="s">
        <v>2965</v>
      </c>
      <c r="G31" s="102">
        <v>504.01</v>
      </c>
      <c r="H31" s="103">
        <v>0.21</v>
      </c>
      <c r="I31" s="104">
        <f t="shared" si="0"/>
        <v>105.84209999999999</v>
      </c>
      <c r="J31" s="104">
        <f t="shared" si="1"/>
        <v>609.8521</v>
      </c>
      <c r="K31" s="105" t="s">
        <v>111</v>
      </c>
      <c r="L31" s="105" t="s">
        <v>88</v>
      </c>
      <c r="M31" s="106"/>
      <c r="N31" s="107" t="s">
        <v>2970</v>
      </c>
      <c r="O31" s="108" t="s">
        <v>2967</v>
      </c>
      <c r="P31" s="109">
        <v>7323</v>
      </c>
      <c r="Q31" s="110" t="s">
        <v>41</v>
      </c>
      <c r="R31" s="110" t="s">
        <v>31</v>
      </c>
      <c r="S31" s="96" t="s">
        <v>2973</v>
      </c>
      <c r="T31" s="96" t="s">
        <v>2974</v>
      </c>
      <c r="U31" s="96"/>
    </row>
    <row r="32" spans="1:21" ht="15">
      <c r="A32" s="96" t="s">
        <v>75</v>
      </c>
      <c r="B32" s="97" t="s">
        <v>76</v>
      </c>
      <c r="C32" s="98">
        <v>44188</v>
      </c>
      <c r="D32" s="99">
        <v>44179</v>
      </c>
      <c r="E32" s="100">
        <v>1112</v>
      </c>
      <c r="F32" s="101" t="s">
        <v>2979</v>
      </c>
      <c r="G32" s="102">
        <v>1112</v>
      </c>
      <c r="H32" s="103">
        <v>0.21</v>
      </c>
      <c r="I32" s="104">
        <f t="shared" si="0"/>
        <v>233.51999999999998</v>
      </c>
      <c r="J32" s="104">
        <f t="shared" si="1"/>
        <v>1345.52</v>
      </c>
      <c r="K32" s="105" t="s">
        <v>1642</v>
      </c>
      <c r="L32" s="105" t="s">
        <v>1643</v>
      </c>
      <c r="M32" s="106"/>
      <c r="N32" s="107" t="s">
        <v>2980</v>
      </c>
      <c r="O32" s="108" t="s">
        <v>2981</v>
      </c>
      <c r="P32" s="109">
        <v>7324</v>
      </c>
      <c r="Q32" s="110" t="s">
        <v>41</v>
      </c>
      <c r="R32" s="110" t="s">
        <v>31</v>
      </c>
      <c r="S32" s="96" t="s">
        <v>163</v>
      </c>
      <c r="T32" s="96" t="s">
        <v>2982</v>
      </c>
      <c r="U32" s="115"/>
    </row>
    <row r="33" spans="1:21" ht="15">
      <c r="A33" s="96" t="s">
        <v>695</v>
      </c>
      <c r="B33" s="97" t="s">
        <v>696</v>
      </c>
      <c r="C33" s="98">
        <v>44186</v>
      </c>
      <c r="D33" s="99">
        <v>44168</v>
      </c>
      <c r="E33" s="100">
        <v>390</v>
      </c>
      <c r="F33" s="101" t="s">
        <v>2835</v>
      </c>
      <c r="G33" s="102">
        <v>390</v>
      </c>
      <c r="H33" s="103">
        <v>0.21</v>
      </c>
      <c r="I33" s="104">
        <f t="shared" si="0"/>
        <v>81.89999999999999</v>
      </c>
      <c r="J33" s="104">
        <f t="shared" si="1"/>
        <v>471.9</v>
      </c>
      <c r="K33" s="105" t="s">
        <v>111</v>
      </c>
      <c r="L33" s="105" t="s">
        <v>88</v>
      </c>
      <c r="M33" s="106"/>
      <c r="N33" s="107" t="s">
        <v>2836</v>
      </c>
      <c r="O33" s="108" t="s">
        <v>2837</v>
      </c>
      <c r="P33" s="109">
        <v>7347</v>
      </c>
      <c r="Q33" s="110" t="s">
        <v>41</v>
      </c>
      <c r="R33" s="110" t="s">
        <v>31</v>
      </c>
      <c r="S33" s="96" t="s">
        <v>294</v>
      </c>
      <c r="T33" s="96" t="s">
        <v>2838</v>
      </c>
      <c r="U33" s="96"/>
    </row>
    <row r="34" spans="1:21" ht="15">
      <c r="A34" s="96" t="s">
        <v>420</v>
      </c>
      <c r="B34" s="97" t="s">
        <v>421</v>
      </c>
      <c r="C34" s="98">
        <v>44196</v>
      </c>
      <c r="D34" s="99">
        <v>44166</v>
      </c>
      <c r="E34" s="100">
        <v>2497</v>
      </c>
      <c r="F34" s="101" t="s">
        <v>2917</v>
      </c>
      <c r="G34" s="102">
        <v>2497</v>
      </c>
      <c r="H34" s="103">
        <v>0.21</v>
      </c>
      <c r="I34" s="104">
        <f t="shared" si="0"/>
        <v>524.37</v>
      </c>
      <c r="J34" s="104">
        <f t="shared" si="1"/>
        <v>3021.37</v>
      </c>
      <c r="K34" s="105" t="s">
        <v>26</v>
      </c>
      <c r="L34" s="105" t="s">
        <v>27</v>
      </c>
      <c r="M34" s="106"/>
      <c r="N34" s="107" t="s">
        <v>2918</v>
      </c>
      <c r="O34" s="108" t="s">
        <v>2919</v>
      </c>
      <c r="P34" s="109">
        <v>7344</v>
      </c>
      <c r="Q34" s="110" t="s">
        <v>41</v>
      </c>
      <c r="R34" s="110" t="s">
        <v>31</v>
      </c>
      <c r="S34" s="96" t="s">
        <v>688</v>
      </c>
      <c r="T34" s="96" t="s">
        <v>2920</v>
      </c>
      <c r="U34" s="96"/>
    </row>
    <row r="35" spans="1:21" ht="15">
      <c r="A35" s="96" t="s">
        <v>420</v>
      </c>
      <c r="B35" s="97" t="s">
        <v>421</v>
      </c>
      <c r="C35" s="98">
        <v>44196</v>
      </c>
      <c r="D35" s="99">
        <v>44166</v>
      </c>
      <c r="E35" s="100">
        <v>825</v>
      </c>
      <c r="F35" s="101" t="s">
        <v>2935</v>
      </c>
      <c r="G35" s="102">
        <v>825</v>
      </c>
      <c r="H35" s="103">
        <v>0.21</v>
      </c>
      <c r="I35" s="104">
        <f t="shared" si="0"/>
        <v>173.25</v>
      </c>
      <c r="J35" s="104">
        <f t="shared" si="1"/>
        <v>998.25</v>
      </c>
      <c r="K35" s="105" t="s">
        <v>111</v>
      </c>
      <c r="L35" s="105" t="s">
        <v>88</v>
      </c>
      <c r="M35" s="106"/>
      <c r="N35" s="107" t="s">
        <v>2936</v>
      </c>
      <c r="O35" s="108" t="s">
        <v>2937</v>
      </c>
      <c r="P35" s="109">
        <v>7345</v>
      </c>
      <c r="Q35" s="110" t="s">
        <v>41</v>
      </c>
      <c r="R35" s="110" t="s">
        <v>31</v>
      </c>
      <c r="S35" s="96" t="s">
        <v>688</v>
      </c>
      <c r="T35" s="96" t="s">
        <v>2938</v>
      </c>
      <c r="U35" s="115"/>
    </row>
    <row r="36" spans="1:21" ht="15">
      <c r="A36" s="96" t="s">
        <v>420</v>
      </c>
      <c r="B36" s="97" t="s">
        <v>421</v>
      </c>
      <c r="C36" s="98">
        <v>44165</v>
      </c>
      <c r="D36" s="99">
        <v>44137</v>
      </c>
      <c r="E36" s="100">
        <v>1155</v>
      </c>
      <c r="F36" s="101" t="s">
        <v>2975</v>
      </c>
      <c r="G36" s="102">
        <v>1155</v>
      </c>
      <c r="H36" s="103">
        <v>0.21</v>
      </c>
      <c r="I36" s="104">
        <f t="shared" si="0"/>
        <v>242.54999999999998</v>
      </c>
      <c r="J36" s="104">
        <f t="shared" si="1"/>
        <v>1397.55</v>
      </c>
      <c r="K36" s="105" t="s">
        <v>111</v>
      </c>
      <c r="L36" s="105" t="s">
        <v>88</v>
      </c>
      <c r="M36" s="106"/>
      <c r="N36" s="107" t="s">
        <v>2976</v>
      </c>
      <c r="O36" s="108" t="s">
        <v>2977</v>
      </c>
      <c r="P36" s="109">
        <v>7346</v>
      </c>
      <c r="Q36" s="110" t="s">
        <v>41</v>
      </c>
      <c r="R36" s="110" t="s">
        <v>31</v>
      </c>
      <c r="S36" s="96" t="s">
        <v>688</v>
      </c>
      <c r="T36" s="96" t="s">
        <v>2978</v>
      </c>
      <c r="U36" s="96"/>
    </row>
    <row r="37" spans="1:21" ht="15">
      <c r="A37" s="96" t="s">
        <v>2992</v>
      </c>
      <c r="B37" s="97" t="s">
        <v>2993</v>
      </c>
      <c r="C37" s="98">
        <v>44196</v>
      </c>
      <c r="D37" s="99">
        <v>44143</v>
      </c>
      <c r="E37" s="100">
        <v>146</v>
      </c>
      <c r="F37" s="101" t="s">
        <v>2994</v>
      </c>
      <c r="G37" s="102">
        <v>146</v>
      </c>
      <c r="H37" s="103">
        <v>0.21</v>
      </c>
      <c r="I37" s="104">
        <f t="shared" si="0"/>
        <v>30.66</v>
      </c>
      <c r="J37" s="104">
        <f t="shared" si="1"/>
        <v>176.66</v>
      </c>
      <c r="K37" s="132" t="s">
        <v>833</v>
      </c>
      <c r="L37" s="133" t="s">
        <v>834</v>
      </c>
      <c r="M37" s="106"/>
      <c r="N37" s="107" t="s">
        <v>2995</v>
      </c>
      <c r="O37" s="108" t="s">
        <v>678</v>
      </c>
      <c r="P37" s="109">
        <v>7587</v>
      </c>
      <c r="Q37" s="110" t="s">
        <v>41</v>
      </c>
      <c r="R37" s="110" t="s">
        <v>31</v>
      </c>
      <c r="S37" s="96" t="s">
        <v>51</v>
      </c>
      <c r="T37" s="96" t="s">
        <v>2996</v>
      </c>
      <c r="U37" s="96"/>
    </row>
    <row r="38" spans="1:21" ht="15">
      <c r="A38" s="96" t="s">
        <v>959</v>
      </c>
      <c r="B38" s="97" t="s">
        <v>960</v>
      </c>
      <c r="C38" s="98">
        <v>44168</v>
      </c>
      <c r="D38" s="99">
        <v>44167</v>
      </c>
      <c r="E38" s="100">
        <v>412.6</v>
      </c>
      <c r="F38" s="101" t="s">
        <v>2932</v>
      </c>
      <c r="G38" s="102">
        <v>412.6</v>
      </c>
      <c r="H38" s="103">
        <v>0.21</v>
      </c>
      <c r="I38" s="104">
        <f t="shared" si="0"/>
        <v>86.646</v>
      </c>
      <c r="J38" s="104">
        <f t="shared" si="1"/>
        <v>499.24600000000004</v>
      </c>
      <c r="K38" s="105" t="s">
        <v>123</v>
      </c>
      <c r="L38" s="105" t="s">
        <v>124</v>
      </c>
      <c r="M38" s="106"/>
      <c r="N38" s="107" t="s">
        <v>2933</v>
      </c>
      <c r="O38" s="108" t="s">
        <v>958</v>
      </c>
      <c r="P38" s="109">
        <v>7586</v>
      </c>
      <c r="Q38" s="110" t="s">
        <v>41</v>
      </c>
      <c r="R38" s="110" t="s">
        <v>31</v>
      </c>
      <c r="S38" s="96" t="s">
        <v>163</v>
      </c>
      <c r="T38" s="96" t="s">
        <v>2934</v>
      </c>
      <c r="U38" s="96"/>
    </row>
    <row r="39" spans="1:21" ht="15">
      <c r="A39" s="96" t="s">
        <v>2821</v>
      </c>
      <c r="B39" s="97" t="s">
        <v>2822</v>
      </c>
      <c r="C39" s="98">
        <v>44162</v>
      </c>
      <c r="D39" s="99">
        <v>44162</v>
      </c>
      <c r="E39" s="100">
        <v>43.5</v>
      </c>
      <c r="F39" s="101" t="s">
        <v>2823</v>
      </c>
      <c r="G39" s="102">
        <v>43.5</v>
      </c>
      <c r="H39" s="103">
        <v>0.1</v>
      </c>
      <c r="I39" s="104">
        <f t="shared" si="0"/>
        <v>4.3500000000000005</v>
      </c>
      <c r="J39" s="104">
        <f t="shared" si="1"/>
        <v>47.85</v>
      </c>
      <c r="K39" s="105" t="s">
        <v>833</v>
      </c>
      <c r="L39" s="105" t="s">
        <v>834</v>
      </c>
      <c r="M39" s="106"/>
      <c r="N39" s="107" t="s">
        <v>2824</v>
      </c>
      <c r="O39" s="108" t="s">
        <v>2825</v>
      </c>
      <c r="P39" s="109">
        <v>7555</v>
      </c>
      <c r="Q39" s="110" t="s">
        <v>41</v>
      </c>
      <c r="R39" s="110" t="s">
        <v>31</v>
      </c>
      <c r="S39" s="96" t="s">
        <v>645</v>
      </c>
      <c r="T39" s="96" t="s">
        <v>2826</v>
      </c>
      <c r="U39" s="96"/>
    </row>
    <row r="40" spans="1:21" ht="15">
      <c r="A40" s="96" t="s">
        <v>1865</v>
      </c>
      <c r="B40" s="97" t="s">
        <v>1866</v>
      </c>
      <c r="C40" s="98">
        <v>44193</v>
      </c>
      <c r="D40" s="99">
        <v>44188</v>
      </c>
      <c r="E40" s="100">
        <v>92</v>
      </c>
      <c r="F40" s="101" t="s">
        <v>2929</v>
      </c>
      <c r="G40" s="102">
        <v>92</v>
      </c>
      <c r="H40" s="103">
        <v>0.21</v>
      </c>
      <c r="I40" s="104">
        <f t="shared" si="0"/>
        <v>19.32</v>
      </c>
      <c r="J40" s="104">
        <f t="shared" si="1"/>
        <v>111.32</v>
      </c>
      <c r="K40" s="111" t="s">
        <v>123</v>
      </c>
      <c r="L40" s="111" t="s">
        <v>124</v>
      </c>
      <c r="M40" s="106"/>
      <c r="N40" s="107" t="s">
        <v>2930</v>
      </c>
      <c r="O40" s="108" t="s">
        <v>1090</v>
      </c>
      <c r="P40" s="109">
        <v>7585</v>
      </c>
      <c r="Q40" s="110" t="s">
        <v>41</v>
      </c>
      <c r="R40" s="110" t="s">
        <v>31</v>
      </c>
      <c r="S40" s="96" t="s">
        <v>115</v>
      </c>
      <c r="T40" s="110" t="s">
        <v>2931</v>
      </c>
      <c r="U40" s="96"/>
    </row>
    <row r="41" spans="1:21" ht="15">
      <c r="A41" s="96" t="s">
        <v>2802</v>
      </c>
      <c r="B41" s="97" t="s">
        <v>2803</v>
      </c>
      <c r="C41" s="98">
        <v>44187</v>
      </c>
      <c r="D41" s="99">
        <v>44186</v>
      </c>
      <c r="E41" s="100">
        <v>1000</v>
      </c>
      <c r="F41" s="101" t="s">
        <v>2804</v>
      </c>
      <c r="G41" s="102">
        <v>1000</v>
      </c>
      <c r="H41" s="103">
        <v>0.21</v>
      </c>
      <c r="I41" s="104">
        <f t="shared" si="0"/>
        <v>210</v>
      </c>
      <c r="J41" s="104">
        <f t="shared" si="1"/>
        <v>1210</v>
      </c>
      <c r="K41" s="105" t="s">
        <v>1270</v>
      </c>
      <c r="L41" s="105" t="s">
        <v>1271</v>
      </c>
      <c r="M41" s="106"/>
      <c r="N41" s="107" t="s">
        <v>2805</v>
      </c>
      <c r="O41" s="108" t="s">
        <v>1138</v>
      </c>
      <c r="P41" s="109">
        <v>7658</v>
      </c>
      <c r="Q41" s="110" t="s">
        <v>41</v>
      </c>
      <c r="R41" s="110" t="s">
        <v>31</v>
      </c>
      <c r="S41" s="96" t="s">
        <v>2973</v>
      </c>
      <c r="T41" s="96" t="s">
        <v>2806</v>
      </c>
      <c r="U41" s="96"/>
    </row>
    <row r="42" spans="1:21" ht="15">
      <c r="A42" s="96" t="s">
        <v>2906</v>
      </c>
      <c r="B42" s="128" t="s">
        <v>2907</v>
      </c>
      <c r="C42" s="98">
        <v>44179</v>
      </c>
      <c r="D42" s="99">
        <v>44157</v>
      </c>
      <c r="E42" s="100">
        <v>1384.97</v>
      </c>
      <c r="F42" s="101" t="s">
        <v>60</v>
      </c>
      <c r="G42" s="102">
        <v>1384.97</v>
      </c>
      <c r="H42" s="103">
        <v>0.21</v>
      </c>
      <c r="I42" s="104">
        <f aca="true" t="shared" si="2" ref="I42:I64">G42*H42</f>
        <v>290.8437</v>
      </c>
      <c r="J42" s="104">
        <f aca="true" t="shared" si="3" ref="J42:J64">G42+I42</f>
        <v>1675.8137000000002</v>
      </c>
      <c r="K42" s="105" t="s">
        <v>833</v>
      </c>
      <c r="L42" s="105" t="s">
        <v>834</v>
      </c>
      <c r="M42" s="106"/>
      <c r="N42" s="107" t="s">
        <v>2908</v>
      </c>
      <c r="O42" s="108" t="s">
        <v>2909</v>
      </c>
      <c r="P42" s="109">
        <v>7583</v>
      </c>
      <c r="Q42" s="96" t="s">
        <v>41</v>
      </c>
      <c r="R42" s="110" t="s">
        <v>31</v>
      </c>
      <c r="S42" s="96" t="s">
        <v>368</v>
      </c>
      <c r="T42" s="96" t="s">
        <v>2910</v>
      </c>
      <c r="U42" s="115"/>
    </row>
    <row r="43" spans="1:21" ht="15">
      <c r="A43" s="126" t="s">
        <v>1223</v>
      </c>
      <c r="B43" s="97" t="s">
        <v>1224</v>
      </c>
      <c r="C43" s="116">
        <v>44196</v>
      </c>
      <c r="D43" s="117">
        <v>44181</v>
      </c>
      <c r="E43" s="118">
        <v>470.86</v>
      </c>
      <c r="F43" s="119" t="s">
        <v>3034</v>
      </c>
      <c r="G43" s="102">
        <v>470.86</v>
      </c>
      <c r="H43" s="121">
        <v>0.21</v>
      </c>
      <c r="I43" s="122">
        <f t="shared" si="2"/>
        <v>98.8806</v>
      </c>
      <c r="J43" s="122">
        <f t="shared" si="3"/>
        <v>569.7406</v>
      </c>
      <c r="K43" s="112" t="s">
        <v>217</v>
      </c>
      <c r="L43" s="105" t="s">
        <v>1227</v>
      </c>
      <c r="N43" s="127" t="s">
        <v>3035</v>
      </c>
      <c r="O43" s="124" t="s">
        <v>3015</v>
      </c>
      <c r="P43" s="125">
        <v>7783</v>
      </c>
      <c r="Q43" s="110" t="s">
        <v>41</v>
      </c>
      <c r="R43" s="110" t="s">
        <v>31</v>
      </c>
      <c r="S43" s="115" t="s">
        <v>331</v>
      </c>
      <c r="T43" s="96" t="s">
        <v>3036</v>
      </c>
      <c r="U43" s="96"/>
    </row>
    <row r="44" spans="1:21" ht="15">
      <c r="A44" s="96" t="s">
        <v>577</v>
      </c>
      <c r="B44" s="97" t="s">
        <v>578</v>
      </c>
      <c r="C44" s="98">
        <v>44187</v>
      </c>
      <c r="D44" s="99">
        <v>44187</v>
      </c>
      <c r="E44" s="100">
        <v>15.35</v>
      </c>
      <c r="F44" s="101" t="s">
        <v>2779</v>
      </c>
      <c r="G44" s="102">
        <v>15.35</v>
      </c>
      <c r="H44" s="103">
        <v>0.21</v>
      </c>
      <c r="I44" s="104">
        <f t="shared" si="2"/>
        <v>3.2234999999999996</v>
      </c>
      <c r="J44" s="104">
        <f t="shared" si="3"/>
        <v>18.5735</v>
      </c>
      <c r="K44" s="105" t="s">
        <v>179</v>
      </c>
      <c r="L44" s="105" t="s">
        <v>180</v>
      </c>
      <c r="M44" s="106"/>
      <c r="N44" s="107" t="s">
        <v>2773</v>
      </c>
      <c r="O44" s="108" t="s">
        <v>2780</v>
      </c>
      <c r="P44" s="109">
        <v>7225</v>
      </c>
      <c r="Q44" s="110" t="s">
        <v>41</v>
      </c>
      <c r="R44" s="110" t="s">
        <v>31</v>
      </c>
      <c r="S44" s="96" t="s">
        <v>309</v>
      </c>
      <c r="T44" s="96" t="s">
        <v>2781</v>
      </c>
      <c r="U44" s="96"/>
    </row>
    <row r="45" spans="1:21" ht="14.25">
      <c r="A45" s="96" t="s">
        <v>557</v>
      </c>
      <c r="B45" s="97" t="s">
        <v>558</v>
      </c>
      <c r="C45" s="98">
        <v>44186</v>
      </c>
      <c r="D45" s="99">
        <v>44175</v>
      </c>
      <c r="E45" s="100">
        <v>318.79</v>
      </c>
      <c r="F45" s="101" t="s">
        <v>2782</v>
      </c>
      <c r="G45" s="102">
        <v>318.79</v>
      </c>
      <c r="H45" s="103">
        <v>0.04</v>
      </c>
      <c r="I45" s="104">
        <f t="shared" si="2"/>
        <v>12.751600000000002</v>
      </c>
      <c r="J45" s="104">
        <f t="shared" si="3"/>
        <v>331.5416</v>
      </c>
      <c r="K45" s="111" t="s">
        <v>179</v>
      </c>
      <c r="L45" s="111" t="s">
        <v>180</v>
      </c>
      <c r="M45" s="106"/>
      <c r="N45" s="107" t="s">
        <v>2774</v>
      </c>
      <c r="O45" s="108" t="s">
        <v>2783</v>
      </c>
      <c r="P45" s="109">
        <v>7226</v>
      </c>
      <c r="Q45" s="110" t="s">
        <v>41</v>
      </c>
      <c r="R45" s="110" t="s">
        <v>31</v>
      </c>
      <c r="S45" s="96" t="s">
        <v>352</v>
      </c>
      <c r="T45" s="96" t="s">
        <v>2784</v>
      </c>
      <c r="U45" s="96"/>
    </row>
    <row r="46" spans="1:21" ht="14.25">
      <c r="A46" s="96" t="s">
        <v>595</v>
      </c>
      <c r="B46" s="97" t="s">
        <v>596</v>
      </c>
      <c r="C46" s="98">
        <v>44193</v>
      </c>
      <c r="D46" s="99">
        <v>44186</v>
      </c>
      <c r="E46" s="100">
        <v>578.6</v>
      </c>
      <c r="F46" s="101" t="s">
        <v>2942</v>
      </c>
      <c r="G46" s="102">
        <v>578.595</v>
      </c>
      <c r="H46" s="103">
        <v>0.21</v>
      </c>
      <c r="I46" s="104">
        <f t="shared" si="2"/>
        <v>121.50495000000001</v>
      </c>
      <c r="J46" s="104">
        <f t="shared" si="3"/>
        <v>700.09995</v>
      </c>
      <c r="K46" s="105" t="s">
        <v>123</v>
      </c>
      <c r="L46" s="105" t="s">
        <v>124</v>
      </c>
      <c r="M46" s="106"/>
      <c r="N46" s="107" t="s">
        <v>2943</v>
      </c>
      <c r="O46" s="108" t="s">
        <v>1172</v>
      </c>
      <c r="P46" s="109">
        <v>7348</v>
      </c>
      <c r="Q46" s="110" t="s">
        <v>41</v>
      </c>
      <c r="R46" s="110" t="s">
        <v>31</v>
      </c>
      <c r="S46" s="96" t="s">
        <v>294</v>
      </c>
      <c r="T46" s="96" t="s">
        <v>2944</v>
      </c>
      <c r="U46" s="96"/>
    </row>
    <row r="47" spans="1:21" ht="14.25">
      <c r="A47" s="96" t="s">
        <v>34</v>
      </c>
      <c r="B47" s="97" t="s">
        <v>35</v>
      </c>
      <c r="C47" s="98">
        <v>44194</v>
      </c>
      <c r="D47" s="99">
        <v>44180</v>
      </c>
      <c r="E47" s="100">
        <v>51.35</v>
      </c>
      <c r="F47" s="101" t="s">
        <v>2873</v>
      </c>
      <c r="G47" s="102">
        <v>51.35</v>
      </c>
      <c r="H47" s="103">
        <v>0.21</v>
      </c>
      <c r="I47" s="104">
        <f t="shared" si="2"/>
        <v>10.7835</v>
      </c>
      <c r="J47" s="104">
        <f t="shared" si="3"/>
        <v>62.1335</v>
      </c>
      <c r="K47" s="111" t="s">
        <v>37</v>
      </c>
      <c r="L47" s="111" t="s">
        <v>38</v>
      </c>
      <c r="M47" s="106"/>
      <c r="N47" s="107" t="s">
        <v>2874</v>
      </c>
      <c r="O47" s="108" t="s">
        <v>2875</v>
      </c>
      <c r="P47" s="109">
        <v>7228</v>
      </c>
      <c r="Q47" s="110" t="s">
        <v>41</v>
      </c>
      <c r="R47" s="110" t="s">
        <v>31</v>
      </c>
      <c r="S47" s="96" t="s">
        <v>42</v>
      </c>
      <c r="T47" s="96" t="s">
        <v>2876</v>
      </c>
      <c r="U47" s="96"/>
    </row>
    <row r="48" spans="1:21" s="238" customFormat="1" ht="14.25">
      <c r="A48" s="267" t="s">
        <v>797</v>
      </c>
      <c r="B48" s="268" t="s">
        <v>798</v>
      </c>
      <c r="C48" s="269">
        <v>44147</v>
      </c>
      <c r="D48" s="136">
        <v>44126</v>
      </c>
      <c r="E48" s="137">
        <v>563.71</v>
      </c>
      <c r="F48" s="270" t="s">
        <v>3016</v>
      </c>
      <c r="G48" s="271">
        <v>682.1</v>
      </c>
      <c r="H48" s="272">
        <v>0</v>
      </c>
      <c r="I48" s="273">
        <f t="shared" si="2"/>
        <v>0</v>
      </c>
      <c r="J48" s="273">
        <f t="shared" si="3"/>
        <v>682.1</v>
      </c>
      <c r="K48" s="274" t="s">
        <v>217</v>
      </c>
      <c r="L48" s="275" t="s">
        <v>88</v>
      </c>
      <c r="N48" s="276" t="s">
        <v>3017</v>
      </c>
      <c r="O48" s="277" t="s">
        <v>3018</v>
      </c>
      <c r="P48" s="278">
        <v>7730</v>
      </c>
      <c r="Q48" s="131" t="s">
        <v>30</v>
      </c>
      <c r="R48" s="267" t="s">
        <v>31</v>
      </c>
      <c r="S48" s="267" t="s">
        <v>194</v>
      </c>
      <c r="T48" s="275" t="s">
        <v>3095</v>
      </c>
      <c r="U48" s="131"/>
    </row>
    <row r="49" spans="1:21" s="257" customFormat="1" ht="14.25">
      <c r="A49" s="256" t="s">
        <v>84</v>
      </c>
      <c r="B49" s="253" t="s">
        <v>85</v>
      </c>
      <c r="C49" s="258">
        <v>44195</v>
      </c>
      <c r="D49" s="259">
        <v>44166</v>
      </c>
      <c r="E49" s="260">
        <v>568.96</v>
      </c>
      <c r="F49" s="261" t="s">
        <v>46</v>
      </c>
      <c r="G49" s="254">
        <v>688.44</v>
      </c>
      <c r="H49" s="262">
        <v>0</v>
      </c>
      <c r="I49" s="263">
        <f t="shared" si="2"/>
        <v>0</v>
      </c>
      <c r="J49" s="263">
        <f t="shared" si="3"/>
        <v>688.44</v>
      </c>
      <c r="K49" s="255" t="s">
        <v>111</v>
      </c>
      <c r="L49" s="255" t="s">
        <v>88</v>
      </c>
      <c r="M49" s="255"/>
      <c r="N49" s="264" t="s">
        <v>2939</v>
      </c>
      <c r="O49" s="265" t="s">
        <v>2940</v>
      </c>
      <c r="P49" s="266">
        <v>7694</v>
      </c>
      <c r="Q49" s="256" t="s">
        <v>99</v>
      </c>
      <c r="R49" s="256" t="s">
        <v>31</v>
      </c>
      <c r="S49" s="256" t="s">
        <v>115</v>
      </c>
      <c r="T49" s="256" t="s">
        <v>2941</v>
      </c>
      <c r="U49" s="256"/>
    </row>
    <row r="50" spans="1:21" ht="14.25">
      <c r="A50" s="96" t="s">
        <v>2839</v>
      </c>
      <c r="B50" s="97" t="s">
        <v>2840</v>
      </c>
      <c r="C50" s="98">
        <v>44183</v>
      </c>
      <c r="D50" s="99">
        <v>44158</v>
      </c>
      <c r="E50" s="100">
        <v>50</v>
      </c>
      <c r="F50" s="101" t="s">
        <v>2841</v>
      </c>
      <c r="G50" s="102">
        <v>50</v>
      </c>
      <c r="H50" s="103">
        <v>0.21</v>
      </c>
      <c r="I50" s="104">
        <f t="shared" si="2"/>
        <v>10.5</v>
      </c>
      <c r="J50" s="104">
        <f t="shared" si="3"/>
        <v>60.5</v>
      </c>
      <c r="K50" s="105" t="s">
        <v>2552</v>
      </c>
      <c r="L50" s="105" t="s">
        <v>2553</v>
      </c>
      <c r="M50" s="106"/>
      <c r="N50" s="107" t="s">
        <v>2842</v>
      </c>
      <c r="O50" s="108" t="s">
        <v>2843</v>
      </c>
      <c r="P50" s="109">
        <v>7561</v>
      </c>
      <c r="Q50" s="110" t="s">
        <v>41</v>
      </c>
      <c r="R50" s="110" t="s">
        <v>31</v>
      </c>
      <c r="S50" s="96" t="s">
        <v>541</v>
      </c>
      <c r="T50" s="96" t="s">
        <v>2844</v>
      </c>
      <c r="U50" s="96"/>
    </row>
    <row r="51" spans="1:21" ht="14.25">
      <c r="A51" s="96" t="s">
        <v>2945</v>
      </c>
      <c r="B51" s="97" t="s">
        <v>95</v>
      </c>
      <c r="C51" s="98">
        <v>44195</v>
      </c>
      <c r="D51" s="99">
        <v>44194</v>
      </c>
      <c r="E51" s="100">
        <v>985</v>
      </c>
      <c r="F51" s="101" t="s">
        <v>2946</v>
      </c>
      <c r="G51" s="102">
        <v>985</v>
      </c>
      <c r="H51" s="103">
        <v>0.21</v>
      </c>
      <c r="I51" s="104">
        <f t="shared" si="2"/>
        <v>206.85</v>
      </c>
      <c r="J51" s="104">
        <f t="shared" si="3"/>
        <v>1191.85</v>
      </c>
      <c r="K51" s="105" t="s">
        <v>327</v>
      </c>
      <c r="L51" s="105" t="s">
        <v>328</v>
      </c>
      <c r="M51" s="106"/>
      <c r="N51" s="107" t="s">
        <v>2947</v>
      </c>
      <c r="O51" s="108" t="s">
        <v>1119</v>
      </c>
      <c r="P51" s="109">
        <v>7350</v>
      </c>
      <c r="Q51" s="110" t="s">
        <v>41</v>
      </c>
      <c r="R51" s="110" t="s">
        <v>31</v>
      </c>
      <c r="S51" s="96" t="s">
        <v>549</v>
      </c>
      <c r="T51" s="96" t="s">
        <v>2948</v>
      </c>
      <c r="U51" s="115"/>
    </row>
    <row r="52" spans="1:21" ht="14.25">
      <c r="A52" s="96" t="s">
        <v>22</v>
      </c>
      <c r="B52" s="97" t="s">
        <v>95</v>
      </c>
      <c r="C52" s="98">
        <v>44187</v>
      </c>
      <c r="D52" s="99">
        <v>44127</v>
      </c>
      <c r="E52" s="100">
        <v>13750</v>
      </c>
      <c r="F52" s="101" t="s">
        <v>2883</v>
      </c>
      <c r="G52" s="102">
        <v>13750</v>
      </c>
      <c r="H52" s="103">
        <v>0.21</v>
      </c>
      <c r="I52" s="104">
        <f t="shared" si="2"/>
        <v>2887.5</v>
      </c>
      <c r="J52" s="104">
        <f t="shared" si="3"/>
        <v>16637.5</v>
      </c>
      <c r="K52" s="111" t="s">
        <v>1181</v>
      </c>
      <c r="L52" s="111" t="s">
        <v>1182</v>
      </c>
      <c r="M52" s="106"/>
      <c r="N52" s="107" t="s">
        <v>2884</v>
      </c>
      <c r="O52" s="108" t="s">
        <v>2203</v>
      </c>
      <c r="P52" s="109">
        <v>7227</v>
      </c>
      <c r="Q52" s="110" t="s">
        <v>41</v>
      </c>
      <c r="R52" s="110" t="s">
        <v>31</v>
      </c>
      <c r="S52" s="96" t="s">
        <v>708</v>
      </c>
      <c r="T52" s="96" t="s">
        <v>2885</v>
      </c>
      <c r="U52" s="115" t="s">
        <v>3011</v>
      </c>
    </row>
    <row r="53" spans="1:21" ht="14.25">
      <c r="A53" s="96" t="s">
        <v>22</v>
      </c>
      <c r="B53" s="97" t="s">
        <v>95</v>
      </c>
      <c r="C53" s="98">
        <v>44193</v>
      </c>
      <c r="D53" s="99">
        <v>44193</v>
      </c>
      <c r="E53" s="100">
        <v>386.31</v>
      </c>
      <c r="F53" s="101" t="s">
        <v>2911</v>
      </c>
      <c r="G53" s="102">
        <v>386.31</v>
      </c>
      <c r="H53" s="103">
        <v>0</v>
      </c>
      <c r="I53" s="104">
        <f t="shared" si="2"/>
        <v>0</v>
      </c>
      <c r="J53" s="104">
        <f t="shared" si="3"/>
        <v>386.31</v>
      </c>
      <c r="K53" s="105" t="s">
        <v>77</v>
      </c>
      <c r="L53" s="105" t="s">
        <v>78</v>
      </c>
      <c r="M53" s="106"/>
      <c r="N53" s="107" t="s">
        <v>2912</v>
      </c>
      <c r="O53" s="108"/>
      <c r="P53" s="109">
        <v>7266</v>
      </c>
      <c r="Q53" s="110" t="s">
        <v>41</v>
      </c>
      <c r="R53" s="110" t="s">
        <v>31</v>
      </c>
      <c r="S53" s="96" t="s">
        <v>271</v>
      </c>
      <c r="T53" s="96" t="s">
        <v>2913</v>
      </c>
      <c r="U53" s="115" t="s">
        <v>3012</v>
      </c>
    </row>
    <row r="54" spans="1:21" ht="14.25">
      <c r="A54" s="96" t="s">
        <v>22</v>
      </c>
      <c r="B54" s="97" t="s">
        <v>95</v>
      </c>
      <c r="C54" s="98">
        <v>44193</v>
      </c>
      <c r="D54" s="99">
        <v>44193</v>
      </c>
      <c r="E54" s="100">
        <v>3593.9</v>
      </c>
      <c r="F54" s="101" t="s">
        <v>2911</v>
      </c>
      <c r="G54" s="102">
        <f>4348.62/1.21</f>
        <v>3593.900826446281</v>
      </c>
      <c r="H54" s="103">
        <v>0.21</v>
      </c>
      <c r="I54" s="104">
        <f t="shared" si="2"/>
        <v>754.719173553719</v>
      </c>
      <c r="J54" s="104">
        <f t="shared" si="3"/>
        <v>4348.62</v>
      </c>
      <c r="K54" s="105" t="s">
        <v>77</v>
      </c>
      <c r="L54" s="105" t="s">
        <v>78</v>
      </c>
      <c r="M54" s="106"/>
      <c r="N54" s="107" t="s">
        <v>2912</v>
      </c>
      <c r="O54" s="108"/>
      <c r="P54" s="109">
        <v>7266</v>
      </c>
      <c r="Q54" s="110" t="s">
        <v>41</v>
      </c>
      <c r="R54" s="110" t="s">
        <v>31</v>
      </c>
      <c r="S54" s="96" t="s">
        <v>146</v>
      </c>
      <c r="T54" s="96" t="s">
        <v>2913</v>
      </c>
      <c r="U54" s="115" t="s">
        <v>3013</v>
      </c>
    </row>
    <row r="55" spans="1:21" ht="14.25">
      <c r="A55" s="96" t="s">
        <v>22</v>
      </c>
      <c r="B55" s="97" t="s">
        <v>95</v>
      </c>
      <c r="C55" s="98">
        <v>44193</v>
      </c>
      <c r="D55" s="99">
        <v>44193</v>
      </c>
      <c r="E55" s="100">
        <v>7882.51</v>
      </c>
      <c r="F55" s="101" t="s">
        <v>2911</v>
      </c>
      <c r="G55" s="102">
        <f>9537.84/1.21</f>
        <v>7882.512396694216</v>
      </c>
      <c r="H55" s="103">
        <v>0.21</v>
      </c>
      <c r="I55" s="104">
        <f t="shared" si="2"/>
        <v>1655.3276033057853</v>
      </c>
      <c r="J55" s="104">
        <f t="shared" si="3"/>
        <v>9537.84</v>
      </c>
      <c r="K55" s="105" t="s">
        <v>77</v>
      </c>
      <c r="L55" s="105" t="s">
        <v>78</v>
      </c>
      <c r="M55" s="106"/>
      <c r="N55" s="107" t="s">
        <v>2912</v>
      </c>
      <c r="O55" s="108"/>
      <c r="P55" s="109">
        <v>7266</v>
      </c>
      <c r="Q55" s="110" t="s">
        <v>41</v>
      </c>
      <c r="R55" s="110" t="s">
        <v>31</v>
      </c>
      <c r="S55" s="131" t="s">
        <v>2914</v>
      </c>
      <c r="T55" s="96" t="s">
        <v>2913</v>
      </c>
      <c r="U55" s="115"/>
    </row>
    <row r="56" spans="1:21" ht="14.25">
      <c r="A56" s="96" t="s">
        <v>22</v>
      </c>
      <c r="B56" s="97" t="s">
        <v>95</v>
      </c>
      <c r="C56" s="98">
        <v>44193</v>
      </c>
      <c r="D56" s="99">
        <v>44193</v>
      </c>
      <c r="E56" s="100">
        <v>2433.52</v>
      </c>
      <c r="F56" s="101" t="s">
        <v>2911</v>
      </c>
      <c r="G56" s="102">
        <f>2944.56/1.21</f>
        <v>2433.5206611570247</v>
      </c>
      <c r="H56" s="103">
        <v>0.21</v>
      </c>
      <c r="I56" s="104">
        <f t="shared" si="2"/>
        <v>511.03933884297516</v>
      </c>
      <c r="J56" s="104">
        <f t="shared" si="3"/>
        <v>2944.56</v>
      </c>
      <c r="K56" s="105" t="s">
        <v>77</v>
      </c>
      <c r="L56" s="105" t="s">
        <v>78</v>
      </c>
      <c r="M56" s="106"/>
      <c r="N56" s="107" t="s">
        <v>2912</v>
      </c>
      <c r="O56" s="108"/>
      <c r="P56" s="109">
        <v>7266</v>
      </c>
      <c r="Q56" s="110" t="s">
        <v>41</v>
      </c>
      <c r="R56" s="110" t="s">
        <v>31</v>
      </c>
      <c r="S56" s="131" t="s">
        <v>2914</v>
      </c>
      <c r="T56" s="96" t="s">
        <v>2913</v>
      </c>
      <c r="U56" s="115"/>
    </row>
    <row r="57" spans="1:21" ht="14.25">
      <c r="A57" s="96" t="s">
        <v>22</v>
      </c>
      <c r="B57" s="97" t="s">
        <v>95</v>
      </c>
      <c r="C57" s="98">
        <v>44193</v>
      </c>
      <c r="D57" s="99">
        <v>44193</v>
      </c>
      <c r="E57" s="100">
        <v>5856.62</v>
      </c>
      <c r="F57" s="101" t="s">
        <v>2911</v>
      </c>
      <c r="G57" s="102">
        <v>5856.624</v>
      </c>
      <c r="H57" s="103">
        <v>0.21</v>
      </c>
      <c r="I57" s="104">
        <f t="shared" si="2"/>
        <v>1229.89104</v>
      </c>
      <c r="J57" s="104">
        <f t="shared" si="3"/>
        <v>7086.51504</v>
      </c>
      <c r="K57" s="105" t="s">
        <v>77</v>
      </c>
      <c r="L57" s="105" t="s">
        <v>78</v>
      </c>
      <c r="M57" s="106"/>
      <c r="N57" s="107" t="s">
        <v>2912</v>
      </c>
      <c r="O57" s="108"/>
      <c r="P57" s="109">
        <v>7266</v>
      </c>
      <c r="Q57" s="110" t="s">
        <v>41</v>
      </c>
      <c r="R57" s="110" t="s">
        <v>31</v>
      </c>
      <c r="S57" s="96" t="s">
        <v>2915</v>
      </c>
      <c r="T57" s="96" t="s">
        <v>2913</v>
      </c>
      <c r="U57" s="115"/>
    </row>
    <row r="58" spans="1:21" ht="14.25">
      <c r="A58" s="96" t="s">
        <v>22</v>
      </c>
      <c r="B58" s="97" t="s">
        <v>95</v>
      </c>
      <c r="C58" s="98">
        <v>44193</v>
      </c>
      <c r="D58" s="99">
        <v>44193</v>
      </c>
      <c r="E58" s="100">
        <v>267.7</v>
      </c>
      <c r="F58" s="101" t="s">
        <v>2911</v>
      </c>
      <c r="G58" s="102">
        <f>323.92/1.21</f>
        <v>267.702479338843</v>
      </c>
      <c r="H58" s="103">
        <v>0.21</v>
      </c>
      <c r="I58" s="104">
        <f t="shared" si="2"/>
        <v>56.217520661157025</v>
      </c>
      <c r="J58" s="104">
        <f t="shared" si="3"/>
        <v>323.92</v>
      </c>
      <c r="K58" s="105" t="s">
        <v>77</v>
      </c>
      <c r="L58" s="105" t="s">
        <v>78</v>
      </c>
      <c r="M58" s="106"/>
      <c r="N58" s="107" t="s">
        <v>2912</v>
      </c>
      <c r="O58" s="108"/>
      <c r="P58" s="109">
        <v>7266</v>
      </c>
      <c r="Q58" s="110" t="s">
        <v>41</v>
      </c>
      <c r="R58" s="110" t="s">
        <v>31</v>
      </c>
      <c r="S58" s="96" t="s">
        <v>2916</v>
      </c>
      <c r="T58" s="96" t="s">
        <v>2913</v>
      </c>
      <c r="U58" s="115"/>
    </row>
    <row r="59" spans="1:21" s="252" customFormat="1" ht="14.25">
      <c r="A59" s="96" t="s">
        <v>22</v>
      </c>
      <c r="B59" s="97" t="s">
        <v>95</v>
      </c>
      <c r="C59" s="98">
        <v>44193</v>
      </c>
      <c r="D59" s="99">
        <v>44193</v>
      </c>
      <c r="E59" s="100">
        <v>3406.18</v>
      </c>
      <c r="F59" s="101" t="s">
        <v>2911</v>
      </c>
      <c r="G59" s="102">
        <f>4121.48/1.21</f>
        <v>3406.181818181818</v>
      </c>
      <c r="H59" s="103">
        <v>0.21</v>
      </c>
      <c r="I59" s="104">
        <f t="shared" si="2"/>
        <v>715.2981818181818</v>
      </c>
      <c r="J59" s="104">
        <f t="shared" si="3"/>
        <v>4121.48</v>
      </c>
      <c r="K59" s="105" t="s">
        <v>77</v>
      </c>
      <c r="L59" s="105" t="s">
        <v>78</v>
      </c>
      <c r="M59" s="106"/>
      <c r="N59" s="107" t="s">
        <v>2912</v>
      </c>
      <c r="O59" s="108"/>
      <c r="P59" s="109">
        <v>7266</v>
      </c>
      <c r="Q59" s="110" t="s">
        <v>41</v>
      </c>
      <c r="R59" s="110" t="s">
        <v>31</v>
      </c>
      <c r="S59" s="96" t="s">
        <v>2916</v>
      </c>
      <c r="T59" s="96" t="s">
        <v>2913</v>
      </c>
      <c r="U59" s="237"/>
    </row>
    <row r="60" spans="1:21" ht="14.25">
      <c r="A60" s="239" t="s">
        <v>919</v>
      </c>
      <c r="B60" s="240" t="s">
        <v>920</v>
      </c>
      <c r="C60" s="241">
        <v>44187</v>
      </c>
      <c r="D60" s="242">
        <v>44174</v>
      </c>
      <c r="E60" s="243">
        <v>123</v>
      </c>
      <c r="F60" s="244" t="s">
        <v>2850</v>
      </c>
      <c r="G60" s="230">
        <v>123</v>
      </c>
      <c r="H60" s="245">
        <v>0.1</v>
      </c>
      <c r="I60" s="246">
        <f t="shared" si="2"/>
        <v>12.3</v>
      </c>
      <c r="J60" s="246">
        <f t="shared" si="3"/>
        <v>135.3</v>
      </c>
      <c r="K60" s="111" t="s">
        <v>706</v>
      </c>
      <c r="L60" s="111" t="s">
        <v>707</v>
      </c>
      <c r="M60" s="247"/>
      <c r="N60" s="248" t="s">
        <v>2851</v>
      </c>
      <c r="O60" s="249" t="s">
        <v>2852</v>
      </c>
      <c r="P60" s="250">
        <v>7229</v>
      </c>
      <c r="Q60" s="251" t="s">
        <v>41</v>
      </c>
      <c r="R60" s="251" t="s">
        <v>31</v>
      </c>
      <c r="S60" s="239" t="s">
        <v>645</v>
      </c>
      <c r="T60" s="239" t="s">
        <v>2853</v>
      </c>
      <c r="U60" s="96" t="s">
        <v>3027</v>
      </c>
    </row>
    <row r="61" spans="1:21" ht="14.25">
      <c r="A61" s="96" t="s">
        <v>627</v>
      </c>
      <c r="B61" s="97" t="s">
        <v>628</v>
      </c>
      <c r="C61" s="98">
        <v>44187</v>
      </c>
      <c r="D61" s="99">
        <v>44105</v>
      </c>
      <c r="E61" s="100">
        <v>76.87</v>
      </c>
      <c r="F61" s="101" t="s">
        <v>2790</v>
      </c>
      <c r="G61" s="102">
        <v>76.87</v>
      </c>
      <c r="H61" s="103">
        <v>0.21</v>
      </c>
      <c r="I61" s="104">
        <f t="shared" si="2"/>
        <v>16.1427</v>
      </c>
      <c r="J61" s="104">
        <f t="shared" si="3"/>
        <v>93.01270000000001</v>
      </c>
      <c r="K61" s="105" t="s">
        <v>396</v>
      </c>
      <c r="L61" s="105" t="s">
        <v>397</v>
      </c>
      <c r="M61" s="106"/>
      <c r="N61" s="107" t="s">
        <v>2791</v>
      </c>
      <c r="O61" s="108" t="s">
        <v>2792</v>
      </c>
      <c r="P61" s="109">
        <v>7220</v>
      </c>
      <c r="Q61" s="110" t="s">
        <v>41</v>
      </c>
      <c r="R61" s="110" t="s">
        <v>31</v>
      </c>
      <c r="S61" s="96" t="s">
        <v>633</v>
      </c>
      <c r="T61" s="96" t="s">
        <v>2793</v>
      </c>
      <c r="U61" s="96"/>
    </row>
    <row r="62" spans="1:21" ht="14.25">
      <c r="A62" s="96" t="s">
        <v>627</v>
      </c>
      <c r="B62" s="97" t="s">
        <v>628</v>
      </c>
      <c r="C62" s="98">
        <v>44187</v>
      </c>
      <c r="D62" s="99">
        <v>44112</v>
      </c>
      <c r="E62" s="100">
        <v>46.79</v>
      </c>
      <c r="F62" s="101" t="s">
        <v>2854</v>
      </c>
      <c r="G62" s="102">
        <v>46.79</v>
      </c>
      <c r="H62" s="103">
        <v>0.21</v>
      </c>
      <c r="I62" s="104">
        <f t="shared" si="2"/>
        <v>9.825899999999999</v>
      </c>
      <c r="J62" s="104">
        <f t="shared" si="3"/>
        <v>56.615899999999996</v>
      </c>
      <c r="K62" s="105" t="s">
        <v>729</v>
      </c>
      <c r="L62" s="105" t="s">
        <v>122</v>
      </c>
      <c r="M62" s="106"/>
      <c r="N62" s="107" t="s">
        <v>2855</v>
      </c>
      <c r="O62" s="108" t="s">
        <v>2856</v>
      </c>
      <c r="P62" s="109">
        <v>7222</v>
      </c>
      <c r="Q62" s="110" t="s">
        <v>41</v>
      </c>
      <c r="R62" s="110" t="s">
        <v>31</v>
      </c>
      <c r="S62" s="96" t="s">
        <v>633</v>
      </c>
      <c r="T62" s="96" t="s">
        <v>2857</v>
      </c>
      <c r="U62" s="115"/>
    </row>
    <row r="63" spans="1:21" ht="14.25">
      <c r="A63" s="115" t="s">
        <v>635</v>
      </c>
      <c r="B63" s="113" t="s">
        <v>636</v>
      </c>
      <c r="C63" s="116">
        <v>44182</v>
      </c>
      <c r="D63" s="117">
        <v>44182</v>
      </c>
      <c r="E63" s="118">
        <v>10.5</v>
      </c>
      <c r="F63" s="119" t="s">
        <v>2827</v>
      </c>
      <c r="G63" s="120">
        <v>10.5</v>
      </c>
      <c r="H63" s="121">
        <v>0</v>
      </c>
      <c r="I63" s="122">
        <f t="shared" si="2"/>
        <v>0</v>
      </c>
      <c r="J63" s="122">
        <f t="shared" si="3"/>
        <v>10.5</v>
      </c>
      <c r="K63" s="105" t="s">
        <v>166</v>
      </c>
      <c r="L63" s="105" t="s">
        <v>167</v>
      </c>
      <c r="M63" s="123"/>
      <c r="N63" s="107" t="s">
        <v>2828</v>
      </c>
      <c r="O63" s="124" t="s">
        <v>2829</v>
      </c>
      <c r="P63" s="125">
        <v>7641</v>
      </c>
      <c r="Q63" s="114" t="s">
        <v>334</v>
      </c>
      <c r="R63" s="114" t="s">
        <v>31</v>
      </c>
      <c r="S63" s="115" t="s">
        <v>187</v>
      </c>
      <c r="T63" s="96" t="s">
        <v>2830</v>
      </c>
      <c r="U63" s="115"/>
    </row>
    <row r="64" spans="1:21" ht="14.25">
      <c r="A64" s="126" t="s">
        <v>211</v>
      </c>
      <c r="B64" s="113" t="s">
        <v>212</v>
      </c>
      <c r="C64" s="116">
        <v>44180</v>
      </c>
      <c r="D64" s="117">
        <v>44149</v>
      </c>
      <c r="E64" s="118">
        <v>135.76</v>
      </c>
      <c r="F64" s="119" t="s">
        <v>2961</v>
      </c>
      <c r="G64" s="102">
        <v>135.76</v>
      </c>
      <c r="H64" s="121">
        <v>0.21</v>
      </c>
      <c r="I64" s="122">
        <f t="shared" si="2"/>
        <v>28.509599999999995</v>
      </c>
      <c r="J64" s="122">
        <f t="shared" si="3"/>
        <v>164.2696</v>
      </c>
      <c r="K64" s="105" t="s">
        <v>2250</v>
      </c>
      <c r="L64" s="105" t="s">
        <v>88</v>
      </c>
      <c r="M64" s="123"/>
      <c r="N64" s="127" t="s">
        <v>2962</v>
      </c>
      <c r="O64" s="124" t="s">
        <v>2963</v>
      </c>
      <c r="P64" s="125">
        <v>7646</v>
      </c>
      <c r="Q64" s="114" t="s">
        <v>30</v>
      </c>
      <c r="R64" s="114" t="s">
        <v>31</v>
      </c>
      <c r="S64" s="115" t="s">
        <v>453</v>
      </c>
      <c r="T64" s="126" t="s">
        <v>2964</v>
      </c>
      <c r="U64" s="41"/>
    </row>
    <row r="65" ht="14.25">
      <c r="J65" s="211">
        <f>SUM(J4:J64)</f>
        <v>82862.26049</v>
      </c>
    </row>
  </sheetData>
  <sheetProtection/>
  <autoFilter ref="A3:T64"/>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Gema Rebollar Gómez-Calcerrada</dc:creator>
  <cp:keywords/>
  <dc:description/>
  <cp:lastModifiedBy>mari luz</cp:lastModifiedBy>
  <cp:lastPrinted>2021-03-04T15:55:59Z</cp:lastPrinted>
  <dcterms:created xsi:type="dcterms:W3CDTF">2020-12-28T11:33:03Z</dcterms:created>
  <dcterms:modified xsi:type="dcterms:W3CDTF">2021-03-05T08:26:17Z</dcterms:modified>
  <cp:category/>
  <cp:version/>
  <cp:contentType/>
  <cp:contentStatus/>
</cp:coreProperties>
</file>