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 activeTab="1"/>
  </bookViews>
  <sheets>
    <sheet name="Hoja1" sheetId="2" r:id="rId1"/>
    <sheet name="Sol" sheetId="1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Z31" i="1" l="1"/>
  <c r="V2" i="1" l="1" a="1"/>
  <c r="V2" i="1" s="1"/>
  <c r="O76" i="1" a="1"/>
  <c r="O79" i="1" s="1"/>
  <c r="E64" i="1" a="1"/>
  <c r="H64" i="1" s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V25" i="1" l="1"/>
  <c r="V21" i="1"/>
  <c r="V17" i="1"/>
  <c r="V13" i="1"/>
  <c r="V9" i="1"/>
  <c r="V5" i="1"/>
  <c r="V24" i="1"/>
  <c r="V20" i="1"/>
  <c r="V16" i="1"/>
  <c r="V12" i="1"/>
  <c r="V8" i="1"/>
  <c r="V4" i="1"/>
  <c r="V27" i="1"/>
  <c r="V23" i="1"/>
  <c r="V19" i="1"/>
  <c r="V15" i="1"/>
  <c r="V11" i="1"/>
  <c r="V7" i="1"/>
  <c r="V3" i="1"/>
  <c r="V26" i="1"/>
  <c r="V22" i="1"/>
  <c r="V18" i="1"/>
  <c r="V14" i="1"/>
  <c r="V10" i="1"/>
  <c r="V6" i="1"/>
  <c r="O82" i="1"/>
  <c r="O78" i="1"/>
  <c r="O81" i="1"/>
  <c r="O77" i="1"/>
  <c r="O84" i="1"/>
  <c r="O80" i="1"/>
  <c r="O76" i="1"/>
  <c r="O83" i="1"/>
  <c r="K72" i="1"/>
  <c r="G72" i="1"/>
  <c r="L71" i="1"/>
  <c r="H71" i="1"/>
  <c r="M70" i="1"/>
  <c r="I70" i="1"/>
  <c r="E70" i="1"/>
  <c r="J69" i="1"/>
  <c r="F69" i="1"/>
  <c r="K68" i="1"/>
  <c r="G68" i="1"/>
  <c r="L67" i="1"/>
  <c r="H67" i="1"/>
  <c r="M66" i="1"/>
  <c r="I66" i="1"/>
  <c r="E66" i="1"/>
  <c r="J65" i="1"/>
  <c r="F65" i="1"/>
  <c r="K64" i="1"/>
  <c r="G64" i="1"/>
  <c r="J72" i="1"/>
  <c r="F72" i="1"/>
  <c r="K71" i="1"/>
  <c r="G71" i="1"/>
  <c r="L70" i="1"/>
  <c r="H70" i="1"/>
  <c r="M69" i="1"/>
  <c r="I69" i="1"/>
  <c r="E69" i="1"/>
  <c r="J68" i="1"/>
  <c r="F68" i="1"/>
  <c r="K67" i="1"/>
  <c r="G67" i="1"/>
  <c r="L66" i="1"/>
  <c r="H66" i="1"/>
  <c r="M65" i="1"/>
  <c r="I65" i="1"/>
  <c r="E65" i="1"/>
  <c r="J64" i="1"/>
  <c r="F64" i="1"/>
  <c r="M72" i="1"/>
  <c r="I72" i="1"/>
  <c r="E72" i="1"/>
  <c r="J71" i="1"/>
  <c r="F71" i="1"/>
  <c r="K70" i="1"/>
  <c r="G70" i="1"/>
  <c r="L69" i="1"/>
  <c r="H69" i="1"/>
  <c r="M68" i="1"/>
  <c r="I68" i="1"/>
  <c r="E68" i="1"/>
  <c r="J67" i="1"/>
  <c r="F67" i="1"/>
  <c r="K66" i="1"/>
  <c r="G66" i="1"/>
  <c r="L65" i="1"/>
  <c r="H65" i="1"/>
  <c r="M64" i="1"/>
  <c r="I64" i="1"/>
  <c r="E64" i="1"/>
  <c r="L72" i="1"/>
  <c r="H72" i="1"/>
  <c r="M71" i="1"/>
  <c r="I71" i="1"/>
  <c r="E71" i="1"/>
  <c r="J70" i="1"/>
  <c r="F70" i="1"/>
  <c r="K69" i="1"/>
  <c r="G69" i="1"/>
  <c r="L68" i="1"/>
  <c r="H68" i="1"/>
  <c r="M67" i="1"/>
  <c r="I67" i="1"/>
  <c r="E67" i="1"/>
  <c r="J66" i="1"/>
  <c r="F66" i="1"/>
  <c r="K65" i="1"/>
  <c r="G65" i="1"/>
  <c r="L64" i="1"/>
  <c r="G60" i="1"/>
  <c r="H60" i="1" s="1"/>
  <c r="I60" i="1" s="1"/>
  <c r="J60" i="1" s="1"/>
  <c r="K60" i="1" s="1"/>
  <c r="L60" i="1" s="1"/>
  <c r="M60" i="1" s="1"/>
  <c r="G59" i="1"/>
  <c r="H59" i="1" s="1"/>
  <c r="I59" i="1" s="1"/>
  <c r="J59" i="1" s="1"/>
  <c r="K59" i="1" s="1"/>
  <c r="L59" i="1" s="1"/>
  <c r="M59" i="1" s="1"/>
  <c r="G58" i="1"/>
  <c r="H58" i="1" s="1"/>
  <c r="I58" i="1" s="1"/>
  <c r="J58" i="1" s="1"/>
  <c r="K58" i="1" s="1"/>
  <c r="L58" i="1" s="1"/>
  <c r="M58" i="1" s="1"/>
  <c r="G57" i="1"/>
  <c r="H57" i="1" s="1"/>
  <c r="I57" i="1" s="1"/>
  <c r="J57" i="1" s="1"/>
  <c r="K57" i="1" s="1"/>
  <c r="L57" i="1" s="1"/>
  <c r="M57" i="1" s="1"/>
  <c r="G56" i="1"/>
  <c r="H56" i="1" s="1"/>
  <c r="I56" i="1" s="1"/>
  <c r="J56" i="1" s="1"/>
  <c r="K56" i="1" s="1"/>
  <c r="L56" i="1" s="1"/>
  <c r="M56" i="1" s="1"/>
  <c r="K55" i="1"/>
  <c r="L55" i="1" s="1"/>
  <c r="M55" i="1" s="1"/>
  <c r="G55" i="1"/>
  <c r="H55" i="1" s="1"/>
  <c r="I55" i="1" s="1"/>
  <c r="J55" i="1" s="1"/>
  <c r="H54" i="1"/>
  <c r="I54" i="1" s="1"/>
  <c r="J54" i="1" s="1"/>
  <c r="K54" i="1" s="1"/>
  <c r="L54" i="1" s="1"/>
  <c r="M54" i="1" s="1"/>
  <c r="G54" i="1"/>
  <c r="G53" i="1"/>
  <c r="H53" i="1" s="1"/>
  <c r="I53" i="1" s="1"/>
  <c r="J53" i="1" s="1"/>
  <c r="K53" i="1" s="1"/>
  <c r="L53" i="1" s="1"/>
  <c r="M53" i="1" s="1"/>
  <c r="H52" i="1"/>
  <c r="I52" i="1" s="1"/>
  <c r="J52" i="1" s="1"/>
  <c r="K52" i="1" s="1"/>
  <c r="L52" i="1" s="1"/>
  <c r="M52" i="1" s="1"/>
  <c r="G52" i="1"/>
  <c r="G51" i="1"/>
  <c r="H51" i="1" s="1"/>
  <c r="I51" i="1" s="1"/>
  <c r="J51" i="1" s="1"/>
  <c r="K51" i="1" s="1"/>
  <c r="L51" i="1" s="1"/>
  <c r="M51" i="1" s="1"/>
  <c r="H50" i="1"/>
  <c r="I50" i="1" s="1"/>
  <c r="J50" i="1" s="1"/>
  <c r="K50" i="1" s="1"/>
  <c r="L50" i="1" s="1"/>
  <c r="M50" i="1" s="1"/>
  <c r="G50" i="1"/>
  <c r="G49" i="1"/>
  <c r="H49" i="1" s="1"/>
  <c r="I49" i="1" s="1"/>
  <c r="J49" i="1" s="1"/>
  <c r="K49" i="1" s="1"/>
  <c r="L49" i="1" s="1"/>
  <c r="M49" i="1" s="1"/>
  <c r="L48" i="1"/>
  <c r="M48" i="1" s="1"/>
  <c r="H48" i="1"/>
  <c r="I48" i="1" s="1"/>
  <c r="J48" i="1" s="1"/>
  <c r="K48" i="1" s="1"/>
  <c r="G48" i="1"/>
  <c r="G47" i="1"/>
  <c r="H47" i="1" s="1"/>
  <c r="I47" i="1" s="1"/>
  <c r="J47" i="1" s="1"/>
  <c r="K47" i="1" s="1"/>
  <c r="L47" i="1" s="1"/>
  <c r="M47" i="1" s="1"/>
  <c r="I46" i="1"/>
  <c r="J46" i="1" s="1"/>
  <c r="K46" i="1" s="1"/>
  <c r="L46" i="1" s="1"/>
  <c r="M46" i="1" s="1"/>
  <c r="H46" i="1"/>
  <c r="G46" i="1"/>
  <c r="G45" i="1"/>
  <c r="H45" i="1" s="1"/>
  <c r="I45" i="1" s="1"/>
  <c r="J45" i="1" s="1"/>
  <c r="K45" i="1" s="1"/>
  <c r="L45" i="1" s="1"/>
  <c r="M45" i="1" s="1"/>
  <c r="H44" i="1"/>
  <c r="I44" i="1" s="1"/>
  <c r="J44" i="1" s="1"/>
  <c r="K44" i="1" s="1"/>
  <c r="L44" i="1" s="1"/>
  <c r="M44" i="1" s="1"/>
  <c r="G44" i="1"/>
  <c r="G43" i="1"/>
  <c r="H43" i="1" s="1"/>
  <c r="I43" i="1" s="1"/>
  <c r="J43" i="1" s="1"/>
  <c r="K43" i="1" s="1"/>
  <c r="L43" i="1" s="1"/>
  <c r="M43" i="1" s="1"/>
  <c r="G42" i="1"/>
  <c r="H42" i="1" s="1"/>
  <c r="I42" i="1" s="1"/>
  <c r="J42" i="1" s="1"/>
  <c r="K42" i="1" s="1"/>
  <c r="L42" i="1" s="1"/>
  <c r="M42" i="1" s="1"/>
  <c r="J41" i="1"/>
  <c r="K41" i="1" s="1"/>
  <c r="L41" i="1" s="1"/>
  <c r="M41" i="1" s="1"/>
  <c r="H41" i="1"/>
  <c r="I41" i="1" s="1"/>
  <c r="G41" i="1"/>
  <c r="G40" i="1"/>
  <c r="H40" i="1" s="1"/>
  <c r="I40" i="1" s="1"/>
  <c r="J40" i="1" s="1"/>
  <c r="K40" i="1" s="1"/>
  <c r="L40" i="1" s="1"/>
  <c r="M40" i="1" s="1"/>
  <c r="K39" i="1"/>
  <c r="L39" i="1" s="1"/>
  <c r="M39" i="1" s="1"/>
  <c r="G39" i="1"/>
  <c r="H39" i="1" s="1"/>
  <c r="I39" i="1" s="1"/>
  <c r="J39" i="1" s="1"/>
  <c r="H38" i="1"/>
  <c r="I38" i="1" s="1"/>
  <c r="J38" i="1" s="1"/>
  <c r="K38" i="1" s="1"/>
  <c r="L38" i="1" s="1"/>
  <c r="M38" i="1" s="1"/>
  <c r="G38" i="1"/>
  <c r="G37" i="1"/>
  <c r="H37" i="1" s="1"/>
  <c r="I37" i="1" s="1"/>
  <c r="J37" i="1" s="1"/>
  <c r="K37" i="1" s="1"/>
  <c r="L37" i="1" s="1"/>
  <c r="M37" i="1" s="1"/>
  <c r="H36" i="1"/>
  <c r="I36" i="1" s="1"/>
  <c r="J36" i="1" s="1"/>
  <c r="K36" i="1" s="1"/>
  <c r="L36" i="1" s="1"/>
  <c r="M36" i="1" s="1"/>
  <c r="G36" i="1"/>
  <c r="H35" i="1"/>
  <c r="I35" i="1" s="1"/>
  <c r="J35" i="1" s="1"/>
  <c r="K35" i="1" s="1"/>
  <c r="L35" i="1" s="1"/>
  <c r="M35" i="1" s="1"/>
  <c r="G35" i="1"/>
  <c r="U31" i="1" l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E29" i="1"/>
  <c r="E30" i="1" s="1"/>
  <c r="D19" i="1"/>
  <c r="D7" i="1"/>
  <c r="C26" i="1"/>
  <c r="C25" i="1"/>
  <c r="D25" i="1" s="1"/>
  <c r="C24" i="1"/>
  <c r="C23" i="1"/>
  <c r="D23" i="1" s="1"/>
  <c r="C22" i="1"/>
  <c r="C21" i="1"/>
  <c r="D21" i="1" s="1"/>
  <c r="C20" i="1"/>
  <c r="D20" i="1" s="1"/>
  <c r="C19" i="1"/>
  <c r="C18" i="1"/>
  <c r="D18" i="1" s="1"/>
  <c r="E18" i="1" s="1"/>
  <c r="C17" i="1"/>
  <c r="D16" i="1" s="1"/>
  <c r="C16" i="1"/>
  <c r="D15" i="1" s="1"/>
  <c r="E15" i="1" s="1"/>
  <c r="C15" i="1"/>
  <c r="C14" i="1"/>
  <c r="D14" i="1" s="1"/>
  <c r="C13" i="1"/>
  <c r="C12" i="1"/>
  <c r="C11" i="1"/>
  <c r="C10" i="1"/>
  <c r="C9" i="1"/>
  <c r="D9" i="1" s="1"/>
  <c r="C8" i="1"/>
  <c r="C7" i="1"/>
  <c r="C6" i="1"/>
  <c r="D6" i="1" s="1"/>
  <c r="E6" i="1" s="1"/>
  <c r="C5" i="1"/>
  <c r="D5" i="1" s="1"/>
  <c r="E5" i="1" s="1"/>
  <c r="F5" i="1" s="1"/>
  <c r="C4" i="1"/>
  <c r="D4" i="1" s="1"/>
  <c r="C3" i="1"/>
  <c r="D3" i="1" s="1"/>
  <c r="C2" i="1"/>
  <c r="E76" i="1" l="1" a="1"/>
  <c r="D22" i="1"/>
  <c r="E22" i="1" s="1"/>
  <c r="D11" i="1"/>
  <c r="E11" i="1" s="1"/>
  <c r="D12" i="1"/>
  <c r="D10" i="1"/>
  <c r="D2" i="1"/>
  <c r="E2" i="1" s="1"/>
  <c r="F29" i="1"/>
  <c r="F30" i="1" s="1"/>
  <c r="E4" i="1"/>
  <c r="F4" i="1" s="1"/>
  <c r="G4" i="1" s="1"/>
  <c r="E3" i="1"/>
  <c r="E20" i="1"/>
  <c r="E19" i="1"/>
  <c r="E7" i="1"/>
  <c r="F7" i="1" s="1"/>
  <c r="F6" i="1"/>
  <c r="E14" i="1"/>
  <c r="F14" i="1" s="1"/>
  <c r="D17" i="1"/>
  <c r="E17" i="1" s="1"/>
  <c r="F17" i="1" s="1"/>
  <c r="D8" i="1"/>
  <c r="E8" i="1" s="1"/>
  <c r="D13" i="1"/>
  <c r="E13" i="1" s="1"/>
  <c r="F13" i="1" s="1"/>
  <c r="D24" i="1"/>
  <c r="E24" i="1" s="1"/>
  <c r="H76" i="1" l="1"/>
  <c r="L83" i="1"/>
  <c r="E82" i="1"/>
  <c r="G80" i="1"/>
  <c r="I78" i="1"/>
  <c r="K76" i="1"/>
  <c r="K83" i="1"/>
  <c r="M81" i="1"/>
  <c r="F80" i="1"/>
  <c r="H78" i="1"/>
  <c r="J76" i="1"/>
  <c r="E84" i="1"/>
  <c r="G82" i="1"/>
  <c r="I80" i="1"/>
  <c r="K78" i="1"/>
  <c r="M76" i="1"/>
  <c r="H84" i="1"/>
  <c r="J82" i="1"/>
  <c r="L80" i="1"/>
  <c r="E79" i="1"/>
  <c r="G77" i="1"/>
  <c r="H83" i="1"/>
  <c r="J81" i="1"/>
  <c r="L79" i="1"/>
  <c r="E78" i="1"/>
  <c r="G76" i="1"/>
  <c r="G83" i="1"/>
  <c r="I81" i="1"/>
  <c r="K79" i="1"/>
  <c r="M77" i="1"/>
  <c r="F76" i="1"/>
  <c r="J83" i="1"/>
  <c r="L81" i="1"/>
  <c r="E80" i="1"/>
  <c r="G78" i="1"/>
  <c r="I76" i="1"/>
  <c r="M83" i="1"/>
  <c r="F82" i="1"/>
  <c r="H80" i="1"/>
  <c r="J78" i="1"/>
  <c r="L76" i="1"/>
  <c r="K84" i="1"/>
  <c r="M82" i="1"/>
  <c r="F81" i="1"/>
  <c r="H79" i="1"/>
  <c r="J77" i="1"/>
  <c r="J84" i="1"/>
  <c r="L82" i="1"/>
  <c r="E81" i="1"/>
  <c r="G79" i="1"/>
  <c r="I77" i="1"/>
  <c r="M84" i="1"/>
  <c r="F83" i="1"/>
  <c r="H81" i="1"/>
  <c r="J79" i="1"/>
  <c r="L77" i="1"/>
  <c r="E76" i="1"/>
  <c r="M78" i="1"/>
  <c r="J80" i="1"/>
  <c r="K82" i="1"/>
  <c r="L84" i="1"/>
  <c r="G81" i="1"/>
  <c r="K77" i="1"/>
  <c r="G84" i="1"/>
  <c r="F77" i="1"/>
  <c r="L78" i="1"/>
  <c r="M80" i="1"/>
  <c r="I83" i="1"/>
  <c r="M79" i="1"/>
  <c r="I82" i="1"/>
  <c r="F84" i="1"/>
  <c r="E77" i="1"/>
  <c r="F79" i="1"/>
  <c r="E83" i="1"/>
  <c r="I79" i="1"/>
  <c r="K80" i="1"/>
  <c r="H82" i="1"/>
  <c r="I84" i="1"/>
  <c r="H77" i="1"/>
  <c r="K81" i="1"/>
  <c r="F78" i="1"/>
  <c r="E23" i="1"/>
  <c r="F23" i="1" s="1"/>
  <c r="F20" i="1"/>
  <c r="E21" i="1"/>
  <c r="F21" i="1" s="1"/>
  <c r="F19" i="1"/>
  <c r="E16" i="1"/>
  <c r="F16" i="1" s="1"/>
  <c r="G16" i="1" s="1"/>
  <c r="G13" i="1"/>
  <c r="G29" i="1"/>
  <c r="G30" i="1" s="1"/>
  <c r="F8" i="1"/>
  <c r="G7" i="1" s="1"/>
  <c r="E10" i="1"/>
  <c r="E9" i="1"/>
  <c r="G6" i="1"/>
  <c r="F10" i="1"/>
  <c r="F3" i="1"/>
  <c r="G3" i="1" s="1"/>
  <c r="H3" i="1" s="1"/>
  <c r="F2" i="1"/>
  <c r="E12" i="1"/>
  <c r="F12" i="1" s="1"/>
  <c r="G12" i="1" s="1"/>
  <c r="H12" i="1" s="1"/>
  <c r="F9" i="1"/>
  <c r="F18" i="1"/>
  <c r="G5" i="1"/>
  <c r="H5" i="1" s="1"/>
  <c r="F15" i="1"/>
  <c r="G15" i="1" s="1"/>
  <c r="H15" i="1" s="1"/>
  <c r="Q76" i="1" l="1" a="1"/>
  <c r="G20" i="1"/>
  <c r="F22" i="1"/>
  <c r="G22" i="1" s="1"/>
  <c r="G19" i="1"/>
  <c r="G18" i="1"/>
  <c r="G17" i="1"/>
  <c r="G14" i="1"/>
  <c r="H14" i="1" s="1"/>
  <c r="I14" i="1" s="1"/>
  <c r="G9" i="1"/>
  <c r="H6" i="1"/>
  <c r="I5" i="1"/>
  <c r="H29" i="1"/>
  <c r="H30" i="1" s="1"/>
  <c r="G2" i="1"/>
  <c r="G21" i="1"/>
  <c r="H13" i="1"/>
  <c r="I13" i="1" s="1"/>
  <c r="J13" i="1" s="1"/>
  <c r="H16" i="1"/>
  <c r="H4" i="1"/>
  <c r="G8" i="1"/>
  <c r="F11" i="1"/>
  <c r="I29" i="1" s="1"/>
  <c r="I30" i="1" s="1"/>
  <c r="Q79" i="1" l="1"/>
  <c r="Q76" i="1"/>
  <c r="Q80" i="1"/>
  <c r="Q84" i="1"/>
  <c r="Q77" i="1"/>
  <c r="Q82" i="1"/>
  <c r="Q83" i="1"/>
  <c r="Q78" i="1"/>
  <c r="Q81" i="1"/>
  <c r="H19" i="1"/>
  <c r="H18" i="1"/>
  <c r="I18" i="1" s="1"/>
  <c r="H17" i="1"/>
  <c r="I17" i="1" s="1"/>
  <c r="H2" i="1"/>
  <c r="H8" i="1"/>
  <c r="H7" i="1"/>
  <c r="I4" i="1"/>
  <c r="J4" i="1" s="1"/>
  <c r="I3" i="1"/>
  <c r="I12" i="1"/>
  <c r="J12" i="1" s="1"/>
  <c r="K12" i="1" s="1"/>
  <c r="G11" i="1"/>
  <c r="H11" i="1" s="1"/>
  <c r="I11" i="1" s="1"/>
  <c r="J11" i="1" s="1"/>
  <c r="K11" i="1" s="1"/>
  <c r="L11" i="1" s="1"/>
  <c r="G10" i="1"/>
  <c r="H21" i="1"/>
  <c r="H20" i="1"/>
  <c r="I15" i="1"/>
  <c r="J17" i="1" l="1"/>
  <c r="I16" i="1"/>
  <c r="J16" i="1" s="1"/>
  <c r="K16" i="1" s="1"/>
  <c r="J29" i="1"/>
  <c r="J30" i="1" s="1"/>
  <c r="I2" i="1"/>
  <c r="H10" i="1"/>
  <c r="I10" i="1" s="1"/>
  <c r="J10" i="1" s="1"/>
  <c r="K10" i="1" s="1"/>
  <c r="L10" i="1" s="1"/>
  <c r="M10" i="1" s="1"/>
  <c r="H9" i="1"/>
  <c r="I8" i="1" s="1"/>
  <c r="J14" i="1"/>
  <c r="I20" i="1"/>
  <c r="I19" i="1"/>
  <c r="J3" i="1"/>
  <c r="K3" i="1" s="1"/>
  <c r="J2" i="1"/>
  <c r="I7" i="1"/>
  <c r="I6" i="1"/>
  <c r="W5" i="1" l="1"/>
  <c r="W24" i="1"/>
  <c r="W8" i="1"/>
  <c r="W19" i="1"/>
  <c r="W3" i="1"/>
  <c r="W14" i="1"/>
  <c r="W25" i="1"/>
  <c r="W9" i="1"/>
  <c r="W20" i="1"/>
  <c r="W4" i="1"/>
  <c r="W15" i="1"/>
  <c r="W26" i="1"/>
  <c r="W10" i="1"/>
  <c r="W21" i="1"/>
  <c r="W16" i="1"/>
  <c r="W27" i="1"/>
  <c r="W11" i="1"/>
  <c r="W22" i="1"/>
  <c r="W6" i="1"/>
  <c r="W17" i="1"/>
  <c r="W12" i="1"/>
  <c r="W2" i="1"/>
  <c r="W23" i="1"/>
  <c r="W13" i="1"/>
  <c r="W7" i="1"/>
  <c r="W18" i="1"/>
  <c r="J15" i="1"/>
  <c r="K15" i="1" s="1"/>
  <c r="L15" i="1" s="1"/>
  <c r="J7" i="1"/>
  <c r="K29" i="1"/>
  <c r="K30" i="1" s="1"/>
  <c r="K2" i="1"/>
  <c r="J19" i="1"/>
  <c r="J18" i="1"/>
  <c r="J6" i="1"/>
  <c r="J5" i="1"/>
  <c r="K14" i="1"/>
  <c r="L14" i="1" s="1"/>
  <c r="M14" i="1" s="1"/>
  <c r="K13" i="1"/>
  <c r="I9" i="1"/>
  <c r="J9" i="1" s="1"/>
  <c r="K9" i="1" s="1"/>
  <c r="L9" i="1" s="1"/>
  <c r="M9" i="1" s="1"/>
  <c r="N9" i="1" s="1"/>
  <c r="W28" i="1" l="1"/>
  <c r="K6" i="1"/>
  <c r="L29" i="1"/>
  <c r="L30" i="1" s="1"/>
  <c r="L2" i="1"/>
  <c r="L13" i="1"/>
  <c r="M13" i="1" s="1"/>
  <c r="N13" i="1" s="1"/>
  <c r="L12" i="1"/>
  <c r="J8" i="1"/>
  <c r="M29" i="1" s="1"/>
  <c r="M30" i="1" s="1"/>
  <c r="K18" i="1"/>
  <c r="K17" i="1"/>
  <c r="K5" i="1"/>
  <c r="L5" i="1" s="1"/>
  <c r="K4" i="1"/>
  <c r="L17" i="1" l="1"/>
  <c r="L16" i="1"/>
  <c r="M12" i="1"/>
  <c r="N12" i="1" s="1"/>
  <c r="O12" i="1" s="1"/>
  <c r="M11" i="1"/>
  <c r="L4" i="1"/>
  <c r="M4" i="1" s="1"/>
  <c r="L3" i="1"/>
  <c r="K8" i="1"/>
  <c r="L8" i="1" s="1"/>
  <c r="M8" i="1" s="1"/>
  <c r="N8" i="1" s="1"/>
  <c r="O8" i="1" s="1"/>
  <c r="K7" i="1"/>
  <c r="N29" i="1" s="1"/>
  <c r="N30" i="1" s="1"/>
  <c r="M16" i="1" l="1"/>
  <c r="M15" i="1"/>
  <c r="L7" i="1"/>
  <c r="M7" i="1" s="1"/>
  <c r="N7" i="1" s="1"/>
  <c r="O7" i="1" s="1"/>
  <c r="P7" i="1" s="1"/>
  <c r="L6" i="1"/>
  <c r="N11" i="1"/>
  <c r="O11" i="1" s="1"/>
  <c r="P11" i="1" s="1"/>
  <c r="N10" i="1"/>
  <c r="M3" i="1"/>
  <c r="N3" i="1" s="1"/>
  <c r="M2" i="1"/>
  <c r="O29" i="1" l="1"/>
  <c r="O30" i="1" s="1"/>
  <c r="N2" i="1"/>
  <c r="M6" i="1"/>
  <c r="N6" i="1" s="1"/>
  <c r="O6" i="1" s="1"/>
  <c r="P6" i="1" s="1"/>
  <c r="Q6" i="1" s="1"/>
  <c r="M5" i="1"/>
  <c r="P29" i="1" s="1"/>
  <c r="P30" i="1" s="1"/>
  <c r="O10" i="1"/>
  <c r="P10" i="1" s="1"/>
  <c r="Q10" i="1" s="1"/>
  <c r="O9" i="1"/>
  <c r="N15" i="1"/>
  <c r="N14" i="1"/>
  <c r="O2" i="1" l="1"/>
  <c r="O14" i="1"/>
  <c r="O13" i="1"/>
  <c r="P9" i="1"/>
  <c r="Q9" i="1" s="1"/>
  <c r="R9" i="1" s="1"/>
  <c r="P8" i="1"/>
  <c r="N5" i="1"/>
  <c r="O5" i="1" s="1"/>
  <c r="P5" i="1" s="1"/>
  <c r="Q5" i="1" s="1"/>
  <c r="R5" i="1" s="1"/>
  <c r="N4" i="1"/>
  <c r="Q29" i="1" l="1"/>
  <c r="Q30" i="1" s="1"/>
  <c r="O4" i="1"/>
  <c r="P4" i="1" s="1"/>
  <c r="Q4" i="1" s="1"/>
  <c r="R4" i="1" s="1"/>
  <c r="O3" i="1"/>
  <c r="P13" i="1"/>
  <c r="P12" i="1"/>
  <c r="Q8" i="1"/>
  <c r="R8" i="1" s="1"/>
  <c r="Q7" i="1"/>
  <c r="R7" i="1" l="1"/>
  <c r="R6" i="1"/>
  <c r="R29" i="1"/>
  <c r="R30" i="1" s="1"/>
  <c r="P3" i="1"/>
  <c r="Q3" i="1" s="1"/>
  <c r="R3" i="1" s="1"/>
  <c r="P2" i="1"/>
  <c r="Q12" i="1"/>
  <c r="Q11" i="1"/>
  <c r="R11" i="1" l="1"/>
  <c r="R10" i="1"/>
  <c r="Q2" i="1"/>
  <c r="S29" i="1"/>
  <c r="S30" i="1" s="1"/>
  <c r="R2" i="1" l="1"/>
  <c r="U29" i="1" s="1"/>
  <c r="U30" i="1" s="1"/>
  <c r="T29" i="1"/>
  <c r="T30" i="1" s="1"/>
</calcChain>
</file>

<file path=xl/sharedStrings.xml><?xml version="1.0" encoding="utf-8"?>
<sst xmlns="http://schemas.openxmlformats.org/spreadsheetml/2006/main" count="36" uniqueCount="34">
  <si>
    <t>edad</t>
  </si>
  <si>
    <t>qx (tanto  por mil)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</si>
  <si>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</si>
  <si>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</si>
  <si>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</si>
  <si>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</si>
  <si>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</si>
  <si>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</si>
  <si>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</si>
  <si>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</si>
  <si>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</si>
  <si>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</si>
  <si>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</si>
  <si>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</si>
  <si>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</si>
  <si>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</si>
  <si>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</si>
  <si>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</t>
  </si>
  <si>
    <t>Sr</t>
  </si>
  <si>
    <t>Vr</t>
  </si>
  <si>
    <t>Cr,r+1</t>
  </si>
  <si>
    <t>Zr,r+1</t>
  </si>
  <si>
    <t>D16</t>
  </si>
  <si>
    <t>X'X</t>
  </si>
  <si>
    <t>(X'X)-1=</t>
  </si>
  <si>
    <t>q estimada</t>
  </si>
  <si>
    <t>grado8</t>
  </si>
  <si>
    <t xml:space="preserve">              X'y=</t>
  </si>
  <si>
    <t xml:space="preserve">       ' =B=</t>
  </si>
  <si>
    <t xml:space="preserve">              ECM=</t>
  </si>
  <si>
    <t xml:space="preserve">        EC</t>
  </si>
  <si>
    <t>Obtener el grado del polinomio de ajuste por el método de Tintner</t>
  </si>
  <si>
    <t xml:space="preserve">Ajustar a un polinomio del grado obtenido </t>
  </si>
  <si>
    <t xml:space="preserve">R_dos=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</si>
</sst>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Sol!$V$1</c:f>
              <c:strCache>
                <c:ptCount val="1"/>
                <c:pt idx="0">
                  <c:v>q estimada</c:v>
                </c:pt>
              </c:strCache>
            </c:strRef>
          </c:tx>
          <c:xVal>
            <c:numRef>
              <c:f>Sol!$A$2:$A$27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Sol!$V$2:$V$27</c:f>
              <c:numCache>
                <c:formatCode>General</c:formatCode>
                <c:ptCount val="26"/>
                <c:pt idx="0">
                  <c:v>3.6215073882931392</c:v>
                </c:pt>
                <c:pt idx="1">
                  <c:v>1.1561497553588638</c:v>
                </c:pt>
                <c:pt idx="2">
                  <c:v>0.32969992034474432</c:v>
                </c:pt>
                <c:pt idx="3">
                  <c:v>0.19750743636507259</c:v>
                </c:pt>
                <c:pt idx="4">
                  <c:v>0.26572575773847973</c:v>
                </c:pt>
                <c:pt idx="5">
                  <c:v>0.32022361091183948</c:v>
                </c:pt>
                <c:pt idx="6">
                  <c:v>0.3043810191273108</c:v>
                </c:pt>
                <c:pt idx="7">
                  <c:v>0.23633674434035218</c:v>
                </c:pt>
                <c:pt idx="8">
                  <c:v>0.15718275459676079</c:v>
                </c:pt>
                <c:pt idx="9">
                  <c:v>0.10253016977700569</c:v>
                </c:pt>
                <c:pt idx="10">
                  <c:v>9.0799983316360411E-2</c:v>
                </c:pt>
                <c:pt idx="11">
                  <c:v>0.12252070220952138</c:v>
                </c:pt>
                <c:pt idx="12">
                  <c:v>0.18584389230868226</c:v>
                </c:pt>
                <c:pt idx="13">
                  <c:v>0.26441746062404548</c:v>
                </c:pt>
                <c:pt idx="14">
                  <c:v>0.34468535103719944</c:v>
                </c:pt>
                <c:pt idx="15">
                  <c:v>0.42061117453397401</c:v>
                </c:pt>
                <c:pt idx="16">
                  <c:v>0.49475213977075327</c:v>
                </c:pt>
                <c:pt idx="17">
                  <c:v>0.57553849448234473</c:v>
                </c:pt>
                <c:pt idx="18">
                  <c:v>0.67154253293850275</c:v>
                </c:pt>
                <c:pt idx="19">
                  <c:v>0.78445006936749451</c:v>
                </c:pt>
                <c:pt idx="20">
                  <c:v>0.90337612194662142</c:v>
                </c:pt>
                <c:pt idx="21">
                  <c:v>1.004095396684761</c:v>
                </c:pt>
                <c:pt idx="22">
                  <c:v>1.0576870051829701</c:v>
                </c:pt>
                <c:pt idx="23">
                  <c:v>1.0540216950359991</c:v>
                </c:pt>
                <c:pt idx="24">
                  <c:v>1.0464487161916622</c:v>
                </c:pt>
                <c:pt idx="25">
                  <c:v>1.2249682915280573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Sol!$B$1</c:f>
              <c:strCache>
                <c:ptCount val="1"/>
                <c:pt idx="0">
                  <c:v>qx (tanto  por mil)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xVal>
            <c:numRef>
              <c:f>Sol!$A$2:$A$27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Sol!$B$2:$B$27</c:f>
              <c:numCache>
                <c:formatCode>General</c:formatCode>
                <c:ptCount val="26"/>
                <c:pt idx="0">
                  <c:v>3.742</c:v>
                </c:pt>
                <c:pt idx="1">
                  <c:v>0.76500000000000001</c:v>
                </c:pt>
                <c:pt idx="2">
                  <c:v>0.6</c:v>
                </c:pt>
                <c:pt idx="3">
                  <c:v>0.36599999999999999</c:v>
                </c:pt>
                <c:pt idx="4">
                  <c:v>0.22500000000000001</c:v>
                </c:pt>
                <c:pt idx="5">
                  <c:v>0.218</c:v>
                </c:pt>
                <c:pt idx="6">
                  <c:v>0.19800000000000001</c:v>
                </c:pt>
                <c:pt idx="7">
                  <c:v>0.191</c:v>
                </c:pt>
                <c:pt idx="8">
                  <c:v>0.17699999999999999</c:v>
                </c:pt>
                <c:pt idx="9">
                  <c:v>0.17599999999999999</c:v>
                </c:pt>
                <c:pt idx="10">
                  <c:v>0.17799999999999999</c:v>
                </c:pt>
                <c:pt idx="11">
                  <c:v>0.18099999999999999</c:v>
                </c:pt>
                <c:pt idx="12">
                  <c:v>0.184</c:v>
                </c:pt>
                <c:pt idx="13">
                  <c:v>0.219</c:v>
                </c:pt>
                <c:pt idx="14">
                  <c:v>0.26700000000000002</c:v>
                </c:pt>
                <c:pt idx="15">
                  <c:v>0.36199999999999999</c:v>
                </c:pt>
                <c:pt idx="16">
                  <c:v>0.40600000000000003</c:v>
                </c:pt>
                <c:pt idx="17">
                  <c:v>0.65700000000000003</c:v>
                </c:pt>
                <c:pt idx="18">
                  <c:v>0.77400000000000002</c:v>
                </c:pt>
                <c:pt idx="19">
                  <c:v>0.871</c:v>
                </c:pt>
                <c:pt idx="20">
                  <c:v>0.89600000000000002</c:v>
                </c:pt>
                <c:pt idx="21">
                  <c:v>0.91100000000000003</c:v>
                </c:pt>
                <c:pt idx="22">
                  <c:v>0.98199999999999998</c:v>
                </c:pt>
                <c:pt idx="23">
                  <c:v>1.0389999999999999</c:v>
                </c:pt>
                <c:pt idx="24">
                  <c:v>1.1819999999999999</c:v>
                </c:pt>
                <c:pt idx="25">
                  <c:v>1.17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41984"/>
        <c:axId val="96442560"/>
      </c:scatterChart>
      <c:valAx>
        <c:axId val="964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442560"/>
        <c:crosses val="autoZero"/>
        <c:crossBetween val="midCat"/>
      </c:valAx>
      <c:valAx>
        <c:axId val="9644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41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466724</xdr:colOff>
      <xdr:row>1</xdr:row>
      <xdr:rowOff>114300</xdr:rowOff>
    </xdr:from>
    <xdr:to>
      <xdr:col>34</xdr:col>
      <xdr:colOff>523875</xdr:colOff>
      <xdr:row>21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761999</xdr:colOff>
          <xdr:row>24</xdr:row>
          <xdr:rowOff>190499</xdr:rowOff>
        </xdr:from>
        <xdr:to>
          <xdr:col>26</xdr:col>
          <xdr:colOff>496968</xdr:colOff>
          <xdr:row>28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workbookViewId="0">
      <selection activeCell="H9" sqref="H9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</row>
    <row r="2" spans="1:4" x14ac:dyDescent="0.25">
      <c r="A2">
        <v>0</v>
      </c>
      <c r="B2" s="1">
        <v>3.742</v>
      </c>
    </row>
    <row r="3" spans="1:4" x14ac:dyDescent="0.25">
      <c r="A3">
        <v>1</v>
      </c>
      <c r="B3" s="1">
        <v>0.76500000000000001</v>
      </c>
    </row>
    <row r="4" spans="1:4" x14ac:dyDescent="0.25">
      <c r="A4">
        <v>2</v>
      </c>
      <c r="B4" s="1">
        <v>0.6</v>
      </c>
    </row>
    <row r="5" spans="1:4" x14ac:dyDescent="0.25">
      <c r="A5">
        <v>3</v>
      </c>
      <c r="B5" s="1">
        <v>0.36599999999999999</v>
      </c>
    </row>
    <row r="6" spans="1:4" x14ac:dyDescent="0.25">
      <c r="A6">
        <v>4</v>
      </c>
      <c r="B6" s="1">
        <v>0.22500000000000001</v>
      </c>
      <c r="D6" s="3" t="s">
        <v>31</v>
      </c>
    </row>
    <row r="7" spans="1:4" x14ac:dyDescent="0.25">
      <c r="A7">
        <v>5</v>
      </c>
      <c r="B7" s="1">
        <v>0.218</v>
      </c>
      <c r="D7" s="3" t="s">
        <v>32</v>
      </c>
    </row>
    <row r="8" spans="1:4" x14ac:dyDescent="0.25">
      <c r="A8">
        <v>6</v>
      </c>
      <c r="B8" s="1">
        <v>0.19800000000000001</v>
      </c>
    </row>
    <row r="9" spans="1:4" x14ac:dyDescent="0.25">
      <c r="A9">
        <v>7</v>
      </c>
      <c r="B9" s="1">
        <v>0.191</v>
      </c>
    </row>
    <row r="10" spans="1:4" x14ac:dyDescent="0.25">
      <c r="A10">
        <v>8</v>
      </c>
      <c r="B10" s="1">
        <v>0.17699999999999999</v>
      </c>
    </row>
    <row r="11" spans="1:4" x14ac:dyDescent="0.25">
      <c r="A11">
        <v>9</v>
      </c>
      <c r="B11" s="1">
        <v>0.17599999999999999</v>
      </c>
    </row>
    <row r="12" spans="1:4" x14ac:dyDescent="0.25">
      <c r="A12">
        <v>10</v>
      </c>
      <c r="B12" s="1">
        <v>0.17799999999999999</v>
      </c>
    </row>
    <row r="13" spans="1:4" x14ac:dyDescent="0.25">
      <c r="A13">
        <v>11</v>
      </c>
      <c r="B13" s="1">
        <v>0.18099999999999999</v>
      </c>
    </row>
    <row r="14" spans="1:4" x14ac:dyDescent="0.25">
      <c r="A14">
        <v>12</v>
      </c>
      <c r="B14" s="1">
        <v>0.184</v>
      </c>
    </row>
    <row r="15" spans="1:4" x14ac:dyDescent="0.25">
      <c r="A15">
        <v>13</v>
      </c>
      <c r="B15" s="1">
        <v>0.219</v>
      </c>
    </row>
    <row r="16" spans="1:4" x14ac:dyDescent="0.25">
      <c r="A16">
        <v>14</v>
      </c>
      <c r="B16" s="1">
        <v>0.26700000000000002</v>
      </c>
    </row>
    <row r="17" spans="1:2" x14ac:dyDescent="0.25">
      <c r="A17">
        <v>15</v>
      </c>
      <c r="B17" s="1">
        <v>0.36199999999999999</v>
      </c>
    </row>
    <row r="18" spans="1:2" x14ac:dyDescent="0.25">
      <c r="A18">
        <v>16</v>
      </c>
      <c r="B18" s="1">
        <v>0.40600000000000003</v>
      </c>
    </row>
    <row r="19" spans="1:2" x14ac:dyDescent="0.25">
      <c r="A19">
        <v>17</v>
      </c>
      <c r="B19" s="1">
        <v>0.65700000000000003</v>
      </c>
    </row>
    <row r="20" spans="1:2" x14ac:dyDescent="0.25">
      <c r="A20">
        <v>18</v>
      </c>
      <c r="B20" s="1">
        <v>0.77400000000000002</v>
      </c>
    </row>
    <row r="21" spans="1:2" x14ac:dyDescent="0.25">
      <c r="A21">
        <v>19</v>
      </c>
      <c r="B21" s="1">
        <v>0.871</v>
      </c>
    </row>
    <row r="22" spans="1:2" x14ac:dyDescent="0.25">
      <c r="A22">
        <v>20</v>
      </c>
      <c r="B22" s="1">
        <v>0.89600000000000002</v>
      </c>
    </row>
    <row r="23" spans="1:2" x14ac:dyDescent="0.25">
      <c r="A23">
        <v>21</v>
      </c>
      <c r="B23" s="1">
        <v>0.91100000000000003</v>
      </c>
    </row>
    <row r="24" spans="1:2" x14ac:dyDescent="0.25">
      <c r="A24">
        <v>22</v>
      </c>
      <c r="B24" s="1">
        <v>0.98199999999999998</v>
      </c>
    </row>
    <row r="25" spans="1:2" x14ac:dyDescent="0.25">
      <c r="A25">
        <v>23</v>
      </c>
      <c r="B25" s="1">
        <v>1.0389999999999999</v>
      </c>
    </row>
    <row r="26" spans="1:2" x14ac:dyDescent="0.25">
      <c r="A26">
        <v>24</v>
      </c>
      <c r="B26" s="1">
        <v>1.1819999999999999</v>
      </c>
    </row>
    <row r="27" spans="1:2" x14ac:dyDescent="0.25">
      <c r="A27">
        <v>25</v>
      </c>
      <c r="B27" s="1">
        <v>1.17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4"/>
  <sheetViews>
    <sheetView tabSelected="1" topLeftCell="N1" workbookViewId="0">
      <selection activeCell="S6" sqref="S6"/>
    </sheetView>
  </sheetViews>
  <sheetFormatPr baseColWidth="10" defaultRowHeight="15" x14ac:dyDescent="0.25"/>
  <cols>
    <col min="2" max="2" width="18.85546875" customWidth="1"/>
    <col min="4" max="4" width="11.5703125" customWidth="1"/>
    <col min="5" max="6" width="12.42578125" bestFit="1" customWidth="1"/>
    <col min="7" max="7" width="12.140625" bestFit="1" customWidth="1"/>
    <col min="8" max="11" width="12.42578125" bestFit="1" customWidth="1"/>
    <col min="12" max="12" width="12.7109375" bestFit="1" customWidth="1"/>
    <col min="13" max="13" width="13" bestFit="1" customWidth="1"/>
    <col min="14" max="18" width="12.7109375" bestFit="1" customWidth="1"/>
    <col min="19" max="19" width="12.140625" bestFit="1" customWidth="1"/>
    <col min="22" max="22" width="12" bestFit="1" customWidth="1"/>
  </cols>
  <sheetData>
    <row r="1" spans="1:23" x14ac:dyDescent="0.2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22</v>
      </c>
      <c r="V1" t="s">
        <v>25</v>
      </c>
      <c r="W1" t="s">
        <v>30</v>
      </c>
    </row>
    <row r="2" spans="1:23" x14ac:dyDescent="0.25">
      <c r="A2">
        <v>0</v>
      </c>
      <c r="B2" s="1">
        <v>3.742</v>
      </c>
      <c r="C2">
        <f t="shared" ref="C2:D25" si="0">B2-B3</f>
        <v>2.9769999999999999</v>
      </c>
      <c r="D2">
        <f t="shared" si="0"/>
        <v>2.8119999999999998</v>
      </c>
      <c r="E2">
        <f t="shared" ref="E2:F24" si="1">D2-D3</f>
        <v>2.8809999999999998</v>
      </c>
      <c r="F2">
        <f t="shared" si="1"/>
        <v>3.0429999999999997</v>
      </c>
      <c r="G2">
        <f t="shared" ref="G2:Q2" si="2">F2-F3</f>
        <v>3.1639999999999997</v>
      </c>
      <c r="H2">
        <f t="shared" si="2"/>
        <v>3.0969999999999995</v>
      </c>
      <c r="I2">
        <f t="shared" si="2"/>
        <v>2.6689999999999996</v>
      </c>
      <c r="J2">
        <f t="shared" si="2"/>
        <v>1.661</v>
      </c>
      <c r="K2">
        <f t="shared" si="2"/>
        <v>-0.2319999999999991</v>
      </c>
      <c r="L2">
        <f t="shared" si="2"/>
        <v>-3.4709999999999974</v>
      </c>
      <c r="M2">
        <f t="shared" si="2"/>
        <v>-8.7809999999999953</v>
      </c>
      <c r="N2">
        <f t="shared" si="2"/>
        <v>-17.303999999999991</v>
      </c>
      <c r="O2">
        <f t="shared" si="2"/>
        <v>-30.835999999999988</v>
      </c>
      <c r="P2">
        <f t="shared" si="2"/>
        <v>-52.302999999999983</v>
      </c>
      <c r="Q2">
        <f t="shared" si="2"/>
        <v>-86.934999999999988</v>
      </c>
      <c r="R2">
        <f t="shared" ref="R2" si="3">Q2-Q3</f>
        <v>-145.37799999999999</v>
      </c>
      <c r="V2">
        <f t="array" ref="V2:V27">MMULT(E35:M60,Q76:Q84)</f>
        <v>3.6215073882931392</v>
      </c>
      <c r="W2">
        <f>(B2-V2)^2</f>
        <v>1.4518469475940319E-2</v>
      </c>
    </row>
    <row r="3" spans="1:23" x14ac:dyDescent="0.25">
      <c r="A3">
        <v>1</v>
      </c>
      <c r="B3" s="1">
        <v>0.76500000000000001</v>
      </c>
      <c r="C3">
        <f t="shared" si="0"/>
        <v>0.16500000000000004</v>
      </c>
      <c r="D3">
        <f t="shared" si="0"/>
        <v>-6.899999999999995E-2</v>
      </c>
      <c r="E3">
        <f t="shared" si="1"/>
        <v>-0.16199999999999995</v>
      </c>
      <c r="F3">
        <f t="shared" si="1"/>
        <v>-0.12099999999999997</v>
      </c>
      <c r="G3">
        <f t="shared" ref="G3:R3" si="4">F3-F4</f>
        <v>6.6999999999999976E-2</v>
      </c>
      <c r="H3">
        <f t="shared" si="4"/>
        <v>0.42799999999999983</v>
      </c>
      <c r="I3">
        <f t="shared" si="4"/>
        <v>1.0079999999999996</v>
      </c>
      <c r="J3">
        <f t="shared" si="4"/>
        <v>1.8929999999999991</v>
      </c>
      <c r="K3">
        <f t="shared" si="4"/>
        <v>3.2389999999999985</v>
      </c>
      <c r="L3">
        <f t="shared" si="4"/>
        <v>5.3099999999999978</v>
      </c>
      <c r="M3">
        <f t="shared" si="4"/>
        <v>8.5229999999999961</v>
      </c>
      <c r="N3">
        <f t="shared" si="4"/>
        <v>13.531999999999996</v>
      </c>
      <c r="O3">
        <f t="shared" si="4"/>
        <v>21.466999999999999</v>
      </c>
      <c r="P3">
        <f t="shared" si="4"/>
        <v>34.632000000000005</v>
      </c>
      <c r="Q3">
        <f t="shared" si="4"/>
        <v>58.443000000000012</v>
      </c>
      <c r="R3">
        <f t="shared" si="4"/>
        <v>106.82600000000002</v>
      </c>
      <c r="V3">
        <v>1.1561497553588638</v>
      </c>
      <c r="W3">
        <f t="shared" ref="W3:W27" si="5">(B3-V3)^2</f>
        <v>0.15299813111729896</v>
      </c>
    </row>
    <row r="4" spans="1:23" x14ac:dyDescent="0.25">
      <c r="A4">
        <v>2</v>
      </c>
      <c r="B4" s="1">
        <v>0.6</v>
      </c>
      <c r="C4">
        <f t="shared" si="0"/>
        <v>0.23399999999999999</v>
      </c>
      <c r="D4">
        <f t="shared" si="0"/>
        <v>9.2999999999999999E-2</v>
      </c>
      <c r="E4">
        <f t="shared" si="1"/>
        <v>-4.0999999999999981E-2</v>
      </c>
      <c r="F4">
        <f t="shared" si="1"/>
        <v>-0.18799999999999994</v>
      </c>
      <c r="G4">
        <f t="shared" ref="G4:R4" si="6">F4-F5</f>
        <v>-0.36099999999999988</v>
      </c>
      <c r="H4">
        <f t="shared" si="6"/>
        <v>-0.57999999999999974</v>
      </c>
      <c r="I4">
        <f t="shared" si="6"/>
        <v>-0.88499999999999956</v>
      </c>
      <c r="J4">
        <f t="shared" si="6"/>
        <v>-1.3459999999999994</v>
      </c>
      <c r="K4">
        <f t="shared" si="6"/>
        <v>-2.0709999999999993</v>
      </c>
      <c r="L4">
        <f t="shared" si="6"/>
        <v>-3.2129999999999992</v>
      </c>
      <c r="M4">
        <f t="shared" si="6"/>
        <v>-5.0089999999999995</v>
      </c>
      <c r="N4">
        <f t="shared" si="6"/>
        <v>-7.9350000000000005</v>
      </c>
      <c r="O4">
        <f t="shared" si="6"/>
        <v>-13.165000000000003</v>
      </c>
      <c r="P4">
        <f t="shared" si="6"/>
        <v>-23.811000000000007</v>
      </c>
      <c r="Q4">
        <f t="shared" si="6"/>
        <v>-48.38300000000001</v>
      </c>
      <c r="R4">
        <f t="shared" si="6"/>
        <v>-110.986</v>
      </c>
      <c r="V4">
        <v>0.32969992034474432</v>
      </c>
      <c r="W4">
        <f t="shared" si="5"/>
        <v>7.3062133061637557E-2</v>
      </c>
    </row>
    <row r="5" spans="1:23" x14ac:dyDescent="0.25">
      <c r="A5">
        <v>3</v>
      </c>
      <c r="B5" s="1">
        <v>0.36599999999999999</v>
      </c>
      <c r="C5">
        <f t="shared" si="0"/>
        <v>0.14099999999999999</v>
      </c>
      <c r="D5">
        <f t="shared" si="0"/>
        <v>0.13399999999999998</v>
      </c>
      <c r="E5">
        <f t="shared" si="1"/>
        <v>0.14699999999999996</v>
      </c>
      <c r="F5">
        <f t="shared" si="1"/>
        <v>0.17299999999999993</v>
      </c>
      <c r="G5">
        <f t="shared" ref="G5:R5" si="7">F5-F6</f>
        <v>0.21899999999999989</v>
      </c>
      <c r="H5">
        <f t="shared" si="7"/>
        <v>0.30499999999999983</v>
      </c>
      <c r="I5">
        <f t="shared" si="7"/>
        <v>0.46099999999999985</v>
      </c>
      <c r="J5">
        <f t="shared" si="7"/>
        <v>0.72499999999999987</v>
      </c>
      <c r="K5">
        <f t="shared" si="7"/>
        <v>1.1419999999999999</v>
      </c>
      <c r="L5">
        <f t="shared" si="7"/>
        <v>1.7960000000000003</v>
      </c>
      <c r="M5">
        <f t="shared" si="7"/>
        <v>2.926000000000001</v>
      </c>
      <c r="N5">
        <f t="shared" si="7"/>
        <v>5.2300000000000022</v>
      </c>
      <c r="O5">
        <f t="shared" si="7"/>
        <v>10.646000000000003</v>
      </c>
      <c r="P5">
        <f t="shared" si="7"/>
        <v>24.572000000000003</v>
      </c>
      <c r="Q5">
        <f t="shared" si="7"/>
        <v>62.602999999999994</v>
      </c>
      <c r="R5">
        <f t="shared" si="7"/>
        <v>170.43099999999993</v>
      </c>
      <c r="V5">
        <v>0.19750743636507259</v>
      </c>
      <c r="W5">
        <f t="shared" si="5"/>
        <v>2.838974400027006E-2</v>
      </c>
    </row>
    <row r="6" spans="1:23" x14ac:dyDescent="0.25">
      <c r="A6">
        <v>4</v>
      </c>
      <c r="B6" s="1">
        <v>0.22500000000000001</v>
      </c>
      <c r="C6">
        <f t="shared" si="0"/>
        <v>7.0000000000000062E-3</v>
      </c>
      <c r="D6">
        <f t="shared" si="0"/>
        <v>-1.2999999999999984E-2</v>
      </c>
      <c r="E6">
        <f t="shared" si="1"/>
        <v>-2.5999999999999968E-2</v>
      </c>
      <c r="F6">
        <f t="shared" si="1"/>
        <v>-4.5999999999999958E-2</v>
      </c>
      <c r="G6">
        <f t="shared" ref="G6:R6" si="8">F6-F7</f>
        <v>-8.5999999999999965E-2</v>
      </c>
      <c r="H6">
        <f t="shared" si="8"/>
        <v>-0.156</v>
      </c>
      <c r="I6">
        <f t="shared" si="8"/>
        <v>-0.26400000000000007</v>
      </c>
      <c r="J6">
        <f t="shared" si="8"/>
        <v>-0.41700000000000015</v>
      </c>
      <c r="K6">
        <f t="shared" si="8"/>
        <v>-0.65400000000000036</v>
      </c>
      <c r="L6">
        <f t="shared" si="8"/>
        <v>-1.1300000000000006</v>
      </c>
      <c r="M6">
        <f t="shared" si="8"/>
        <v>-2.3040000000000007</v>
      </c>
      <c r="N6">
        <f t="shared" si="8"/>
        <v>-5.4160000000000004</v>
      </c>
      <c r="O6">
        <f t="shared" si="8"/>
        <v>-13.925999999999998</v>
      </c>
      <c r="P6">
        <f t="shared" si="8"/>
        <v>-38.030999999999992</v>
      </c>
      <c r="Q6">
        <f t="shared" si="8"/>
        <v>-107.82799999999995</v>
      </c>
      <c r="R6">
        <f t="shared" si="8"/>
        <v>-307.82699999999977</v>
      </c>
      <c r="V6">
        <v>0.26572575773847973</v>
      </c>
      <c r="W6">
        <f t="shared" si="5"/>
        <v>1.658587343373341E-3</v>
      </c>
    </row>
    <row r="7" spans="1:23" x14ac:dyDescent="0.25">
      <c r="A7">
        <v>5</v>
      </c>
      <c r="B7" s="1">
        <v>0.218</v>
      </c>
      <c r="C7">
        <f t="shared" si="0"/>
        <v>1.999999999999999E-2</v>
      </c>
      <c r="D7">
        <f t="shared" si="0"/>
        <v>1.2999999999999984E-2</v>
      </c>
      <c r="E7">
        <f t="shared" si="1"/>
        <v>1.999999999999999E-2</v>
      </c>
      <c r="F7">
        <f t="shared" si="1"/>
        <v>4.0000000000000008E-2</v>
      </c>
      <c r="G7">
        <f t="shared" ref="G7:R7" si="9">F7-F8</f>
        <v>7.0000000000000034E-2</v>
      </c>
      <c r="H7">
        <f t="shared" si="9"/>
        <v>0.10800000000000007</v>
      </c>
      <c r="I7">
        <f t="shared" si="9"/>
        <v>0.15300000000000011</v>
      </c>
      <c r="J7">
        <f t="shared" si="9"/>
        <v>0.23700000000000015</v>
      </c>
      <c r="K7">
        <f t="shared" si="9"/>
        <v>0.4760000000000002</v>
      </c>
      <c r="L7">
        <f t="shared" si="9"/>
        <v>1.1740000000000002</v>
      </c>
      <c r="M7">
        <f t="shared" si="9"/>
        <v>3.1119999999999997</v>
      </c>
      <c r="N7">
        <f t="shared" si="9"/>
        <v>8.509999999999998</v>
      </c>
      <c r="O7">
        <f t="shared" si="9"/>
        <v>24.10499999999999</v>
      </c>
      <c r="P7">
        <f t="shared" si="9"/>
        <v>69.796999999999954</v>
      </c>
      <c r="Q7">
        <f t="shared" si="9"/>
        <v>199.99899999999985</v>
      </c>
      <c r="R7">
        <f t="shared" si="9"/>
        <v>551.08699999999953</v>
      </c>
      <c r="V7">
        <v>0.32022361091183948</v>
      </c>
      <c r="W7">
        <f t="shared" si="5"/>
        <v>1.0449666627855148E-2</v>
      </c>
    </row>
    <row r="8" spans="1:23" x14ac:dyDescent="0.25">
      <c r="A8">
        <v>6</v>
      </c>
      <c r="B8" s="1">
        <v>0.19800000000000001</v>
      </c>
      <c r="C8">
        <f t="shared" si="0"/>
        <v>7.0000000000000062E-3</v>
      </c>
      <c r="D8">
        <f t="shared" si="0"/>
        <v>-7.0000000000000062E-3</v>
      </c>
      <c r="E8">
        <f t="shared" si="1"/>
        <v>-2.0000000000000018E-2</v>
      </c>
      <c r="F8">
        <f t="shared" si="1"/>
        <v>-3.0000000000000027E-2</v>
      </c>
      <c r="G8">
        <f t="shared" ref="G8:R8" si="10">F8-F9</f>
        <v>-3.8000000000000034E-2</v>
      </c>
      <c r="H8">
        <f t="shared" si="10"/>
        <v>-4.500000000000004E-2</v>
      </c>
      <c r="I8">
        <f t="shared" si="10"/>
        <v>-8.4000000000000047E-2</v>
      </c>
      <c r="J8">
        <f t="shared" si="10"/>
        <v>-0.23900000000000005</v>
      </c>
      <c r="K8">
        <f t="shared" si="10"/>
        <v>-0.69799999999999995</v>
      </c>
      <c r="L8">
        <f t="shared" si="10"/>
        <v>-1.9379999999999995</v>
      </c>
      <c r="M8">
        <f t="shared" si="10"/>
        <v>-5.3979999999999979</v>
      </c>
      <c r="N8">
        <f t="shared" si="10"/>
        <v>-15.59499999999999</v>
      </c>
      <c r="O8">
        <f t="shared" si="10"/>
        <v>-45.691999999999965</v>
      </c>
      <c r="P8">
        <f t="shared" si="10"/>
        <v>-130.20199999999991</v>
      </c>
      <c r="Q8">
        <f t="shared" si="10"/>
        <v>-351.08799999999974</v>
      </c>
      <c r="R8">
        <f t="shared" si="10"/>
        <v>-887.38599999999951</v>
      </c>
      <c r="V8">
        <v>0.3043810191273108</v>
      </c>
      <c r="W8">
        <f t="shared" si="5"/>
        <v>1.1316921230565265E-2</v>
      </c>
    </row>
    <row r="9" spans="1:23" x14ac:dyDescent="0.25">
      <c r="A9">
        <v>7</v>
      </c>
      <c r="B9" s="1">
        <v>0.191</v>
      </c>
      <c r="C9">
        <f t="shared" si="0"/>
        <v>1.4000000000000012E-2</v>
      </c>
      <c r="D9">
        <f t="shared" si="0"/>
        <v>1.3000000000000012E-2</v>
      </c>
      <c r="E9">
        <f t="shared" si="1"/>
        <v>1.0000000000000009E-2</v>
      </c>
      <c r="F9">
        <f t="shared" si="1"/>
        <v>8.0000000000000071E-3</v>
      </c>
      <c r="G9">
        <f t="shared" ref="G9:R9" si="11">F9-F10</f>
        <v>7.0000000000000062E-3</v>
      </c>
      <c r="H9">
        <f t="shared" si="11"/>
        <v>3.9000000000000007E-2</v>
      </c>
      <c r="I9">
        <f t="shared" si="11"/>
        <v>0.155</v>
      </c>
      <c r="J9">
        <f t="shared" si="11"/>
        <v>0.45899999999999996</v>
      </c>
      <c r="K9">
        <f t="shared" si="11"/>
        <v>1.2399999999999995</v>
      </c>
      <c r="L9">
        <f t="shared" si="11"/>
        <v>3.4599999999999982</v>
      </c>
      <c r="M9">
        <f t="shared" si="11"/>
        <v>10.196999999999992</v>
      </c>
      <c r="N9">
        <f t="shared" si="11"/>
        <v>30.096999999999976</v>
      </c>
      <c r="O9">
        <f t="shared" si="11"/>
        <v>84.509999999999948</v>
      </c>
      <c r="P9">
        <f t="shared" si="11"/>
        <v>220.88599999999985</v>
      </c>
      <c r="Q9">
        <f t="shared" si="11"/>
        <v>536.29799999999977</v>
      </c>
      <c r="R9">
        <f t="shared" si="11"/>
        <v>1216.6099999999997</v>
      </c>
      <c r="V9">
        <v>0.23633674434035218</v>
      </c>
      <c r="W9">
        <f t="shared" si="5"/>
        <v>2.0554203873824552E-3</v>
      </c>
    </row>
    <row r="10" spans="1:23" x14ac:dyDescent="0.25">
      <c r="A10">
        <v>8</v>
      </c>
      <c r="B10" s="1">
        <v>0.17699999999999999</v>
      </c>
      <c r="C10">
        <f t="shared" si="0"/>
        <v>1.0000000000000009E-3</v>
      </c>
      <c r="D10">
        <f t="shared" si="0"/>
        <v>3.0000000000000027E-3</v>
      </c>
      <c r="E10">
        <f t="shared" si="1"/>
        <v>2.0000000000000018E-3</v>
      </c>
      <c r="F10">
        <f t="shared" si="1"/>
        <v>1.0000000000000009E-3</v>
      </c>
      <c r="G10">
        <f t="shared" ref="G10:R10" si="12">F10-F11</f>
        <v>-3.2000000000000001E-2</v>
      </c>
      <c r="H10">
        <f t="shared" si="12"/>
        <v>-0.11599999999999999</v>
      </c>
      <c r="I10">
        <f t="shared" si="12"/>
        <v>-0.30399999999999994</v>
      </c>
      <c r="J10">
        <f t="shared" si="12"/>
        <v>-0.78099999999999958</v>
      </c>
      <c r="K10">
        <f t="shared" si="12"/>
        <v>-2.2199999999999984</v>
      </c>
      <c r="L10">
        <f t="shared" si="12"/>
        <v>-6.7369999999999948</v>
      </c>
      <c r="M10">
        <f t="shared" si="12"/>
        <v>-19.899999999999984</v>
      </c>
      <c r="N10">
        <f t="shared" si="12"/>
        <v>-54.412999999999968</v>
      </c>
      <c r="O10">
        <f t="shared" si="12"/>
        <v>-136.37599999999992</v>
      </c>
      <c r="P10">
        <f t="shared" si="12"/>
        <v>-315.41199999999986</v>
      </c>
      <c r="Q10">
        <f t="shared" si="12"/>
        <v>-680.31199999999978</v>
      </c>
      <c r="R10">
        <f t="shared" si="12"/>
        <v>-1381.7329999999997</v>
      </c>
      <c r="V10">
        <v>0.15718275459676079</v>
      </c>
      <c r="W10">
        <f t="shared" si="5"/>
        <v>3.927232153722053E-4</v>
      </c>
    </row>
    <row r="11" spans="1:23" x14ac:dyDescent="0.25">
      <c r="A11">
        <v>9</v>
      </c>
      <c r="B11" s="1">
        <v>0.17599999999999999</v>
      </c>
      <c r="C11">
        <f t="shared" si="0"/>
        <v>-2.0000000000000018E-3</v>
      </c>
      <c r="D11">
        <f t="shared" si="0"/>
        <v>1.0000000000000009E-3</v>
      </c>
      <c r="E11">
        <f t="shared" si="1"/>
        <v>1.0000000000000009E-3</v>
      </c>
      <c r="F11">
        <f t="shared" si="1"/>
        <v>3.3000000000000002E-2</v>
      </c>
      <c r="G11">
        <f t="shared" ref="G11:R11" si="13">F11-F12</f>
        <v>8.3999999999999991E-2</v>
      </c>
      <c r="H11">
        <f t="shared" si="13"/>
        <v>0.18799999999999992</v>
      </c>
      <c r="I11">
        <f t="shared" si="13"/>
        <v>0.47699999999999965</v>
      </c>
      <c r="J11">
        <f t="shared" si="13"/>
        <v>1.4389999999999987</v>
      </c>
      <c r="K11">
        <f t="shared" si="13"/>
        <v>4.5169999999999959</v>
      </c>
      <c r="L11">
        <f t="shared" si="13"/>
        <v>13.162999999999991</v>
      </c>
      <c r="M11">
        <f t="shared" si="13"/>
        <v>34.512999999999984</v>
      </c>
      <c r="N11">
        <f t="shared" si="13"/>
        <v>81.962999999999965</v>
      </c>
      <c r="O11">
        <f t="shared" si="13"/>
        <v>179.03599999999994</v>
      </c>
      <c r="P11">
        <f t="shared" si="13"/>
        <v>364.89999999999992</v>
      </c>
      <c r="Q11">
        <f t="shared" si="13"/>
        <v>701.42099999999982</v>
      </c>
      <c r="R11">
        <f t="shared" si="13"/>
        <v>1279.8959999999997</v>
      </c>
      <c r="V11">
        <v>0.10253016977700569</v>
      </c>
      <c r="W11">
        <f t="shared" si="5"/>
        <v>5.3978159529956072E-3</v>
      </c>
    </row>
    <row r="12" spans="1:23" x14ac:dyDescent="0.25">
      <c r="A12">
        <v>10</v>
      </c>
      <c r="B12" s="1">
        <v>0.17799999999999999</v>
      </c>
      <c r="C12">
        <f t="shared" si="0"/>
        <v>-3.0000000000000027E-3</v>
      </c>
      <c r="D12">
        <f t="shared" si="0"/>
        <v>0</v>
      </c>
      <c r="E12">
        <f t="shared" si="1"/>
        <v>-3.2000000000000001E-2</v>
      </c>
      <c r="F12">
        <f t="shared" si="1"/>
        <v>-5.099999999999999E-2</v>
      </c>
      <c r="G12">
        <f t="shared" ref="G12:Q12" si="14">F12-F13</f>
        <v>-0.10399999999999993</v>
      </c>
      <c r="H12">
        <f t="shared" si="14"/>
        <v>-0.2889999999999997</v>
      </c>
      <c r="I12">
        <f t="shared" si="14"/>
        <v>-0.96199999999999908</v>
      </c>
      <c r="J12">
        <f t="shared" si="14"/>
        <v>-3.0779999999999976</v>
      </c>
      <c r="K12">
        <f t="shared" si="14"/>
        <v>-8.6459999999999955</v>
      </c>
      <c r="L12">
        <f t="shared" si="14"/>
        <v>-21.349999999999991</v>
      </c>
      <c r="M12">
        <f t="shared" si="14"/>
        <v>-47.449999999999989</v>
      </c>
      <c r="N12">
        <f t="shared" si="14"/>
        <v>-97.072999999999979</v>
      </c>
      <c r="O12">
        <f t="shared" si="14"/>
        <v>-185.86399999999998</v>
      </c>
      <c r="P12">
        <f t="shared" si="14"/>
        <v>-336.52099999999996</v>
      </c>
      <c r="Q12">
        <f t="shared" si="14"/>
        <v>-578.47499999999991</v>
      </c>
      <c r="V12">
        <v>9.0799983316360411E-2</v>
      </c>
      <c r="W12">
        <f t="shared" si="5"/>
        <v>7.6038429096270208E-3</v>
      </c>
    </row>
    <row r="13" spans="1:23" x14ac:dyDescent="0.25">
      <c r="A13">
        <v>11</v>
      </c>
      <c r="B13" s="1">
        <v>0.18099999999999999</v>
      </c>
      <c r="C13">
        <f t="shared" si="0"/>
        <v>-3.0000000000000027E-3</v>
      </c>
      <c r="D13">
        <f t="shared" si="0"/>
        <v>3.2000000000000001E-2</v>
      </c>
      <c r="E13">
        <f t="shared" si="1"/>
        <v>1.8999999999999989E-2</v>
      </c>
      <c r="F13">
        <f t="shared" si="1"/>
        <v>5.2999999999999936E-2</v>
      </c>
      <c r="G13">
        <f t="shared" ref="G13:P13" si="15">F13-F14</f>
        <v>0.18499999999999978</v>
      </c>
      <c r="H13">
        <f t="shared" si="15"/>
        <v>0.67299999999999938</v>
      </c>
      <c r="I13">
        <f t="shared" si="15"/>
        <v>2.1159999999999988</v>
      </c>
      <c r="J13">
        <f t="shared" si="15"/>
        <v>5.5679999999999978</v>
      </c>
      <c r="K13">
        <f t="shared" si="15"/>
        <v>12.703999999999995</v>
      </c>
      <c r="L13">
        <f t="shared" si="15"/>
        <v>26.099999999999994</v>
      </c>
      <c r="M13">
        <f t="shared" si="15"/>
        <v>49.62299999999999</v>
      </c>
      <c r="N13">
        <f t="shared" si="15"/>
        <v>88.790999999999983</v>
      </c>
      <c r="O13">
        <f t="shared" si="15"/>
        <v>150.65699999999998</v>
      </c>
      <c r="P13">
        <f t="shared" si="15"/>
        <v>241.95399999999995</v>
      </c>
      <c r="V13">
        <v>0.12252070220952138</v>
      </c>
      <c r="W13">
        <f t="shared" si="5"/>
        <v>3.4198282700674768E-3</v>
      </c>
    </row>
    <row r="14" spans="1:23" x14ac:dyDescent="0.25">
      <c r="A14">
        <v>12</v>
      </c>
      <c r="B14" s="1">
        <v>0.184</v>
      </c>
      <c r="C14">
        <f t="shared" si="0"/>
        <v>-3.5000000000000003E-2</v>
      </c>
      <c r="D14">
        <f t="shared" si="0"/>
        <v>1.3000000000000012E-2</v>
      </c>
      <c r="E14">
        <f t="shared" si="1"/>
        <v>-3.3999999999999947E-2</v>
      </c>
      <c r="F14">
        <f t="shared" si="1"/>
        <v>-0.13199999999999984</v>
      </c>
      <c r="G14">
        <f t="shared" ref="G14:O14" si="16">F14-F15</f>
        <v>-0.4879999999999996</v>
      </c>
      <c r="H14">
        <f t="shared" si="16"/>
        <v>-1.4429999999999992</v>
      </c>
      <c r="I14">
        <f t="shared" si="16"/>
        <v>-3.4519999999999986</v>
      </c>
      <c r="J14">
        <f t="shared" si="16"/>
        <v>-7.1359999999999975</v>
      </c>
      <c r="K14">
        <f t="shared" si="16"/>
        <v>-13.395999999999997</v>
      </c>
      <c r="L14">
        <f t="shared" si="16"/>
        <v>-23.522999999999996</v>
      </c>
      <c r="M14">
        <f t="shared" si="16"/>
        <v>-39.167999999999992</v>
      </c>
      <c r="N14">
        <f t="shared" si="16"/>
        <v>-61.865999999999985</v>
      </c>
      <c r="O14">
        <f t="shared" si="16"/>
        <v>-91.296999999999969</v>
      </c>
      <c r="V14">
        <v>0.18584389230868226</v>
      </c>
      <c r="W14">
        <f t="shared" si="5"/>
        <v>3.3999388460175949E-6</v>
      </c>
    </row>
    <row r="15" spans="1:23" x14ac:dyDescent="0.25">
      <c r="A15">
        <v>13</v>
      </c>
      <c r="B15" s="1">
        <v>0.219</v>
      </c>
      <c r="C15">
        <f t="shared" si="0"/>
        <v>-4.8000000000000015E-2</v>
      </c>
      <c r="D15">
        <f t="shared" si="0"/>
        <v>4.6999999999999958E-2</v>
      </c>
      <c r="E15">
        <f t="shared" si="1"/>
        <v>9.7999999999999893E-2</v>
      </c>
      <c r="F15">
        <f t="shared" si="1"/>
        <v>0.35599999999999976</v>
      </c>
      <c r="G15">
        <f t="shared" ref="G15:N15" si="17">F15-F16</f>
        <v>0.95499999999999963</v>
      </c>
      <c r="H15">
        <f t="shared" si="17"/>
        <v>2.0089999999999995</v>
      </c>
      <c r="I15">
        <f t="shared" si="17"/>
        <v>3.6839999999999993</v>
      </c>
      <c r="J15">
        <f t="shared" si="17"/>
        <v>6.2599999999999989</v>
      </c>
      <c r="K15">
        <f t="shared" si="17"/>
        <v>10.126999999999999</v>
      </c>
      <c r="L15">
        <f t="shared" si="17"/>
        <v>15.644999999999996</v>
      </c>
      <c r="M15">
        <f t="shared" si="17"/>
        <v>22.697999999999993</v>
      </c>
      <c r="N15">
        <f t="shared" si="17"/>
        <v>29.43099999999999</v>
      </c>
      <c r="V15">
        <v>0.26441746062404548</v>
      </c>
      <c r="W15">
        <f t="shared" si="5"/>
        <v>2.0627457295367213E-3</v>
      </c>
    </row>
    <row r="16" spans="1:23" x14ac:dyDescent="0.25">
      <c r="A16">
        <v>14</v>
      </c>
      <c r="B16" s="1">
        <v>0.26700000000000002</v>
      </c>
      <c r="C16">
        <f t="shared" si="0"/>
        <v>-9.4999999999999973E-2</v>
      </c>
      <c r="D16">
        <f t="shared" si="0"/>
        <v>-5.0999999999999934E-2</v>
      </c>
      <c r="E16">
        <f t="shared" si="1"/>
        <v>-0.2579999999999999</v>
      </c>
      <c r="F16">
        <f t="shared" si="1"/>
        <v>-0.59899999999999987</v>
      </c>
      <c r="G16">
        <f t="shared" ref="G16:M16" si="18">F16-F17</f>
        <v>-1.0539999999999998</v>
      </c>
      <c r="H16">
        <f t="shared" si="18"/>
        <v>-1.6749999999999998</v>
      </c>
      <c r="I16">
        <f t="shared" si="18"/>
        <v>-2.5759999999999996</v>
      </c>
      <c r="J16">
        <f t="shared" si="18"/>
        <v>-3.8669999999999991</v>
      </c>
      <c r="K16">
        <f t="shared" si="18"/>
        <v>-5.517999999999998</v>
      </c>
      <c r="L16">
        <f t="shared" si="18"/>
        <v>-7.0529999999999973</v>
      </c>
      <c r="M16">
        <f t="shared" si="18"/>
        <v>-6.7329999999999961</v>
      </c>
      <c r="V16">
        <v>0.34468535103719944</v>
      </c>
      <c r="W16">
        <f t="shared" si="5"/>
        <v>6.0350137657729013E-3</v>
      </c>
    </row>
    <row r="17" spans="1:26" x14ac:dyDescent="0.25">
      <c r="A17">
        <v>15</v>
      </c>
      <c r="B17" s="1">
        <v>0.36199999999999999</v>
      </c>
      <c r="C17">
        <f t="shared" si="0"/>
        <v>-4.4000000000000039E-2</v>
      </c>
      <c r="D17">
        <f t="shared" si="0"/>
        <v>0.20699999999999996</v>
      </c>
      <c r="E17">
        <f t="shared" si="1"/>
        <v>0.34099999999999997</v>
      </c>
      <c r="F17">
        <f t="shared" si="1"/>
        <v>0.45499999999999996</v>
      </c>
      <c r="G17">
        <f t="shared" ref="G17:L17" si="19">F17-F18</f>
        <v>0.62099999999999989</v>
      </c>
      <c r="H17">
        <f t="shared" si="19"/>
        <v>0.90099999999999969</v>
      </c>
      <c r="I17">
        <f t="shared" si="19"/>
        <v>1.2909999999999995</v>
      </c>
      <c r="J17">
        <f t="shared" si="19"/>
        <v>1.6509999999999991</v>
      </c>
      <c r="K17">
        <f t="shared" si="19"/>
        <v>1.5349999999999988</v>
      </c>
      <c r="L17">
        <f t="shared" si="19"/>
        <v>-0.32000000000000117</v>
      </c>
      <c r="V17">
        <v>0.42061117453397401</v>
      </c>
      <c r="W17">
        <f t="shared" si="5"/>
        <v>3.4352697802519645E-3</v>
      </c>
    </row>
    <row r="18" spans="1:26" x14ac:dyDescent="0.25">
      <c r="A18">
        <v>16</v>
      </c>
      <c r="B18" s="1">
        <v>0.40600000000000003</v>
      </c>
      <c r="C18">
        <f t="shared" si="0"/>
        <v>-0.251</v>
      </c>
      <c r="D18">
        <f t="shared" si="0"/>
        <v>-0.13400000000000001</v>
      </c>
      <c r="E18">
        <f t="shared" si="1"/>
        <v>-0.11399999999999999</v>
      </c>
      <c r="F18">
        <f t="shared" si="1"/>
        <v>-0.16599999999999993</v>
      </c>
      <c r="G18">
        <f t="shared" ref="G18:K18" si="20">F18-F19</f>
        <v>-0.2799999999999998</v>
      </c>
      <c r="H18">
        <f t="shared" si="20"/>
        <v>-0.38999999999999968</v>
      </c>
      <c r="I18">
        <f t="shared" si="20"/>
        <v>-0.35999999999999965</v>
      </c>
      <c r="J18">
        <f t="shared" si="20"/>
        <v>0.11600000000000021</v>
      </c>
      <c r="K18">
        <f t="shared" si="20"/>
        <v>1.855</v>
      </c>
      <c r="V18">
        <v>0.49475213977075327</v>
      </c>
      <c r="W18">
        <f t="shared" si="5"/>
        <v>7.8769423138873203E-3</v>
      </c>
    </row>
    <row r="19" spans="1:26" x14ac:dyDescent="0.25">
      <c r="A19">
        <v>17</v>
      </c>
      <c r="B19" s="1">
        <v>0.65700000000000003</v>
      </c>
      <c r="C19">
        <f t="shared" si="0"/>
        <v>-0.11699999999999999</v>
      </c>
      <c r="D19">
        <f t="shared" si="0"/>
        <v>-2.0000000000000018E-2</v>
      </c>
      <c r="E19">
        <f t="shared" si="1"/>
        <v>5.1999999999999935E-2</v>
      </c>
      <c r="F19">
        <f t="shared" si="1"/>
        <v>0.11399999999999988</v>
      </c>
      <c r="G19">
        <f t="shared" ref="G19:J19" si="21">F19-F20</f>
        <v>0.10999999999999988</v>
      </c>
      <c r="H19">
        <f t="shared" si="21"/>
        <v>-3.0000000000000027E-2</v>
      </c>
      <c r="I19">
        <f t="shared" si="21"/>
        <v>-0.47599999999999987</v>
      </c>
      <c r="J19">
        <f t="shared" si="21"/>
        <v>-1.7389999999999999</v>
      </c>
      <c r="V19">
        <v>0.57553849448234473</v>
      </c>
      <c r="W19">
        <f t="shared" si="5"/>
        <v>6.6359768812029847E-3</v>
      </c>
    </row>
    <row r="20" spans="1:26" x14ac:dyDescent="0.25">
      <c r="A20">
        <v>18</v>
      </c>
      <c r="B20" s="1">
        <v>0.77400000000000002</v>
      </c>
      <c r="C20">
        <f t="shared" si="0"/>
        <v>-9.6999999999999975E-2</v>
      </c>
      <c r="D20">
        <f t="shared" si="0"/>
        <v>-7.1999999999999953E-2</v>
      </c>
      <c r="E20">
        <f t="shared" si="1"/>
        <v>-6.1999999999999944E-2</v>
      </c>
      <c r="F20">
        <f t="shared" si="1"/>
        <v>4.0000000000000036E-3</v>
      </c>
      <c r="G20">
        <f t="shared" ref="G20:I20" si="22">F20-F21</f>
        <v>0.1399999999999999</v>
      </c>
      <c r="H20">
        <f t="shared" si="22"/>
        <v>0.44599999999999984</v>
      </c>
      <c r="I20">
        <f t="shared" si="22"/>
        <v>1.2629999999999999</v>
      </c>
      <c r="V20">
        <v>0.67154253293850275</v>
      </c>
      <c r="W20">
        <f t="shared" si="5"/>
        <v>1.04975325566578E-2</v>
      </c>
    </row>
    <row r="21" spans="1:26" x14ac:dyDescent="0.25">
      <c r="A21">
        <v>19</v>
      </c>
      <c r="B21" s="1">
        <v>0.871</v>
      </c>
      <c r="C21">
        <f t="shared" si="0"/>
        <v>-2.5000000000000022E-2</v>
      </c>
      <c r="D21">
        <f t="shared" si="0"/>
        <v>-1.0000000000000009E-2</v>
      </c>
      <c r="E21">
        <f t="shared" si="1"/>
        <v>-6.5999999999999948E-2</v>
      </c>
      <c r="F21">
        <f t="shared" si="1"/>
        <v>-0.1359999999999999</v>
      </c>
      <c r="G21">
        <f t="shared" ref="G21:H21" si="23">F21-F22</f>
        <v>-0.30599999999999994</v>
      </c>
      <c r="H21">
        <f t="shared" si="23"/>
        <v>-0.81700000000000017</v>
      </c>
      <c r="V21">
        <v>0.78445006936749451</v>
      </c>
      <c r="W21">
        <f t="shared" si="5"/>
        <v>7.490890492491512E-3</v>
      </c>
    </row>
    <row r="22" spans="1:26" x14ac:dyDescent="0.25">
      <c r="A22">
        <v>20</v>
      </c>
      <c r="B22" s="1">
        <v>0.89600000000000002</v>
      </c>
      <c r="C22">
        <f t="shared" si="0"/>
        <v>-1.5000000000000013E-2</v>
      </c>
      <c r="D22">
        <f t="shared" si="0"/>
        <v>5.5999999999999939E-2</v>
      </c>
      <c r="E22">
        <f t="shared" si="1"/>
        <v>6.9999999999999951E-2</v>
      </c>
      <c r="F22">
        <f t="shared" si="1"/>
        <v>0.17000000000000004</v>
      </c>
      <c r="G22">
        <f t="shared" ref="G22" si="24">F22-F23</f>
        <v>0.51100000000000023</v>
      </c>
      <c r="V22">
        <v>0.90337612194662142</v>
      </c>
      <c r="W22">
        <f t="shared" si="5"/>
        <v>5.4407174971429953E-5</v>
      </c>
    </row>
    <row r="23" spans="1:26" x14ac:dyDescent="0.25">
      <c r="A23">
        <v>21</v>
      </c>
      <c r="B23" s="1">
        <v>0.91100000000000003</v>
      </c>
      <c r="C23">
        <f t="shared" si="0"/>
        <v>-7.0999999999999952E-2</v>
      </c>
      <c r="D23">
        <f t="shared" si="0"/>
        <v>-1.4000000000000012E-2</v>
      </c>
      <c r="E23">
        <f t="shared" si="1"/>
        <v>-0.10000000000000009</v>
      </c>
      <c r="F23">
        <f t="shared" si="1"/>
        <v>-0.34100000000000019</v>
      </c>
      <c r="V23">
        <v>1.004095396684761</v>
      </c>
      <c r="W23">
        <f t="shared" si="5"/>
        <v>8.6667528838930037E-3</v>
      </c>
    </row>
    <row r="24" spans="1:26" x14ac:dyDescent="0.25">
      <c r="A24">
        <v>22</v>
      </c>
      <c r="B24" s="1">
        <v>0.98199999999999998</v>
      </c>
      <c r="C24">
        <f t="shared" si="0"/>
        <v>-5.699999999999994E-2</v>
      </c>
      <c r="D24">
        <f t="shared" si="0"/>
        <v>8.6000000000000076E-2</v>
      </c>
      <c r="E24">
        <f t="shared" si="1"/>
        <v>0.2410000000000001</v>
      </c>
      <c r="V24">
        <v>1.0576870051829701</v>
      </c>
      <c r="W24">
        <f t="shared" si="5"/>
        <v>5.7285227535669447E-3</v>
      </c>
    </row>
    <row r="25" spans="1:26" x14ac:dyDescent="0.25">
      <c r="A25">
        <v>23</v>
      </c>
      <c r="B25" s="1">
        <v>1.0389999999999999</v>
      </c>
      <c r="C25">
        <f t="shared" si="0"/>
        <v>-0.14300000000000002</v>
      </c>
      <c r="D25">
        <f t="shared" si="0"/>
        <v>-0.15500000000000003</v>
      </c>
      <c r="V25">
        <v>1.0540216950359991</v>
      </c>
      <c r="W25">
        <f t="shared" si="5"/>
        <v>2.256513217545615E-4</v>
      </c>
    </row>
    <row r="26" spans="1:26" x14ac:dyDescent="0.25">
      <c r="A26">
        <v>24</v>
      </c>
      <c r="B26" s="1">
        <v>1.1819999999999999</v>
      </c>
      <c r="C26">
        <f>B26-B27</f>
        <v>1.2000000000000011E-2</v>
      </c>
      <c r="V26">
        <v>1.0464487161916622</v>
      </c>
      <c r="W26">
        <f t="shared" si="5"/>
        <v>1.8374150542088512E-2</v>
      </c>
    </row>
    <row r="27" spans="1:26" x14ac:dyDescent="0.25">
      <c r="A27">
        <v>25</v>
      </c>
      <c r="B27" s="1">
        <v>1.17</v>
      </c>
      <c r="V27">
        <v>1.2249682915280573</v>
      </c>
      <c r="W27">
        <f t="shared" si="5"/>
        <v>3.0215130735135047E-3</v>
      </c>
    </row>
    <row r="28" spans="1:26" x14ac:dyDescent="0.25">
      <c r="D28" t="s">
        <v>17</v>
      </c>
      <c r="E28">
        <v>0</v>
      </c>
      <c r="F28">
        <v>1</v>
      </c>
      <c r="G28">
        <v>2</v>
      </c>
      <c r="H28">
        <v>3</v>
      </c>
      <c r="I28">
        <v>4</v>
      </c>
      <c r="J28">
        <v>5</v>
      </c>
      <c r="K28">
        <v>6</v>
      </c>
      <c r="L28">
        <v>7</v>
      </c>
      <c r="M28">
        <v>8</v>
      </c>
      <c r="N28">
        <v>9</v>
      </c>
      <c r="O28">
        <v>10</v>
      </c>
      <c r="P28">
        <v>11</v>
      </c>
      <c r="Q28">
        <v>12</v>
      </c>
      <c r="R28">
        <v>13</v>
      </c>
      <c r="S28">
        <v>14</v>
      </c>
      <c r="T28">
        <v>15</v>
      </c>
      <c r="U28">
        <v>16</v>
      </c>
      <c r="V28" s="3" t="s">
        <v>29</v>
      </c>
      <c r="W28" s="3">
        <f>AVERAGE(W2:W27)</f>
        <v>1.505277126157002E-2</v>
      </c>
    </row>
    <row r="29" spans="1:26" x14ac:dyDescent="0.25">
      <c r="D29" t="s">
        <v>18</v>
      </c>
      <c r="E29">
        <f>SUMSQ(B2:B27)</f>
        <v>24.063286999999999</v>
      </c>
      <c r="F29">
        <f t="shared" ref="F29:U29" si="25">SUMSQ(C2:C27)</f>
        <v>9.0954300000000003</v>
      </c>
      <c r="G29">
        <f t="shared" si="25"/>
        <v>8.0465210000000003</v>
      </c>
      <c r="H29">
        <f t="shared" si="25"/>
        <v>8.6431469999999972</v>
      </c>
      <c r="I29">
        <f t="shared" si="25"/>
        <v>10.265173999999995</v>
      </c>
      <c r="J29">
        <f t="shared" si="25"/>
        <v>13.372159999999999</v>
      </c>
      <c r="K29">
        <f t="shared" si="25"/>
        <v>21.583974999999988</v>
      </c>
      <c r="L29">
        <f t="shared" si="25"/>
        <v>50.724363999999973</v>
      </c>
      <c r="M29">
        <f t="shared" si="25"/>
        <v>163.16212399999989</v>
      </c>
      <c r="N29">
        <f t="shared" si="25"/>
        <v>598.5483859999996</v>
      </c>
      <c r="O29">
        <f t="shared" si="25"/>
        <v>2275.8045469999984</v>
      </c>
      <c r="P29">
        <f t="shared" si="25"/>
        <v>8727.2757349999956</v>
      </c>
      <c r="Q29">
        <f t="shared" si="25"/>
        <v>33502.94981999998</v>
      </c>
      <c r="R29">
        <f t="shared" si="25"/>
        <v>127933.43201699993</v>
      </c>
      <c r="S29">
        <f t="shared" si="25"/>
        <v>481591.75140899967</v>
      </c>
      <c r="T29">
        <f t="shared" si="25"/>
        <v>1769187.2971149988</v>
      </c>
      <c r="U29">
        <f t="shared" si="25"/>
        <v>6287279.1778159961</v>
      </c>
    </row>
    <row r="30" spans="1:26" x14ac:dyDescent="0.25">
      <c r="D30" t="s">
        <v>19</v>
      </c>
      <c r="E30">
        <f>E29/((26-E28)*COMBIN(2*E28,E28))</f>
        <v>0.92551103846153837</v>
      </c>
      <c r="F30">
        <f t="shared" ref="F30:U30" si="26">F29/((26-F28)*COMBIN(2*F28,F28))</f>
        <v>0.1819086</v>
      </c>
      <c r="G30">
        <f t="shared" si="26"/>
        <v>5.5878618055555558E-2</v>
      </c>
      <c r="H30">
        <f t="shared" si="26"/>
        <v>1.8789449999999996E-2</v>
      </c>
      <c r="I30">
        <f t="shared" si="26"/>
        <v>6.6656974025973989E-3</v>
      </c>
      <c r="J30">
        <f t="shared" si="26"/>
        <v>2.5268631897203326E-3</v>
      </c>
      <c r="K30">
        <f t="shared" si="26"/>
        <v>1.1679640151515147E-3</v>
      </c>
      <c r="L30">
        <f t="shared" si="26"/>
        <v>7.7788559685928061E-4</v>
      </c>
      <c r="M30">
        <f t="shared" si="26"/>
        <v>7.043172062505392E-4</v>
      </c>
      <c r="N30">
        <f t="shared" si="26"/>
        <v>7.2416142715416032E-4</v>
      </c>
      <c r="O30">
        <f t="shared" si="26"/>
        <v>7.6986828134133613E-4</v>
      </c>
      <c r="P30">
        <f t="shared" si="26"/>
        <v>8.2476891087069064E-4</v>
      </c>
      <c r="Q30">
        <f t="shared" si="26"/>
        <v>8.8495924210205026E-4</v>
      </c>
      <c r="R30">
        <f t="shared" si="26"/>
        <v>9.4619860701083741E-4</v>
      </c>
      <c r="S30">
        <f t="shared" si="26"/>
        <v>1.0003999828188325E-3</v>
      </c>
      <c r="T30">
        <f t="shared" si="26"/>
        <v>1.0368603677304554E-3</v>
      </c>
      <c r="U30">
        <f t="shared" si="26"/>
        <v>1.0459963895704527E-3</v>
      </c>
    </row>
    <row r="31" spans="1:26" x14ac:dyDescent="0.25">
      <c r="D31" t="s">
        <v>20</v>
      </c>
      <c r="E31">
        <f>SQRT(SQRTPI(2)*(SQRT(E28)+SQRT(F28)-2*SQRT(2*E28*F28/(E28+F28))))</f>
        <v>1.5832334870861595</v>
      </c>
      <c r="F31">
        <f t="shared" ref="F31:T31" si="27">SQRT(SQRTPI(2)*(SQRT(F28)+SQRT(G28)-2*SQRT(2*F28*G28/(F28+G28))))</f>
        <v>0.51256798571105788</v>
      </c>
      <c r="G31">
        <f t="shared" si="27"/>
        <v>0.34642687386783555</v>
      </c>
      <c r="H31">
        <f t="shared" si="27"/>
        <v>0.26854556292242382</v>
      </c>
      <c r="I31">
        <f t="shared" si="27"/>
        <v>0.22220479752674099</v>
      </c>
      <c r="J31">
        <f t="shared" si="27"/>
        <v>0.19106719457545845</v>
      </c>
      <c r="K31">
        <f t="shared" si="27"/>
        <v>0.16852164687107693</v>
      </c>
      <c r="L31">
        <f t="shared" si="27"/>
        <v>0.15134608551929393</v>
      </c>
      <c r="M31">
        <f t="shared" si="27"/>
        <v>0.13776973471003931</v>
      </c>
      <c r="N31">
        <f t="shared" si="27"/>
        <v>0.12673334261047478</v>
      </c>
      <c r="O31">
        <f t="shared" si="27"/>
        <v>0.11756189169536109</v>
      </c>
      <c r="P31">
        <f t="shared" si="27"/>
        <v>0.10980354442001271</v>
      </c>
      <c r="Q31">
        <f t="shared" si="27"/>
        <v>0.10314371311691162</v>
      </c>
      <c r="R31">
        <f t="shared" si="27"/>
        <v>9.7356190916154689E-2</v>
      </c>
      <c r="S31">
        <f t="shared" si="27"/>
        <v>9.227388347771534E-2</v>
      </c>
      <c r="T31">
        <f t="shared" si="27"/>
        <v>8.7770512062605624E-2</v>
      </c>
      <c r="U31" t="e">
        <f t="shared" ref="U31" si="28">SQRT(SQRTPI(2)*(SQRT(U28)+SQRT(V28)-2*SQRT(2*U28*V28/(U28+V28))))</f>
        <v>#VALUE!</v>
      </c>
      <c r="Y31" s="4" t="s">
        <v>33</v>
      </c>
      <c r="Z31" s="3">
        <f>1-(W28/_xlfn.VAR.P(B2:B27))</f>
        <v>0.96996408153563329</v>
      </c>
    </row>
    <row r="32" spans="1:26" x14ac:dyDescent="0.25">
      <c r="D32" t="s">
        <v>21</v>
      </c>
      <c r="E32">
        <f>((E30-F30)/F30)*(SQRT(26-F28)/E31)</f>
        <v>12.909594799533123</v>
      </c>
      <c r="F32">
        <f t="shared" ref="F32:T32" si="29">((F30-G30)/G30)*(SQRT(26-G28)/F31)</f>
        <v>21.556704114531534</v>
      </c>
      <c r="G32">
        <f t="shared" si="29"/>
        <v>27.326585373422674</v>
      </c>
      <c r="H32">
        <f t="shared" si="29"/>
        <v>31.767631055904239</v>
      </c>
      <c r="I32">
        <f t="shared" si="29"/>
        <v>33.779445607818801</v>
      </c>
      <c r="J32">
        <f t="shared" si="29"/>
        <v>27.232445509971036</v>
      </c>
      <c r="K32">
        <f t="shared" si="29"/>
        <v>12.970517337531081</v>
      </c>
      <c r="L32">
        <f t="shared" si="29"/>
        <v>2.9281142433666618</v>
      </c>
      <c r="M32">
        <f t="shared" si="29"/>
        <v>-0.8201047046550799</v>
      </c>
      <c r="N32">
        <f t="shared" si="29"/>
        <v>-1.8738464761098119</v>
      </c>
      <c r="O32">
        <f t="shared" si="29"/>
        <v>-2.1929266532348253</v>
      </c>
      <c r="P32">
        <f t="shared" si="29"/>
        <v>-2.317667456781594</v>
      </c>
      <c r="Q32">
        <f t="shared" si="29"/>
        <v>-2.262441134145035</v>
      </c>
      <c r="R32">
        <f t="shared" si="29"/>
        <v>-1.9278075830245984</v>
      </c>
      <c r="S32">
        <f t="shared" si="29"/>
        <v>-1.2639168923227611</v>
      </c>
      <c r="T32">
        <f t="shared" si="29"/>
        <v>-0.3146866444627196</v>
      </c>
    </row>
    <row r="35" spans="2:13" x14ac:dyDescent="0.25">
      <c r="B35" t="s">
        <v>26</v>
      </c>
      <c r="E35">
        <v>1</v>
      </c>
      <c r="F35">
        <v>0</v>
      </c>
      <c r="G35">
        <f t="shared" ref="G35:M44" si="30">$F35*F35</f>
        <v>0</v>
      </c>
      <c r="H35">
        <f t="shared" si="30"/>
        <v>0</v>
      </c>
      <c r="I35">
        <f t="shared" si="30"/>
        <v>0</v>
      </c>
      <c r="J35">
        <f t="shared" si="30"/>
        <v>0</v>
      </c>
      <c r="K35">
        <f t="shared" si="30"/>
        <v>0</v>
      </c>
      <c r="L35">
        <f t="shared" si="30"/>
        <v>0</v>
      </c>
      <c r="M35">
        <f t="shared" si="30"/>
        <v>0</v>
      </c>
    </row>
    <row r="36" spans="2:13" x14ac:dyDescent="0.25">
      <c r="E36">
        <v>1</v>
      </c>
      <c r="F36">
        <v>1</v>
      </c>
      <c r="G36">
        <f t="shared" si="30"/>
        <v>1</v>
      </c>
      <c r="H36">
        <f t="shared" si="30"/>
        <v>1</v>
      </c>
      <c r="I36">
        <f t="shared" si="30"/>
        <v>1</v>
      </c>
      <c r="J36">
        <f t="shared" si="30"/>
        <v>1</v>
      </c>
      <c r="K36">
        <f t="shared" si="30"/>
        <v>1</v>
      </c>
      <c r="L36">
        <f t="shared" si="30"/>
        <v>1</v>
      </c>
      <c r="M36">
        <f t="shared" si="30"/>
        <v>1</v>
      </c>
    </row>
    <row r="37" spans="2:13" x14ac:dyDescent="0.25">
      <c r="E37">
        <v>1</v>
      </c>
      <c r="F37">
        <v>2</v>
      </c>
      <c r="G37">
        <f t="shared" si="30"/>
        <v>4</v>
      </c>
      <c r="H37">
        <f t="shared" si="30"/>
        <v>8</v>
      </c>
      <c r="I37">
        <f t="shared" si="30"/>
        <v>16</v>
      </c>
      <c r="J37">
        <f t="shared" si="30"/>
        <v>32</v>
      </c>
      <c r="K37">
        <f t="shared" si="30"/>
        <v>64</v>
      </c>
      <c r="L37">
        <f t="shared" si="30"/>
        <v>128</v>
      </c>
      <c r="M37">
        <f t="shared" si="30"/>
        <v>256</v>
      </c>
    </row>
    <row r="38" spans="2:13" x14ac:dyDescent="0.25">
      <c r="E38">
        <v>1</v>
      </c>
      <c r="F38">
        <v>3</v>
      </c>
      <c r="G38">
        <f t="shared" si="30"/>
        <v>9</v>
      </c>
      <c r="H38">
        <f t="shared" si="30"/>
        <v>27</v>
      </c>
      <c r="I38">
        <f t="shared" si="30"/>
        <v>81</v>
      </c>
      <c r="J38">
        <f t="shared" si="30"/>
        <v>243</v>
      </c>
      <c r="K38">
        <f t="shared" si="30"/>
        <v>729</v>
      </c>
      <c r="L38">
        <f t="shared" si="30"/>
        <v>2187</v>
      </c>
      <c r="M38">
        <f t="shared" si="30"/>
        <v>6561</v>
      </c>
    </row>
    <row r="39" spans="2:13" x14ac:dyDescent="0.25">
      <c r="E39">
        <v>1</v>
      </c>
      <c r="F39">
        <v>4</v>
      </c>
      <c r="G39">
        <f t="shared" si="30"/>
        <v>16</v>
      </c>
      <c r="H39">
        <f t="shared" si="30"/>
        <v>64</v>
      </c>
      <c r="I39">
        <f t="shared" si="30"/>
        <v>256</v>
      </c>
      <c r="J39">
        <f t="shared" si="30"/>
        <v>1024</v>
      </c>
      <c r="K39">
        <f t="shared" si="30"/>
        <v>4096</v>
      </c>
      <c r="L39">
        <f t="shared" si="30"/>
        <v>16384</v>
      </c>
      <c r="M39">
        <f t="shared" si="30"/>
        <v>65536</v>
      </c>
    </row>
    <row r="40" spans="2:13" x14ac:dyDescent="0.25">
      <c r="E40">
        <v>1</v>
      </c>
      <c r="F40">
        <v>5</v>
      </c>
      <c r="G40">
        <f t="shared" si="30"/>
        <v>25</v>
      </c>
      <c r="H40">
        <f t="shared" si="30"/>
        <v>125</v>
      </c>
      <c r="I40">
        <f t="shared" si="30"/>
        <v>625</v>
      </c>
      <c r="J40">
        <f t="shared" si="30"/>
        <v>3125</v>
      </c>
      <c r="K40">
        <f t="shared" si="30"/>
        <v>15625</v>
      </c>
      <c r="L40">
        <f t="shared" si="30"/>
        <v>78125</v>
      </c>
      <c r="M40">
        <f t="shared" si="30"/>
        <v>390625</v>
      </c>
    </row>
    <row r="41" spans="2:13" x14ac:dyDescent="0.25">
      <c r="E41">
        <v>1</v>
      </c>
      <c r="F41">
        <v>6</v>
      </c>
      <c r="G41">
        <f t="shared" si="30"/>
        <v>36</v>
      </c>
      <c r="H41">
        <f t="shared" si="30"/>
        <v>216</v>
      </c>
      <c r="I41">
        <f t="shared" si="30"/>
        <v>1296</v>
      </c>
      <c r="J41">
        <f t="shared" si="30"/>
        <v>7776</v>
      </c>
      <c r="K41">
        <f t="shared" si="30"/>
        <v>46656</v>
      </c>
      <c r="L41">
        <f t="shared" si="30"/>
        <v>279936</v>
      </c>
      <c r="M41">
        <f t="shared" si="30"/>
        <v>1679616</v>
      </c>
    </row>
    <row r="42" spans="2:13" x14ac:dyDescent="0.25">
      <c r="E42">
        <v>1</v>
      </c>
      <c r="F42">
        <v>7</v>
      </c>
      <c r="G42">
        <f t="shared" si="30"/>
        <v>49</v>
      </c>
      <c r="H42">
        <f t="shared" si="30"/>
        <v>343</v>
      </c>
      <c r="I42">
        <f t="shared" si="30"/>
        <v>2401</v>
      </c>
      <c r="J42">
        <f t="shared" si="30"/>
        <v>16807</v>
      </c>
      <c r="K42">
        <f t="shared" si="30"/>
        <v>117649</v>
      </c>
      <c r="L42">
        <f t="shared" si="30"/>
        <v>823543</v>
      </c>
      <c r="M42">
        <f t="shared" si="30"/>
        <v>5764801</v>
      </c>
    </row>
    <row r="43" spans="2:13" x14ac:dyDescent="0.25">
      <c r="E43">
        <v>1</v>
      </c>
      <c r="F43">
        <v>8</v>
      </c>
      <c r="G43">
        <f t="shared" si="30"/>
        <v>64</v>
      </c>
      <c r="H43">
        <f t="shared" si="30"/>
        <v>512</v>
      </c>
      <c r="I43">
        <f t="shared" si="30"/>
        <v>4096</v>
      </c>
      <c r="J43">
        <f t="shared" si="30"/>
        <v>32768</v>
      </c>
      <c r="K43">
        <f t="shared" si="30"/>
        <v>262144</v>
      </c>
      <c r="L43">
        <f t="shared" si="30"/>
        <v>2097152</v>
      </c>
      <c r="M43">
        <f t="shared" si="30"/>
        <v>16777216</v>
      </c>
    </row>
    <row r="44" spans="2:13" x14ac:dyDescent="0.25">
      <c r="E44">
        <v>1</v>
      </c>
      <c r="F44">
        <v>9</v>
      </c>
      <c r="G44">
        <f t="shared" si="30"/>
        <v>81</v>
      </c>
      <c r="H44">
        <f t="shared" si="30"/>
        <v>729</v>
      </c>
      <c r="I44">
        <f t="shared" si="30"/>
        <v>6561</v>
      </c>
      <c r="J44">
        <f t="shared" si="30"/>
        <v>59049</v>
      </c>
      <c r="K44">
        <f t="shared" si="30"/>
        <v>531441</v>
      </c>
      <c r="L44">
        <f t="shared" si="30"/>
        <v>4782969</v>
      </c>
      <c r="M44">
        <f t="shared" si="30"/>
        <v>43046721</v>
      </c>
    </row>
    <row r="45" spans="2:13" x14ac:dyDescent="0.25">
      <c r="E45">
        <v>1</v>
      </c>
      <c r="F45">
        <v>10</v>
      </c>
      <c r="G45">
        <f t="shared" ref="G45:M54" si="31">$F45*F45</f>
        <v>100</v>
      </c>
      <c r="H45">
        <f t="shared" si="31"/>
        <v>1000</v>
      </c>
      <c r="I45">
        <f t="shared" si="31"/>
        <v>10000</v>
      </c>
      <c r="J45">
        <f t="shared" si="31"/>
        <v>100000</v>
      </c>
      <c r="K45">
        <f t="shared" si="31"/>
        <v>1000000</v>
      </c>
      <c r="L45">
        <f t="shared" si="31"/>
        <v>10000000</v>
      </c>
      <c r="M45">
        <f t="shared" si="31"/>
        <v>100000000</v>
      </c>
    </row>
    <row r="46" spans="2:13" x14ac:dyDescent="0.25">
      <c r="E46">
        <v>1</v>
      </c>
      <c r="F46">
        <v>11</v>
      </c>
      <c r="G46">
        <f t="shared" si="31"/>
        <v>121</v>
      </c>
      <c r="H46">
        <f t="shared" si="31"/>
        <v>1331</v>
      </c>
      <c r="I46">
        <f t="shared" si="31"/>
        <v>14641</v>
      </c>
      <c r="J46">
        <f t="shared" si="31"/>
        <v>161051</v>
      </c>
      <c r="K46">
        <f t="shared" si="31"/>
        <v>1771561</v>
      </c>
      <c r="L46">
        <f t="shared" si="31"/>
        <v>19487171</v>
      </c>
      <c r="M46">
        <f t="shared" si="31"/>
        <v>214358881</v>
      </c>
    </row>
    <row r="47" spans="2:13" x14ac:dyDescent="0.25">
      <c r="E47">
        <v>1</v>
      </c>
      <c r="F47">
        <v>12</v>
      </c>
      <c r="G47">
        <f t="shared" si="31"/>
        <v>144</v>
      </c>
      <c r="H47">
        <f t="shared" si="31"/>
        <v>1728</v>
      </c>
      <c r="I47">
        <f t="shared" si="31"/>
        <v>20736</v>
      </c>
      <c r="J47">
        <f t="shared" si="31"/>
        <v>248832</v>
      </c>
      <c r="K47">
        <f t="shared" si="31"/>
        <v>2985984</v>
      </c>
      <c r="L47">
        <f t="shared" si="31"/>
        <v>35831808</v>
      </c>
      <c r="M47">
        <f t="shared" si="31"/>
        <v>429981696</v>
      </c>
    </row>
    <row r="48" spans="2:13" x14ac:dyDescent="0.25">
      <c r="E48">
        <v>1</v>
      </c>
      <c r="F48">
        <v>13</v>
      </c>
      <c r="G48">
        <f t="shared" si="31"/>
        <v>169</v>
      </c>
      <c r="H48">
        <f t="shared" si="31"/>
        <v>2197</v>
      </c>
      <c r="I48">
        <f t="shared" si="31"/>
        <v>28561</v>
      </c>
      <c r="J48">
        <f t="shared" si="31"/>
        <v>371293</v>
      </c>
      <c r="K48">
        <f t="shared" si="31"/>
        <v>4826809</v>
      </c>
      <c r="L48">
        <f t="shared" si="31"/>
        <v>62748517</v>
      </c>
      <c r="M48">
        <f t="shared" si="31"/>
        <v>815730721</v>
      </c>
    </row>
    <row r="49" spans="5:13" x14ac:dyDescent="0.25">
      <c r="E49">
        <v>1</v>
      </c>
      <c r="F49">
        <v>14</v>
      </c>
      <c r="G49">
        <f t="shared" si="31"/>
        <v>196</v>
      </c>
      <c r="H49">
        <f t="shared" si="31"/>
        <v>2744</v>
      </c>
      <c r="I49">
        <f t="shared" si="31"/>
        <v>38416</v>
      </c>
      <c r="J49">
        <f t="shared" si="31"/>
        <v>537824</v>
      </c>
      <c r="K49">
        <f t="shared" si="31"/>
        <v>7529536</v>
      </c>
      <c r="L49">
        <f t="shared" si="31"/>
        <v>105413504</v>
      </c>
      <c r="M49">
        <f t="shared" si="31"/>
        <v>1475789056</v>
      </c>
    </row>
    <row r="50" spans="5:13" x14ac:dyDescent="0.25">
      <c r="E50">
        <v>1</v>
      </c>
      <c r="F50">
        <v>15</v>
      </c>
      <c r="G50">
        <f t="shared" si="31"/>
        <v>225</v>
      </c>
      <c r="H50">
        <f t="shared" si="31"/>
        <v>3375</v>
      </c>
      <c r="I50">
        <f t="shared" si="31"/>
        <v>50625</v>
      </c>
      <c r="J50">
        <f t="shared" si="31"/>
        <v>759375</v>
      </c>
      <c r="K50">
        <f t="shared" si="31"/>
        <v>11390625</v>
      </c>
      <c r="L50">
        <f t="shared" si="31"/>
        <v>170859375</v>
      </c>
      <c r="M50">
        <f t="shared" si="31"/>
        <v>2562890625</v>
      </c>
    </row>
    <row r="51" spans="5:13" x14ac:dyDescent="0.25">
      <c r="E51">
        <v>1</v>
      </c>
      <c r="F51">
        <v>16</v>
      </c>
      <c r="G51">
        <f t="shared" si="31"/>
        <v>256</v>
      </c>
      <c r="H51">
        <f t="shared" si="31"/>
        <v>4096</v>
      </c>
      <c r="I51">
        <f t="shared" si="31"/>
        <v>65536</v>
      </c>
      <c r="J51">
        <f t="shared" si="31"/>
        <v>1048576</v>
      </c>
      <c r="K51">
        <f t="shared" si="31"/>
        <v>16777216</v>
      </c>
      <c r="L51">
        <f t="shared" si="31"/>
        <v>268435456</v>
      </c>
      <c r="M51">
        <f t="shared" si="31"/>
        <v>4294967296</v>
      </c>
    </row>
    <row r="52" spans="5:13" x14ac:dyDescent="0.25">
      <c r="E52">
        <v>1</v>
      </c>
      <c r="F52">
        <v>17</v>
      </c>
      <c r="G52">
        <f t="shared" si="31"/>
        <v>289</v>
      </c>
      <c r="H52">
        <f t="shared" si="31"/>
        <v>4913</v>
      </c>
      <c r="I52">
        <f t="shared" si="31"/>
        <v>83521</v>
      </c>
      <c r="J52">
        <f t="shared" si="31"/>
        <v>1419857</v>
      </c>
      <c r="K52">
        <f t="shared" si="31"/>
        <v>24137569</v>
      </c>
      <c r="L52">
        <f t="shared" si="31"/>
        <v>410338673</v>
      </c>
      <c r="M52">
        <f t="shared" si="31"/>
        <v>6975757441</v>
      </c>
    </row>
    <row r="53" spans="5:13" x14ac:dyDescent="0.25">
      <c r="E53">
        <v>1</v>
      </c>
      <c r="F53">
        <v>18</v>
      </c>
      <c r="G53">
        <f t="shared" si="31"/>
        <v>324</v>
      </c>
      <c r="H53">
        <f t="shared" si="31"/>
        <v>5832</v>
      </c>
      <c r="I53">
        <f t="shared" si="31"/>
        <v>104976</v>
      </c>
      <c r="J53">
        <f t="shared" si="31"/>
        <v>1889568</v>
      </c>
      <c r="K53">
        <f t="shared" si="31"/>
        <v>34012224</v>
      </c>
      <c r="L53">
        <f t="shared" si="31"/>
        <v>612220032</v>
      </c>
      <c r="M53">
        <f t="shared" si="31"/>
        <v>11019960576</v>
      </c>
    </row>
    <row r="54" spans="5:13" x14ac:dyDescent="0.25">
      <c r="E54">
        <v>1</v>
      </c>
      <c r="F54">
        <v>19</v>
      </c>
      <c r="G54">
        <f t="shared" si="31"/>
        <v>361</v>
      </c>
      <c r="H54">
        <f t="shared" si="31"/>
        <v>6859</v>
      </c>
      <c r="I54">
        <f t="shared" si="31"/>
        <v>130321</v>
      </c>
      <c r="J54">
        <f t="shared" si="31"/>
        <v>2476099</v>
      </c>
      <c r="K54">
        <f t="shared" si="31"/>
        <v>47045881</v>
      </c>
      <c r="L54">
        <f t="shared" si="31"/>
        <v>893871739</v>
      </c>
      <c r="M54">
        <f t="shared" si="31"/>
        <v>16983563041</v>
      </c>
    </row>
    <row r="55" spans="5:13" x14ac:dyDescent="0.25">
      <c r="E55">
        <v>1</v>
      </c>
      <c r="F55">
        <v>20</v>
      </c>
      <c r="G55">
        <f t="shared" ref="G55:M64" si="32">$F55*F55</f>
        <v>400</v>
      </c>
      <c r="H55">
        <f t="shared" si="32"/>
        <v>8000</v>
      </c>
      <c r="I55">
        <f t="shared" si="32"/>
        <v>160000</v>
      </c>
      <c r="J55">
        <f t="shared" si="32"/>
        <v>3200000</v>
      </c>
      <c r="K55">
        <f t="shared" si="32"/>
        <v>64000000</v>
      </c>
      <c r="L55">
        <f t="shared" si="32"/>
        <v>1280000000</v>
      </c>
      <c r="M55">
        <f t="shared" si="32"/>
        <v>25600000000</v>
      </c>
    </row>
    <row r="56" spans="5:13" x14ac:dyDescent="0.25">
      <c r="E56">
        <v>1</v>
      </c>
      <c r="F56">
        <v>21</v>
      </c>
      <c r="G56">
        <f t="shared" si="32"/>
        <v>441</v>
      </c>
      <c r="H56">
        <f t="shared" si="32"/>
        <v>9261</v>
      </c>
      <c r="I56">
        <f t="shared" si="32"/>
        <v>194481</v>
      </c>
      <c r="J56">
        <f t="shared" si="32"/>
        <v>4084101</v>
      </c>
      <c r="K56">
        <f t="shared" si="32"/>
        <v>85766121</v>
      </c>
      <c r="L56">
        <f t="shared" si="32"/>
        <v>1801088541</v>
      </c>
      <c r="M56">
        <f t="shared" si="32"/>
        <v>37822859361</v>
      </c>
    </row>
    <row r="57" spans="5:13" x14ac:dyDescent="0.25">
      <c r="E57">
        <v>1</v>
      </c>
      <c r="F57">
        <v>22</v>
      </c>
      <c r="G57">
        <f t="shared" si="32"/>
        <v>484</v>
      </c>
      <c r="H57">
        <f t="shared" si="32"/>
        <v>10648</v>
      </c>
      <c r="I57">
        <f t="shared" si="32"/>
        <v>234256</v>
      </c>
      <c r="J57">
        <f t="shared" si="32"/>
        <v>5153632</v>
      </c>
      <c r="K57">
        <f t="shared" si="32"/>
        <v>113379904</v>
      </c>
      <c r="L57">
        <f t="shared" si="32"/>
        <v>2494357888</v>
      </c>
      <c r="M57">
        <f t="shared" si="32"/>
        <v>54875873536</v>
      </c>
    </row>
    <row r="58" spans="5:13" x14ac:dyDescent="0.25">
      <c r="E58">
        <v>1</v>
      </c>
      <c r="F58">
        <v>23</v>
      </c>
      <c r="G58">
        <f t="shared" si="32"/>
        <v>529</v>
      </c>
      <c r="H58">
        <f t="shared" si="32"/>
        <v>12167</v>
      </c>
      <c r="I58">
        <f t="shared" si="32"/>
        <v>279841</v>
      </c>
      <c r="J58">
        <f t="shared" si="32"/>
        <v>6436343</v>
      </c>
      <c r="K58">
        <f t="shared" si="32"/>
        <v>148035889</v>
      </c>
      <c r="L58">
        <f t="shared" si="32"/>
        <v>3404825447</v>
      </c>
      <c r="M58">
        <f t="shared" si="32"/>
        <v>78310985281</v>
      </c>
    </row>
    <row r="59" spans="5:13" x14ac:dyDescent="0.25">
      <c r="E59">
        <v>1</v>
      </c>
      <c r="F59">
        <v>24</v>
      </c>
      <c r="G59">
        <f t="shared" si="32"/>
        <v>576</v>
      </c>
      <c r="H59">
        <f t="shared" si="32"/>
        <v>13824</v>
      </c>
      <c r="I59">
        <f t="shared" si="32"/>
        <v>331776</v>
      </c>
      <c r="J59">
        <f t="shared" si="32"/>
        <v>7962624</v>
      </c>
      <c r="K59">
        <f t="shared" si="32"/>
        <v>191102976</v>
      </c>
      <c r="L59">
        <f t="shared" si="32"/>
        <v>4586471424</v>
      </c>
      <c r="M59">
        <f t="shared" si="32"/>
        <v>110075314176</v>
      </c>
    </row>
    <row r="60" spans="5:13" x14ac:dyDescent="0.25">
      <c r="E60">
        <v>1</v>
      </c>
      <c r="F60">
        <v>25</v>
      </c>
      <c r="G60">
        <f t="shared" si="32"/>
        <v>625</v>
      </c>
      <c r="H60">
        <f t="shared" si="32"/>
        <v>15625</v>
      </c>
      <c r="I60">
        <f t="shared" si="32"/>
        <v>390625</v>
      </c>
      <c r="J60">
        <f t="shared" si="32"/>
        <v>9765625</v>
      </c>
      <c r="K60">
        <f t="shared" si="32"/>
        <v>244140625</v>
      </c>
      <c r="L60">
        <f t="shared" si="32"/>
        <v>6103515625</v>
      </c>
      <c r="M60">
        <f t="shared" si="32"/>
        <v>152587890625</v>
      </c>
    </row>
    <row r="64" spans="5:13" x14ac:dyDescent="0.25">
      <c r="E64">
        <f t="array" ref="E64:M72">MMULT(TRANSPOSE(E35:M60),E35:M60)</f>
        <v>26</v>
      </c>
      <c r="F64">
        <v>325</v>
      </c>
      <c r="G64">
        <v>5525</v>
      </c>
      <c r="H64">
        <v>105625</v>
      </c>
      <c r="I64">
        <v>2153645</v>
      </c>
      <c r="J64">
        <v>45735625</v>
      </c>
      <c r="K64">
        <v>998881325</v>
      </c>
      <c r="L64">
        <v>22267545625</v>
      </c>
      <c r="M64">
        <v>504213653645</v>
      </c>
    </row>
    <row r="65" spans="4:17" x14ac:dyDescent="0.25">
      <c r="E65">
        <v>325</v>
      </c>
      <c r="F65">
        <v>5525</v>
      </c>
      <c r="G65">
        <v>105625</v>
      </c>
      <c r="H65">
        <v>2153645</v>
      </c>
      <c r="I65">
        <v>45735625</v>
      </c>
      <c r="J65">
        <v>998881325</v>
      </c>
      <c r="K65">
        <v>22267545625</v>
      </c>
      <c r="L65">
        <v>504213653645</v>
      </c>
      <c r="M65">
        <v>11558362011625</v>
      </c>
    </row>
    <row r="66" spans="4:17" x14ac:dyDescent="0.25">
      <c r="E66">
        <v>5525</v>
      </c>
      <c r="F66">
        <v>105625</v>
      </c>
      <c r="G66">
        <v>2153645</v>
      </c>
      <c r="H66">
        <v>45735625</v>
      </c>
      <c r="I66">
        <v>998881325</v>
      </c>
      <c r="J66">
        <v>22267545625</v>
      </c>
      <c r="K66">
        <v>504213653645</v>
      </c>
      <c r="L66">
        <v>11558362011625</v>
      </c>
      <c r="M66">
        <v>267600699270125</v>
      </c>
    </row>
    <row r="67" spans="4:17" x14ac:dyDescent="0.25">
      <c r="E67">
        <v>105625</v>
      </c>
      <c r="F67">
        <v>2153645</v>
      </c>
      <c r="G67">
        <v>45735625</v>
      </c>
      <c r="H67">
        <v>998881325</v>
      </c>
      <c r="I67">
        <v>22267545625</v>
      </c>
      <c r="J67">
        <v>504213653645</v>
      </c>
      <c r="K67">
        <v>11558362011625</v>
      </c>
      <c r="L67">
        <v>267600699270125</v>
      </c>
      <c r="M67">
        <v>6246357411165625</v>
      </c>
    </row>
    <row r="68" spans="4:17" x14ac:dyDescent="0.25">
      <c r="D68" t="s">
        <v>23</v>
      </c>
      <c r="E68">
        <v>2153645</v>
      </c>
      <c r="F68">
        <v>45735625</v>
      </c>
      <c r="G68">
        <v>998881325</v>
      </c>
      <c r="H68">
        <v>22267545625</v>
      </c>
      <c r="I68">
        <v>504213653645</v>
      </c>
      <c r="J68">
        <v>11558362011625</v>
      </c>
      <c r="K68">
        <v>267600699270125</v>
      </c>
      <c r="L68">
        <v>6246357411165625</v>
      </c>
      <c r="M68">
        <v>1.4680385059308563E+17</v>
      </c>
    </row>
    <row r="69" spans="4:17" x14ac:dyDescent="0.25">
      <c r="E69">
        <v>45735625</v>
      </c>
      <c r="F69">
        <v>998881325</v>
      </c>
      <c r="G69">
        <v>22267545625</v>
      </c>
      <c r="H69">
        <v>504213653645</v>
      </c>
      <c r="I69">
        <v>11558362011625</v>
      </c>
      <c r="J69">
        <v>267600699270125</v>
      </c>
      <c r="K69">
        <v>6246357411165625</v>
      </c>
      <c r="L69">
        <v>1.4680385059308563E+17</v>
      </c>
      <c r="M69">
        <v>3.4703248851234877E+18</v>
      </c>
    </row>
    <row r="70" spans="4:17" x14ac:dyDescent="0.25">
      <c r="E70">
        <v>998881325</v>
      </c>
      <c r="F70">
        <v>22267545625</v>
      </c>
      <c r="G70">
        <v>504213653645</v>
      </c>
      <c r="H70">
        <v>11558362011625</v>
      </c>
      <c r="I70">
        <v>267600699270125</v>
      </c>
      <c r="J70">
        <v>6246357411165625</v>
      </c>
      <c r="K70">
        <v>1.4680385059308563E+17</v>
      </c>
      <c r="L70">
        <v>3.4703248851234877E+18</v>
      </c>
      <c r="M70">
        <v>8.2445890127575843E+19</v>
      </c>
    </row>
    <row r="71" spans="4:17" x14ac:dyDescent="0.25">
      <c r="E71">
        <v>22267545625</v>
      </c>
      <c r="F71">
        <v>504213653645</v>
      </c>
      <c r="G71">
        <v>11558362011625</v>
      </c>
      <c r="H71">
        <v>267600699270125</v>
      </c>
      <c r="I71">
        <v>6246357411165625</v>
      </c>
      <c r="J71">
        <v>1.4680385059308563E+17</v>
      </c>
      <c r="K71">
        <v>3.4703248851234877E+18</v>
      </c>
      <c r="L71">
        <v>8.2445890127575843E+19</v>
      </c>
      <c r="M71">
        <v>1.9671940703103017E+21</v>
      </c>
    </row>
    <row r="72" spans="4:17" x14ac:dyDescent="0.25">
      <c r="E72">
        <v>504213653645</v>
      </c>
      <c r="F72">
        <v>11558362011625</v>
      </c>
      <c r="G72">
        <v>267600699270125</v>
      </c>
      <c r="H72">
        <v>6246357411165625</v>
      </c>
      <c r="I72">
        <v>1.4680385059308563E+17</v>
      </c>
      <c r="J72">
        <v>3.4703248851234877E+18</v>
      </c>
      <c r="K72">
        <v>8.2445890127575843E+19</v>
      </c>
      <c r="L72">
        <v>1.9671940703103017E+21</v>
      </c>
      <c r="M72">
        <v>4.7116183422205308E+22</v>
      </c>
    </row>
    <row r="76" spans="4:17" x14ac:dyDescent="0.25">
      <c r="E76">
        <f t="array" ref="E76:M84">MINVERSE(E64:M72)</f>
        <v>0.96105018639216144</v>
      </c>
      <c r="F76">
        <v>-1.3468890930790733</v>
      </c>
      <c r="G76">
        <v>0.64135582561629978</v>
      </c>
      <c r="H76">
        <v>-0.14637597544579478</v>
      </c>
      <c r="I76">
        <v>1.8330837402327559E-2</v>
      </c>
      <c r="J76">
        <v>-1.3284472924479725E-3</v>
      </c>
      <c r="K76">
        <v>5.5520965156216183E-5</v>
      </c>
      <c r="L76">
        <v>-1.2414629207264629E-6</v>
      </c>
      <c r="M76">
        <v>1.1495029843699255E-8</v>
      </c>
      <c r="O76">
        <f t="array" ref="O76:O84">MMULT(TRANSPOSE(E35:M60),B2:B27)</f>
        <v>16.936999999999998</v>
      </c>
      <c r="Q76">
        <f t="array" ref="Q76:Q84">MMULT(E76:M84,O76:O84)</f>
        <v>3.6215073882931392</v>
      </c>
    </row>
    <row r="77" spans="4:17" x14ac:dyDescent="0.25">
      <c r="E77">
        <v>-1.3468890792459971</v>
      </c>
      <c r="F77">
        <v>4.6576820279093489</v>
      </c>
      <c r="G77">
        <v>-3.0125785943262597</v>
      </c>
      <c r="H77">
        <v>0.80816519211256765</v>
      </c>
      <c r="I77">
        <v>-0.11194779902464334</v>
      </c>
      <c r="J77">
        <v>8.6937749609203464E-3</v>
      </c>
      <c r="K77">
        <v>-3.8213118362170353E-4</v>
      </c>
      <c r="L77">
        <v>8.8788561073352734E-6</v>
      </c>
      <c r="M77">
        <v>-8.4731389526707124E-8</v>
      </c>
      <c r="O77">
        <v>216.88799999999998</v>
      </c>
      <c r="Q77">
        <v>-3.756224868397112</v>
      </c>
    </row>
    <row r="78" spans="4:17" x14ac:dyDescent="0.25">
      <c r="E78">
        <v>0.64135580984105756</v>
      </c>
      <c r="F78">
        <v>-3.0125785635510822</v>
      </c>
      <c r="G78">
        <v>2.1447892707658971</v>
      </c>
      <c r="H78">
        <v>-0.60716190371012069</v>
      </c>
      <c r="I78">
        <v>8.7117749352728147E-2</v>
      </c>
      <c r="J78">
        <v>-6.9367237235379462E-3</v>
      </c>
      <c r="K78">
        <v>3.106590398014535E-4</v>
      </c>
      <c r="L78">
        <v>-7.3239285995158909E-6</v>
      </c>
      <c r="M78">
        <v>7.0710141366119785E-8</v>
      </c>
      <c r="O78">
        <v>4350.7379999999994</v>
      </c>
      <c r="Q78">
        <v>1.5918905104408623</v>
      </c>
    </row>
    <row r="79" spans="4:17" x14ac:dyDescent="0.25">
      <c r="E79">
        <v>-0.14637596954133722</v>
      </c>
      <c r="F79">
        <v>0.80816517555658174</v>
      </c>
      <c r="G79">
        <v>-0.6071618979871547</v>
      </c>
      <c r="H79">
        <v>0.17766625542293013</v>
      </c>
      <c r="I79">
        <v>-2.6089179542758356E-2</v>
      </c>
      <c r="J79">
        <v>2.1134737318761689E-3</v>
      </c>
      <c r="K79">
        <v>-9.592648649948824E-5</v>
      </c>
      <c r="L79">
        <v>2.2858383659202995E-6</v>
      </c>
      <c r="M79">
        <v>-2.2263026214670648E-8</v>
      </c>
      <c r="O79">
        <v>92259.521999999997</v>
      </c>
      <c r="Q79">
        <v>-0.33866213887449703</v>
      </c>
    </row>
    <row r="80" spans="4:17" x14ac:dyDescent="0.25">
      <c r="D80" t="s">
        <v>24</v>
      </c>
      <c r="E80">
        <v>1.8330836370613092E-2</v>
      </c>
      <c r="F80">
        <v>-0.1119477956334361</v>
      </c>
      <c r="G80">
        <v>8.7117747781169846E-2</v>
      </c>
      <c r="H80">
        <v>-2.6089179327897487E-2</v>
      </c>
      <c r="I80">
        <v>3.896617178073089E-3</v>
      </c>
      <c r="J80">
        <v>-3.1982690751244334E-4</v>
      </c>
      <c r="K80">
        <v>1.4668894668456521E-5</v>
      </c>
      <c r="L80">
        <v>-3.525460472685595E-7</v>
      </c>
      <c r="M80">
        <v>3.458165171507765E-9</v>
      </c>
      <c r="N80" t="s">
        <v>27</v>
      </c>
      <c r="O80">
        <v>2012671.2059999998</v>
      </c>
      <c r="P80" t="s">
        <v>28</v>
      </c>
      <c r="Q80">
        <v>4.0343603171777431E-2</v>
      </c>
    </row>
    <row r="81" spans="5:17" x14ac:dyDescent="0.25">
      <c r="E81">
        <v>-1.3284471974037602E-3</v>
      </c>
      <c r="F81">
        <v>8.6937746183369472E-3</v>
      </c>
      <c r="G81">
        <v>-6.9367235443423426E-3</v>
      </c>
      <c r="H81">
        <v>2.1134736991805943E-3</v>
      </c>
      <c r="I81">
        <v>-3.1982690526178995E-4</v>
      </c>
      <c r="J81">
        <v>2.652514423145728E-5</v>
      </c>
      <c r="K81">
        <v>-1.226937793659999E-6</v>
      </c>
      <c r="L81">
        <v>2.969647259370978E-8</v>
      </c>
      <c r="M81">
        <v>-2.9303836095234543E-10</v>
      </c>
      <c r="O81">
        <v>44765925.737999998</v>
      </c>
      <c r="Q81">
        <v>-2.8168639686327879E-3</v>
      </c>
    </row>
    <row r="82" spans="5:17" x14ac:dyDescent="0.25">
      <c r="E82">
        <v>5.5520960387479812E-5</v>
      </c>
      <c r="F82">
        <v>-3.821311653671783E-4</v>
      </c>
      <c r="G82">
        <v>3.1065902959523227E-4</v>
      </c>
      <c r="H82">
        <v>-9.5926484403435267E-5</v>
      </c>
      <c r="I82">
        <v>1.466889447605326E-5</v>
      </c>
      <c r="J82">
        <v>-1.2269377863378337E-6</v>
      </c>
      <c r="K82">
        <v>5.7153642710420292E-8</v>
      </c>
      <c r="L82">
        <v>-1.3915759549417555E-9</v>
      </c>
      <c r="M82">
        <v>1.380177384848872E-11</v>
      </c>
      <c r="O82">
        <v>1010541108.678</v>
      </c>
      <c r="Q82">
        <v>1.1461836145265636E-4</v>
      </c>
    </row>
    <row r="83" spans="5:17" x14ac:dyDescent="0.25">
      <c r="E83">
        <v>-1.2414627977676157E-6</v>
      </c>
      <c r="F83">
        <v>8.878855615452221E-6</v>
      </c>
      <c r="G83">
        <v>-7.3239283126251913E-6</v>
      </c>
      <c r="H83">
        <v>2.285838303054617E-6</v>
      </c>
      <c r="I83">
        <v>-3.5254604077642274E-7</v>
      </c>
      <c r="J83">
        <v>2.9696472264309264E-8</v>
      </c>
      <c r="K83">
        <v>-1.3915759479032496E-9</v>
      </c>
      <c r="L83">
        <v>3.4054597339382802E-11</v>
      </c>
      <c r="M83">
        <v>-3.3924327568288778E-13</v>
      </c>
      <c r="O83">
        <v>23085151116.762001</v>
      </c>
      <c r="Q83">
        <v>-2.5167049489960291E-6</v>
      </c>
    </row>
    <row r="84" spans="5:17" x14ac:dyDescent="0.25">
      <c r="E84">
        <v>1.1495028563236752E-8</v>
      </c>
      <c r="F84">
        <v>-8.4731384244087045E-8</v>
      </c>
      <c r="G84">
        <v>7.0710138193818238E-8</v>
      </c>
      <c r="H84">
        <v>-2.2263025490439783E-8</v>
      </c>
      <c r="I84">
        <v>3.458165091732388E-9</v>
      </c>
      <c r="J84">
        <v>-2.930383563991311E-10</v>
      </c>
      <c r="K84">
        <v>1.3801773718782121E-11</v>
      </c>
      <c r="L84">
        <v>-3.3924327422463197E-13</v>
      </c>
      <c r="M84">
        <v>3.3924326677496813E-15</v>
      </c>
      <c r="O84">
        <v>532581506630.16595</v>
      </c>
      <c r="Q84">
        <v>2.3036822922135533E-8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23</xdr:col>
                <xdr:colOff>762000</xdr:colOff>
                <xdr:row>24</xdr:row>
                <xdr:rowOff>190500</xdr:rowOff>
              </from>
              <to>
                <xdr:col>26</xdr:col>
                <xdr:colOff>495300</xdr:colOff>
                <xdr:row>28</xdr:row>
                <xdr:rowOff>85725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Sol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2017-12-10T17:23:43Z</dcterms:created>
  <dcterms:modified xsi:type="dcterms:W3CDTF">2021-12-15T07:17:49Z</dcterms:modified>
</cp:coreProperties>
</file>