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D:\Observatorio Cooperación\2018\"/>
    </mc:Choice>
  </mc:AlternateContent>
  <xr:revisionPtr revIDLastSave="8" documentId="11_7299E244268F71FFB99D15E09BB3445F79DCCDCC" xr6:coauthVersionLast="47" xr6:coauthVersionMax="47" xr10:uidLastSave="{53B14CA2-2A17-4A28-AC1A-98E096B80D4B}"/>
  <bookViews>
    <workbookView xWindow="0" yWindow="0" windowWidth="28800" windowHeight="12336" xr2:uid="{00000000-000D-0000-FFFF-FFFF00000000}"/>
  </bookViews>
  <sheets>
    <sheet name="AMBITO DE INTERVENCIÓN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K2" i="1"/>
  <c r="K5" i="1"/>
  <c r="K7" i="1"/>
  <c r="K9" i="1"/>
  <c r="K12" i="1"/>
  <c r="I2" i="1"/>
  <c r="I5" i="1"/>
  <c r="I7" i="1"/>
  <c r="I9" i="1"/>
  <c r="I12" i="1"/>
  <c r="H14" i="1"/>
  <c r="G14" i="1"/>
  <c r="I14" i="1" s="1"/>
  <c r="H13" i="1"/>
  <c r="G13" i="1"/>
  <c r="H11" i="1"/>
  <c r="G11" i="1"/>
  <c r="I11" i="1" s="1"/>
  <c r="H10" i="1"/>
  <c r="G10" i="1"/>
  <c r="E8" i="1"/>
  <c r="B15" i="1"/>
  <c r="C2" i="1" s="1"/>
  <c r="G8" i="1"/>
  <c r="H4" i="1"/>
  <c r="G4" i="1"/>
  <c r="H3" i="1"/>
  <c r="G3" i="1"/>
  <c r="H6" i="1"/>
  <c r="G6" i="1"/>
  <c r="I6" i="1" l="1"/>
  <c r="G15" i="1"/>
  <c r="L4" i="1"/>
  <c r="I4" i="1"/>
  <c r="L8" i="1"/>
  <c r="L10" i="1"/>
  <c r="L13" i="1"/>
  <c r="I13" i="1"/>
  <c r="J8" i="1"/>
  <c r="K8" i="1" s="1"/>
  <c r="L12" i="1"/>
  <c r="L15" i="1"/>
  <c r="L11" i="1"/>
  <c r="L7" i="1"/>
  <c r="L3" i="1"/>
  <c r="L14" i="1"/>
  <c r="L2" i="1"/>
  <c r="L9" i="1"/>
  <c r="H15" i="1"/>
  <c r="I15" i="1" s="1"/>
  <c r="J13" i="1"/>
  <c r="K13" i="1" s="1"/>
  <c r="I10" i="1"/>
  <c r="I8" i="1"/>
  <c r="I3" i="1"/>
  <c r="J14" i="1"/>
  <c r="K14" i="1" s="1"/>
  <c r="J11" i="1"/>
  <c r="K11" i="1" s="1"/>
  <c r="J10" i="1"/>
  <c r="K10" i="1" s="1"/>
  <c r="J3" i="1"/>
  <c r="K3" i="1" s="1"/>
  <c r="J6" i="1"/>
  <c r="K6" i="1" s="1"/>
  <c r="J4" i="1"/>
  <c r="K4" i="1" s="1"/>
  <c r="L5" i="1" l="1"/>
  <c r="L6" i="1"/>
  <c r="J15" i="1"/>
  <c r="K15" i="1" l="1"/>
  <c r="E3" i="1" l="1"/>
  <c r="E10" i="1"/>
  <c r="E14" i="1"/>
  <c r="E11" i="1"/>
  <c r="E6" i="1"/>
  <c r="E4" i="1"/>
  <c r="E13" i="1"/>
  <c r="E15" i="1" l="1"/>
  <c r="F3" i="1" s="1"/>
  <c r="C3" i="1"/>
  <c r="C4" i="1"/>
  <c r="C8" i="1"/>
  <c r="C12" i="1"/>
  <c r="C5" i="1"/>
  <c r="C9" i="1"/>
  <c r="C13" i="1"/>
  <c r="C6" i="1"/>
  <c r="C10" i="1"/>
  <c r="C14" i="1"/>
  <c r="C7" i="1"/>
  <c r="C11" i="1"/>
  <c r="F2" i="1" l="1"/>
  <c r="F12" i="1"/>
  <c r="F7" i="1"/>
  <c r="F9" i="1"/>
  <c r="F8" i="1"/>
  <c r="F5" i="1"/>
  <c r="F10" i="1"/>
  <c r="F11" i="1"/>
  <c r="F6" i="1"/>
  <c r="F14" i="1"/>
  <c r="F4" i="1"/>
  <c r="F13" i="1"/>
  <c r="C15" i="1"/>
  <c r="F15" i="1" l="1"/>
</calcChain>
</file>

<file path=xl/sharedStrings.xml><?xml version="1.0" encoding="utf-8"?>
<sst xmlns="http://schemas.openxmlformats.org/spreadsheetml/2006/main" count="58" uniqueCount="28">
  <si>
    <t>ÁMBITO</t>
  </si>
  <si>
    <t>Nº DE PROYECTOS</t>
  </si>
  <si>
    <t>% DEL TOTAL DE PROYECTOS</t>
  </si>
  <si>
    <t>Nº DE ONGD</t>
  </si>
  <si>
    <t>CAPITAL</t>
  </si>
  <si>
    <t>% DEL CAPITAL TOTAL</t>
  </si>
  <si>
    <t>Nº DE BENEFICIARIOS</t>
  </si>
  <si>
    <t>Nº DE HOMBRES</t>
  </si>
  <si>
    <t>% HOMBRES</t>
  </si>
  <si>
    <t>Nº DE MUJERES2</t>
  </si>
  <si>
    <t>Nº DE MUJERES3</t>
  </si>
  <si>
    <t>% DEL TOTAL DE LOS BENEFICIARIOS</t>
  </si>
  <si>
    <t>ABASTECIMIENTO DE AGUA Y SANEAMIENTO</t>
  </si>
  <si>
    <t>AGRICULTURA</t>
  </si>
  <si>
    <t>EDUCACIÓN</t>
  </si>
  <si>
    <t>EMPRESAS Y OTROS SERVICIOS</t>
  </si>
  <si>
    <t>GOBIERNO Y SOCIEDAD CIVIL</t>
  </si>
  <si>
    <t>INDUSTRA</t>
  </si>
  <si>
    <t>MULTISECTORIAL</t>
  </si>
  <si>
    <t>OTROS MULTISECTORES</t>
  </si>
  <si>
    <t>PREVENCIÓN Y RESOLUCIÓN DE CONFLICTOS,PAZ Y SEGURIDAD</t>
  </si>
  <si>
    <t>PROGRAMAS/POLÍTICAS SOBRE POBLACIÓN Y SALUD REPRODUCTIVA</t>
  </si>
  <si>
    <t>PROTECCIÓN MEDIO AMBIENTE</t>
  </si>
  <si>
    <t>SALUD</t>
  </si>
  <si>
    <t>SIN ESPECIFICAR</t>
  </si>
  <si>
    <t>TOTAL</t>
  </si>
  <si>
    <t xml:space="preserve">     ,,  </t>
  </si>
  <si>
    <t>PROGRAMAS/POLITICAS SOBRE POBLACIÓN Y SALUD REPRODUCTIVA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</si>
</sst>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499984740745262"/>
        <bgColor theme="1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5" borderId="0" xfId="0" applyFont="1" applyFill="1"/>
    <xf numFmtId="0" fontId="0" fillId="5" borderId="0" xfId="0" applyFill="1"/>
    <xf numFmtId="10" fontId="3" fillId="2" borderId="7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0" fillId="5" borderId="0" xfId="0" applyNumberFormat="1" applyFill="1"/>
    <xf numFmtId="10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0" fillId="5" borderId="0" xfId="0" applyNumberFormat="1" applyFill="1"/>
    <xf numFmtId="0" fontId="0" fillId="6" borderId="0" xfId="0" applyFill="1"/>
    <xf numFmtId="0" fontId="3" fillId="2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5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border outline="0">
        <bottom style="medium">
          <color theme="1"/>
        </bottom>
      </border>
    </dxf>
    <dxf>
      <border outline="0">
        <top style="medium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ÁMBITOS DE INTERVENCIÓN</a:t>
            </a:r>
            <a:endParaRPr lang="es-ES" baseline="0"/>
          </a:p>
        </c:rich>
      </c:tx>
      <c:layout>
        <c:manualLayout>
          <c:xMode val="edge"/>
          <c:yMode val="edge"/>
          <c:x val="0.41207699834787165"/>
          <c:y val="1.7599836633693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'AMBITO DE INTERVENCIÓN'!$B$1</c:f>
              <c:strCache>
                <c:ptCount val="1"/>
                <c:pt idx="0">
                  <c:v>Nº DE PROYECTOS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INTERVENCIÓN'!$B$2:$B$14</c:f>
              <c:numCache>
                <c:formatCode>General</c:formatCode>
                <c:ptCount val="13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F-482B-8545-E29E8A48BB6F}"/>
            </c:ext>
          </c:extLst>
        </c:ser>
        <c:ser>
          <c:idx val="1"/>
          <c:order val="1"/>
          <c:tx>
            <c:strRef>
              <c:f>'AMBITO DE INTERVENCIÓN'!$D$1</c:f>
              <c:strCache>
                <c:ptCount val="1"/>
                <c:pt idx="0">
                  <c:v>Nº DE ONGD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INTERVENCIÓN'!$D$2:$D$14</c:f>
              <c:numCache>
                <c:formatCode>General</c:formatCode>
                <c:ptCount val="13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C7-4613-8DD8-E39D24FC9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1306144"/>
        <c:axId val="1871309056"/>
      </c:barChart>
      <c:catAx>
        <c:axId val="187130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309056"/>
        <c:crosses val="autoZero"/>
        <c:auto val="1"/>
        <c:lblAlgn val="ctr"/>
        <c:lblOffset val="100"/>
        <c:noMultiLvlLbl val="0"/>
      </c:catAx>
      <c:valAx>
        <c:axId val="187130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30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</a:t>
            </a:r>
            <a:r>
              <a:rPr lang="en-US" baseline="0"/>
              <a:t> </a:t>
            </a:r>
            <a:r>
              <a:rPr lang="en-US"/>
              <a:t>DEL TOTAL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333913415687598"/>
          <c:y val="7.941934181304261E-2"/>
          <c:w val="0.40805827842403541"/>
          <c:h val="0.67322955784373106"/>
        </c:manualLayout>
      </c:layout>
      <c:pieChart>
        <c:varyColors val="1"/>
        <c:ser>
          <c:idx val="0"/>
          <c:order val="0"/>
          <c:tx>
            <c:strRef>
              <c:f>'AMBITO DE INTERVENCIÓN'!$C$1</c:f>
              <c:strCache>
                <c:ptCount val="1"/>
                <c:pt idx="0">
                  <c:v>% DEL TOTAL DE PROYECTOS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D2-4D4B-AB11-4D4A70D359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D2-4D4B-AB11-4D4A70D359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D2-4D4B-AB11-4D4A70D359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D2-4D4B-AB11-4D4A70D359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D2-4D4B-AB11-4D4A70D359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D2-4D4B-AB11-4D4A70D359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D2-4D4B-AB11-4D4A70D359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D2-4D4B-AB11-4D4A70D359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4D2-4D4B-AB11-4D4A70D359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4D2-4D4B-AB11-4D4A70D359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4D2-4D4B-AB11-4D4A70D359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78-40FB-A58F-101B9010720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78-40FB-A58F-101B901072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INTERVENCIÓN'!$C$2:$C$14</c:f>
              <c:numCache>
                <c:formatCode>0.00%</c:formatCode>
                <c:ptCount val="13"/>
                <c:pt idx="0">
                  <c:v>2.5000000000000001E-2</c:v>
                </c:pt>
                <c:pt idx="1">
                  <c:v>0.2</c:v>
                </c:pt>
                <c:pt idx="2">
                  <c:v>0.2</c:v>
                </c:pt>
                <c:pt idx="3">
                  <c:v>2.5000000000000001E-2</c:v>
                </c:pt>
                <c:pt idx="4">
                  <c:v>0.1</c:v>
                </c:pt>
                <c:pt idx="5">
                  <c:v>2.5000000000000001E-2</c:v>
                </c:pt>
                <c:pt idx="6">
                  <c:v>0.05</c:v>
                </c:pt>
                <c:pt idx="7">
                  <c:v>2.5000000000000001E-2</c:v>
                </c:pt>
                <c:pt idx="8">
                  <c:v>7.4999999999999997E-2</c:v>
                </c:pt>
                <c:pt idx="9">
                  <c:v>0.05</c:v>
                </c:pt>
                <c:pt idx="10">
                  <c:v>2.5000000000000001E-2</c:v>
                </c:pt>
                <c:pt idx="11">
                  <c:v>0.125</c:v>
                </c:pt>
                <c:pt idx="12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8-4337-92B9-0D9B55B3BE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04766617769952E-4"/>
          <c:y val="0.75707755921124353"/>
          <c:w val="0.99834848423221889"/>
          <c:h val="0.24292235696096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'AMBITO DE INTERVENCIÓN'!$E$1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INTERVENCIÓN'!$E$2:$E$14</c:f>
              <c:numCache>
                <c:formatCode>#,##0.00\ "€"</c:formatCode>
                <c:ptCount val="13"/>
                <c:pt idx="0">
                  <c:v>517780.14</c:v>
                </c:pt>
                <c:pt idx="1">
                  <c:v>4146106.05</c:v>
                </c:pt>
                <c:pt idx="2">
                  <c:v>4606246.3900000006</c:v>
                </c:pt>
                <c:pt idx="3">
                  <c:v>421546</c:v>
                </c:pt>
                <c:pt idx="4">
                  <c:v>1187537.06</c:v>
                </c:pt>
                <c:pt idx="5">
                  <c:v>318014.96999999997</c:v>
                </c:pt>
                <c:pt idx="6">
                  <c:v>1234318.46</c:v>
                </c:pt>
                <c:pt idx="7">
                  <c:v>63776.1</c:v>
                </c:pt>
                <c:pt idx="8">
                  <c:v>1431078.02</c:v>
                </c:pt>
                <c:pt idx="9">
                  <c:v>1194056.8399999999</c:v>
                </c:pt>
                <c:pt idx="10">
                  <c:v>499999.15</c:v>
                </c:pt>
                <c:pt idx="11">
                  <c:v>2801046.03</c:v>
                </c:pt>
                <c:pt idx="12">
                  <c:v>947077.6399999999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E-43C9-A14B-FAB8C51D2E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77920624"/>
        <c:axId val="1877921040"/>
      </c:barChart>
      <c:catAx>
        <c:axId val="187792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21040"/>
        <c:crosses val="autoZero"/>
        <c:auto val="1"/>
        <c:lblAlgn val="ctr"/>
        <c:lblOffset val="100"/>
        <c:noMultiLvlLbl val="0"/>
      </c:catAx>
      <c:valAx>
        <c:axId val="187792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2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PORCENTAJE DEL CAPITAL TOTAL</a:t>
            </a:r>
          </a:p>
        </c:rich>
      </c:tx>
      <c:layout>
        <c:manualLayout>
          <c:xMode val="edge"/>
          <c:yMode val="edge"/>
          <c:x val="0.27575660012878295"/>
          <c:y val="2.5596723619376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430951523847672E-2"/>
          <c:y val="0.10244252200285292"/>
          <c:w val="0.97109271018542032"/>
          <c:h val="0.52085756106940062"/>
        </c:manualLayout>
      </c:layout>
      <c:pie3DChart>
        <c:varyColors val="1"/>
        <c:ser>
          <c:idx val="0"/>
          <c:order val="0"/>
          <c:tx>
            <c:strRef>
              <c:f>'AMBITO DE INTERVENCIÓN'!$F$1</c:f>
              <c:strCache>
                <c:ptCount val="1"/>
                <c:pt idx="0">
                  <c:v>% DEL CAPITAL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9F-4F95-93B9-49B9682C0C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9F-4F95-93B9-49B9682C0C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B9F-4F95-93B9-49B9682C0C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B9F-4F95-93B9-49B9682C0C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B9F-4F95-93B9-49B9682C0C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B9F-4F95-93B9-49B9682C0C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B9F-4F95-93B9-49B9682C0C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B9F-4F95-93B9-49B9682C0C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B9F-4F95-93B9-49B9682C0C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B9F-4F95-93B9-49B9682C0C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B9F-4F95-93B9-49B9682C0C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6DAB-4263-8CC6-5D41A958EF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6DAB-4263-8CC6-5D41A958EF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INTERVENCIÓN'!$F$2:$F$14</c:f>
              <c:numCache>
                <c:formatCode>0.00%</c:formatCode>
                <c:ptCount val="13"/>
                <c:pt idx="0">
                  <c:v>2.6732990431460501E-2</c:v>
                </c:pt>
                <c:pt idx="1">
                  <c:v>0.21406346980104429</c:v>
                </c:pt>
                <c:pt idx="2">
                  <c:v>0.23782051715776409</c:v>
                </c:pt>
                <c:pt idx="3">
                  <c:v>2.1764421448108164E-2</c:v>
                </c:pt>
                <c:pt idx="4">
                  <c:v>6.13125425436069E-2</c:v>
                </c:pt>
                <c:pt idx="5">
                  <c:v>1.6419114008643123E-2</c:v>
                </c:pt>
                <c:pt idx="6">
                  <c:v>6.3727866388531354E-2</c:v>
                </c:pt>
                <c:pt idx="7">
                  <c:v>3.292760265111497E-3</c:v>
                </c:pt>
                <c:pt idx="8">
                  <c:v>7.3886563156581167E-2</c:v>
                </c:pt>
                <c:pt idx="9">
                  <c:v>6.164915880771317E-2</c:v>
                </c:pt>
                <c:pt idx="10">
                  <c:v>2.5814957855835072E-2</c:v>
                </c:pt>
                <c:pt idx="11">
                  <c:v>0.14461801628403595</c:v>
                </c:pt>
                <c:pt idx="12">
                  <c:v>4.8897621851564627E-2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7-4AEA-BAF3-5D8AC488853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577637389659851E-2"/>
          <c:y val="0.63370776099714354"/>
          <c:w val="0.88420844931408682"/>
          <c:h val="0.36629224696235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BENEFICIARIOS: HOMBRES/MUJERES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'AMBITO DE INTERVENCIÓN'!$H$1</c:f>
              <c:strCache>
                <c:ptCount val="1"/>
                <c:pt idx="0">
                  <c:v>Nº DE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4.9036787500946399E-3"/>
                  <c:y val="1.8044142793105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E7-40D9-9830-AD508B78E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INTERVENCIÓN'!$H$2:$H$14</c:f>
              <c:numCache>
                <c:formatCode>0.00</c:formatCode>
                <c:ptCount val="13"/>
                <c:pt idx="0">
                  <c:v>1858</c:v>
                </c:pt>
                <c:pt idx="1">
                  <c:v>11955</c:v>
                </c:pt>
                <c:pt idx="2">
                  <c:v>12528</c:v>
                </c:pt>
                <c:pt idx="3">
                  <c:v>358</c:v>
                </c:pt>
                <c:pt idx="4">
                  <c:v>772</c:v>
                </c:pt>
                <c:pt idx="5">
                  <c:v>96</c:v>
                </c:pt>
                <c:pt idx="6">
                  <c:v>32740</c:v>
                </c:pt>
                <c:pt idx="7">
                  <c:v>30</c:v>
                </c:pt>
                <c:pt idx="8">
                  <c:v>4720</c:v>
                </c:pt>
                <c:pt idx="9">
                  <c:v>6861</c:v>
                </c:pt>
                <c:pt idx="10">
                  <c:v>1073</c:v>
                </c:pt>
                <c:pt idx="11">
                  <c:v>75145</c:v>
                </c:pt>
                <c:pt idx="12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7-40D9-9830-AD508B78EF6B}"/>
            </c:ext>
          </c:extLst>
        </c:ser>
        <c:ser>
          <c:idx val="1"/>
          <c:order val="1"/>
          <c:tx>
            <c:strRef>
              <c:f>'AMBITO DE INTERVENCIÓN'!$J$1</c:f>
              <c:strCache>
                <c:ptCount val="1"/>
                <c:pt idx="0">
                  <c:v>Nº DE MUJERES2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9036787500947596E-3"/>
                  <c:y val="-9.02207139655271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E7-40D9-9830-AD508B78EF6B}"/>
                </c:ext>
              </c:extLst>
            </c:dLbl>
            <c:dLbl>
              <c:idx val="2"/>
              <c:layout>
                <c:manualLayout>
                  <c:x val="4.9036787500947596E-3"/>
                  <c:y val="-1.12775892456909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E7-40D9-9830-AD508B78EF6B}"/>
                </c:ext>
              </c:extLst>
            </c:dLbl>
            <c:dLbl>
              <c:idx val="8"/>
              <c:layout>
                <c:manualLayout>
                  <c:x val="3.2691191667298396E-3"/>
                  <c:y val="-1.5788624943967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E7-40D9-9830-AD508B78EF6B}"/>
                </c:ext>
              </c:extLst>
            </c:dLbl>
            <c:dLbl>
              <c:idx val="10"/>
              <c:layout>
                <c:manualLayout>
                  <c:x val="0"/>
                  <c:y val="-6.76655354741457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E7-40D9-9830-AD508B78EF6B}"/>
                </c:ext>
              </c:extLst>
            </c:dLbl>
            <c:dLbl>
              <c:idx val="12"/>
              <c:layout>
                <c:manualLayout>
                  <c:x val="1.6345595833649198E-3"/>
                  <c:y val="-1.12775892456908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E7-40D9-9830-AD508B78E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INTERVENCIÓN'!$J$2:$J$14</c:f>
              <c:numCache>
                <c:formatCode>0.00</c:formatCode>
                <c:ptCount val="13"/>
                <c:pt idx="0">
                  <c:v>2294</c:v>
                </c:pt>
                <c:pt idx="1">
                  <c:v>13117</c:v>
                </c:pt>
                <c:pt idx="2">
                  <c:v>13412</c:v>
                </c:pt>
                <c:pt idx="3">
                  <c:v>391</c:v>
                </c:pt>
                <c:pt idx="4">
                  <c:v>1247</c:v>
                </c:pt>
                <c:pt idx="5">
                  <c:v>144</c:v>
                </c:pt>
                <c:pt idx="6">
                  <c:v>45159</c:v>
                </c:pt>
                <c:pt idx="7">
                  <c:v>30</c:v>
                </c:pt>
                <c:pt idx="8">
                  <c:v>5392</c:v>
                </c:pt>
                <c:pt idx="9">
                  <c:v>26485</c:v>
                </c:pt>
                <c:pt idx="10">
                  <c:v>938</c:v>
                </c:pt>
                <c:pt idx="11">
                  <c:v>82369</c:v>
                </c:pt>
                <c:pt idx="12">
                  <c:v>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7-40D9-9830-AD508B78EF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58117903"/>
        <c:axId val="1958112079"/>
      </c:barChart>
      <c:catAx>
        <c:axId val="1958117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112079"/>
        <c:crosses val="autoZero"/>
        <c:auto val="1"/>
        <c:lblAlgn val="ctr"/>
        <c:lblOffset val="100"/>
        <c:noMultiLvlLbl val="0"/>
      </c:catAx>
      <c:valAx>
        <c:axId val="1958112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11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'AMBITO DE INTERVENCIÓN'!$G$1</c:f>
              <c:strCache>
                <c:ptCount val="1"/>
                <c:pt idx="0">
                  <c:v>Nº DE BENEFICIARIOS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INTERVENCIÓN'!$G$2:$G$14</c:f>
              <c:numCache>
                <c:formatCode>0.00</c:formatCode>
                <c:ptCount val="13"/>
                <c:pt idx="0">
                  <c:v>4152</c:v>
                </c:pt>
                <c:pt idx="1">
                  <c:v>25072</c:v>
                </c:pt>
                <c:pt idx="2">
                  <c:v>25940</c:v>
                </c:pt>
                <c:pt idx="3">
                  <c:v>749</c:v>
                </c:pt>
                <c:pt idx="4">
                  <c:v>2019</c:v>
                </c:pt>
                <c:pt idx="5">
                  <c:v>240</c:v>
                </c:pt>
                <c:pt idx="6">
                  <c:v>77899</c:v>
                </c:pt>
                <c:pt idx="7">
                  <c:v>60</c:v>
                </c:pt>
                <c:pt idx="8">
                  <c:v>10112</c:v>
                </c:pt>
                <c:pt idx="9">
                  <c:v>33346</c:v>
                </c:pt>
                <c:pt idx="10">
                  <c:v>2011</c:v>
                </c:pt>
                <c:pt idx="11">
                  <c:v>157514</c:v>
                </c:pt>
                <c:pt idx="12">
                  <c:v>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2-45CA-A614-3198158D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13353663"/>
        <c:axId val="2113340767"/>
      </c:barChart>
      <c:catAx>
        <c:axId val="2113353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40767"/>
        <c:crosses val="autoZero"/>
        <c:auto val="1"/>
        <c:lblAlgn val="ctr"/>
        <c:lblOffset val="100"/>
        <c:noMultiLvlLbl val="0"/>
      </c:catAx>
      <c:valAx>
        <c:axId val="2113340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5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PORCENTAJE DEL TOTAL DE LOS BENEFICIARIOS</a:t>
            </a:r>
          </a:p>
        </c:rich>
      </c:tx>
      <c:layout>
        <c:manualLayout>
          <c:xMode val="edge"/>
          <c:yMode val="edge"/>
          <c:x val="0.23337071977649404"/>
          <c:y val="2.7300430761029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70101235865881E-2"/>
          <c:y val="0.14140365725095985"/>
          <c:w val="0.91615120274914086"/>
          <c:h val="0.43444442099515895"/>
        </c:manualLayout>
      </c:layout>
      <c:pie3DChart>
        <c:varyColors val="1"/>
        <c:ser>
          <c:idx val="0"/>
          <c:order val="0"/>
          <c:tx>
            <c:strRef>
              <c:f>'AMBITO DE INTERVENCIÓN'!$L$1</c:f>
              <c:strCache>
                <c:ptCount val="1"/>
                <c:pt idx="0">
                  <c:v>% DEL TOTAL DE LOS BENEFICIARIOS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0F-4C49-A4CB-299E0F6A15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0F-4C49-A4CB-299E0F6A15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40F-4C49-A4CB-299E0F6A15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40F-4C49-A4CB-299E0F6A15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40F-4C49-A4CB-299E0F6A154B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40F-4C49-A4CB-299E0F6A15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40F-4C49-A4CB-299E0F6A15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40F-4C49-A4CB-299E0F6A15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40F-4C49-A4CB-299E0F6A154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40F-4C49-A4CB-299E0F6A154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40F-4C49-A4CB-299E0F6A154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40F-4C49-A4CB-299E0F6A154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0F-4C49-A4CB-299E0F6A1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'AMBITO DE INTERVENCIÓN'!$A$2:$A$14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PROGRAMAS/POLÍTICAS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INTERVENCIÓN'!$L$2:$L$14</c:f>
              <c:numCache>
                <c:formatCode>0.00%</c:formatCode>
                <c:ptCount val="13"/>
                <c:pt idx="0">
                  <c:v>1.2093532639722245E-2</c:v>
                </c:pt>
                <c:pt idx="1">
                  <c:v>7.3027227924642613E-2</c:v>
                </c:pt>
                <c:pt idx="2">
                  <c:v>7.5555451992869713E-2</c:v>
                </c:pt>
                <c:pt idx="3">
                  <c:v>2.1816127040346729E-3</c:v>
                </c:pt>
                <c:pt idx="4">
                  <c:v>5.8807423891134901E-3</c:v>
                </c:pt>
                <c:pt idx="5">
                  <c:v>6.9904812946371359E-4</c:v>
                </c:pt>
                <c:pt idx="6">
                  <c:v>0.22689645932122426</c:v>
                </c:pt>
                <c:pt idx="7">
                  <c:v>1.747620323659284E-4</c:v>
                </c:pt>
                <c:pt idx="8">
                  <c:v>2.94532278547378E-2</c:v>
                </c:pt>
                <c:pt idx="9">
                  <c:v>9.7126912187904133E-2</c:v>
                </c:pt>
                <c:pt idx="10">
                  <c:v>5.8574407847980332E-3</c:v>
                </c:pt>
                <c:pt idx="11">
                  <c:v>0.45879111276811407</c:v>
                </c:pt>
                <c:pt idx="12">
                  <c:v>1.2262469271009309E-2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40F-4C49-A4CB-299E0F6A154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0235169538561517"/>
          <c:w val="0.82112249826864769"/>
          <c:h val="0.39643744803176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'AMBITO DE INTERVENCIÓN'!$I$87</c:f>
              <c:strCache>
                <c:ptCount val="1"/>
                <c:pt idx="0">
                  <c:v>Nº DE PROYECTOS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INTERVENCIÓN'!$H$88:$H$100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PROGRAMAS/POLITICAS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INTERVENCIÓN'!$I$88:$I$100</c:f>
              <c:numCache>
                <c:formatCode>General</c:formatCode>
                <c:ptCount val="13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658-9631-BC2EECC1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584543"/>
        <c:axId val="1626575391"/>
      </c:barChart>
      <c:catAx>
        <c:axId val="16265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575391"/>
        <c:crosses val="autoZero"/>
        <c:auto val="1"/>
        <c:lblAlgn val="ctr"/>
        <c:lblOffset val="100"/>
        <c:noMultiLvlLbl val="0"/>
      </c:catAx>
      <c:valAx>
        <c:axId val="162657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5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'AMBITO DE INTERVENCIÓN'!$M$88</c:f>
              <c:strCache>
                <c:ptCount val="1"/>
                <c:pt idx="0">
                  <c:v>Nº DE ONGD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'AMBITO DE INTERVENCIÓN'!$L$89:$L$101</c:f>
              <c:strCache>
                <c:ptCount val="13"/>
                <c:pt idx="0">
                  <c:v>ABASTECIMIENTO DE AGUA Y SANEAMIENTO</c:v>
                </c:pt>
                <c:pt idx="1">
                  <c:v>AGRICULTURA</c:v>
                </c:pt>
                <c:pt idx="2">
                  <c:v>EDUCACIÓN</c:v>
                </c:pt>
                <c:pt idx="3">
                  <c:v>EMPRESAS Y OTROS SERVICIOS</c:v>
                </c:pt>
                <c:pt idx="4">
                  <c:v>GOBIERNO Y SOCIEDAD CIVIL</c:v>
                </c:pt>
                <c:pt idx="5">
                  <c:v>INDUSTRA</c:v>
                </c:pt>
                <c:pt idx="6">
                  <c:v>MULTISECTORIAL</c:v>
                </c:pt>
                <c:pt idx="7">
                  <c:v>OTROS MULTISECTORES</c:v>
                </c:pt>
                <c:pt idx="8">
                  <c:v>PREVENCIÓN Y RESOLUCIÓN DE CONFLICTOS,PAZ Y SEGURIDAD</c:v>
                </c:pt>
                <c:pt idx="9">
                  <c:v>PROGRAMAS/POLITICAS SOBRE POBLACIÓN Y SALUD REPRODUCTIVA</c:v>
                </c:pt>
                <c:pt idx="10">
                  <c:v>PROTECCIÓN MEDIO AMBIENTE</c:v>
                </c:pt>
                <c:pt idx="11">
                  <c:v>SALUD</c:v>
                </c:pt>
                <c:pt idx="12">
                  <c:v>SIN ESPECIFICAR</c:v>
                </c:pt>
              </c:strCache>
            </c:strRef>
          </c:cat>
          <c:val>
            <c:numRef>
              <c:f>'AMBITO DE INTERVENCIÓN'!$M$89:$M$101</c:f>
              <c:numCache>
                <c:formatCode>General</c:formatCode>
                <c:ptCount val="13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6-4403-9242-CE8581655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574975"/>
        <c:axId val="1618185759"/>
      </c:barChart>
      <c:catAx>
        <c:axId val="162657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185759"/>
        <c:crosses val="autoZero"/>
        <c:auto val="1"/>
        <c:lblAlgn val="ctr"/>
        <c:lblOffset val="100"/>
        <c:noMultiLvlLbl val="0"/>
      </c:catAx>
      <c:valAx>
        <c:axId val="161818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57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317954</xdr:colOff>
      <xdr:row>1</xdr:row>
      <xdr:rowOff>113393</xdr:rowOff>
    </xdr:from>
    <xdr:to>
      <xdr:col>23</xdr:col>
      <xdr:colOff>283256</xdr:colOff>
      <xdr:row>16</xdr:row>
      <xdr:rowOff>130719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419100</xdr:colOff>
      <xdr:row>30</xdr:row>
      <xdr:rowOff>114300</xdr:rowOff>
    </xdr:from>
    <xdr:to>
      <xdr:col>40</xdr:col>
      <xdr:colOff>81644</xdr:colOff>
      <xdr:row>70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1593850</xdr:colOff>
      <xdr:row>51</xdr:row>
      <xdr:rowOff>114300</xdr:rowOff>
    </xdr:from>
    <xdr:to>
      <xdr:col>19</xdr:col>
      <xdr:colOff>155575</xdr:colOff>
      <xdr:row>81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18</xdr:row>
      <xdr:rowOff>9525</xdr:rowOff>
    </xdr:from>
    <xdr:to>
      <xdr:col>6</xdr:col>
      <xdr:colOff>1562100</xdr:colOff>
      <xdr:row>72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1143001</xdr:colOff>
      <xdr:row>21</xdr:row>
      <xdr:rowOff>90486</xdr:rowOff>
    </xdr:from>
    <xdr:to>
      <xdr:col>26</xdr:col>
      <xdr:colOff>19051</xdr:colOff>
      <xdr:row>48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355147</xdr:colOff>
      <xdr:row>18</xdr:row>
      <xdr:rowOff>73478</xdr:rowOff>
    </xdr:from>
    <xdr:to>
      <xdr:col>11</xdr:col>
      <xdr:colOff>2181225</xdr:colOff>
      <xdr:row>47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485775</xdr:colOff>
      <xdr:row>1</xdr:row>
      <xdr:rowOff>114300</xdr:rowOff>
    </xdr:from>
    <xdr:to>
      <xdr:col>39</xdr:col>
      <xdr:colOff>517751</xdr:colOff>
      <xdr:row>25</xdr:row>
      <xdr:rowOff>170634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351064</xdr:colOff>
      <xdr:row>75</xdr:row>
      <xdr:rowOff>118383</xdr:rowOff>
    </xdr:from>
    <xdr:to>
      <xdr:col>29</xdr:col>
      <xdr:colOff>608239</xdr:colOff>
      <xdr:row>95</xdr:row>
      <xdr:rowOff>214994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93889</xdr:colOff>
      <xdr:row>75</xdr:row>
      <xdr:rowOff>4081</xdr:rowOff>
    </xdr:from>
    <xdr:to>
      <xdr:col>41</xdr:col>
      <xdr:colOff>57149</xdr:colOff>
      <xdr:row>95</xdr:row>
      <xdr:rowOff>110218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IFORMACION%20TOTAL%20DE%20LOS%20PROYECTOS%202018.xlsx?2DB0E8F4" TargetMode="External"/><Relationship Id="rId1" Type="http://schemas.openxmlformats.org/officeDocument/2006/relationships/externalLinkPath" Target="file:///\\2DB0E8F4\IFORMACION%20TOTAL%20DE%20LOS%20PROYECTO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D2">
            <v>213</v>
          </cell>
          <cell r="E2">
            <v>50</v>
          </cell>
          <cell r="K2">
            <v>304714.3</v>
          </cell>
        </row>
        <row r="3">
          <cell r="D3">
            <v>390</v>
          </cell>
          <cell r="E3">
            <v>182</v>
          </cell>
          <cell r="K3">
            <v>289843.51</v>
          </cell>
        </row>
        <row r="4">
          <cell r="D4">
            <v>2036</v>
          </cell>
          <cell r="E4">
            <v>1002</v>
          </cell>
          <cell r="K4">
            <v>618828.73</v>
          </cell>
        </row>
        <row r="6">
          <cell r="D6">
            <v>77572</v>
          </cell>
          <cell r="E6">
            <v>32636</v>
          </cell>
          <cell r="K6">
            <v>750000</v>
          </cell>
        </row>
        <row r="7">
          <cell r="D7">
            <v>675</v>
          </cell>
          <cell r="E7">
            <v>157</v>
          </cell>
          <cell r="K7">
            <v>475000</v>
          </cell>
        </row>
        <row r="9">
          <cell r="D9">
            <v>840</v>
          </cell>
          <cell r="E9">
            <v>378</v>
          </cell>
          <cell r="K9">
            <v>294544.53999999998</v>
          </cell>
        </row>
        <row r="10">
          <cell r="D10">
            <v>507</v>
          </cell>
          <cell r="E10">
            <v>234</v>
          </cell>
          <cell r="K10">
            <v>452995.17</v>
          </cell>
        </row>
        <row r="11">
          <cell r="D11">
            <v>2600</v>
          </cell>
          <cell r="E11">
            <v>1305</v>
          </cell>
          <cell r="K11">
            <v>751286.36</v>
          </cell>
        </row>
        <row r="13">
          <cell r="D13">
            <v>4257</v>
          </cell>
          <cell r="E13">
            <v>1622</v>
          </cell>
          <cell r="K13">
            <v>515531.7</v>
          </cell>
        </row>
        <row r="14">
          <cell r="D14">
            <v>327</v>
          </cell>
          <cell r="E14">
            <v>104</v>
          </cell>
          <cell r="K14">
            <v>484318.46</v>
          </cell>
        </row>
        <row r="15">
          <cell r="D15">
            <v>2513</v>
          </cell>
          <cell r="E15">
            <v>1294</v>
          </cell>
          <cell r="K15">
            <v>650000</v>
          </cell>
        </row>
        <row r="16">
          <cell r="D16">
            <v>6025</v>
          </cell>
          <cell r="E16">
            <v>2892</v>
          </cell>
          <cell r="K16">
            <v>442747.61</v>
          </cell>
        </row>
        <row r="17">
          <cell r="D17">
            <v>2604</v>
          </cell>
          <cell r="E17">
            <v>1413</v>
          </cell>
          <cell r="K17">
            <v>463903.86</v>
          </cell>
        </row>
        <row r="18">
          <cell r="D18">
            <v>500</v>
          </cell>
          <cell r="E18">
            <v>150</v>
          </cell>
          <cell r="K18">
            <v>628710.9</v>
          </cell>
        </row>
        <row r="19">
          <cell r="D19">
            <v>15362</v>
          </cell>
          <cell r="E19">
            <v>1342</v>
          </cell>
          <cell r="K19">
            <v>495331.74</v>
          </cell>
        </row>
        <row r="20">
          <cell r="D20">
            <v>27321</v>
          </cell>
          <cell r="E20">
            <v>3969</v>
          </cell>
          <cell r="K20">
            <v>751309.23</v>
          </cell>
        </row>
        <row r="21">
          <cell r="D21">
            <v>1078</v>
          </cell>
          <cell r="E21">
            <v>420</v>
          </cell>
          <cell r="K21">
            <v>390189.11</v>
          </cell>
        </row>
        <row r="22">
          <cell r="D22">
            <v>4344</v>
          </cell>
          <cell r="E22">
            <v>2085</v>
          </cell>
          <cell r="K22">
            <v>594474.06000000006</v>
          </cell>
        </row>
        <row r="23">
          <cell r="D23">
            <v>6434</v>
          </cell>
          <cell r="E23">
            <v>2995</v>
          </cell>
          <cell r="K23">
            <v>289602.55</v>
          </cell>
        </row>
        <row r="24">
          <cell r="D24">
            <v>1200</v>
          </cell>
          <cell r="E24">
            <v>600</v>
          </cell>
          <cell r="K24">
            <v>388557.17</v>
          </cell>
        </row>
        <row r="25">
          <cell r="D25">
            <v>1820</v>
          </cell>
          <cell r="E25">
            <v>880</v>
          </cell>
          <cell r="K25">
            <v>742157.23</v>
          </cell>
        </row>
        <row r="26">
          <cell r="D26">
            <v>4288</v>
          </cell>
          <cell r="E26">
            <v>1643</v>
          </cell>
          <cell r="K26">
            <v>298265.11</v>
          </cell>
        </row>
        <row r="27">
          <cell r="D27">
            <v>568</v>
          </cell>
          <cell r="E27">
            <v>344</v>
          </cell>
          <cell r="K27">
            <v>95010.43</v>
          </cell>
        </row>
        <row r="28">
          <cell r="D28">
            <v>2005</v>
          </cell>
          <cell r="E28">
            <v>987</v>
          </cell>
          <cell r="K28">
            <v>513535.81</v>
          </cell>
        </row>
        <row r="30">
          <cell r="D30">
            <v>1296</v>
          </cell>
          <cell r="E30">
            <v>518</v>
          </cell>
          <cell r="K30">
            <v>317723.55</v>
          </cell>
        </row>
        <row r="32">
          <cell r="D32">
            <v>4234</v>
          </cell>
          <cell r="E32">
            <v>2335</v>
          </cell>
          <cell r="K32">
            <v>500000</v>
          </cell>
        </row>
        <row r="33">
          <cell r="D33">
            <v>210</v>
          </cell>
          <cell r="E33">
            <v>87</v>
          </cell>
          <cell r="K33">
            <v>354267.96</v>
          </cell>
        </row>
        <row r="34">
          <cell r="D34">
            <v>11620</v>
          </cell>
          <cell r="E34">
            <v>5810</v>
          </cell>
          <cell r="K34">
            <v>571054.64</v>
          </cell>
        </row>
        <row r="35">
          <cell r="D35">
            <v>19174</v>
          </cell>
          <cell r="E35">
            <v>8707</v>
          </cell>
          <cell r="K35">
            <v>713266.34</v>
          </cell>
        </row>
        <row r="36">
          <cell r="D36">
            <v>9654</v>
          </cell>
          <cell r="E36">
            <v>4923</v>
          </cell>
          <cell r="K36">
            <v>351845.13</v>
          </cell>
        </row>
        <row r="37">
          <cell r="D37">
            <v>119874</v>
          </cell>
          <cell r="E37">
            <v>63533</v>
          </cell>
          <cell r="K37">
            <v>499833.19</v>
          </cell>
        </row>
        <row r="38">
          <cell r="D38">
            <v>496</v>
          </cell>
          <cell r="E38">
            <v>292</v>
          </cell>
          <cell r="K38">
            <v>750000.63</v>
          </cell>
        </row>
        <row r="39">
          <cell r="D39">
            <v>398</v>
          </cell>
          <cell r="E39">
            <v>0</v>
          </cell>
          <cell r="K39">
            <v>493267.79</v>
          </cell>
        </row>
        <row r="40">
          <cell r="D40">
            <v>3325</v>
          </cell>
          <cell r="E40">
            <v>1387</v>
          </cell>
          <cell r="K40">
            <v>117809.68</v>
          </cell>
        </row>
        <row r="41">
          <cell r="D41">
            <v>352</v>
          </cell>
          <cell r="E41">
            <v>76</v>
          </cell>
          <cell r="K41">
            <v>1197540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L15" totalsRowShown="0" dataDxfId="14" headerRowBorderDxfId="12" tableBorderDxfId="13">
  <autoFilter ref="A1:L15" xr:uid="{00000000-0009-0000-0100-000005000000}"/>
  <sortState xmlns:xlrd2="http://schemas.microsoft.com/office/spreadsheetml/2017/richdata2" ref="A2:L15">
    <sortCondition ref="A1:A15"/>
  </sortState>
  <tableColumns count="12">
    <tableColumn id="1" xr3:uid="{00000000-0010-0000-0000-000001000000}" name="ÁMBITO" dataDxfId="11"/>
    <tableColumn id="2" xr3:uid="{00000000-0010-0000-0000-000002000000}" name="Nº DE PROYECTOS" dataDxfId="10"/>
    <tableColumn id="3" xr3:uid="{00000000-0010-0000-0000-000003000000}" name="% DEL TOTAL DE PROYECTOS" dataDxfId="9">
      <calculatedColumnFormula>Tabla5[[#This Row],[Nº DE PROYECTOS]]/$B$13</calculatedColumnFormula>
    </tableColumn>
    <tableColumn id="4" xr3:uid="{00000000-0010-0000-0000-000004000000}" name="Nº DE ONGD" dataDxfId="8"/>
    <tableColumn id="6" xr3:uid="{00000000-0010-0000-0000-000006000000}" name="CAPITAL" dataDxfId="7">
      <calculatedColumnFormula>SUM([1]Hoja1!$K$2,[1]Hoja1!$K$9,[1]Hoja1!$K$27,[1]Hoja1!$K$39)</calculatedColumnFormula>
    </tableColumn>
    <tableColumn id="7" xr3:uid="{00000000-0010-0000-0000-000007000000}" name="% DEL CAPITAL TOTAL" dataDxfId="6">
      <calculatedColumnFormula>Tabla5[[#This Row],[CAPITAL]]/$E$13</calculatedColumnFormula>
    </tableColumn>
    <tableColumn id="5" xr3:uid="{00000000-0010-0000-0000-000005000000}" name="Nº DE BENEFICIARIOS" dataDxfId="5">
      <calculatedColumnFormula>SUM([1]Hoja1!$D$2,[1]Hoja1!$D$9,[1]Hoja1!$D$27,[1]Hoja1!$D$39)</calculatedColumnFormula>
    </tableColumn>
    <tableColumn id="8" xr3:uid="{00000000-0010-0000-0000-000008000000}" name="Nº DE HOMBRES" dataDxfId="4">
      <calculatedColumnFormula>SUM([1]Hoja1!$E$2,[1]Hoja1!$E$27,[1]Hoja1!$E$39,[1]Hoja1!$E$9)</calculatedColumnFormula>
    </tableColumn>
    <tableColumn id="11" xr3:uid="{00000000-0010-0000-0000-00000B000000}" name="% HOMBRES" dataDxfId="3">
      <calculatedColumnFormula>Tabla5[[#This Row],[Nº DE HOMBRES]]/Tabla5[[#This Row],[Nº DE BENEFICIARIOS]]</calculatedColumnFormula>
    </tableColumn>
    <tableColumn id="9" xr3:uid="{00000000-0010-0000-0000-000009000000}" name="Nº DE MUJERES2" dataDxfId="2">
      <calculatedColumnFormula>Tabla5[[#This Row],[Nº DE BENEFICIARIOS]]-Tabla5[[#This Row],[Nº DE HOMBRES]]</calculatedColumnFormula>
    </tableColumn>
    <tableColumn id="13" xr3:uid="{00000000-0010-0000-0000-00000D000000}" name="Nº DE MUJERES3" dataDxfId="1">
      <calculatedColumnFormula>Tabla5[[#This Row],[Nº DE MUJERES2]]/Tabla5[[#This Row],[Nº DE BENEFICIARIOS]]</calculatedColumnFormula>
    </tableColumn>
    <tableColumn id="10" xr3:uid="{00000000-0010-0000-0000-00000A000000}" name="% DEL TOTAL DE LOS BENEFICIARIOS" dataDxfId="0">
      <calculatedColumnFormula>Tabla5[[#This Row],[Nº DE BENEFICIARIOS]]/$G$15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622"/>
  <sheetViews>
    <sheetView tabSelected="1" zoomScale="50" zoomScaleNormal="50" workbookViewId="0">
      <selection activeCell="T97" sqref="T97"/>
    </sheetView>
  </sheetViews>
  <sheetFormatPr defaultColWidth="11.42578125" defaultRowHeight="14.45"/>
  <cols>
    <col min="1" max="1" width="21" customWidth="1"/>
    <col min="2" max="2" width="27.28515625" customWidth="1"/>
    <col min="3" max="3" width="31" customWidth="1"/>
    <col min="4" max="4" width="21.85546875" customWidth="1"/>
    <col min="5" max="5" width="18.42578125" customWidth="1"/>
    <col min="6" max="6" width="34.140625" customWidth="1"/>
    <col min="7" max="7" width="25.28515625" style="25" customWidth="1"/>
    <col min="8" max="8" width="29.7109375" style="25" customWidth="1"/>
    <col min="9" max="9" width="20.7109375" style="31" customWidth="1"/>
    <col min="10" max="10" width="19.28515625" style="10" customWidth="1"/>
    <col min="11" max="11" width="20" style="31" customWidth="1"/>
    <col min="12" max="12" width="32.7109375" style="10" customWidth="1"/>
    <col min="13" max="13" width="17.5703125" style="10" customWidth="1"/>
    <col min="14" max="252" width="11.42578125" style="10"/>
  </cols>
  <sheetData>
    <row r="1" spans="1:258" ht="31.9" thickBot="1">
      <c r="A1" s="1" t="s">
        <v>0</v>
      </c>
      <c r="B1" s="1" t="s">
        <v>1</v>
      </c>
      <c r="C1" s="6" t="s">
        <v>2</v>
      </c>
      <c r="D1" s="1" t="s">
        <v>3</v>
      </c>
      <c r="E1" s="7" t="s">
        <v>4</v>
      </c>
      <c r="F1" s="6" t="s">
        <v>5</v>
      </c>
      <c r="G1" s="23" t="s">
        <v>6</v>
      </c>
      <c r="H1" s="23" t="s">
        <v>7</v>
      </c>
      <c r="I1" s="11" t="s">
        <v>8</v>
      </c>
      <c r="J1" s="23" t="s">
        <v>9</v>
      </c>
      <c r="K1" s="11" t="s">
        <v>10</v>
      </c>
      <c r="L1" s="11" t="s">
        <v>11</v>
      </c>
      <c r="IS1" s="10"/>
      <c r="IT1" s="10"/>
      <c r="IU1" s="10"/>
      <c r="IV1" s="10"/>
      <c r="IW1" s="10"/>
      <c r="IX1" s="10"/>
    </row>
    <row r="2" spans="1:258" ht="46.9">
      <c r="A2" s="2" t="s">
        <v>12</v>
      </c>
      <c r="B2" s="13">
        <v>1</v>
      </c>
      <c r="C2" s="14">
        <f>Tabla5[[#This Row],[Nº DE PROYECTOS]]/$B$15</f>
        <v>2.5000000000000001E-2</v>
      </c>
      <c r="D2" s="13">
        <v>1</v>
      </c>
      <c r="E2" s="15">
        <v>517780.14</v>
      </c>
      <c r="F2" s="14">
        <f>Tabla5[[#This Row],[CAPITAL]]/$E$15</f>
        <v>2.6732990431460501E-2</v>
      </c>
      <c r="G2" s="24">
        <v>4152</v>
      </c>
      <c r="H2" s="24">
        <v>1858</v>
      </c>
      <c r="I2" s="12">
        <f>Tabla5[[#This Row],[Nº DE HOMBRES]]/Tabla5[[#This Row],[Nº DE BENEFICIARIOS]]</f>
        <v>0.44749518304431601</v>
      </c>
      <c r="J2" s="24">
        <v>2294</v>
      </c>
      <c r="K2" s="12">
        <f>Tabla5[[#This Row],[Nº DE MUJERES2]]/Tabla5[[#This Row],[Nº DE BENEFICIARIOS]]</f>
        <v>0.55250481695568399</v>
      </c>
      <c r="L2" s="12">
        <f>Tabla5[[#This Row],[Nº DE BENEFICIARIOS]]/$G$15</f>
        <v>1.2093532639722245E-2</v>
      </c>
      <c r="IS2" s="10"/>
      <c r="IT2" s="10"/>
      <c r="IU2" s="10"/>
      <c r="IV2" s="10"/>
      <c r="IW2" s="10"/>
      <c r="IX2" s="10"/>
    </row>
    <row r="3" spans="1:258" ht="15.6">
      <c r="A3" s="2" t="s">
        <v>13</v>
      </c>
      <c r="B3" s="13">
        <v>8</v>
      </c>
      <c r="C3" s="14">
        <f>Tabla5[[#This Row],[Nº DE PROYECTOS]]/$B$15</f>
        <v>0.2</v>
      </c>
      <c r="D3" s="13">
        <v>8</v>
      </c>
      <c r="E3" s="15">
        <f>SUM([1]Hoja1!$K$10,[1]Hoja1!$K$13,[1]Hoja1!$K$15,[1]Hoja1!$K$22,[1]Hoja1!$K$28,[1]Hoja1!$K$30,[1]Hoja1!$K$36,[1]Hoja1!$K$38)</f>
        <v>4146106.05</v>
      </c>
      <c r="F3" s="14">
        <f>Tabla5[[#This Row],[CAPITAL]]/$E$15</f>
        <v>0.21406346980104429</v>
      </c>
      <c r="G3" s="24">
        <f>SUM([1]Hoja1!$D$10,[1]Hoja1!$D$13,[1]Hoja1!$D$15,[1]Hoja1!$D$22,[1]Hoja1!$D$28,[1]Hoja1!$D$30,[1]Hoja1!$D$36,[1]Hoja1!$D$38)</f>
        <v>25072</v>
      </c>
      <c r="H3" s="24">
        <f>SUM([1]Hoja1!$E$10,[1]Hoja1!$E$13,[1]Hoja1!$E$15,[1]Hoja1!$E$22,[1]Hoja1!$E$28,[1]Hoja1!$E$30,[1]Hoja1!$E$36,[1]Hoja1!$E$38)</f>
        <v>11955</v>
      </c>
      <c r="I3" s="12">
        <f>Tabla5[[#This Row],[Nº DE HOMBRES]]/Tabla5[[#This Row],[Nº DE BENEFICIARIOS]]</f>
        <v>0.47682673899170391</v>
      </c>
      <c r="J3" s="24">
        <f>Tabla5[[#This Row],[Nº DE BENEFICIARIOS]]-Tabla5[[#This Row],[Nº DE HOMBRES]]</f>
        <v>13117</v>
      </c>
      <c r="K3" s="12">
        <f>Tabla5[[#This Row],[Nº DE MUJERES2]]/Tabla5[[#This Row],[Nº DE BENEFICIARIOS]]</f>
        <v>0.52317326100829609</v>
      </c>
      <c r="L3" s="12">
        <f>Tabla5[[#This Row],[Nº DE BENEFICIARIOS]]/$G$15</f>
        <v>7.3027227924642613E-2</v>
      </c>
      <c r="IS3" s="10"/>
      <c r="IT3" s="10"/>
      <c r="IU3" s="10"/>
      <c r="IV3" s="10"/>
      <c r="IW3" s="10"/>
      <c r="IX3" s="10"/>
    </row>
    <row r="4" spans="1:258" ht="15.6">
      <c r="A4" s="2" t="s">
        <v>14</v>
      </c>
      <c r="B4" s="13">
        <v>8</v>
      </c>
      <c r="C4" s="14">
        <f>Tabla5[[#This Row],[Nº DE PROYECTOS]]/$B$15</f>
        <v>0.2</v>
      </c>
      <c r="D4" s="13">
        <v>7</v>
      </c>
      <c r="E4" s="15">
        <f>SUM([1]Hoja1!$K$3,[1]Hoja1!$K$4,[1]Hoja1!$K$24,[1]Hoja1!$K$25,[1]Hoja1!$K$26,[1]Hoja1!$K$32,[1]Hoja1!$K$34,[1]Hoja1!$K$41)</f>
        <v>4606246.3900000006</v>
      </c>
      <c r="F4" s="14">
        <f>Tabla5[[#This Row],[CAPITAL]]/$E$15</f>
        <v>0.23782051715776409</v>
      </c>
      <c r="G4" s="24">
        <f>SUM([1]Hoja1!$D$24,[1]Hoja1!$D$25,[1]Hoja1!$D$26,[1]Hoja1!$D$32,[1]Hoja1!$D$34,[1]Hoja1!$D$41,[1]Hoja1!$D$4,[1]Hoja1!$D$3)</f>
        <v>25940</v>
      </c>
      <c r="H4" s="24">
        <f>SUM([1]Hoja1!$E$3,[1]Hoja1!$E$4,[1]Hoja1!$E$24,[1]Hoja1!$E$25,[1]Hoja1!$E$26,[1]Hoja1!$E$32,[1]Hoja1!$E$34,[1]Hoja1!$E$41)</f>
        <v>12528</v>
      </c>
      <c r="I4" s="12">
        <f>Tabla5[[#This Row],[Nº DE HOMBRES]]/Tabla5[[#This Row],[Nº DE BENEFICIARIOS]]</f>
        <v>0.48296067848882035</v>
      </c>
      <c r="J4" s="24">
        <f>Tabla5[[#This Row],[Nº DE BENEFICIARIOS]]-Tabla5[[#This Row],[Nº DE HOMBRES]]</f>
        <v>13412</v>
      </c>
      <c r="K4" s="12">
        <f>Tabla5[[#This Row],[Nº DE MUJERES2]]/Tabla5[[#This Row],[Nº DE BENEFICIARIOS]]</f>
        <v>0.51703932151117959</v>
      </c>
      <c r="L4" s="12">
        <f>Tabla5[[#This Row],[Nº DE BENEFICIARIOS]]/$G$15</f>
        <v>7.5555451992869713E-2</v>
      </c>
      <c r="IS4" s="10"/>
      <c r="IT4" s="10"/>
      <c r="IU4" s="10"/>
      <c r="IV4" s="10"/>
      <c r="IW4" s="10"/>
      <c r="IX4" s="10"/>
    </row>
    <row r="5" spans="1:258" ht="31.15">
      <c r="A5" s="28" t="s">
        <v>15</v>
      </c>
      <c r="B5" s="29">
        <v>1</v>
      </c>
      <c r="C5" s="14">
        <f>Tabla5[[#This Row],[Nº DE PROYECTOS]]/$B$15</f>
        <v>2.5000000000000001E-2</v>
      </c>
      <c r="D5" s="29">
        <v>1</v>
      </c>
      <c r="E5" s="30">
        <v>421546</v>
      </c>
      <c r="F5" s="14">
        <f>Tabla5[[#This Row],[CAPITAL]]/$E$15</f>
        <v>2.1764421448108164E-2</v>
      </c>
      <c r="G5" s="24">
        <v>749</v>
      </c>
      <c r="H5" s="24">
        <v>358</v>
      </c>
      <c r="I5" s="12">
        <f>Tabla5[[#This Row],[Nº DE HOMBRES]]/Tabla5[[#This Row],[Nº DE BENEFICIARIOS]]</f>
        <v>0.4779706275033378</v>
      </c>
      <c r="J5" s="24">
        <v>391</v>
      </c>
      <c r="K5" s="12">
        <f>Tabla5[[#This Row],[Nº DE MUJERES2]]/Tabla5[[#This Row],[Nº DE BENEFICIARIOS]]</f>
        <v>0.52202937249666226</v>
      </c>
      <c r="L5" s="12">
        <f>Tabla5[[#This Row],[Nº DE BENEFICIARIOS]]/$G$15</f>
        <v>2.1816127040346729E-3</v>
      </c>
      <c r="IS5" s="10"/>
      <c r="IT5" s="10"/>
      <c r="IU5" s="10"/>
      <c r="IV5" s="10"/>
      <c r="IW5" s="10"/>
      <c r="IX5" s="10"/>
    </row>
    <row r="6" spans="1:258" ht="31.15">
      <c r="A6" s="2" t="s">
        <v>16</v>
      </c>
      <c r="B6" s="13">
        <v>4</v>
      </c>
      <c r="C6" s="14">
        <f>Tabla5[[#This Row],[Nº DE PROYECTOS]]/$B$15</f>
        <v>0.1</v>
      </c>
      <c r="D6" s="13">
        <v>4</v>
      </c>
      <c r="E6" s="15">
        <f>SUM([1]Hoja1!$K$2,[1]Hoja1!$K$9,[1]Hoja1!$K$27,[1]Hoja1!$K$39)</f>
        <v>1187537.06</v>
      </c>
      <c r="F6" s="14">
        <f>Tabla5[[#This Row],[CAPITAL]]/$E$15</f>
        <v>6.13125425436069E-2</v>
      </c>
      <c r="G6" s="24">
        <f>SUM([1]Hoja1!$D$2,[1]Hoja1!$D$9,[1]Hoja1!$D$27,[1]Hoja1!$D$39)</f>
        <v>2019</v>
      </c>
      <c r="H6" s="24">
        <f>SUM([1]Hoja1!$E$2,[1]Hoja1!$E$27,[1]Hoja1!$E$39,[1]Hoja1!$E$9)</f>
        <v>772</v>
      </c>
      <c r="I6" s="12">
        <f>Tabla5[[#This Row],[Nº DE HOMBRES]]/Tabla5[[#This Row],[Nº DE BENEFICIARIOS]]</f>
        <v>0.38236750866765723</v>
      </c>
      <c r="J6" s="24">
        <f>Tabla5[[#This Row],[Nº DE BENEFICIARIOS]]-Tabla5[[#This Row],[Nº DE HOMBRES]]</f>
        <v>1247</v>
      </c>
      <c r="K6" s="12">
        <f>Tabla5[[#This Row],[Nº DE MUJERES2]]/Tabla5[[#This Row],[Nº DE BENEFICIARIOS]]</f>
        <v>0.61763249133234277</v>
      </c>
      <c r="L6" s="12">
        <f>Tabla5[[#This Row],[Nº DE BENEFICIARIOS]]/$G$15</f>
        <v>5.8807423891134901E-3</v>
      </c>
      <c r="IS6" s="10"/>
      <c r="IT6" s="10"/>
      <c r="IU6" s="10"/>
      <c r="IV6" s="10"/>
      <c r="IW6" s="10"/>
      <c r="IX6" s="10"/>
    </row>
    <row r="7" spans="1:258" ht="15.6">
      <c r="A7" s="28" t="s">
        <v>17</v>
      </c>
      <c r="B7" s="29">
        <v>1</v>
      </c>
      <c r="C7" s="14">
        <f>Tabla5[[#This Row],[Nº DE PROYECTOS]]/$B$15</f>
        <v>2.5000000000000001E-2</v>
      </c>
      <c r="D7" s="29">
        <v>1</v>
      </c>
      <c r="E7" s="30">
        <v>318014.96999999997</v>
      </c>
      <c r="F7" s="14">
        <f>Tabla5[[#This Row],[CAPITAL]]/$E$15</f>
        <v>1.6419114008643123E-2</v>
      </c>
      <c r="G7" s="24">
        <v>240</v>
      </c>
      <c r="H7" s="24">
        <v>96</v>
      </c>
      <c r="I7" s="12">
        <f>Tabla5[[#This Row],[Nº DE HOMBRES]]/Tabla5[[#This Row],[Nº DE BENEFICIARIOS]]</f>
        <v>0.4</v>
      </c>
      <c r="J7" s="24">
        <v>144</v>
      </c>
      <c r="K7" s="12">
        <f>Tabla5[[#This Row],[Nº DE MUJERES2]]/Tabla5[[#This Row],[Nº DE BENEFICIARIOS]]</f>
        <v>0.6</v>
      </c>
      <c r="L7" s="12">
        <f>Tabla5[[#This Row],[Nº DE BENEFICIARIOS]]/$G$15</f>
        <v>6.9904812946371359E-4</v>
      </c>
      <c r="IS7" s="10"/>
      <c r="IT7" s="10"/>
      <c r="IU7" s="10"/>
      <c r="IV7" s="10"/>
      <c r="IW7" s="10"/>
      <c r="IX7" s="10"/>
    </row>
    <row r="8" spans="1:258" ht="15.6">
      <c r="A8" s="2" t="s">
        <v>18</v>
      </c>
      <c r="B8" s="13">
        <v>2</v>
      </c>
      <c r="C8" s="14">
        <f>Tabla5[[#This Row],[Nº DE PROYECTOS]]/$B$15</f>
        <v>0.05</v>
      </c>
      <c r="D8" s="13">
        <v>3</v>
      </c>
      <c r="E8" s="15">
        <f>SUM([1]Hoja1!$K$6,[1]Hoja1!$K$14)</f>
        <v>1234318.46</v>
      </c>
      <c r="F8" s="14">
        <f>Tabla5[[#This Row],[CAPITAL]]/$E$15</f>
        <v>6.3727866388531354E-2</v>
      </c>
      <c r="G8" s="24">
        <f>SUM([1]Hoja1!$D$14,[1]Hoja1!$D$6)</f>
        <v>77899</v>
      </c>
      <c r="H8" s="24">
        <f>SUM([1]Hoja1!$E$14,[1]Hoja1!$E$6)</f>
        <v>32740</v>
      </c>
      <c r="I8" s="12">
        <f>Tabla5[[#This Row],[Nº DE HOMBRES]]/Tabla5[[#This Row],[Nº DE BENEFICIARIOS]]</f>
        <v>0.42028780857263892</v>
      </c>
      <c r="J8" s="24">
        <f>Tabla5[[#This Row],[Nº DE BENEFICIARIOS]]-Tabla5[[#This Row],[Nº DE HOMBRES]]</f>
        <v>45159</v>
      </c>
      <c r="K8" s="12">
        <f>Tabla5[[#This Row],[Nº DE MUJERES2]]/Tabla5[[#This Row],[Nº DE BENEFICIARIOS]]</f>
        <v>0.57971219142736108</v>
      </c>
      <c r="L8" s="12">
        <f>Tabla5[[#This Row],[Nº DE BENEFICIARIOS]]/$G$15</f>
        <v>0.22689645932122426</v>
      </c>
      <c r="IS8" s="10"/>
      <c r="IT8" s="10"/>
      <c r="IU8" s="10"/>
      <c r="IV8" s="10"/>
      <c r="IW8" s="10"/>
      <c r="IX8" s="10"/>
    </row>
    <row r="9" spans="1:258" ht="31.15">
      <c r="A9" s="2" t="s">
        <v>19</v>
      </c>
      <c r="B9" s="13">
        <v>1</v>
      </c>
      <c r="C9" s="14">
        <f>Tabla5[[#This Row],[Nº DE PROYECTOS]]/$B$15</f>
        <v>2.5000000000000001E-2</v>
      </c>
      <c r="D9" s="13">
        <v>1</v>
      </c>
      <c r="E9" s="15">
        <v>63776.1</v>
      </c>
      <c r="F9" s="14">
        <f>Tabla5[[#This Row],[CAPITAL]]/$E$15</f>
        <v>3.292760265111497E-3</v>
      </c>
      <c r="G9" s="24">
        <v>60</v>
      </c>
      <c r="H9" s="24">
        <v>30</v>
      </c>
      <c r="I9" s="12">
        <f>Tabla5[[#This Row],[Nº DE HOMBRES]]/Tabla5[[#This Row],[Nº DE BENEFICIARIOS]]</f>
        <v>0.5</v>
      </c>
      <c r="J9" s="24">
        <v>30</v>
      </c>
      <c r="K9" s="12">
        <f>Tabla5[[#This Row],[Nº DE MUJERES2]]/Tabla5[[#This Row],[Nº DE BENEFICIARIOS]]</f>
        <v>0.5</v>
      </c>
      <c r="L9" s="12">
        <f>Tabla5[[#This Row],[Nº DE BENEFICIARIOS]]/$G$15</f>
        <v>1.747620323659284E-4</v>
      </c>
      <c r="IS9" s="10"/>
      <c r="IT9" s="10"/>
      <c r="IU9" s="10"/>
      <c r="IV9" s="10"/>
      <c r="IW9" s="10"/>
      <c r="IX9" s="10"/>
    </row>
    <row r="10" spans="1:258" ht="62.45">
      <c r="A10" s="2" t="s">
        <v>20</v>
      </c>
      <c r="B10" s="13">
        <v>3</v>
      </c>
      <c r="C10" s="14">
        <f>Tabla5[[#This Row],[Nº DE PROYECTOS]]/$B$15</f>
        <v>7.4999999999999997E-2</v>
      </c>
      <c r="D10" s="13">
        <v>3</v>
      </c>
      <c r="E10" s="15">
        <f>SUM([1]Hoja1!$K$23,[1]Hoja1!$K$21,[1]Hoja1!$K$11)</f>
        <v>1431078.02</v>
      </c>
      <c r="F10" s="14">
        <f>Tabla5[[#This Row],[CAPITAL]]/$E$15</f>
        <v>7.3886563156581167E-2</v>
      </c>
      <c r="G10" s="24">
        <f>SUM([1]Hoja1!$D$11,[1]Hoja1!$D$21,[1]Hoja1!$D$23)</f>
        <v>10112</v>
      </c>
      <c r="H10" s="24">
        <f>SUM([1]Hoja1!$E$23,[1]Hoja1!$E$21,[1]Hoja1!$E$11)</f>
        <v>4720</v>
      </c>
      <c r="I10" s="12">
        <f>Tabla5[[#This Row],[Nº DE HOMBRES]]/Tabla5[[#This Row],[Nº DE BENEFICIARIOS]]</f>
        <v>0.46677215189873417</v>
      </c>
      <c r="J10" s="24">
        <f>Tabla5[[#This Row],[Nº DE BENEFICIARIOS]]-Tabla5[[#This Row],[Nº DE HOMBRES]]</f>
        <v>5392</v>
      </c>
      <c r="K10" s="12">
        <f>Tabla5[[#This Row],[Nº DE MUJERES2]]/Tabla5[[#This Row],[Nº DE BENEFICIARIOS]]</f>
        <v>0.53322784810126578</v>
      </c>
      <c r="L10" s="12">
        <f>Tabla5[[#This Row],[Nº DE BENEFICIARIOS]]/$G$15</f>
        <v>2.94532278547378E-2</v>
      </c>
      <c r="IS10" s="10"/>
      <c r="IT10" s="10"/>
      <c r="IU10" s="10"/>
      <c r="IV10" s="10"/>
      <c r="IW10" s="10"/>
      <c r="IX10" s="10"/>
    </row>
    <row r="11" spans="1:258" ht="64.5">
      <c r="A11" s="3" t="s">
        <v>21</v>
      </c>
      <c r="B11" s="16">
        <v>2</v>
      </c>
      <c r="C11" s="14">
        <f>Tabla5[[#This Row],[Nº DE PROYECTOS]]/$B$15</f>
        <v>0.05</v>
      </c>
      <c r="D11" s="16">
        <v>2</v>
      </c>
      <c r="E11" s="18">
        <f>SUM([1]Hoja1!$K$16,[1]Hoja1!$K$20)</f>
        <v>1194056.8399999999</v>
      </c>
      <c r="F11" s="14">
        <f>Tabla5[[#This Row],[CAPITAL]]/$E$15</f>
        <v>6.164915880771317E-2</v>
      </c>
      <c r="G11" s="24">
        <f>SUM([1]Hoja1!$D$16,[1]Hoja1!$D$20)</f>
        <v>33346</v>
      </c>
      <c r="H11" s="24">
        <f>SUM([1]Hoja1!$E$20,[1]Hoja1!$E$16)</f>
        <v>6861</v>
      </c>
      <c r="I11" s="12">
        <f>Tabla5[[#This Row],[Nº DE HOMBRES]]/Tabla5[[#This Row],[Nº DE BENEFICIARIOS]]</f>
        <v>0.205751814310562</v>
      </c>
      <c r="J11" s="24">
        <f>Tabla5[[#This Row],[Nº DE BENEFICIARIOS]]-Tabla5[[#This Row],[Nº DE HOMBRES]]</f>
        <v>26485</v>
      </c>
      <c r="K11" s="12">
        <f>Tabla5[[#This Row],[Nº DE MUJERES2]]/Tabla5[[#This Row],[Nº DE BENEFICIARIOS]]</f>
        <v>0.794248185689438</v>
      </c>
      <c r="L11" s="12">
        <f>Tabla5[[#This Row],[Nº DE BENEFICIARIOS]]/$G$15</f>
        <v>9.7126912187904133E-2</v>
      </c>
      <c r="IS11" s="10"/>
      <c r="IT11" s="10"/>
      <c r="IU11" s="10"/>
      <c r="IV11" s="10"/>
      <c r="IW11" s="10"/>
      <c r="IX11" s="10"/>
    </row>
    <row r="12" spans="1:258" ht="31.15">
      <c r="A12" s="4" t="s">
        <v>22</v>
      </c>
      <c r="B12" s="19">
        <v>1</v>
      </c>
      <c r="C12" s="14">
        <f>Tabla5[[#This Row],[Nº DE PROYECTOS]]/$B$15</f>
        <v>2.5000000000000001E-2</v>
      </c>
      <c r="D12" s="19">
        <v>1</v>
      </c>
      <c r="E12" s="20">
        <v>499999.15</v>
      </c>
      <c r="F12" s="14">
        <f>Tabla5[[#This Row],[CAPITAL]]/$E$15</f>
        <v>2.5814957855835072E-2</v>
      </c>
      <c r="G12" s="24">
        <v>2011</v>
      </c>
      <c r="H12" s="24">
        <v>1073</v>
      </c>
      <c r="I12" s="12">
        <f>Tabla5[[#This Row],[Nº DE HOMBRES]]/Tabla5[[#This Row],[Nº DE BENEFICIARIOS]]</f>
        <v>0.53356539035305817</v>
      </c>
      <c r="J12" s="24">
        <v>938</v>
      </c>
      <c r="K12" s="12">
        <f>Tabla5[[#This Row],[Nº DE MUJERES2]]/Tabla5[[#This Row],[Nº DE BENEFICIARIOS]]</f>
        <v>0.46643460964694183</v>
      </c>
      <c r="L12" s="12">
        <f>Tabla5[[#This Row],[Nº DE BENEFICIARIOS]]/$G$15</f>
        <v>5.8574407847980332E-3</v>
      </c>
      <c r="IS12" s="10"/>
      <c r="IT12" s="10"/>
      <c r="IU12" s="10"/>
      <c r="IV12" s="10"/>
      <c r="IW12" s="10"/>
      <c r="IX12" s="10"/>
    </row>
    <row r="13" spans="1:258" ht="15.6">
      <c r="A13" s="5" t="s">
        <v>23</v>
      </c>
      <c r="B13" s="21">
        <v>5</v>
      </c>
      <c r="C13" s="14">
        <f>Tabla5[[#This Row],[Nº DE PROYECTOS]]/$B$15</f>
        <v>0.125</v>
      </c>
      <c r="D13" s="21">
        <v>4</v>
      </c>
      <c r="E13" s="22">
        <f>SUM([1]Hoja1!$K$35,[1]Hoja1!$K$37,[1]Hoja1!$K$19,[1]Hoja1!$K$18,[1]Hoja1!$K$17)</f>
        <v>2801046.03</v>
      </c>
      <c r="F13" s="14">
        <f>Tabla5[[#This Row],[CAPITAL]]/$E$15</f>
        <v>0.14461801628403595</v>
      </c>
      <c r="G13" s="24">
        <f>SUM([1]Hoja1!$D$17,[1]Hoja1!$D$18,[1]Hoja1!$D$19,[1]Hoja1!$D$35,[1]Hoja1!$D$37)</f>
        <v>157514</v>
      </c>
      <c r="H13" s="24">
        <f>SUM([1]Hoja1!$E$37,[1]Hoja1!$E$35,[1]Hoja1!$E$19,[1]Hoja1!$E$18,[1]Hoja1!$E$17)</f>
        <v>75145</v>
      </c>
      <c r="I13" s="12">
        <f>Tabla5[[#This Row],[Nº DE HOMBRES]]/Tabla5[[#This Row],[Nº DE BENEFICIARIOS]]</f>
        <v>0.47706870500399967</v>
      </c>
      <c r="J13" s="24">
        <f>Tabla5[[#This Row],[Nº DE BENEFICIARIOS]]-Tabla5[[#This Row],[Nº DE HOMBRES]]</f>
        <v>82369</v>
      </c>
      <c r="K13" s="12">
        <f>Tabla5[[#This Row],[Nº DE MUJERES2]]/Tabla5[[#This Row],[Nº DE BENEFICIARIOS]]</f>
        <v>0.52293129499600033</v>
      </c>
      <c r="L13" s="12">
        <f>Tabla5[[#This Row],[Nº DE BENEFICIARIOS]]/$G$15</f>
        <v>0.45879111276811407</v>
      </c>
      <c r="IS13" s="10"/>
      <c r="IT13" s="10"/>
      <c r="IU13" s="10"/>
      <c r="IV13" s="10"/>
      <c r="IW13" s="10"/>
      <c r="IX13" s="10"/>
    </row>
    <row r="14" spans="1:258" s="10" customFormat="1" ht="15.6">
      <c r="A14" s="3" t="s">
        <v>24</v>
      </c>
      <c r="B14" s="16">
        <v>3</v>
      </c>
      <c r="C14" s="14">
        <f>Tabla5[[#This Row],[Nº DE PROYECTOS]]/$B$15</f>
        <v>7.4999999999999997E-2</v>
      </c>
      <c r="D14" s="16">
        <v>3</v>
      </c>
      <c r="E14" s="18">
        <f>SUM([1]Hoja1!$K$7,[1]Hoja1!$K$33,[1]Hoja1!$K$40)</f>
        <v>947077.6399999999</v>
      </c>
      <c r="F14" s="14">
        <f>Tabla5[[#This Row],[CAPITAL]]/$E$15</f>
        <v>4.8897621851564627E-2</v>
      </c>
      <c r="G14" s="27">
        <f>SUM([1]Hoja1!$D$7,[1]Hoja1!$D$33,[1]Hoja1!$D$40)</f>
        <v>4210</v>
      </c>
      <c r="H14" s="27">
        <f>SUM([1]Hoja1!$E$40,[1]Hoja1!$E$33,[1]Hoja1!$E$7)</f>
        <v>1631</v>
      </c>
      <c r="I14" s="26">
        <f>Tabla5[[#This Row],[Nº DE HOMBRES]]/Tabla5[[#This Row],[Nº DE BENEFICIARIOS]]</f>
        <v>0.38741092636579572</v>
      </c>
      <c r="J14" s="27">
        <f>Tabla5[[#This Row],[Nº DE BENEFICIARIOS]]-Tabla5[[#This Row],[Nº DE HOMBRES]]</f>
        <v>2579</v>
      </c>
      <c r="K14" s="26">
        <f>Tabla5[[#This Row],[Nº DE MUJERES2]]/Tabla5[[#This Row],[Nº DE BENEFICIARIOS]]</f>
        <v>0.61258907363420423</v>
      </c>
      <c r="L14" s="26">
        <f>Tabla5[[#This Row],[Nº DE BENEFICIARIOS]]/$G$15</f>
        <v>1.2262469271009309E-2</v>
      </c>
    </row>
    <row r="15" spans="1:258" s="10" customFormat="1" ht="15.6">
      <c r="A15" s="3" t="s">
        <v>25</v>
      </c>
      <c r="B15" s="16">
        <f>SUBTOTAL(109,B2:B14)</f>
        <v>40</v>
      </c>
      <c r="C15" s="17">
        <f>SUM(C2:C14)</f>
        <v>1.0000000000000002</v>
      </c>
      <c r="D15" s="16"/>
      <c r="E15" s="18">
        <f>SUBTOTAL(109,E2:E14)</f>
        <v>19368582.850000001</v>
      </c>
      <c r="F15" s="17">
        <f>SUM(F2:F14)</f>
        <v>0.99999999999999989</v>
      </c>
      <c r="G15" s="27">
        <f>SUBTOTAL(109,G2:G14)</f>
        <v>343324</v>
      </c>
      <c r="H15" s="27">
        <f>SUM(H2:H14)</f>
        <v>149767</v>
      </c>
      <c r="I15" s="26">
        <f>Tabla5[[#This Row],[Nº DE HOMBRES]]/Tabla5[[#This Row],[Nº DE BENEFICIARIOS]]</f>
        <v>0.43622642168913328</v>
      </c>
      <c r="J15" s="27">
        <f>SUBTOTAL(109,J2:J14)</f>
        <v>193557</v>
      </c>
      <c r="K15" s="26">
        <f>Tabla5[[#This Row],[Nº DE MUJERES2]]/Tabla5[[#This Row],[Nº DE BENEFICIARIOS]]</f>
        <v>0.56377357831086672</v>
      </c>
      <c r="L15" s="26">
        <f>Tabla5[[#This Row],[Nº DE BENEFICIARIOS]]/$G$15</f>
        <v>1</v>
      </c>
    </row>
    <row r="16" spans="1:258" s="10" customFormat="1">
      <c r="A16" s="9"/>
      <c r="G16" s="25"/>
      <c r="H16" s="25"/>
      <c r="I16" s="31"/>
      <c r="K16" s="31"/>
    </row>
    <row r="17" spans="7:27" s="10" customFormat="1">
      <c r="G17" s="25"/>
      <c r="H17" s="25"/>
      <c r="I17" s="31"/>
      <c r="K17" s="31"/>
    </row>
    <row r="18" spans="7:27" s="10" customFormat="1">
      <c r="G18" s="25"/>
      <c r="H18" s="25"/>
      <c r="I18" s="31"/>
      <c r="J18" s="25"/>
      <c r="K18" s="31"/>
    </row>
    <row r="19" spans="7:27" s="10" customFormat="1">
      <c r="G19" s="25"/>
      <c r="H19" s="25"/>
      <c r="I19" s="31"/>
      <c r="K19" s="31"/>
    </row>
    <row r="20" spans="7:27" s="10" customFormat="1">
      <c r="G20" s="25"/>
      <c r="H20" s="25"/>
      <c r="I20" s="31"/>
      <c r="J20" s="25"/>
      <c r="K20" s="31"/>
    </row>
    <row r="21" spans="7:27" s="10" customFormat="1">
      <c r="G21" s="25"/>
      <c r="H21" s="25"/>
      <c r="I21" s="31"/>
      <c r="K21" s="31"/>
    </row>
    <row r="22" spans="7:27" s="10" customFormat="1">
      <c r="G22" s="25"/>
      <c r="H22" s="25"/>
      <c r="I22" s="31"/>
      <c r="K22" s="31"/>
    </row>
    <row r="23" spans="7:27" s="10" customFormat="1">
      <c r="G23" s="25"/>
      <c r="H23" s="25"/>
      <c r="I23" s="31"/>
      <c r="K23" s="31"/>
    </row>
    <row r="24" spans="7:27" s="10" customFormat="1">
      <c r="G24" s="25"/>
      <c r="H24" s="25"/>
      <c r="I24" s="31"/>
      <c r="K24" s="31"/>
    </row>
    <row r="25" spans="7:27" s="10" customFormat="1">
      <c r="G25" s="25"/>
      <c r="H25" s="25"/>
      <c r="I25" s="31"/>
      <c r="K25" s="31"/>
    </row>
    <row r="26" spans="7:27" s="10" customFormat="1">
      <c r="G26" s="25"/>
      <c r="H26" s="25"/>
      <c r="I26" s="31"/>
      <c r="K26" s="31"/>
    </row>
    <row r="27" spans="7:27" s="10" customFormat="1">
      <c r="G27" s="25"/>
      <c r="H27" s="25"/>
      <c r="I27" s="31"/>
      <c r="K27" s="31"/>
    </row>
    <row r="28" spans="7:27" s="10" customFormat="1">
      <c r="G28" s="25"/>
      <c r="H28" s="25"/>
      <c r="I28" s="31"/>
      <c r="K28" s="31"/>
    </row>
    <row r="29" spans="7:27" s="10" customFormat="1">
      <c r="G29" s="25"/>
      <c r="H29" s="25"/>
      <c r="I29" s="31"/>
      <c r="K29" s="31"/>
      <c r="AA29" s="10" t="s">
        <v>26</v>
      </c>
    </row>
    <row r="30" spans="7:27" s="10" customFormat="1">
      <c r="G30" s="25"/>
      <c r="H30" s="25"/>
      <c r="I30" s="31"/>
      <c r="K30" s="31"/>
    </row>
    <row r="31" spans="7:27" s="10" customFormat="1">
      <c r="G31" s="25"/>
      <c r="H31" s="25"/>
      <c r="I31" s="31"/>
      <c r="K31" s="31"/>
    </row>
    <row r="32" spans="7:27" s="10" customFormat="1">
      <c r="G32" s="25"/>
      <c r="H32" s="25"/>
      <c r="I32" s="31"/>
      <c r="K32" s="31"/>
    </row>
    <row r="33" spans="7:11" s="10" customFormat="1">
      <c r="G33" s="25"/>
      <c r="H33" s="25"/>
      <c r="I33" s="31"/>
      <c r="K33" s="31"/>
    </row>
    <row r="34" spans="7:11" s="10" customFormat="1">
      <c r="G34" s="25"/>
      <c r="H34" s="25"/>
      <c r="I34" s="31"/>
      <c r="K34" s="31"/>
    </row>
    <row r="35" spans="7:11" s="10" customFormat="1">
      <c r="G35" s="25"/>
      <c r="H35" s="25"/>
      <c r="I35" s="31"/>
      <c r="K35" s="31"/>
    </row>
    <row r="36" spans="7:11" s="10" customFormat="1">
      <c r="G36" s="25"/>
      <c r="H36" s="25"/>
      <c r="I36" s="31"/>
      <c r="K36" s="31"/>
    </row>
    <row r="37" spans="7:11" s="10" customFormat="1">
      <c r="G37" s="25"/>
      <c r="H37" s="25"/>
      <c r="I37" s="31"/>
      <c r="K37" s="31"/>
    </row>
    <row r="38" spans="7:11" s="10" customFormat="1">
      <c r="G38" s="25"/>
      <c r="H38" s="25"/>
      <c r="I38" s="31"/>
      <c r="K38" s="31"/>
    </row>
    <row r="39" spans="7:11" s="10" customFormat="1">
      <c r="G39" s="25"/>
      <c r="H39" s="25"/>
      <c r="I39" s="31"/>
      <c r="K39" s="31"/>
    </row>
    <row r="40" spans="7:11" s="10" customFormat="1">
      <c r="G40" s="25"/>
      <c r="H40" s="25"/>
      <c r="I40" s="31"/>
      <c r="K40" s="31"/>
    </row>
    <row r="41" spans="7:11" s="10" customFormat="1">
      <c r="G41" s="25"/>
      <c r="H41" s="25"/>
      <c r="I41" s="31"/>
      <c r="K41" s="31"/>
    </row>
    <row r="42" spans="7:11" s="10" customFormat="1">
      <c r="G42" s="25"/>
      <c r="H42" s="25"/>
      <c r="I42" s="31"/>
      <c r="K42" s="31"/>
    </row>
    <row r="43" spans="7:11" s="10" customFormat="1">
      <c r="G43" s="25"/>
      <c r="H43" s="25"/>
      <c r="I43" s="31"/>
      <c r="K43" s="31"/>
    </row>
    <row r="44" spans="7:11" s="10" customFormat="1">
      <c r="G44" s="25"/>
      <c r="H44" s="25"/>
      <c r="I44" s="31"/>
      <c r="K44" s="31"/>
    </row>
    <row r="45" spans="7:11" s="10" customFormat="1">
      <c r="G45" s="25"/>
      <c r="H45" s="25"/>
      <c r="I45" s="31"/>
      <c r="K45" s="31"/>
    </row>
    <row r="46" spans="7:11" s="10" customFormat="1">
      <c r="G46" s="25"/>
      <c r="H46" s="25"/>
      <c r="I46" s="31"/>
      <c r="K46" s="31"/>
    </row>
    <row r="47" spans="7:11" s="10" customFormat="1">
      <c r="G47" s="25"/>
      <c r="H47" s="25"/>
      <c r="I47" s="31"/>
      <c r="K47" s="31"/>
    </row>
    <row r="48" spans="7:11" s="10" customFormat="1">
      <c r="G48" s="25"/>
      <c r="H48" s="25"/>
      <c r="I48" s="31"/>
      <c r="K48" s="31"/>
    </row>
    <row r="49" spans="7:11" s="10" customFormat="1">
      <c r="G49" s="25"/>
      <c r="H49" s="25"/>
      <c r="I49" s="31"/>
      <c r="K49" s="31"/>
    </row>
    <row r="50" spans="7:11" s="10" customFormat="1">
      <c r="G50" s="25"/>
      <c r="H50" s="25"/>
      <c r="I50" s="31"/>
      <c r="K50" s="31"/>
    </row>
    <row r="51" spans="7:11" s="10" customFormat="1">
      <c r="G51" s="25"/>
      <c r="H51" s="25"/>
      <c r="I51" s="31"/>
      <c r="K51" s="31"/>
    </row>
    <row r="52" spans="7:11" s="10" customFormat="1">
      <c r="G52" s="25"/>
      <c r="H52" s="25"/>
      <c r="I52" s="31"/>
      <c r="K52" s="31"/>
    </row>
    <row r="53" spans="7:11" s="10" customFormat="1">
      <c r="G53" s="25"/>
      <c r="H53" s="25"/>
      <c r="I53" s="31"/>
      <c r="K53" s="31"/>
    </row>
    <row r="54" spans="7:11" s="10" customFormat="1">
      <c r="G54" s="25"/>
      <c r="H54" s="25"/>
      <c r="I54" s="31"/>
      <c r="K54" s="31"/>
    </row>
    <row r="55" spans="7:11" s="10" customFormat="1">
      <c r="G55" s="25"/>
      <c r="H55" s="25"/>
      <c r="I55" s="31"/>
      <c r="K55" s="31"/>
    </row>
    <row r="56" spans="7:11" s="10" customFormat="1">
      <c r="G56" s="25"/>
      <c r="H56" s="25"/>
      <c r="I56" s="31"/>
      <c r="K56" s="31"/>
    </row>
    <row r="57" spans="7:11" s="10" customFormat="1">
      <c r="G57" s="25"/>
      <c r="H57" s="25"/>
      <c r="I57" s="31"/>
      <c r="K57" s="31"/>
    </row>
    <row r="58" spans="7:11" s="10" customFormat="1">
      <c r="G58" s="25"/>
      <c r="H58" s="25"/>
      <c r="I58" s="31"/>
      <c r="K58" s="31"/>
    </row>
    <row r="59" spans="7:11" s="10" customFormat="1">
      <c r="G59" s="25"/>
      <c r="H59" s="25"/>
      <c r="I59" s="31"/>
      <c r="K59" s="31"/>
    </row>
    <row r="60" spans="7:11" s="10" customFormat="1">
      <c r="G60" s="25"/>
      <c r="H60" s="25"/>
      <c r="I60" s="31"/>
      <c r="K60" s="31"/>
    </row>
    <row r="61" spans="7:11" s="10" customFormat="1">
      <c r="G61" s="25"/>
      <c r="H61" s="25"/>
      <c r="I61" s="31"/>
      <c r="K61" s="31"/>
    </row>
    <row r="62" spans="7:11" s="10" customFormat="1">
      <c r="G62" s="25"/>
      <c r="H62" s="25"/>
      <c r="I62" s="31"/>
      <c r="K62" s="31"/>
    </row>
    <row r="63" spans="7:11" s="10" customFormat="1">
      <c r="G63" s="25"/>
      <c r="H63" s="25"/>
      <c r="I63" s="31"/>
      <c r="K63" s="31"/>
    </row>
    <row r="64" spans="7:11" s="10" customFormat="1">
      <c r="G64" s="25"/>
      <c r="H64" s="25"/>
      <c r="I64" s="31"/>
      <c r="K64" s="31"/>
    </row>
    <row r="65" spans="7:11" s="10" customFormat="1">
      <c r="G65" s="25"/>
      <c r="H65" s="25"/>
      <c r="I65" s="31"/>
      <c r="K65" s="31"/>
    </row>
    <row r="66" spans="7:11" s="10" customFormat="1">
      <c r="G66" s="25"/>
      <c r="H66" s="25"/>
      <c r="I66" s="31"/>
      <c r="K66" s="31"/>
    </row>
    <row r="67" spans="7:11" s="10" customFormat="1">
      <c r="G67" s="25"/>
      <c r="H67" s="25"/>
      <c r="I67" s="31"/>
      <c r="K67" s="31"/>
    </row>
    <row r="68" spans="7:11" s="10" customFormat="1">
      <c r="G68" s="25"/>
      <c r="H68" s="25"/>
      <c r="I68" s="31"/>
      <c r="K68" s="31"/>
    </row>
    <row r="69" spans="7:11" s="10" customFormat="1">
      <c r="G69" s="25"/>
      <c r="H69" s="25"/>
      <c r="I69" s="31"/>
      <c r="K69" s="31"/>
    </row>
    <row r="70" spans="7:11" s="10" customFormat="1">
      <c r="G70" s="25"/>
      <c r="H70" s="25"/>
      <c r="I70" s="31"/>
      <c r="K70" s="31"/>
    </row>
    <row r="71" spans="7:11" s="10" customFormat="1">
      <c r="G71" s="25"/>
      <c r="H71" s="25"/>
      <c r="I71" s="31"/>
      <c r="K71" s="31"/>
    </row>
    <row r="72" spans="7:11" s="10" customFormat="1">
      <c r="G72" s="25"/>
      <c r="H72" s="25"/>
      <c r="I72" s="31"/>
      <c r="K72" s="31"/>
    </row>
    <row r="73" spans="7:11" s="10" customFormat="1">
      <c r="G73" s="25"/>
      <c r="H73" s="25"/>
      <c r="I73" s="31"/>
      <c r="K73" s="31"/>
    </row>
    <row r="74" spans="7:11" s="10" customFormat="1">
      <c r="G74" s="25"/>
      <c r="H74" s="25"/>
      <c r="I74" s="31"/>
      <c r="K74" s="31"/>
    </row>
    <row r="75" spans="7:11" s="10" customFormat="1">
      <c r="G75" s="25"/>
      <c r="H75" s="25"/>
      <c r="I75" s="31"/>
      <c r="K75" s="31"/>
    </row>
    <row r="76" spans="7:11" s="10" customFormat="1">
      <c r="G76" s="25"/>
      <c r="H76" s="25"/>
      <c r="I76" s="31"/>
      <c r="K76" s="31"/>
    </row>
    <row r="77" spans="7:11" s="10" customFormat="1">
      <c r="G77" s="25"/>
      <c r="H77" s="25"/>
      <c r="I77" s="31"/>
      <c r="K77" s="31"/>
    </row>
    <row r="78" spans="7:11" s="10" customFormat="1" ht="17.25" customHeight="1">
      <c r="G78" s="25"/>
      <c r="H78" s="25"/>
      <c r="I78" s="31"/>
      <c r="K78" s="31"/>
    </row>
    <row r="79" spans="7:11" s="10" customFormat="1">
      <c r="G79" s="25"/>
      <c r="H79" s="25"/>
      <c r="I79" s="31"/>
      <c r="K79" s="31"/>
    </row>
    <row r="80" spans="7:11" s="10" customFormat="1">
      <c r="G80" s="25"/>
      <c r="H80" s="25"/>
      <c r="I80" s="31"/>
      <c r="K80" s="31"/>
    </row>
    <row r="81" spans="7:13" s="10" customFormat="1">
      <c r="G81" s="25"/>
      <c r="H81" s="25"/>
      <c r="I81" s="31"/>
      <c r="K81" s="31"/>
    </row>
    <row r="82" spans="7:13" s="10" customFormat="1">
      <c r="G82" s="25"/>
      <c r="H82" s="25"/>
      <c r="I82" s="31"/>
      <c r="K82" s="31"/>
    </row>
    <row r="83" spans="7:13" s="10" customFormat="1">
      <c r="G83" s="25"/>
      <c r="H83" s="25"/>
      <c r="I83" s="31"/>
      <c r="K83" s="31"/>
    </row>
    <row r="84" spans="7:13" s="10" customFormat="1">
      <c r="G84" s="25"/>
      <c r="H84" s="25"/>
      <c r="I84" s="31"/>
      <c r="K84" s="31"/>
    </row>
    <row r="85" spans="7:13" s="10" customFormat="1">
      <c r="G85" s="25"/>
      <c r="H85" s="25"/>
      <c r="I85" s="31"/>
      <c r="K85" s="31"/>
    </row>
    <row r="86" spans="7:13" s="10" customFormat="1" ht="15" thickBot="1">
      <c r="G86" s="25"/>
      <c r="H86" s="25"/>
      <c r="I86" s="31"/>
      <c r="K86" s="31"/>
    </row>
    <row r="87" spans="7:13" s="10" customFormat="1" ht="16.5">
      <c r="G87" s="25"/>
      <c r="H87" s="33" t="s">
        <v>0</v>
      </c>
      <c r="I87" s="33" t="s">
        <v>1</v>
      </c>
      <c r="J87" s="33" t="s">
        <v>3</v>
      </c>
      <c r="K87" s="31"/>
    </row>
    <row r="88" spans="7:13" s="10" customFormat="1" ht="32.25">
      <c r="G88" s="25"/>
      <c r="H88" s="2" t="s">
        <v>12</v>
      </c>
      <c r="I88" s="34">
        <v>1</v>
      </c>
      <c r="J88" s="34">
        <v>1</v>
      </c>
      <c r="K88" s="31"/>
      <c r="L88" s="33" t="s">
        <v>0</v>
      </c>
      <c r="M88" s="33" t="s">
        <v>3</v>
      </c>
    </row>
    <row r="89" spans="7:13" s="10" customFormat="1" ht="32.25">
      <c r="G89" s="25"/>
      <c r="H89" s="2" t="s">
        <v>13</v>
      </c>
      <c r="I89" s="13">
        <v>8</v>
      </c>
      <c r="J89" s="13">
        <v>8</v>
      </c>
      <c r="K89" s="31"/>
      <c r="L89" s="2" t="s">
        <v>12</v>
      </c>
      <c r="M89" s="34">
        <v>1</v>
      </c>
    </row>
    <row r="90" spans="7:13" s="10" customFormat="1" ht="16.5">
      <c r="G90" s="25"/>
      <c r="H90" s="2" t="s">
        <v>14</v>
      </c>
      <c r="I90" s="34">
        <v>8</v>
      </c>
      <c r="J90" s="34">
        <v>7</v>
      </c>
      <c r="K90" s="31"/>
      <c r="L90" s="2" t="s">
        <v>13</v>
      </c>
      <c r="M90" s="13">
        <v>8</v>
      </c>
    </row>
    <row r="91" spans="7:13" s="10" customFormat="1" ht="32.25">
      <c r="G91" s="25"/>
      <c r="H91" s="2" t="s">
        <v>15</v>
      </c>
      <c r="I91" s="13">
        <v>1</v>
      </c>
      <c r="J91" s="13">
        <v>1</v>
      </c>
      <c r="K91" s="31"/>
      <c r="L91" s="2" t="s">
        <v>14</v>
      </c>
      <c r="M91" s="34">
        <v>7</v>
      </c>
    </row>
    <row r="92" spans="7:13" s="10" customFormat="1" ht="16.5">
      <c r="G92" s="25"/>
      <c r="H92" s="2" t="s">
        <v>16</v>
      </c>
      <c r="I92" s="34">
        <v>4</v>
      </c>
      <c r="J92" s="34">
        <v>4</v>
      </c>
      <c r="K92" s="31"/>
      <c r="L92" s="2" t="s">
        <v>15</v>
      </c>
      <c r="M92" s="13">
        <v>1</v>
      </c>
    </row>
    <row r="93" spans="7:13" s="10" customFormat="1" ht="16.5">
      <c r="G93" s="25"/>
      <c r="H93" s="2" t="s">
        <v>17</v>
      </c>
      <c r="I93" s="13">
        <v>1</v>
      </c>
      <c r="J93" s="13">
        <v>1</v>
      </c>
      <c r="K93" s="31"/>
      <c r="L93" s="2" t="s">
        <v>16</v>
      </c>
      <c r="M93" s="34">
        <v>4</v>
      </c>
    </row>
    <row r="94" spans="7:13" s="10" customFormat="1" ht="16.5">
      <c r="G94" s="25"/>
      <c r="H94" s="2" t="s">
        <v>18</v>
      </c>
      <c r="I94" s="34">
        <v>2</v>
      </c>
      <c r="J94" s="34">
        <v>3</v>
      </c>
      <c r="K94" s="31"/>
      <c r="L94" s="2" t="s">
        <v>17</v>
      </c>
      <c r="M94" s="13">
        <v>1</v>
      </c>
    </row>
    <row r="95" spans="7:13" s="10" customFormat="1" ht="16.5">
      <c r="G95" s="25"/>
      <c r="H95" s="2" t="s">
        <v>19</v>
      </c>
      <c r="I95" s="13">
        <v>1</v>
      </c>
      <c r="J95" s="13">
        <v>1</v>
      </c>
      <c r="K95" s="31"/>
      <c r="L95" s="2" t="s">
        <v>18</v>
      </c>
      <c r="M95" s="34">
        <v>3</v>
      </c>
    </row>
    <row r="96" spans="7:13" s="10" customFormat="1" ht="48.75">
      <c r="G96" s="25"/>
      <c r="H96" s="2" t="s">
        <v>20</v>
      </c>
      <c r="I96" s="34">
        <v>3</v>
      </c>
      <c r="J96" s="34">
        <v>3</v>
      </c>
      <c r="K96" s="31"/>
      <c r="L96" s="2" t="s">
        <v>19</v>
      </c>
      <c r="M96" s="13">
        <v>1</v>
      </c>
    </row>
    <row r="97" spans="7:13" s="10" customFormat="1" ht="48.75">
      <c r="G97" s="25"/>
      <c r="H97" s="2" t="s">
        <v>27</v>
      </c>
      <c r="I97" s="13">
        <v>2</v>
      </c>
      <c r="J97" s="13">
        <v>2</v>
      </c>
      <c r="K97" s="31"/>
      <c r="L97" s="2" t="s">
        <v>20</v>
      </c>
      <c r="M97" s="34">
        <v>3</v>
      </c>
    </row>
    <row r="98" spans="7:13" s="10" customFormat="1" ht="48.75">
      <c r="G98" s="25"/>
      <c r="H98" s="4" t="s">
        <v>22</v>
      </c>
      <c r="I98" s="35">
        <v>1</v>
      </c>
      <c r="J98" s="35">
        <v>1</v>
      </c>
      <c r="K98" s="31"/>
      <c r="L98" s="2" t="s">
        <v>27</v>
      </c>
      <c r="M98" s="13">
        <v>2</v>
      </c>
    </row>
    <row r="99" spans="7:13" s="10" customFormat="1" ht="16.5">
      <c r="G99" s="25"/>
      <c r="H99" s="37" t="s">
        <v>23</v>
      </c>
      <c r="I99" s="36">
        <v>5</v>
      </c>
      <c r="J99" s="36">
        <v>4</v>
      </c>
      <c r="K99" s="31"/>
      <c r="L99" s="4" t="s">
        <v>22</v>
      </c>
      <c r="M99" s="35">
        <v>1</v>
      </c>
    </row>
    <row r="100" spans="7:13" s="10" customFormat="1" ht="16.5">
      <c r="G100" s="25"/>
      <c r="H100" s="2" t="s">
        <v>24</v>
      </c>
      <c r="I100" s="34">
        <v>3</v>
      </c>
      <c r="J100" s="34">
        <v>3</v>
      </c>
      <c r="K100" s="31"/>
      <c r="L100" s="37" t="s">
        <v>23</v>
      </c>
      <c r="M100" s="36">
        <v>4</v>
      </c>
    </row>
    <row r="101" spans="7:13" s="10" customFormat="1" ht="15.6">
      <c r="G101" s="25"/>
      <c r="H101" s="25"/>
      <c r="I101" s="31"/>
      <c r="K101" s="31"/>
      <c r="L101" s="2" t="s">
        <v>24</v>
      </c>
      <c r="M101" s="34">
        <v>3</v>
      </c>
    </row>
    <row r="102" spans="7:13" s="10" customFormat="1">
      <c r="G102" s="25"/>
      <c r="H102" s="25"/>
      <c r="I102" s="31"/>
      <c r="K102" s="31"/>
    </row>
    <row r="103" spans="7:13" s="10" customFormat="1">
      <c r="G103" s="25"/>
      <c r="H103" s="25"/>
      <c r="I103" s="31"/>
      <c r="K103" s="31"/>
    </row>
    <row r="104" spans="7:13" s="10" customFormat="1">
      <c r="G104" s="25"/>
      <c r="H104" s="25"/>
      <c r="I104" s="31"/>
      <c r="K104" s="31"/>
    </row>
    <row r="105" spans="7:13" s="10" customFormat="1">
      <c r="G105" s="25"/>
      <c r="H105" s="25"/>
      <c r="I105" s="31"/>
      <c r="K105" s="31"/>
    </row>
    <row r="106" spans="7:13" s="10" customFormat="1">
      <c r="G106" s="25"/>
      <c r="H106" s="25"/>
      <c r="I106" s="31"/>
      <c r="K106" s="31"/>
    </row>
    <row r="107" spans="7:13" s="10" customFormat="1">
      <c r="G107" s="25"/>
      <c r="H107" s="25"/>
      <c r="I107" s="31"/>
      <c r="K107" s="31"/>
    </row>
    <row r="108" spans="7:13" s="10" customFormat="1">
      <c r="G108" s="25"/>
      <c r="H108" s="25"/>
      <c r="I108" s="31"/>
      <c r="K108" s="31"/>
    </row>
    <row r="109" spans="7:13" s="10" customFormat="1">
      <c r="G109" s="25"/>
      <c r="H109" s="25"/>
      <c r="I109" s="31"/>
      <c r="K109" s="31"/>
    </row>
    <row r="110" spans="7:13" s="10" customFormat="1">
      <c r="G110" s="25"/>
      <c r="H110" s="25"/>
      <c r="I110" s="31"/>
      <c r="K110" s="31"/>
    </row>
    <row r="111" spans="7:13" s="10" customFormat="1">
      <c r="G111" s="25"/>
      <c r="H111" s="25"/>
      <c r="I111" s="31"/>
      <c r="K111" s="31"/>
    </row>
    <row r="112" spans="7:13" s="10" customFormat="1">
      <c r="G112" s="25"/>
      <c r="H112" s="25"/>
      <c r="I112" s="31"/>
      <c r="K112" s="31"/>
    </row>
    <row r="113" spans="7:11" s="10" customFormat="1">
      <c r="G113" s="25"/>
      <c r="H113" s="25"/>
      <c r="I113" s="31"/>
      <c r="K113" s="31"/>
    </row>
    <row r="114" spans="7:11" s="10" customFormat="1">
      <c r="G114" s="25"/>
      <c r="H114" s="25"/>
      <c r="I114" s="31"/>
      <c r="K114" s="31"/>
    </row>
    <row r="115" spans="7:11" s="10" customFormat="1">
      <c r="G115" s="25"/>
      <c r="H115" s="25"/>
      <c r="I115" s="31"/>
      <c r="K115" s="31"/>
    </row>
    <row r="116" spans="7:11" s="10" customFormat="1">
      <c r="G116" s="25"/>
      <c r="H116" s="25"/>
      <c r="I116" s="31"/>
      <c r="K116" s="31"/>
    </row>
    <row r="117" spans="7:11" s="10" customFormat="1">
      <c r="G117" s="25"/>
      <c r="H117" s="25"/>
      <c r="I117" s="31"/>
      <c r="K117" s="31"/>
    </row>
    <row r="118" spans="7:11" s="10" customFormat="1">
      <c r="G118" s="25"/>
      <c r="H118" s="25"/>
      <c r="I118" s="31"/>
      <c r="K118" s="31"/>
    </row>
    <row r="119" spans="7:11" s="10" customFormat="1">
      <c r="G119" s="25"/>
      <c r="H119" s="25"/>
      <c r="I119" s="31"/>
      <c r="K119" s="31"/>
    </row>
    <row r="120" spans="7:11" s="10" customFormat="1">
      <c r="G120" s="25"/>
      <c r="H120" s="25"/>
      <c r="I120" s="31"/>
      <c r="K120" s="31"/>
    </row>
    <row r="121" spans="7:11" s="10" customFormat="1">
      <c r="G121" s="25"/>
      <c r="H121" s="25"/>
      <c r="I121" s="31"/>
      <c r="K121" s="31"/>
    </row>
    <row r="122" spans="7:11" s="10" customFormat="1">
      <c r="G122" s="25"/>
      <c r="H122" s="25"/>
      <c r="I122" s="31"/>
      <c r="K122" s="31"/>
    </row>
    <row r="123" spans="7:11" s="10" customFormat="1">
      <c r="G123" s="25"/>
      <c r="H123" s="25"/>
      <c r="I123" s="31"/>
      <c r="K123" s="31"/>
    </row>
    <row r="124" spans="7:11" s="10" customFormat="1">
      <c r="G124" s="25"/>
      <c r="H124" s="25"/>
      <c r="I124" s="31"/>
      <c r="K124" s="31"/>
    </row>
    <row r="125" spans="7:11" s="10" customFormat="1">
      <c r="G125" s="25"/>
      <c r="H125" s="25"/>
      <c r="I125" s="31"/>
      <c r="K125" s="31"/>
    </row>
    <row r="126" spans="7:11" s="10" customFormat="1">
      <c r="G126" s="25"/>
      <c r="H126" s="25"/>
      <c r="I126" s="31"/>
      <c r="K126" s="31"/>
    </row>
    <row r="127" spans="7:11" s="10" customFormat="1">
      <c r="G127" s="25"/>
      <c r="H127" s="25"/>
      <c r="I127" s="31"/>
      <c r="K127" s="31"/>
    </row>
    <row r="128" spans="7:11" s="10" customFormat="1">
      <c r="G128" s="25"/>
      <c r="H128" s="25"/>
      <c r="I128" s="31"/>
      <c r="K128" s="31"/>
    </row>
    <row r="129" spans="7:11" s="10" customFormat="1">
      <c r="G129" s="25"/>
      <c r="H129" s="25"/>
      <c r="I129" s="31"/>
      <c r="K129" s="31"/>
    </row>
    <row r="130" spans="7:11" s="10" customFormat="1">
      <c r="G130" s="25"/>
      <c r="H130" s="25"/>
      <c r="I130" s="31"/>
      <c r="K130" s="31"/>
    </row>
    <row r="131" spans="7:11" s="10" customFormat="1">
      <c r="G131" s="25"/>
      <c r="H131" s="25"/>
      <c r="I131" s="31"/>
      <c r="K131" s="31"/>
    </row>
    <row r="132" spans="7:11" s="10" customFormat="1">
      <c r="G132" s="25"/>
      <c r="H132" s="25"/>
      <c r="I132" s="31"/>
      <c r="K132" s="31"/>
    </row>
    <row r="133" spans="7:11" s="10" customFormat="1">
      <c r="G133" s="25"/>
      <c r="H133" s="25"/>
      <c r="I133" s="31"/>
      <c r="K133" s="31"/>
    </row>
    <row r="134" spans="7:11" s="10" customFormat="1">
      <c r="G134" s="25"/>
      <c r="H134" s="25"/>
      <c r="I134" s="31"/>
      <c r="K134" s="31"/>
    </row>
    <row r="135" spans="7:11" s="10" customFormat="1">
      <c r="G135" s="25"/>
      <c r="H135" s="25"/>
      <c r="I135" s="31"/>
      <c r="K135" s="31"/>
    </row>
    <row r="136" spans="7:11" s="10" customFormat="1">
      <c r="G136" s="25"/>
      <c r="H136" s="25"/>
      <c r="I136" s="31"/>
      <c r="K136" s="31"/>
    </row>
    <row r="137" spans="7:11" s="10" customFormat="1">
      <c r="G137" s="25"/>
      <c r="H137" s="25"/>
      <c r="I137" s="31"/>
      <c r="K137" s="31"/>
    </row>
    <row r="138" spans="7:11" s="10" customFormat="1">
      <c r="G138" s="25"/>
      <c r="H138" s="25"/>
      <c r="I138" s="31"/>
      <c r="K138" s="31"/>
    </row>
    <row r="139" spans="7:11" s="10" customFormat="1">
      <c r="G139" s="25"/>
      <c r="H139" s="25"/>
      <c r="I139" s="31"/>
      <c r="K139" s="31"/>
    </row>
    <row r="140" spans="7:11" s="10" customFormat="1">
      <c r="G140" s="25"/>
      <c r="H140" s="25"/>
      <c r="I140" s="31"/>
      <c r="K140" s="31"/>
    </row>
    <row r="141" spans="7:11" s="10" customFormat="1">
      <c r="G141" s="25"/>
      <c r="H141" s="25"/>
      <c r="I141" s="31"/>
      <c r="K141" s="31"/>
    </row>
    <row r="142" spans="7:11" s="10" customFormat="1">
      <c r="G142" s="25"/>
      <c r="H142" s="25"/>
      <c r="I142" s="31"/>
      <c r="K142" s="31"/>
    </row>
    <row r="143" spans="7:11" s="10" customFormat="1">
      <c r="G143" s="25"/>
      <c r="H143" s="25"/>
      <c r="I143" s="31"/>
      <c r="K143" s="31"/>
    </row>
    <row r="144" spans="7:11" s="10" customFormat="1">
      <c r="G144" s="25"/>
      <c r="H144" s="25"/>
      <c r="I144" s="31"/>
      <c r="K144" s="31"/>
    </row>
    <row r="145" spans="7:11" s="10" customFormat="1">
      <c r="G145" s="25"/>
      <c r="H145" s="25"/>
      <c r="I145" s="31"/>
      <c r="K145" s="31"/>
    </row>
    <row r="146" spans="7:11" s="10" customFormat="1">
      <c r="G146" s="25"/>
      <c r="H146" s="25"/>
      <c r="I146" s="31"/>
      <c r="K146" s="31"/>
    </row>
    <row r="147" spans="7:11" s="10" customFormat="1">
      <c r="G147" s="25"/>
      <c r="H147" s="25"/>
      <c r="I147" s="31"/>
      <c r="K147" s="31"/>
    </row>
    <row r="148" spans="7:11" s="10" customFormat="1">
      <c r="G148" s="25"/>
      <c r="H148" s="25"/>
      <c r="I148" s="31"/>
      <c r="K148" s="31"/>
    </row>
    <row r="149" spans="7:11" s="10" customFormat="1">
      <c r="G149" s="25"/>
      <c r="H149" s="25"/>
      <c r="I149" s="31"/>
      <c r="K149" s="31"/>
    </row>
    <row r="150" spans="7:11" s="10" customFormat="1">
      <c r="G150" s="25"/>
      <c r="H150" s="25"/>
      <c r="I150" s="31"/>
      <c r="K150" s="31"/>
    </row>
    <row r="151" spans="7:11" s="10" customFormat="1">
      <c r="G151" s="25"/>
      <c r="H151" s="25"/>
      <c r="I151" s="31"/>
      <c r="K151" s="31"/>
    </row>
    <row r="152" spans="7:11" s="10" customFormat="1">
      <c r="G152" s="25"/>
      <c r="H152" s="25"/>
      <c r="I152" s="31"/>
      <c r="K152" s="31"/>
    </row>
    <row r="153" spans="7:11" s="10" customFormat="1">
      <c r="G153" s="25"/>
      <c r="H153" s="25"/>
      <c r="I153" s="31"/>
      <c r="K153" s="31"/>
    </row>
    <row r="154" spans="7:11" s="10" customFormat="1">
      <c r="G154" s="25"/>
      <c r="H154" s="25"/>
      <c r="I154" s="31"/>
      <c r="K154" s="31"/>
    </row>
    <row r="155" spans="7:11" s="10" customFormat="1">
      <c r="G155" s="25"/>
      <c r="H155" s="25"/>
      <c r="I155" s="31"/>
      <c r="K155" s="31"/>
    </row>
    <row r="156" spans="7:11" s="10" customFormat="1">
      <c r="G156" s="25"/>
      <c r="H156" s="25"/>
      <c r="I156" s="31"/>
      <c r="K156" s="31"/>
    </row>
    <row r="157" spans="7:11" s="10" customFormat="1">
      <c r="G157" s="25"/>
      <c r="H157" s="25"/>
      <c r="I157" s="31"/>
      <c r="K157" s="31"/>
    </row>
    <row r="158" spans="7:11" s="10" customFormat="1">
      <c r="G158" s="25"/>
      <c r="H158" s="25"/>
      <c r="I158" s="31"/>
      <c r="K158" s="31"/>
    </row>
    <row r="159" spans="7:11" s="10" customFormat="1">
      <c r="G159" s="25"/>
      <c r="H159" s="25"/>
      <c r="I159" s="31"/>
      <c r="K159" s="31"/>
    </row>
    <row r="160" spans="7:11" s="10" customFormat="1">
      <c r="G160" s="25"/>
      <c r="H160" s="25"/>
      <c r="I160" s="31"/>
      <c r="K160" s="31"/>
    </row>
    <row r="161" spans="7:11" s="10" customFormat="1">
      <c r="G161" s="25"/>
      <c r="H161" s="25"/>
      <c r="I161" s="31"/>
      <c r="K161" s="31"/>
    </row>
    <row r="162" spans="7:11" s="10" customFormat="1">
      <c r="G162" s="25"/>
      <c r="H162" s="25"/>
      <c r="I162" s="31"/>
      <c r="K162" s="31"/>
    </row>
    <row r="163" spans="7:11" s="10" customFormat="1">
      <c r="G163" s="25"/>
      <c r="H163" s="25"/>
      <c r="I163" s="31"/>
      <c r="K163" s="31"/>
    </row>
    <row r="164" spans="7:11" s="10" customFormat="1">
      <c r="G164" s="25"/>
      <c r="H164" s="25"/>
      <c r="I164" s="31"/>
      <c r="K164" s="31"/>
    </row>
    <row r="165" spans="7:11" s="10" customFormat="1">
      <c r="G165" s="25"/>
      <c r="H165" s="25"/>
      <c r="I165" s="31"/>
      <c r="K165" s="31"/>
    </row>
    <row r="166" spans="7:11" s="10" customFormat="1">
      <c r="G166" s="25"/>
      <c r="H166" s="25"/>
      <c r="I166" s="31"/>
      <c r="K166" s="31"/>
    </row>
    <row r="167" spans="7:11" s="10" customFormat="1">
      <c r="G167" s="25"/>
      <c r="H167" s="25"/>
      <c r="I167" s="31"/>
      <c r="K167" s="31"/>
    </row>
    <row r="168" spans="7:11" s="10" customFormat="1">
      <c r="G168" s="25"/>
      <c r="H168" s="25"/>
      <c r="I168" s="31"/>
      <c r="K168" s="31"/>
    </row>
    <row r="169" spans="7:11" s="10" customFormat="1">
      <c r="G169" s="25"/>
      <c r="H169" s="25"/>
      <c r="I169" s="31"/>
      <c r="K169" s="31"/>
    </row>
    <row r="170" spans="7:11" s="10" customFormat="1">
      <c r="G170" s="25"/>
      <c r="H170" s="25"/>
      <c r="I170" s="31"/>
      <c r="K170" s="31"/>
    </row>
    <row r="171" spans="7:11" s="10" customFormat="1">
      <c r="G171" s="25"/>
      <c r="H171" s="25"/>
      <c r="I171" s="31"/>
      <c r="K171" s="31"/>
    </row>
    <row r="172" spans="7:11" s="10" customFormat="1">
      <c r="G172" s="25"/>
      <c r="H172" s="25"/>
      <c r="I172" s="31"/>
      <c r="K172" s="31"/>
    </row>
    <row r="173" spans="7:11" s="10" customFormat="1">
      <c r="G173" s="25"/>
      <c r="H173" s="25"/>
      <c r="I173" s="31"/>
      <c r="K173" s="31"/>
    </row>
    <row r="174" spans="7:11" s="10" customFormat="1">
      <c r="G174" s="25"/>
      <c r="H174" s="25"/>
      <c r="I174" s="31"/>
      <c r="K174" s="31"/>
    </row>
    <row r="175" spans="7:11" s="10" customFormat="1">
      <c r="G175" s="25"/>
      <c r="H175" s="25"/>
      <c r="I175" s="31"/>
      <c r="K175" s="31"/>
    </row>
    <row r="176" spans="7:11" s="10" customFormat="1">
      <c r="G176" s="25"/>
      <c r="H176" s="25"/>
      <c r="I176" s="31"/>
      <c r="K176" s="31"/>
    </row>
    <row r="177" spans="7:11" s="10" customFormat="1">
      <c r="G177" s="25"/>
      <c r="H177" s="25"/>
      <c r="I177" s="31"/>
      <c r="K177" s="31"/>
    </row>
    <row r="178" spans="7:11" s="10" customFormat="1">
      <c r="G178" s="25"/>
      <c r="H178" s="25"/>
      <c r="I178" s="31"/>
      <c r="K178" s="31"/>
    </row>
    <row r="179" spans="7:11" s="10" customFormat="1">
      <c r="G179" s="25"/>
      <c r="H179" s="25"/>
      <c r="I179" s="31"/>
      <c r="K179" s="31"/>
    </row>
    <row r="180" spans="7:11" s="10" customFormat="1">
      <c r="G180" s="25"/>
      <c r="H180" s="25"/>
      <c r="I180" s="31"/>
      <c r="K180" s="31"/>
    </row>
    <row r="181" spans="7:11" s="10" customFormat="1">
      <c r="G181" s="25"/>
      <c r="H181" s="25"/>
      <c r="I181" s="31"/>
      <c r="K181" s="31"/>
    </row>
    <row r="182" spans="7:11" s="10" customFormat="1">
      <c r="G182" s="25"/>
      <c r="H182" s="25"/>
      <c r="I182" s="31"/>
      <c r="K182" s="31"/>
    </row>
    <row r="183" spans="7:11" s="10" customFormat="1">
      <c r="G183" s="25"/>
      <c r="H183" s="25"/>
      <c r="I183" s="31"/>
      <c r="K183" s="31"/>
    </row>
    <row r="184" spans="7:11" s="10" customFormat="1">
      <c r="G184" s="25"/>
      <c r="H184" s="25"/>
      <c r="I184" s="31"/>
      <c r="K184" s="31"/>
    </row>
    <row r="185" spans="7:11" s="10" customFormat="1">
      <c r="G185" s="25"/>
      <c r="H185" s="25"/>
      <c r="I185" s="31"/>
      <c r="K185" s="31"/>
    </row>
    <row r="186" spans="7:11" s="10" customFormat="1">
      <c r="G186" s="25"/>
      <c r="H186" s="25"/>
      <c r="I186" s="31"/>
      <c r="K186" s="31"/>
    </row>
    <row r="187" spans="7:11" s="10" customFormat="1">
      <c r="G187" s="25"/>
      <c r="H187" s="25"/>
      <c r="I187" s="31"/>
      <c r="K187" s="31"/>
    </row>
    <row r="188" spans="7:11" s="10" customFormat="1">
      <c r="G188" s="25"/>
      <c r="H188" s="25"/>
      <c r="I188" s="31"/>
      <c r="K188" s="31"/>
    </row>
    <row r="189" spans="7:11" s="10" customFormat="1">
      <c r="G189" s="25"/>
      <c r="H189" s="25"/>
      <c r="I189" s="31"/>
      <c r="K189" s="31"/>
    </row>
    <row r="190" spans="7:11" s="10" customFormat="1">
      <c r="G190" s="25"/>
      <c r="H190" s="25"/>
      <c r="I190" s="31"/>
      <c r="K190" s="31"/>
    </row>
    <row r="191" spans="7:11" s="10" customFormat="1">
      <c r="G191" s="25"/>
      <c r="H191" s="25"/>
      <c r="I191" s="31"/>
      <c r="K191" s="31"/>
    </row>
    <row r="192" spans="7:11" s="10" customFormat="1">
      <c r="G192" s="25"/>
      <c r="H192" s="25"/>
      <c r="I192" s="31"/>
      <c r="K192" s="31"/>
    </row>
    <row r="193" spans="7:11" s="10" customFormat="1">
      <c r="G193" s="25"/>
      <c r="H193" s="25"/>
      <c r="I193" s="31"/>
      <c r="K193" s="31"/>
    </row>
    <row r="194" spans="7:11" s="10" customFormat="1">
      <c r="G194" s="25"/>
      <c r="H194" s="25"/>
      <c r="I194" s="31"/>
      <c r="K194" s="31"/>
    </row>
    <row r="195" spans="7:11" s="10" customFormat="1">
      <c r="G195" s="25"/>
      <c r="H195" s="25"/>
      <c r="I195" s="31"/>
      <c r="K195" s="31"/>
    </row>
    <row r="196" spans="7:11" s="10" customFormat="1">
      <c r="G196" s="25"/>
      <c r="H196" s="25"/>
      <c r="I196" s="31"/>
      <c r="K196" s="31"/>
    </row>
    <row r="197" spans="7:11" s="10" customFormat="1">
      <c r="G197" s="25"/>
      <c r="H197" s="25"/>
      <c r="I197" s="31"/>
      <c r="K197" s="31"/>
    </row>
    <row r="198" spans="7:11" s="10" customFormat="1">
      <c r="G198" s="25"/>
      <c r="H198" s="25"/>
      <c r="I198" s="31"/>
      <c r="K198" s="31"/>
    </row>
    <row r="199" spans="7:11" s="10" customFormat="1">
      <c r="G199" s="25"/>
      <c r="H199" s="25"/>
      <c r="I199" s="31"/>
      <c r="K199" s="31"/>
    </row>
    <row r="200" spans="7:11" s="10" customFormat="1">
      <c r="G200" s="25"/>
      <c r="H200" s="25"/>
      <c r="I200" s="31"/>
      <c r="K200" s="31"/>
    </row>
    <row r="201" spans="7:11" s="10" customFormat="1">
      <c r="G201" s="25"/>
      <c r="H201" s="25"/>
      <c r="I201" s="31"/>
      <c r="K201" s="31"/>
    </row>
    <row r="202" spans="7:11" s="10" customFormat="1">
      <c r="G202" s="25"/>
      <c r="H202" s="25"/>
      <c r="I202" s="31"/>
      <c r="K202" s="31"/>
    </row>
    <row r="203" spans="7:11" s="10" customFormat="1">
      <c r="G203" s="25"/>
      <c r="H203" s="25"/>
      <c r="I203" s="31"/>
      <c r="K203" s="31"/>
    </row>
    <row r="204" spans="7:11" s="10" customFormat="1">
      <c r="G204" s="25"/>
      <c r="H204" s="25"/>
      <c r="I204" s="31"/>
      <c r="K204" s="31"/>
    </row>
    <row r="205" spans="7:11" s="10" customFormat="1">
      <c r="G205" s="25"/>
      <c r="H205" s="25"/>
      <c r="I205" s="31"/>
      <c r="K205" s="31"/>
    </row>
    <row r="206" spans="7:11" s="10" customFormat="1">
      <c r="G206" s="25"/>
      <c r="H206" s="25"/>
      <c r="I206" s="31"/>
      <c r="K206" s="31"/>
    </row>
    <row r="207" spans="7:11" s="10" customFormat="1">
      <c r="G207" s="25"/>
      <c r="H207" s="25"/>
      <c r="I207" s="31"/>
      <c r="K207" s="31"/>
    </row>
    <row r="208" spans="7:11" s="10" customFormat="1">
      <c r="G208" s="25"/>
      <c r="H208" s="25"/>
      <c r="I208" s="31"/>
      <c r="K208" s="31"/>
    </row>
    <row r="209" spans="7:11" s="10" customFormat="1">
      <c r="G209" s="25"/>
      <c r="H209" s="25"/>
      <c r="I209" s="31"/>
      <c r="K209" s="31"/>
    </row>
    <row r="210" spans="7:11" s="10" customFormat="1">
      <c r="G210" s="25"/>
      <c r="H210" s="25"/>
      <c r="I210" s="31"/>
      <c r="K210" s="31"/>
    </row>
    <row r="211" spans="7:11" s="10" customFormat="1">
      <c r="G211" s="25"/>
      <c r="H211" s="25"/>
      <c r="I211" s="31"/>
      <c r="K211" s="31"/>
    </row>
    <row r="212" spans="7:11" s="10" customFormat="1">
      <c r="G212" s="25"/>
      <c r="H212" s="25"/>
      <c r="I212" s="31"/>
      <c r="K212" s="31"/>
    </row>
    <row r="213" spans="7:11" s="10" customFormat="1">
      <c r="G213" s="25"/>
      <c r="H213" s="25"/>
      <c r="I213" s="31"/>
      <c r="K213" s="31"/>
    </row>
    <row r="214" spans="7:11" s="10" customFormat="1">
      <c r="G214" s="25"/>
      <c r="H214" s="25"/>
      <c r="I214" s="31"/>
      <c r="K214" s="31"/>
    </row>
    <row r="215" spans="7:11" s="10" customFormat="1">
      <c r="G215" s="25"/>
      <c r="H215" s="25"/>
      <c r="I215" s="31"/>
      <c r="K215" s="31"/>
    </row>
    <row r="216" spans="7:11" s="10" customFormat="1">
      <c r="G216" s="25"/>
      <c r="H216" s="25"/>
      <c r="I216" s="31"/>
      <c r="K216" s="31"/>
    </row>
    <row r="217" spans="7:11" s="10" customFormat="1">
      <c r="G217" s="25"/>
      <c r="H217" s="25"/>
      <c r="I217" s="31"/>
      <c r="K217" s="31"/>
    </row>
    <row r="218" spans="7:11" s="10" customFormat="1">
      <c r="G218" s="25"/>
      <c r="H218" s="25"/>
      <c r="I218" s="31"/>
      <c r="K218" s="31"/>
    </row>
    <row r="219" spans="7:11" s="10" customFormat="1">
      <c r="G219" s="25"/>
      <c r="H219" s="25"/>
      <c r="I219" s="31"/>
      <c r="K219" s="31"/>
    </row>
    <row r="220" spans="7:11" s="10" customFormat="1">
      <c r="G220" s="25"/>
      <c r="H220" s="25"/>
      <c r="I220" s="31"/>
      <c r="K220" s="31"/>
    </row>
    <row r="221" spans="7:11" s="10" customFormat="1">
      <c r="G221" s="25"/>
      <c r="H221" s="25"/>
      <c r="I221" s="31"/>
      <c r="K221" s="31"/>
    </row>
    <row r="222" spans="7:11" s="10" customFormat="1">
      <c r="G222" s="25"/>
      <c r="H222" s="25"/>
      <c r="I222" s="31"/>
      <c r="K222" s="31"/>
    </row>
    <row r="223" spans="7:11" s="10" customFormat="1">
      <c r="G223" s="25"/>
      <c r="H223" s="25"/>
      <c r="I223" s="31"/>
      <c r="K223" s="31"/>
    </row>
    <row r="224" spans="7:11" s="10" customFormat="1">
      <c r="G224" s="25"/>
      <c r="H224" s="25"/>
      <c r="I224" s="31"/>
      <c r="K224" s="31"/>
    </row>
    <row r="225" spans="7:11" s="10" customFormat="1">
      <c r="G225" s="25"/>
      <c r="H225" s="25"/>
      <c r="I225" s="31"/>
      <c r="K225" s="31"/>
    </row>
    <row r="226" spans="7:11" s="10" customFormat="1">
      <c r="G226" s="25"/>
      <c r="H226" s="25"/>
      <c r="I226" s="31"/>
      <c r="K226" s="31"/>
    </row>
    <row r="227" spans="7:11" s="10" customFormat="1">
      <c r="G227" s="25"/>
      <c r="H227" s="25"/>
      <c r="I227" s="31"/>
      <c r="K227" s="31"/>
    </row>
    <row r="228" spans="7:11" s="10" customFormat="1">
      <c r="G228" s="25"/>
      <c r="H228" s="25"/>
      <c r="I228" s="31"/>
      <c r="K228" s="31"/>
    </row>
    <row r="229" spans="7:11" s="10" customFormat="1">
      <c r="G229" s="25"/>
      <c r="H229" s="25"/>
      <c r="I229" s="31"/>
      <c r="K229" s="31"/>
    </row>
    <row r="230" spans="7:11" s="10" customFormat="1">
      <c r="G230" s="25"/>
      <c r="H230" s="25"/>
      <c r="I230" s="31"/>
      <c r="K230" s="31"/>
    </row>
    <row r="231" spans="7:11" s="10" customFormat="1">
      <c r="G231" s="25"/>
      <c r="H231" s="25"/>
      <c r="I231" s="31"/>
      <c r="K231" s="31"/>
    </row>
    <row r="232" spans="7:11" s="10" customFormat="1">
      <c r="G232" s="25"/>
      <c r="H232" s="25"/>
      <c r="I232" s="31"/>
      <c r="K232" s="31"/>
    </row>
    <row r="233" spans="7:11" s="10" customFormat="1">
      <c r="G233" s="25"/>
      <c r="H233" s="25"/>
      <c r="I233" s="31"/>
      <c r="K233" s="31"/>
    </row>
    <row r="234" spans="7:11" s="10" customFormat="1">
      <c r="G234" s="25"/>
      <c r="H234" s="25"/>
      <c r="I234" s="31"/>
      <c r="K234" s="31"/>
    </row>
    <row r="235" spans="7:11" s="10" customFormat="1">
      <c r="G235" s="25"/>
      <c r="H235" s="25"/>
      <c r="I235" s="31"/>
      <c r="K235" s="31"/>
    </row>
    <row r="236" spans="7:11" s="10" customFormat="1">
      <c r="G236" s="25"/>
      <c r="H236" s="25"/>
      <c r="I236" s="31"/>
      <c r="K236" s="31"/>
    </row>
    <row r="237" spans="7:11" s="10" customFormat="1">
      <c r="G237" s="25"/>
      <c r="H237" s="25"/>
      <c r="I237" s="31"/>
      <c r="K237" s="31"/>
    </row>
    <row r="238" spans="7:11" s="10" customFormat="1">
      <c r="G238" s="25"/>
      <c r="H238" s="25"/>
      <c r="I238" s="31"/>
      <c r="K238" s="31"/>
    </row>
    <row r="239" spans="7:11" s="10" customFormat="1">
      <c r="G239" s="25"/>
      <c r="H239" s="25"/>
      <c r="I239" s="31"/>
      <c r="K239" s="31"/>
    </row>
    <row r="240" spans="7:11" s="10" customFormat="1">
      <c r="G240" s="25"/>
      <c r="H240" s="25"/>
      <c r="I240" s="31"/>
      <c r="K240" s="31"/>
    </row>
    <row r="241" spans="7:11" s="10" customFormat="1">
      <c r="G241" s="25"/>
      <c r="H241" s="25"/>
      <c r="I241" s="31"/>
      <c r="K241" s="31"/>
    </row>
    <row r="242" spans="7:11" s="10" customFormat="1">
      <c r="G242" s="25"/>
      <c r="H242" s="25"/>
      <c r="I242" s="31"/>
      <c r="K242" s="31"/>
    </row>
    <row r="243" spans="7:11" s="10" customFormat="1">
      <c r="G243" s="25"/>
      <c r="H243" s="25"/>
      <c r="I243" s="31"/>
      <c r="K243" s="31"/>
    </row>
    <row r="244" spans="7:11" s="10" customFormat="1">
      <c r="G244" s="25"/>
      <c r="H244" s="25"/>
      <c r="I244" s="31"/>
      <c r="K244" s="31"/>
    </row>
    <row r="245" spans="7:11" s="10" customFormat="1">
      <c r="G245" s="25"/>
      <c r="H245" s="25"/>
      <c r="I245" s="31"/>
      <c r="K245" s="31"/>
    </row>
    <row r="246" spans="7:11" s="10" customFormat="1">
      <c r="G246" s="25"/>
      <c r="H246" s="25"/>
      <c r="I246" s="31"/>
      <c r="K246" s="31"/>
    </row>
    <row r="247" spans="7:11" s="10" customFormat="1">
      <c r="G247" s="25"/>
      <c r="H247" s="25"/>
      <c r="I247" s="31"/>
      <c r="K247" s="31"/>
    </row>
    <row r="248" spans="7:11" s="10" customFormat="1">
      <c r="G248" s="25"/>
      <c r="H248" s="25"/>
      <c r="I248" s="31"/>
      <c r="K248" s="31"/>
    </row>
    <row r="249" spans="7:11" s="10" customFormat="1">
      <c r="G249" s="25"/>
      <c r="H249" s="25"/>
      <c r="I249" s="31"/>
      <c r="K249" s="31"/>
    </row>
    <row r="250" spans="7:11" s="10" customFormat="1">
      <c r="G250" s="25"/>
      <c r="H250" s="25"/>
      <c r="I250" s="31"/>
      <c r="K250" s="31"/>
    </row>
    <row r="251" spans="7:11" s="10" customFormat="1">
      <c r="G251" s="25"/>
      <c r="H251" s="25"/>
      <c r="I251" s="31"/>
      <c r="K251" s="31"/>
    </row>
    <row r="252" spans="7:11" s="10" customFormat="1">
      <c r="G252" s="25"/>
      <c r="H252" s="25"/>
      <c r="I252" s="31"/>
      <c r="K252" s="31"/>
    </row>
    <row r="253" spans="7:11" s="10" customFormat="1">
      <c r="G253" s="25"/>
      <c r="H253" s="25"/>
      <c r="I253" s="31"/>
      <c r="K253" s="31"/>
    </row>
    <row r="254" spans="7:11" s="10" customFormat="1">
      <c r="G254" s="25"/>
      <c r="H254" s="25"/>
      <c r="I254" s="31"/>
      <c r="K254" s="31"/>
    </row>
    <row r="255" spans="7:11" s="10" customFormat="1">
      <c r="G255" s="25"/>
      <c r="H255" s="25"/>
      <c r="I255" s="31"/>
      <c r="K255" s="31"/>
    </row>
    <row r="256" spans="7:11" s="10" customFormat="1">
      <c r="G256" s="25"/>
      <c r="H256" s="25"/>
      <c r="I256" s="31"/>
      <c r="K256" s="31"/>
    </row>
    <row r="257" spans="7:11" s="10" customFormat="1">
      <c r="G257" s="25"/>
      <c r="H257" s="25"/>
      <c r="I257" s="31"/>
      <c r="K257" s="31"/>
    </row>
    <row r="258" spans="7:11" s="10" customFormat="1">
      <c r="G258" s="25"/>
      <c r="H258" s="25"/>
      <c r="I258" s="31"/>
      <c r="K258" s="31"/>
    </row>
    <row r="259" spans="7:11" s="10" customFormat="1">
      <c r="G259" s="25"/>
      <c r="H259" s="25"/>
      <c r="I259" s="31"/>
      <c r="K259" s="31"/>
    </row>
    <row r="260" spans="7:11" s="10" customFormat="1">
      <c r="G260" s="25"/>
      <c r="H260" s="25"/>
      <c r="I260" s="31"/>
      <c r="K260" s="31"/>
    </row>
    <row r="261" spans="7:11" s="10" customFormat="1">
      <c r="G261" s="25"/>
      <c r="H261" s="25"/>
      <c r="I261" s="31"/>
      <c r="K261" s="31"/>
    </row>
    <row r="262" spans="7:11" s="10" customFormat="1">
      <c r="G262" s="25"/>
      <c r="H262" s="25"/>
      <c r="I262" s="31"/>
      <c r="K262" s="31"/>
    </row>
    <row r="263" spans="7:11" s="10" customFormat="1">
      <c r="G263" s="25"/>
      <c r="H263" s="25"/>
      <c r="I263" s="31"/>
      <c r="K263" s="31"/>
    </row>
    <row r="264" spans="7:11" s="10" customFormat="1">
      <c r="G264" s="25"/>
      <c r="H264" s="25"/>
      <c r="I264" s="31"/>
      <c r="K264" s="31"/>
    </row>
    <row r="265" spans="7:11" s="10" customFormat="1">
      <c r="G265" s="25"/>
      <c r="H265" s="25"/>
      <c r="I265" s="31"/>
      <c r="K265" s="31"/>
    </row>
    <row r="266" spans="7:11" s="10" customFormat="1">
      <c r="G266" s="25"/>
      <c r="H266" s="25"/>
      <c r="I266" s="31"/>
      <c r="K266" s="31"/>
    </row>
    <row r="267" spans="7:11" s="10" customFormat="1">
      <c r="G267" s="25"/>
      <c r="H267" s="25"/>
      <c r="I267" s="31"/>
      <c r="K267" s="31"/>
    </row>
    <row r="268" spans="7:11" s="10" customFormat="1">
      <c r="G268" s="25"/>
      <c r="H268" s="25"/>
      <c r="I268" s="31"/>
      <c r="K268" s="31"/>
    </row>
    <row r="269" spans="7:11" s="10" customFormat="1">
      <c r="G269" s="25"/>
      <c r="H269" s="25"/>
      <c r="I269" s="31"/>
      <c r="K269" s="31"/>
    </row>
    <row r="270" spans="7:11" s="10" customFormat="1">
      <c r="G270" s="25"/>
      <c r="H270" s="25"/>
      <c r="I270" s="31"/>
      <c r="K270" s="31"/>
    </row>
    <row r="271" spans="7:11" s="10" customFormat="1">
      <c r="G271" s="25"/>
      <c r="H271" s="25"/>
      <c r="I271" s="31"/>
      <c r="K271" s="31"/>
    </row>
    <row r="272" spans="7:11" s="10" customFormat="1">
      <c r="G272" s="25"/>
      <c r="H272" s="25"/>
      <c r="I272" s="31"/>
      <c r="K272" s="31"/>
    </row>
    <row r="273" spans="7:11" s="10" customFormat="1">
      <c r="G273" s="25"/>
      <c r="H273" s="25"/>
      <c r="I273" s="31"/>
      <c r="K273" s="31"/>
    </row>
    <row r="274" spans="7:11" s="10" customFormat="1">
      <c r="G274" s="25"/>
      <c r="H274" s="25"/>
      <c r="I274" s="31"/>
      <c r="K274" s="31"/>
    </row>
    <row r="275" spans="7:11" s="10" customFormat="1">
      <c r="G275" s="25"/>
      <c r="H275" s="25"/>
      <c r="I275" s="31"/>
      <c r="K275" s="31"/>
    </row>
    <row r="276" spans="7:11" s="10" customFormat="1">
      <c r="G276" s="25"/>
      <c r="H276" s="25"/>
      <c r="I276" s="31"/>
      <c r="K276" s="31"/>
    </row>
    <row r="277" spans="7:11" s="10" customFormat="1">
      <c r="G277" s="25"/>
      <c r="H277" s="25"/>
      <c r="I277" s="31"/>
      <c r="K277" s="31"/>
    </row>
    <row r="278" spans="7:11" s="10" customFormat="1">
      <c r="G278" s="25"/>
      <c r="H278" s="25"/>
      <c r="I278" s="31"/>
      <c r="K278" s="31"/>
    </row>
    <row r="279" spans="7:11" s="10" customFormat="1">
      <c r="G279" s="25"/>
      <c r="H279" s="25"/>
      <c r="I279" s="31"/>
      <c r="K279" s="31"/>
    </row>
    <row r="280" spans="7:11" s="10" customFormat="1">
      <c r="G280" s="25"/>
      <c r="H280" s="25"/>
      <c r="I280" s="31"/>
      <c r="K280" s="31"/>
    </row>
    <row r="281" spans="7:11" s="10" customFormat="1">
      <c r="G281" s="25"/>
      <c r="H281" s="25"/>
      <c r="I281" s="31"/>
      <c r="K281" s="31"/>
    </row>
    <row r="282" spans="7:11" s="10" customFormat="1">
      <c r="G282" s="25"/>
      <c r="H282" s="25"/>
      <c r="I282" s="31"/>
      <c r="K282" s="31"/>
    </row>
    <row r="283" spans="7:11" s="10" customFormat="1">
      <c r="G283" s="25"/>
      <c r="H283" s="25"/>
      <c r="I283" s="31"/>
      <c r="K283" s="31"/>
    </row>
    <row r="284" spans="7:11" s="10" customFormat="1">
      <c r="G284" s="25"/>
      <c r="H284" s="25"/>
      <c r="I284" s="31"/>
      <c r="K284" s="31"/>
    </row>
    <row r="285" spans="7:11" s="10" customFormat="1">
      <c r="G285" s="25"/>
      <c r="H285" s="25"/>
      <c r="I285" s="31"/>
      <c r="K285" s="31"/>
    </row>
    <row r="286" spans="7:11" s="10" customFormat="1">
      <c r="G286" s="25"/>
      <c r="H286" s="25"/>
      <c r="I286" s="31"/>
      <c r="K286" s="31"/>
    </row>
    <row r="287" spans="7:11" s="10" customFormat="1">
      <c r="G287" s="25"/>
      <c r="H287" s="25"/>
      <c r="I287" s="31"/>
      <c r="K287" s="31"/>
    </row>
    <row r="288" spans="7:11" s="10" customFormat="1">
      <c r="G288" s="25"/>
      <c r="H288" s="25"/>
      <c r="I288" s="31"/>
      <c r="K288" s="31"/>
    </row>
    <row r="289" spans="7:11" s="10" customFormat="1">
      <c r="G289" s="25"/>
      <c r="H289" s="25"/>
      <c r="I289" s="31"/>
      <c r="K289" s="31"/>
    </row>
    <row r="290" spans="7:11" s="10" customFormat="1">
      <c r="G290" s="25"/>
      <c r="H290" s="25"/>
      <c r="I290" s="31"/>
      <c r="K290" s="31"/>
    </row>
    <row r="291" spans="7:11" s="10" customFormat="1">
      <c r="G291" s="25"/>
      <c r="H291" s="25"/>
      <c r="I291" s="31"/>
      <c r="K291" s="31"/>
    </row>
    <row r="292" spans="7:11" s="10" customFormat="1">
      <c r="G292" s="25"/>
      <c r="H292" s="25"/>
      <c r="I292" s="31"/>
      <c r="K292" s="31"/>
    </row>
    <row r="293" spans="7:11" s="10" customFormat="1">
      <c r="G293" s="25"/>
      <c r="H293" s="25"/>
      <c r="I293" s="31"/>
      <c r="K293" s="31"/>
    </row>
    <row r="294" spans="7:11" s="10" customFormat="1">
      <c r="G294" s="25"/>
      <c r="H294" s="25"/>
      <c r="I294" s="31"/>
      <c r="K294" s="31"/>
    </row>
    <row r="295" spans="7:11" s="10" customFormat="1">
      <c r="G295" s="25"/>
      <c r="H295" s="25"/>
      <c r="I295" s="31"/>
      <c r="K295" s="31"/>
    </row>
    <row r="296" spans="7:11" s="10" customFormat="1">
      <c r="G296" s="25"/>
      <c r="H296" s="25"/>
      <c r="I296" s="31"/>
      <c r="K296" s="31"/>
    </row>
    <row r="297" spans="7:11" s="10" customFormat="1">
      <c r="G297" s="25"/>
      <c r="H297" s="25"/>
      <c r="I297" s="31"/>
      <c r="K297" s="31"/>
    </row>
    <row r="298" spans="7:11" s="10" customFormat="1">
      <c r="G298" s="25"/>
      <c r="H298" s="25"/>
      <c r="I298" s="31"/>
      <c r="K298" s="31"/>
    </row>
    <row r="299" spans="7:11" s="10" customFormat="1">
      <c r="G299" s="25"/>
      <c r="H299" s="25"/>
      <c r="I299" s="31"/>
      <c r="K299" s="31"/>
    </row>
    <row r="300" spans="7:11" s="10" customFormat="1">
      <c r="G300" s="25"/>
      <c r="H300" s="25"/>
      <c r="I300" s="31"/>
      <c r="K300" s="31"/>
    </row>
    <row r="301" spans="7:11" s="10" customFormat="1">
      <c r="G301" s="25"/>
      <c r="H301" s="25"/>
      <c r="I301" s="31"/>
      <c r="K301" s="31"/>
    </row>
    <row r="302" spans="7:11" s="10" customFormat="1">
      <c r="G302" s="25"/>
      <c r="H302" s="25"/>
      <c r="I302" s="31"/>
      <c r="K302" s="31"/>
    </row>
    <row r="303" spans="7:11" s="10" customFormat="1">
      <c r="G303" s="25"/>
      <c r="H303" s="25"/>
      <c r="I303" s="31"/>
      <c r="K303" s="31"/>
    </row>
    <row r="304" spans="7:11" s="10" customFormat="1">
      <c r="G304" s="25"/>
      <c r="H304" s="25"/>
      <c r="I304" s="31"/>
      <c r="K304" s="31"/>
    </row>
    <row r="305" spans="7:11" s="10" customFormat="1">
      <c r="G305" s="25"/>
      <c r="H305" s="25"/>
      <c r="I305" s="31"/>
      <c r="K305" s="31"/>
    </row>
    <row r="306" spans="7:11" s="10" customFormat="1">
      <c r="G306" s="25"/>
      <c r="H306" s="25"/>
      <c r="I306" s="31"/>
      <c r="K306" s="31"/>
    </row>
    <row r="307" spans="7:11" s="10" customFormat="1">
      <c r="G307" s="25"/>
      <c r="H307" s="25"/>
      <c r="I307" s="31"/>
      <c r="K307" s="31"/>
    </row>
    <row r="308" spans="7:11" s="10" customFormat="1">
      <c r="G308" s="25"/>
      <c r="H308" s="25"/>
      <c r="I308" s="31"/>
      <c r="K308" s="31"/>
    </row>
    <row r="309" spans="7:11" s="10" customFormat="1">
      <c r="G309" s="25"/>
      <c r="H309" s="25"/>
      <c r="I309" s="31"/>
      <c r="K309" s="31"/>
    </row>
    <row r="310" spans="7:11" s="10" customFormat="1">
      <c r="G310" s="25"/>
      <c r="H310" s="25"/>
      <c r="I310" s="31"/>
      <c r="K310" s="31"/>
    </row>
    <row r="311" spans="7:11" s="10" customFormat="1">
      <c r="G311" s="25"/>
      <c r="H311" s="25"/>
      <c r="I311" s="31"/>
      <c r="K311" s="31"/>
    </row>
    <row r="312" spans="7:11" s="10" customFormat="1">
      <c r="G312" s="25"/>
      <c r="H312" s="25"/>
      <c r="I312" s="31"/>
      <c r="K312" s="31"/>
    </row>
    <row r="313" spans="7:11" s="10" customFormat="1">
      <c r="G313" s="25"/>
      <c r="H313" s="25"/>
      <c r="I313" s="31"/>
      <c r="K313" s="31"/>
    </row>
    <row r="314" spans="7:11" s="10" customFormat="1">
      <c r="G314" s="25"/>
      <c r="H314" s="25"/>
      <c r="I314" s="31"/>
      <c r="K314" s="31"/>
    </row>
    <row r="315" spans="7:11" s="10" customFormat="1">
      <c r="G315" s="25"/>
      <c r="H315" s="25"/>
      <c r="I315" s="31"/>
      <c r="K315" s="31"/>
    </row>
    <row r="316" spans="7:11" s="10" customFormat="1">
      <c r="G316" s="25"/>
      <c r="H316" s="25"/>
      <c r="I316" s="31"/>
      <c r="K316" s="31"/>
    </row>
    <row r="317" spans="7:11" s="10" customFormat="1">
      <c r="G317" s="25"/>
      <c r="H317" s="25"/>
      <c r="I317" s="31"/>
      <c r="K317" s="31"/>
    </row>
    <row r="318" spans="7:11" s="10" customFormat="1">
      <c r="G318" s="25"/>
      <c r="H318" s="25"/>
      <c r="I318" s="31"/>
      <c r="K318" s="31"/>
    </row>
    <row r="319" spans="7:11" s="10" customFormat="1">
      <c r="G319" s="25"/>
      <c r="H319" s="25"/>
      <c r="I319" s="31"/>
      <c r="K319" s="31"/>
    </row>
    <row r="320" spans="7:11" s="10" customFormat="1">
      <c r="G320" s="25"/>
      <c r="H320" s="25"/>
      <c r="I320" s="31"/>
      <c r="K320" s="31"/>
    </row>
    <row r="321" spans="7:11" s="10" customFormat="1">
      <c r="G321" s="25"/>
      <c r="H321" s="25"/>
      <c r="I321" s="31"/>
      <c r="K321" s="31"/>
    </row>
    <row r="322" spans="7:11" s="10" customFormat="1">
      <c r="G322" s="25"/>
      <c r="H322" s="25"/>
      <c r="I322" s="31"/>
      <c r="K322" s="31"/>
    </row>
    <row r="323" spans="7:11" s="10" customFormat="1">
      <c r="G323" s="25"/>
      <c r="H323" s="25"/>
      <c r="I323" s="31"/>
      <c r="K323" s="31"/>
    </row>
    <row r="324" spans="7:11" s="10" customFormat="1">
      <c r="G324" s="25"/>
      <c r="H324" s="25"/>
      <c r="I324" s="31"/>
      <c r="K324" s="31"/>
    </row>
    <row r="325" spans="7:11" s="10" customFormat="1">
      <c r="G325" s="25"/>
      <c r="H325" s="25"/>
      <c r="I325" s="31"/>
      <c r="K325" s="31"/>
    </row>
    <row r="326" spans="7:11" s="10" customFormat="1">
      <c r="G326" s="25"/>
      <c r="H326" s="25"/>
      <c r="I326" s="31"/>
      <c r="K326" s="31"/>
    </row>
    <row r="327" spans="7:11" s="10" customFormat="1">
      <c r="G327" s="25"/>
      <c r="H327" s="25"/>
      <c r="I327" s="31"/>
      <c r="K327" s="31"/>
    </row>
    <row r="328" spans="7:11" s="10" customFormat="1">
      <c r="G328" s="25"/>
      <c r="H328" s="25"/>
      <c r="I328" s="31"/>
      <c r="K328" s="31"/>
    </row>
    <row r="329" spans="7:11" s="10" customFormat="1">
      <c r="G329" s="25"/>
      <c r="H329" s="25"/>
      <c r="I329" s="31"/>
      <c r="K329" s="31"/>
    </row>
    <row r="330" spans="7:11" s="10" customFormat="1">
      <c r="G330" s="25"/>
      <c r="H330" s="25"/>
      <c r="I330" s="31"/>
      <c r="K330" s="31"/>
    </row>
    <row r="331" spans="7:11" s="10" customFormat="1">
      <c r="G331" s="25"/>
      <c r="H331" s="25"/>
      <c r="I331" s="31"/>
      <c r="K331" s="31"/>
    </row>
    <row r="332" spans="7:11" s="10" customFormat="1">
      <c r="G332" s="25"/>
      <c r="H332" s="25"/>
      <c r="I332" s="31"/>
      <c r="K332" s="31"/>
    </row>
    <row r="333" spans="7:11" s="10" customFormat="1">
      <c r="G333" s="25"/>
      <c r="H333" s="25"/>
      <c r="I333" s="31"/>
      <c r="K333" s="31"/>
    </row>
    <row r="334" spans="7:11" s="10" customFormat="1">
      <c r="G334" s="25"/>
      <c r="H334" s="25"/>
      <c r="I334" s="31"/>
      <c r="K334" s="31"/>
    </row>
    <row r="335" spans="7:11" s="10" customFormat="1">
      <c r="G335" s="25"/>
      <c r="H335" s="25"/>
      <c r="I335" s="31"/>
      <c r="K335" s="31"/>
    </row>
    <row r="336" spans="7:11" s="10" customFormat="1">
      <c r="G336" s="25"/>
      <c r="H336" s="25"/>
      <c r="I336" s="31"/>
      <c r="K336" s="31"/>
    </row>
    <row r="337" spans="7:11" s="10" customFormat="1">
      <c r="G337" s="25"/>
      <c r="H337" s="25"/>
      <c r="I337" s="31"/>
      <c r="K337" s="31"/>
    </row>
    <row r="338" spans="7:11" s="10" customFormat="1">
      <c r="G338" s="25"/>
      <c r="H338" s="25"/>
      <c r="I338" s="31"/>
      <c r="K338" s="31"/>
    </row>
    <row r="339" spans="7:11" s="10" customFormat="1">
      <c r="G339" s="25"/>
      <c r="H339" s="25"/>
      <c r="I339" s="31"/>
      <c r="K339" s="31"/>
    </row>
    <row r="340" spans="7:11" s="10" customFormat="1">
      <c r="G340" s="25"/>
      <c r="H340" s="25"/>
      <c r="I340" s="31"/>
      <c r="K340" s="31"/>
    </row>
    <row r="341" spans="7:11" s="10" customFormat="1">
      <c r="G341" s="25"/>
      <c r="H341" s="25"/>
      <c r="I341" s="31"/>
      <c r="K341" s="31"/>
    </row>
    <row r="342" spans="7:11" s="10" customFormat="1">
      <c r="G342" s="25"/>
      <c r="H342" s="25"/>
      <c r="I342" s="31"/>
      <c r="K342" s="31"/>
    </row>
    <row r="343" spans="7:11" s="10" customFormat="1">
      <c r="G343" s="25"/>
      <c r="H343" s="25"/>
      <c r="I343" s="31"/>
      <c r="K343" s="31"/>
    </row>
    <row r="344" spans="7:11" s="10" customFormat="1">
      <c r="G344" s="25"/>
      <c r="H344" s="25"/>
      <c r="I344" s="31"/>
      <c r="K344" s="31"/>
    </row>
    <row r="345" spans="7:11" s="10" customFormat="1">
      <c r="G345" s="25"/>
      <c r="H345" s="25"/>
      <c r="I345" s="31"/>
      <c r="K345" s="31"/>
    </row>
    <row r="346" spans="7:11" s="10" customFormat="1">
      <c r="G346" s="25"/>
      <c r="H346" s="25"/>
      <c r="I346" s="31"/>
      <c r="K346" s="31"/>
    </row>
    <row r="347" spans="7:11" s="10" customFormat="1">
      <c r="G347" s="25"/>
      <c r="H347" s="25"/>
      <c r="I347" s="31"/>
      <c r="K347" s="31"/>
    </row>
    <row r="348" spans="7:11" s="10" customFormat="1">
      <c r="G348" s="25"/>
      <c r="H348" s="25"/>
      <c r="I348" s="31"/>
      <c r="K348" s="31"/>
    </row>
    <row r="349" spans="7:11" s="10" customFormat="1">
      <c r="G349" s="25"/>
      <c r="H349" s="25"/>
      <c r="I349" s="31"/>
      <c r="K349" s="31"/>
    </row>
    <row r="350" spans="7:11" s="10" customFormat="1">
      <c r="G350" s="25"/>
      <c r="H350" s="25"/>
      <c r="I350" s="31"/>
      <c r="K350" s="31"/>
    </row>
    <row r="351" spans="7:11" s="10" customFormat="1">
      <c r="G351" s="25"/>
      <c r="H351" s="25"/>
      <c r="I351" s="31"/>
      <c r="K351" s="31"/>
    </row>
    <row r="352" spans="7:11" s="10" customFormat="1">
      <c r="G352" s="25"/>
      <c r="H352" s="25"/>
      <c r="I352" s="31"/>
      <c r="K352" s="31"/>
    </row>
    <row r="353" spans="7:11" s="10" customFormat="1">
      <c r="G353" s="25"/>
      <c r="H353" s="25"/>
      <c r="I353" s="31"/>
      <c r="K353" s="31"/>
    </row>
    <row r="354" spans="7:11" s="10" customFormat="1">
      <c r="G354" s="25"/>
      <c r="H354" s="25"/>
      <c r="I354" s="31"/>
      <c r="K354" s="31"/>
    </row>
    <row r="355" spans="7:11" s="10" customFormat="1">
      <c r="G355" s="25"/>
      <c r="H355" s="25"/>
      <c r="I355" s="31"/>
      <c r="K355" s="31"/>
    </row>
    <row r="356" spans="7:11" s="10" customFormat="1">
      <c r="G356" s="25"/>
      <c r="H356" s="25"/>
      <c r="I356" s="31"/>
      <c r="K356" s="31"/>
    </row>
    <row r="357" spans="7:11" s="10" customFormat="1">
      <c r="G357" s="25"/>
      <c r="H357" s="25"/>
      <c r="I357" s="31"/>
      <c r="K357" s="31"/>
    </row>
    <row r="358" spans="7:11" s="10" customFormat="1">
      <c r="G358" s="25"/>
      <c r="H358" s="25"/>
      <c r="I358" s="31"/>
      <c r="K358" s="31"/>
    </row>
    <row r="359" spans="7:11" s="10" customFormat="1">
      <c r="G359" s="25"/>
      <c r="H359" s="25"/>
      <c r="I359" s="31"/>
      <c r="K359" s="31"/>
    </row>
    <row r="360" spans="7:11" s="10" customFormat="1">
      <c r="G360" s="25"/>
      <c r="H360" s="25"/>
      <c r="I360" s="31"/>
      <c r="K360" s="31"/>
    </row>
    <row r="361" spans="7:11" s="10" customFormat="1">
      <c r="G361" s="25"/>
      <c r="H361" s="25"/>
      <c r="I361" s="31"/>
      <c r="K361" s="31"/>
    </row>
    <row r="362" spans="7:11" s="10" customFormat="1">
      <c r="G362" s="25"/>
      <c r="H362" s="25"/>
      <c r="I362" s="31"/>
      <c r="K362" s="31"/>
    </row>
    <row r="363" spans="7:11" s="10" customFormat="1">
      <c r="G363" s="25"/>
      <c r="H363" s="25"/>
      <c r="I363" s="31"/>
      <c r="K363" s="31"/>
    </row>
    <row r="364" spans="7:11" s="10" customFormat="1">
      <c r="G364" s="25"/>
      <c r="H364" s="25"/>
      <c r="I364" s="31"/>
      <c r="K364" s="31"/>
    </row>
    <row r="365" spans="7:11" s="10" customFormat="1">
      <c r="G365" s="25"/>
      <c r="H365" s="25"/>
      <c r="I365" s="31"/>
      <c r="K365" s="31"/>
    </row>
    <row r="366" spans="7:11" s="10" customFormat="1">
      <c r="G366" s="25"/>
      <c r="H366" s="25"/>
      <c r="I366" s="31"/>
      <c r="K366" s="31"/>
    </row>
    <row r="367" spans="7:11" s="10" customFormat="1">
      <c r="G367" s="25"/>
      <c r="H367" s="25"/>
      <c r="I367" s="31"/>
      <c r="K367" s="31"/>
    </row>
    <row r="368" spans="7:11" s="10" customFormat="1">
      <c r="G368" s="25"/>
      <c r="H368" s="25"/>
      <c r="I368" s="31"/>
      <c r="K368" s="31"/>
    </row>
    <row r="369" spans="7:11" s="10" customFormat="1">
      <c r="G369" s="25"/>
      <c r="H369" s="25"/>
      <c r="I369" s="31"/>
      <c r="K369" s="31"/>
    </row>
    <row r="370" spans="7:11" s="10" customFormat="1">
      <c r="G370" s="25"/>
      <c r="H370" s="25"/>
      <c r="I370" s="31"/>
      <c r="K370" s="31"/>
    </row>
    <row r="371" spans="7:11" s="10" customFormat="1">
      <c r="G371" s="25"/>
      <c r="H371" s="25"/>
      <c r="I371" s="31"/>
      <c r="K371" s="31"/>
    </row>
    <row r="372" spans="7:11" s="10" customFormat="1">
      <c r="G372" s="25"/>
      <c r="H372" s="25"/>
      <c r="I372" s="31"/>
      <c r="K372" s="31"/>
    </row>
    <row r="373" spans="7:11" s="10" customFormat="1">
      <c r="G373" s="25"/>
      <c r="H373" s="25"/>
      <c r="I373" s="31"/>
      <c r="K373" s="31"/>
    </row>
    <row r="374" spans="7:11" s="10" customFormat="1">
      <c r="G374" s="25"/>
      <c r="H374" s="25"/>
      <c r="I374" s="31"/>
      <c r="K374" s="31"/>
    </row>
    <row r="375" spans="7:11" s="10" customFormat="1">
      <c r="G375" s="25"/>
      <c r="H375" s="25"/>
      <c r="I375" s="31"/>
      <c r="K375" s="31"/>
    </row>
    <row r="376" spans="7:11" s="10" customFormat="1">
      <c r="G376" s="25"/>
      <c r="H376" s="25"/>
      <c r="I376" s="31"/>
      <c r="K376" s="31"/>
    </row>
    <row r="377" spans="7:11" s="10" customFormat="1">
      <c r="G377" s="25"/>
      <c r="H377" s="25"/>
      <c r="I377" s="31"/>
      <c r="K377" s="31"/>
    </row>
    <row r="378" spans="7:11" s="10" customFormat="1">
      <c r="G378" s="25"/>
      <c r="H378" s="25"/>
      <c r="I378" s="31"/>
      <c r="K378" s="31"/>
    </row>
    <row r="379" spans="7:11" s="10" customFormat="1">
      <c r="G379" s="25"/>
      <c r="H379" s="25"/>
      <c r="I379" s="31"/>
      <c r="K379" s="31"/>
    </row>
    <row r="380" spans="7:11" s="10" customFormat="1">
      <c r="G380" s="25"/>
      <c r="H380" s="25"/>
      <c r="I380" s="31"/>
      <c r="K380" s="31"/>
    </row>
    <row r="381" spans="7:11" s="10" customFormat="1">
      <c r="G381" s="25"/>
      <c r="H381" s="25"/>
      <c r="I381" s="31"/>
      <c r="K381" s="31"/>
    </row>
    <row r="382" spans="7:11" s="10" customFormat="1">
      <c r="G382" s="25"/>
      <c r="H382" s="25"/>
      <c r="I382" s="31"/>
      <c r="K382" s="31"/>
    </row>
    <row r="383" spans="7:11" s="10" customFormat="1">
      <c r="G383" s="25"/>
      <c r="H383" s="25"/>
      <c r="I383" s="31"/>
      <c r="K383" s="31"/>
    </row>
    <row r="384" spans="7:11" s="10" customFormat="1">
      <c r="G384" s="25"/>
      <c r="H384" s="25"/>
      <c r="I384" s="31"/>
      <c r="K384" s="31"/>
    </row>
    <row r="385" spans="7:11" s="10" customFormat="1">
      <c r="G385" s="25"/>
      <c r="H385" s="25"/>
      <c r="I385" s="31"/>
      <c r="K385" s="31"/>
    </row>
    <row r="386" spans="7:11" s="10" customFormat="1">
      <c r="G386" s="25"/>
      <c r="H386" s="25"/>
      <c r="I386" s="31"/>
      <c r="K386" s="31"/>
    </row>
    <row r="387" spans="7:11" s="10" customFormat="1">
      <c r="G387" s="25"/>
      <c r="H387" s="25"/>
      <c r="I387" s="31"/>
      <c r="K387" s="31"/>
    </row>
    <row r="388" spans="7:11" s="10" customFormat="1">
      <c r="G388" s="25"/>
      <c r="H388" s="25"/>
      <c r="I388" s="31"/>
      <c r="K388" s="31"/>
    </row>
    <row r="389" spans="7:11" s="10" customFormat="1">
      <c r="G389" s="25"/>
      <c r="H389" s="25"/>
      <c r="I389" s="31"/>
      <c r="K389" s="31"/>
    </row>
    <row r="390" spans="7:11" s="10" customFormat="1">
      <c r="G390" s="25"/>
      <c r="H390" s="25"/>
      <c r="I390" s="31"/>
      <c r="K390" s="31"/>
    </row>
    <row r="391" spans="7:11" s="10" customFormat="1">
      <c r="G391" s="25"/>
      <c r="H391" s="25"/>
      <c r="I391" s="31"/>
      <c r="K391" s="31"/>
    </row>
    <row r="392" spans="7:11" s="10" customFormat="1">
      <c r="G392" s="25"/>
      <c r="H392" s="25"/>
      <c r="I392" s="31"/>
      <c r="K392" s="31"/>
    </row>
    <row r="393" spans="7:11" s="10" customFormat="1">
      <c r="G393" s="25"/>
      <c r="H393" s="25"/>
      <c r="I393" s="31"/>
      <c r="K393" s="31"/>
    </row>
    <row r="394" spans="7:11" s="10" customFormat="1">
      <c r="G394" s="25"/>
      <c r="H394" s="25"/>
      <c r="I394" s="31"/>
      <c r="K394" s="31"/>
    </row>
    <row r="395" spans="7:11" s="10" customFormat="1">
      <c r="G395" s="25"/>
      <c r="H395" s="25"/>
      <c r="I395" s="31"/>
      <c r="K395" s="31"/>
    </row>
    <row r="396" spans="7:11" s="10" customFormat="1">
      <c r="G396" s="25"/>
      <c r="H396" s="25"/>
      <c r="I396" s="31"/>
      <c r="K396" s="31"/>
    </row>
    <row r="397" spans="7:11" s="10" customFormat="1">
      <c r="G397" s="25"/>
      <c r="H397" s="25"/>
      <c r="I397" s="31"/>
      <c r="K397" s="31"/>
    </row>
    <row r="398" spans="7:11" s="10" customFormat="1">
      <c r="G398" s="25"/>
      <c r="H398" s="25"/>
      <c r="I398" s="31"/>
      <c r="K398" s="31"/>
    </row>
    <row r="399" spans="7:11" s="10" customFormat="1">
      <c r="G399" s="25"/>
      <c r="H399" s="25"/>
      <c r="I399" s="31"/>
      <c r="K399" s="31"/>
    </row>
    <row r="400" spans="7:11" s="10" customFormat="1">
      <c r="G400" s="25"/>
      <c r="H400" s="25"/>
      <c r="I400" s="31"/>
      <c r="K400" s="31"/>
    </row>
    <row r="401" spans="7:11" s="10" customFormat="1">
      <c r="G401" s="25"/>
      <c r="H401" s="25"/>
      <c r="I401" s="31"/>
      <c r="K401" s="31"/>
    </row>
    <row r="402" spans="7:11" s="10" customFormat="1">
      <c r="G402" s="25"/>
      <c r="H402" s="25"/>
      <c r="I402" s="31"/>
      <c r="K402" s="31"/>
    </row>
    <row r="403" spans="7:11" s="10" customFormat="1">
      <c r="G403" s="25"/>
      <c r="H403" s="25"/>
      <c r="I403" s="31"/>
      <c r="K403" s="31"/>
    </row>
    <row r="404" spans="7:11" s="10" customFormat="1">
      <c r="G404" s="25"/>
      <c r="H404" s="25"/>
      <c r="I404" s="31"/>
      <c r="K404" s="31"/>
    </row>
    <row r="405" spans="7:11" s="10" customFormat="1">
      <c r="G405" s="25"/>
      <c r="H405" s="25"/>
      <c r="I405" s="31"/>
      <c r="K405" s="31"/>
    </row>
    <row r="406" spans="7:11" s="10" customFormat="1">
      <c r="G406" s="25"/>
      <c r="H406" s="25"/>
      <c r="I406" s="31"/>
      <c r="K406" s="31"/>
    </row>
    <row r="407" spans="7:11" s="10" customFormat="1">
      <c r="G407" s="25"/>
      <c r="H407" s="25"/>
      <c r="I407" s="31"/>
      <c r="K407" s="31"/>
    </row>
    <row r="408" spans="7:11" s="10" customFormat="1">
      <c r="G408" s="25"/>
      <c r="H408" s="25"/>
      <c r="I408" s="31"/>
      <c r="K408" s="31"/>
    </row>
    <row r="409" spans="7:11" s="10" customFormat="1">
      <c r="G409" s="25"/>
      <c r="H409" s="25"/>
      <c r="I409" s="31"/>
      <c r="K409" s="31"/>
    </row>
    <row r="410" spans="7:11" s="10" customFormat="1">
      <c r="G410" s="25"/>
      <c r="H410" s="25"/>
      <c r="I410" s="31"/>
      <c r="K410" s="31"/>
    </row>
    <row r="411" spans="7:11" s="10" customFormat="1">
      <c r="G411" s="25"/>
      <c r="H411" s="25"/>
      <c r="I411" s="31"/>
      <c r="K411" s="31"/>
    </row>
    <row r="412" spans="7:11" s="10" customFormat="1">
      <c r="G412" s="25"/>
      <c r="H412" s="25"/>
      <c r="I412" s="31"/>
      <c r="K412" s="31"/>
    </row>
    <row r="413" spans="7:11" s="10" customFormat="1">
      <c r="G413" s="25"/>
      <c r="H413" s="25"/>
      <c r="I413" s="31"/>
      <c r="K413" s="31"/>
    </row>
    <row r="414" spans="7:11" s="10" customFormat="1">
      <c r="G414" s="25"/>
      <c r="H414" s="25"/>
      <c r="I414" s="31"/>
      <c r="K414" s="31"/>
    </row>
    <row r="415" spans="7:11" s="10" customFormat="1">
      <c r="G415" s="25"/>
      <c r="H415" s="25"/>
      <c r="I415" s="31"/>
      <c r="K415" s="31"/>
    </row>
    <row r="416" spans="7:11" s="10" customFormat="1">
      <c r="G416" s="25"/>
      <c r="H416" s="25"/>
      <c r="I416" s="31"/>
      <c r="K416" s="31"/>
    </row>
    <row r="417" spans="7:11" s="10" customFormat="1">
      <c r="G417" s="25"/>
      <c r="H417" s="25"/>
      <c r="I417" s="31"/>
      <c r="K417" s="31"/>
    </row>
    <row r="418" spans="7:11" s="10" customFormat="1">
      <c r="G418" s="25"/>
      <c r="H418" s="25"/>
      <c r="I418" s="31"/>
      <c r="K418" s="31"/>
    </row>
    <row r="419" spans="7:11" s="10" customFormat="1">
      <c r="G419" s="25"/>
      <c r="H419" s="25"/>
      <c r="I419" s="31"/>
      <c r="K419" s="31"/>
    </row>
    <row r="420" spans="7:11" s="10" customFormat="1">
      <c r="G420" s="25"/>
      <c r="H420" s="25"/>
      <c r="I420" s="31"/>
      <c r="K420" s="31"/>
    </row>
    <row r="421" spans="7:11" s="10" customFormat="1">
      <c r="G421" s="25"/>
      <c r="H421" s="25"/>
      <c r="I421" s="31"/>
      <c r="K421" s="31"/>
    </row>
    <row r="422" spans="7:11" s="10" customFormat="1">
      <c r="G422" s="25"/>
      <c r="H422" s="25"/>
      <c r="I422" s="31"/>
      <c r="K422" s="31"/>
    </row>
    <row r="423" spans="7:11" s="10" customFormat="1">
      <c r="G423" s="25"/>
      <c r="H423" s="25"/>
      <c r="I423" s="31"/>
      <c r="K423" s="31"/>
    </row>
    <row r="424" spans="7:11" s="10" customFormat="1">
      <c r="G424" s="25"/>
      <c r="H424" s="25"/>
      <c r="I424" s="31"/>
      <c r="K424" s="31"/>
    </row>
    <row r="425" spans="7:11" s="10" customFormat="1">
      <c r="G425" s="25"/>
      <c r="H425" s="25"/>
      <c r="I425" s="31"/>
      <c r="K425" s="31"/>
    </row>
    <row r="426" spans="7:11" s="10" customFormat="1">
      <c r="G426" s="25"/>
      <c r="H426" s="25"/>
      <c r="I426" s="31"/>
      <c r="K426" s="31"/>
    </row>
    <row r="427" spans="7:11" s="10" customFormat="1">
      <c r="G427" s="25"/>
      <c r="H427" s="25"/>
      <c r="I427" s="31"/>
      <c r="K427" s="31"/>
    </row>
    <row r="428" spans="7:11" s="10" customFormat="1">
      <c r="G428" s="25"/>
      <c r="H428" s="25"/>
      <c r="I428" s="31"/>
      <c r="K428" s="31"/>
    </row>
    <row r="429" spans="7:11" s="10" customFormat="1">
      <c r="G429" s="25"/>
      <c r="H429" s="25"/>
      <c r="I429" s="31"/>
      <c r="K429" s="31"/>
    </row>
    <row r="430" spans="7:11" s="10" customFormat="1">
      <c r="G430" s="25"/>
      <c r="H430" s="25"/>
      <c r="I430" s="31"/>
      <c r="K430" s="31"/>
    </row>
    <row r="431" spans="7:11" s="10" customFormat="1">
      <c r="G431" s="25"/>
      <c r="H431" s="25"/>
      <c r="I431" s="31"/>
      <c r="K431" s="31"/>
    </row>
    <row r="432" spans="7:11" s="10" customFormat="1">
      <c r="G432" s="25"/>
      <c r="H432" s="25"/>
      <c r="I432" s="31"/>
      <c r="K432" s="31"/>
    </row>
    <row r="433" spans="7:11" s="10" customFormat="1">
      <c r="G433" s="25"/>
      <c r="H433" s="25"/>
      <c r="I433" s="31"/>
      <c r="K433" s="31"/>
    </row>
    <row r="434" spans="7:11" s="10" customFormat="1">
      <c r="G434" s="25"/>
      <c r="H434" s="25"/>
      <c r="I434" s="31"/>
      <c r="K434" s="31"/>
    </row>
    <row r="435" spans="7:11" s="10" customFormat="1">
      <c r="G435" s="25"/>
      <c r="H435" s="25"/>
      <c r="I435" s="31"/>
      <c r="K435" s="31"/>
    </row>
    <row r="436" spans="7:11" s="10" customFormat="1">
      <c r="G436" s="25"/>
      <c r="H436" s="25"/>
      <c r="I436" s="31"/>
      <c r="K436" s="31"/>
    </row>
    <row r="437" spans="7:11" s="10" customFormat="1">
      <c r="G437" s="25"/>
      <c r="H437" s="25"/>
      <c r="I437" s="31"/>
      <c r="K437" s="31"/>
    </row>
    <row r="438" spans="7:11" s="10" customFormat="1">
      <c r="G438" s="25"/>
      <c r="H438" s="25"/>
      <c r="I438" s="31"/>
      <c r="K438" s="31"/>
    </row>
    <row r="439" spans="7:11" s="10" customFormat="1">
      <c r="G439" s="25"/>
      <c r="H439" s="25"/>
      <c r="I439" s="31"/>
      <c r="K439" s="31"/>
    </row>
    <row r="440" spans="7:11" s="10" customFormat="1">
      <c r="G440" s="25"/>
      <c r="H440" s="25"/>
      <c r="I440" s="31"/>
      <c r="K440" s="31"/>
    </row>
    <row r="441" spans="7:11" s="10" customFormat="1">
      <c r="G441" s="25"/>
      <c r="H441" s="25"/>
      <c r="I441" s="31"/>
      <c r="K441" s="31"/>
    </row>
    <row r="442" spans="7:11" s="10" customFormat="1">
      <c r="G442" s="25"/>
      <c r="H442" s="25"/>
      <c r="I442" s="31"/>
      <c r="K442" s="31"/>
    </row>
    <row r="443" spans="7:11" s="10" customFormat="1">
      <c r="G443" s="25"/>
      <c r="H443" s="25"/>
      <c r="I443" s="31"/>
      <c r="K443" s="31"/>
    </row>
    <row r="444" spans="7:11" s="10" customFormat="1">
      <c r="G444" s="25"/>
      <c r="H444" s="25"/>
      <c r="I444" s="31"/>
      <c r="K444" s="31"/>
    </row>
    <row r="445" spans="7:11" s="10" customFormat="1">
      <c r="G445" s="25"/>
      <c r="H445" s="25"/>
      <c r="I445" s="31"/>
      <c r="K445" s="31"/>
    </row>
    <row r="446" spans="7:11" s="10" customFormat="1">
      <c r="G446" s="25"/>
      <c r="H446" s="25"/>
      <c r="I446" s="31"/>
      <c r="K446" s="31"/>
    </row>
    <row r="447" spans="7:11" s="10" customFormat="1">
      <c r="G447" s="25"/>
      <c r="H447" s="25"/>
      <c r="I447" s="31"/>
      <c r="K447" s="31"/>
    </row>
    <row r="448" spans="7:11" s="10" customFormat="1">
      <c r="G448" s="25"/>
      <c r="H448" s="25"/>
      <c r="I448" s="31"/>
      <c r="K448" s="31"/>
    </row>
    <row r="449" spans="7:11" s="10" customFormat="1">
      <c r="G449" s="25"/>
      <c r="H449" s="25"/>
      <c r="I449" s="31"/>
      <c r="K449" s="31"/>
    </row>
    <row r="450" spans="7:11" s="10" customFormat="1">
      <c r="G450" s="25"/>
      <c r="H450" s="25"/>
      <c r="I450" s="31"/>
      <c r="K450" s="31"/>
    </row>
    <row r="451" spans="7:11" s="10" customFormat="1">
      <c r="G451" s="25"/>
      <c r="H451" s="25"/>
      <c r="I451" s="31"/>
      <c r="K451" s="31"/>
    </row>
    <row r="452" spans="7:11" s="10" customFormat="1">
      <c r="G452" s="25"/>
      <c r="H452" s="25"/>
      <c r="I452" s="31"/>
      <c r="K452" s="31"/>
    </row>
    <row r="453" spans="7:11" s="10" customFormat="1">
      <c r="G453" s="25"/>
      <c r="H453" s="25"/>
      <c r="I453" s="31"/>
      <c r="K453" s="31"/>
    </row>
    <row r="454" spans="7:11" s="10" customFormat="1">
      <c r="G454" s="25"/>
      <c r="H454" s="25"/>
      <c r="I454" s="31"/>
      <c r="K454" s="31"/>
    </row>
    <row r="455" spans="7:11" s="10" customFormat="1">
      <c r="G455" s="25"/>
      <c r="H455" s="25"/>
      <c r="I455" s="31"/>
      <c r="K455" s="31"/>
    </row>
    <row r="456" spans="7:11" s="10" customFormat="1">
      <c r="G456" s="25"/>
      <c r="H456" s="25"/>
      <c r="I456" s="31"/>
      <c r="K456" s="31"/>
    </row>
    <row r="457" spans="7:11" s="10" customFormat="1">
      <c r="G457" s="25"/>
      <c r="H457" s="25"/>
      <c r="I457" s="31"/>
      <c r="K457" s="31"/>
    </row>
    <row r="458" spans="7:11" s="10" customFormat="1">
      <c r="G458" s="25"/>
      <c r="H458" s="25"/>
      <c r="I458" s="31"/>
      <c r="K458" s="31"/>
    </row>
    <row r="459" spans="7:11" s="10" customFormat="1">
      <c r="G459" s="25"/>
      <c r="H459" s="25"/>
      <c r="I459" s="31"/>
      <c r="K459" s="31"/>
    </row>
    <row r="460" spans="7:11" s="10" customFormat="1">
      <c r="G460" s="25"/>
      <c r="H460" s="25"/>
      <c r="I460" s="31"/>
      <c r="K460" s="31"/>
    </row>
    <row r="461" spans="7:11" s="10" customFormat="1">
      <c r="G461" s="25"/>
      <c r="H461" s="25"/>
      <c r="I461" s="31"/>
      <c r="K461" s="31"/>
    </row>
    <row r="462" spans="7:11" s="10" customFormat="1">
      <c r="G462" s="25"/>
      <c r="H462" s="25"/>
      <c r="I462" s="31"/>
      <c r="K462" s="31"/>
    </row>
    <row r="463" spans="7:11" s="10" customFormat="1">
      <c r="G463" s="25"/>
      <c r="H463" s="25"/>
      <c r="I463" s="31"/>
      <c r="K463" s="31"/>
    </row>
    <row r="464" spans="7:11" s="10" customFormat="1">
      <c r="G464" s="25"/>
      <c r="H464" s="25"/>
      <c r="I464" s="31"/>
      <c r="K464" s="31"/>
    </row>
    <row r="465" spans="7:11" s="10" customFormat="1">
      <c r="G465" s="25"/>
      <c r="H465" s="25"/>
      <c r="I465" s="31"/>
      <c r="K465" s="31"/>
    </row>
    <row r="466" spans="7:11" s="10" customFormat="1">
      <c r="G466" s="25"/>
      <c r="H466" s="25"/>
      <c r="I466" s="31"/>
      <c r="K466" s="31"/>
    </row>
    <row r="467" spans="7:11" s="10" customFormat="1">
      <c r="G467" s="25"/>
      <c r="H467" s="25"/>
      <c r="I467" s="31"/>
      <c r="K467" s="31"/>
    </row>
    <row r="468" spans="7:11" s="10" customFormat="1">
      <c r="G468" s="25"/>
      <c r="H468" s="25"/>
      <c r="I468" s="31"/>
      <c r="K468" s="31"/>
    </row>
    <row r="469" spans="7:11" s="10" customFormat="1">
      <c r="G469" s="25"/>
      <c r="H469" s="25"/>
      <c r="I469" s="31"/>
      <c r="K469" s="31"/>
    </row>
    <row r="470" spans="7:11" s="10" customFormat="1">
      <c r="G470" s="25"/>
      <c r="H470" s="25"/>
      <c r="I470" s="31"/>
      <c r="K470" s="31"/>
    </row>
    <row r="471" spans="7:11" s="10" customFormat="1">
      <c r="G471" s="25"/>
      <c r="H471" s="25"/>
      <c r="I471" s="31"/>
      <c r="K471" s="31"/>
    </row>
    <row r="472" spans="7:11" s="10" customFormat="1">
      <c r="G472" s="25"/>
      <c r="H472" s="25"/>
      <c r="I472" s="31"/>
      <c r="K472" s="31"/>
    </row>
    <row r="473" spans="7:11" s="10" customFormat="1">
      <c r="G473" s="25"/>
      <c r="H473" s="25"/>
      <c r="I473" s="31"/>
      <c r="K473" s="31"/>
    </row>
    <row r="474" spans="7:11" s="10" customFormat="1">
      <c r="G474" s="25"/>
      <c r="H474" s="25"/>
      <c r="I474" s="31"/>
      <c r="K474" s="31"/>
    </row>
    <row r="475" spans="7:11" s="10" customFormat="1">
      <c r="G475" s="25"/>
      <c r="H475" s="25"/>
      <c r="I475" s="31"/>
      <c r="K475" s="31"/>
    </row>
    <row r="476" spans="7:11" s="10" customFormat="1">
      <c r="G476" s="25"/>
      <c r="H476" s="25"/>
      <c r="I476" s="31"/>
      <c r="K476" s="31"/>
    </row>
    <row r="477" spans="7:11" s="10" customFormat="1">
      <c r="G477" s="25"/>
      <c r="H477" s="25"/>
      <c r="I477" s="31"/>
      <c r="K477" s="31"/>
    </row>
    <row r="478" spans="7:11" s="10" customFormat="1">
      <c r="G478" s="25"/>
      <c r="H478" s="25"/>
      <c r="I478" s="31"/>
      <c r="K478" s="31"/>
    </row>
    <row r="479" spans="7:11" s="10" customFormat="1">
      <c r="G479" s="25"/>
      <c r="H479" s="25"/>
      <c r="I479" s="31"/>
      <c r="K479" s="31"/>
    </row>
    <row r="480" spans="7:11" s="10" customFormat="1">
      <c r="G480" s="25"/>
      <c r="H480" s="25"/>
      <c r="I480" s="31"/>
      <c r="K480" s="31"/>
    </row>
    <row r="481" spans="7:11" s="10" customFormat="1">
      <c r="G481" s="25"/>
      <c r="H481" s="25"/>
      <c r="I481" s="31"/>
      <c r="K481" s="31"/>
    </row>
    <row r="482" spans="7:11" s="10" customFormat="1">
      <c r="G482" s="25"/>
      <c r="H482" s="25"/>
      <c r="I482" s="31"/>
      <c r="K482" s="31"/>
    </row>
    <row r="483" spans="7:11" s="10" customFormat="1">
      <c r="G483" s="25"/>
      <c r="H483" s="25"/>
      <c r="I483" s="31"/>
      <c r="K483" s="31"/>
    </row>
    <row r="484" spans="7:11" s="10" customFormat="1">
      <c r="G484" s="25"/>
      <c r="H484" s="25"/>
      <c r="I484" s="31"/>
      <c r="K484" s="31"/>
    </row>
    <row r="485" spans="7:11" s="10" customFormat="1">
      <c r="G485" s="25"/>
      <c r="H485" s="25"/>
      <c r="I485" s="31"/>
      <c r="K485" s="31"/>
    </row>
    <row r="486" spans="7:11" s="10" customFormat="1">
      <c r="G486" s="25"/>
      <c r="H486" s="25"/>
      <c r="I486" s="31"/>
      <c r="K486" s="31"/>
    </row>
    <row r="487" spans="7:11" s="10" customFormat="1">
      <c r="G487" s="25"/>
      <c r="H487" s="25"/>
      <c r="I487" s="31"/>
      <c r="K487" s="31"/>
    </row>
    <row r="488" spans="7:11" s="10" customFormat="1">
      <c r="G488" s="25"/>
      <c r="H488" s="25"/>
      <c r="I488" s="31"/>
      <c r="K488" s="31"/>
    </row>
    <row r="489" spans="7:11" s="10" customFormat="1">
      <c r="G489" s="25"/>
      <c r="H489" s="25"/>
      <c r="I489" s="31"/>
      <c r="K489" s="31"/>
    </row>
    <row r="490" spans="7:11" s="10" customFormat="1">
      <c r="G490" s="25"/>
      <c r="H490" s="25"/>
      <c r="I490" s="31"/>
      <c r="K490" s="31"/>
    </row>
    <row r="491" spans="7:11" s="10" customFormat="1">
      <c r="G491" s="25"/>
      <c r="H491" s="25"/>
      <c r="I491" s="31"/>
      <c r="K491" s="31"/>
    </row>
    <row r="492" spans="7:11" s="10" customFormat="1">
      <c r="G492" s="25"/>
      <c r="H492" s="25"/>
      <c r="I492" s="31"/>
      <c r="K492" s="31"/>
    </row>
    <row r="493" spans="7:11" s="10" customFormat="1">
      <c r="G493" s="25"/>
      <c r="H493" s="25"/>
      <c r="I493" s="31"/>
      <c r="K493" s="31"/>
    </row>
    <row r="494" spans="7:11" s="10" customFormat="1">
      <c r="G494" s="25"/>
      <c r="H494" s="25"/>
      <c r="I494" s="31"/>
      <c r="K494" s="31"/>
    </row>
    <row r="495" spans="7:11" s="10" customFormat="1">
      <c r="G495" s="25"/>
      <c r="H495" s="25"/>
      <c r="I495" s="31"/>
      <c r="K495" s="31"/>
    </row>
    <row r="496" spans="7:11" s="10" customFormat="1">
      <c r="G496" s="25"/>
      <c r="H496" s="25"/>
      <c r="I496" s="31"/>
      <c r="K496" s="31"/>
    </row>
    <row r="497" spans="7:11" s="10" customFormat="1">
      <c r="G497" s="25"/>
      <c r="H497" s="25"/>
      <c r="I497" s="31"/>
      <c r="K497" s="31"/>
    </row>
    <row r="498" spans="7:11" s="10" customFormat="1">
      <c r="G498" s="25"/>
      <c r="H498" s="25"/>
      <c r="I498" s="31"/>
      <c r="K498" s="31"/>
    </row>
    <row r="499" spans="7:11" s="10" customFormat="1">
      <c r="G499" s="25"/>
      <c r="H499" s="25"/>
      <c r="I499" s="31"/>
      <c r="K499" s="31"/>
    </row>
    <row r="500" spans="7:11" s="10" customFormat="1">
      <c r="G500" s="25"/>
      <c r="H500" s="25"/>
      <c r="I500" s="31"/>
      <c r="K500" s="31"/>
    </row>
    <row r="501" spans="7:11" s="10" customFormat="1">
      <c r="G501" s="25"/>
      <c r="H501" s="25"/>
      <c r="I501" s="31"/>
      <c r="K501" s="31"/>
    </row>
    <row r="502" spans="7:11" s="10" customFormat="1">
      <c r="G502" s="25"/>
      <c r="H502" s="25"/>
      <c r="I502" s="31"/>
      <c r="K502" s="31"/>
    </row>
    <row r="503" spans="7:11" s="10" customFormat="1">
      <c r="G503" s="25"/>
      <c r="H503" s="25"/>
      <c r="I503" s="31"/>
      <c r="K503" s="31"/>
    </row>
    <row r="504" spans="7:11" s="10" customFormat="1">
      <c r="G504" s="25"/>
      <c r="H504" s="25"/>
      <c r="I504" s="31"/>
      <c r="K504" s="31"/>
    </row>
    <row r="505" spans="7:11" s="10" customFormat="1">
      <c r="G505" s="25"/>
      <c r="H505" s="25"/>
      <c r="I505" s="31"/>
      <c r="K505" s="31"/>
    </row>
    <row r="506" spans="7:11" s="10" customFormat="1">
      <c r="G506" s="25"/>
      <c r="H506" s="25"/>
      <c r="I506" s="31"/>
      <c r="K506" s="31"/>
    </row>
    <row r="507" spans="7:11" s="10" customFormat="1">
      <c r="G507" s="25"/>
      <c r="H507" s="25"/>
      <c r="I507" s="31"/>
      <c r="K507" s="31"/>
    </row>
    <row r="508" spans="7:11" s="10" customFormat="1">
      <c r="G508" s="25"/>
      <c r="H508" s="25"/>
      <c r="I508" s="31"/>
      <c r="K508" s="31"/>
    </row>
    <row r="509" spans="7:11" s="10" customFormat="1">
      <c r="G509" s="25"/>
      <c r="H509" s="25"/>
      <c r="I509" s="31"/>
      <c r="K509" s="31"/>
    </row>
    <row r="510" spans="7:11" s="10" customFormat="1">
      <c r="G510" s="25"/>
      <c r="H510" s="25"/>
      <c r="I510" s="31"/>
      <c r="K510" s="31"/>
    </row>
    <row r="511" spans="7:11" s="10" customFormat="1">
      <c r="G511" s="25"/>
      <c r="H511" s="25"/>
      <c r="I511" s="31"/>
      <c r="K511" s="31"/>
    </row>
    <row r="512" spans="7:11" s="10" customFormat="1">
      <c r="G512" s="25"/>
      <c r="H512" s="25"/>
      <c r="I512" s="31"/>
      <c r="K512" s="31"/>
    </row>
    <row r="513" spans="7:11" s="10" customFormat="1">
      <c r="G513" s="25"/>
      <c r="H513" s="25"/>
      <c r="I513" s="31"/>
      <c r="K513" s="31"/>
    </row>
    <row r="514" spans="7:11" s="10" customFormat="1">
      <c r="G514" s="25"/>
      <c r="H514" s="25"/>
      <c r="I514" s="31"/>
      <c r="K514" s="31"/>
    </row>
    <row r="515" spans="7:11" s="10" customFormat="1">
      <c r="G515" s="25"/>
      <c r="H515" s="25"/>
      <c r="I515" s="31"/>
      <c r="K515" s="31"/>
    </row>
    <row r="516" spans="7:11" s="10" customFormat="1">
      <c r="G516" s="25"/>
      <c r="H516" s="25"/>
      <c r="I516" s="31"/>
      <c r="K516" s="31"/>
    </row>
    <row r="517" spans="7:11" s="10" customFormat="1">
      <c r="G517" s="25"/>
      <c r="H517" s="25"/>
      <c r="I517" s="31"/>
      <c r="K517" s="31"/>
    </row>
    <row r="518" spans="7:11" s="10" customFormat="1">
      <c r="G518" s="25"/>
      <c r="H518" s="25"/>
      <c r="I518" s="31"/>
      <c r="K518" s="31"/>
    </row>
    <row r="519" spans="7:11" s="10" customFormat="1">
      <c r="G519" s="25"/>
      <c r="H519" s="25"/>
      <c r="I519" s="31"/>
      <c r="K519" s="31"/>
    </row>
    <row r="520" spans="7:11" s="10" customFormat="1">
      <c r="G520" s="25"/>
      <c r="H520" s="25"/>
      <c r="I520" s="31"/>
      <c r="K520" s="31"/>
    </row>
    <row r="521" spans="7:11" s="10" customFormat="1">
      <c r="G521" s="25"/>
      <c r="H521" s="25"/>
      <c r="I521" s="31"/>
      <c r="K521" s="31"/>
    </row>
    <row r="522" spans="7:11" s="10" customFormat="1">
      <c r="G522" s="25"/>
      <c r="H522" s="25"/>
      <c r="I522" s="31"/>
      <c r="K522" s="31"/>
    </row>
    <row r="523" spans="7:11" s="10" customFormat="1">
      <c r="G523" s="25"/>
      <c r="H523" s="25"/>
      <c r="I523" s="31"/>
      <c r="K523" s="31"/>
    </row>
    <row r="524" spans="7:11" s="10" customFormat="1">
      <c r="G524" s="25"/>
      <c r="H524" s="25"/>
      <c r="I524" s="31"/>
      <c r="K524" s="31"/>
    </row>
    <row r="525" spans="7:11" s="10" customFormat="1">
      <c r="G525" s="25"/>
      <c r="H525" s="25"/>
      <c r="I525" s="31"/>
      <c r="K525" s="31"/>
    </row>
    <row r="526" spans="7:11" s="10" customFormat="1">
      <c r="G526" s="25"/>
      <c r="H526" s="25"/>
      <c r="I526" s="31"/>
      <c r="K526" s="31"/>
    </row>
    <row r="527" spans="7:11" s="10" customFormat="1">
      <c r="G527" s="25"/>
      <c r="H527" s="25"/>
      <c r="I527" s="31"/>
      <c r="K527" s="31"/>
    </row>
    <row r="528" spans="7:11" s="10" customFormat="1">
      <c r="G528" s="25"/>
      <c r="H528" s="25"/>
      <c r="I528" s="31"/>
      <c r="K528" s="31"/>
    </row>
    <row r="529" spans="7:11" s="10" customFormat="1">
      <c r="G529" s="25"/>
      <c r="H529" s="25"/>
      <c r="I529" s="31"/>
      <c r="K529" s="31"/>
    </row>
    <row r="530" spans="7:11" s="10" customFormat="1">
      <c r="G530" s="25"/>
      <c r="H530" s="25"/>
      <c r="I530" s="31"/>
      <c r="K530" s="31"/>
    </row>
    <row r="531" spans="7:11" s="10" customFormat="1">
      <c r="G531" s="25"/>
      <c r="H531" s="25"/>
      <c r="I531" s="31"/>
      <c r="K531" s="31"/>
    </row>
    <row r="532" spans="7:11" s="10" customFormat="1">
      <c r="G532" s="25"/>
      <c r="H532" s="25"/>
      <c r="I532" s="31"/>
      <c r="K532" s="31"/>
    </row>
    <row r="533" spans="7:11" s="10" customFormat="1">
      <c r="G533" s="25"/>
      <c r="H533" s="25"/>
      <c r="I533" s="31"/>
      <c r="K533" s="31"/>
    </row>
    <row r="534" spans="7:11" s="10" customFormat="1">
      <c r="G534" s="25"/>
      <c r="H534" s="25"/>
      <c r="I534" s="31"/>
      <c r="K534" s="31"/>
    </row>
    <row r="535" spans="7:11" s="10" customFormat="1">
      <c r="G535" s="25"/>
      <c r="H535" s="25"/>
      <c r="I535" s="31"/>
      <c r="K535" s="31"/>
    </row>
    <row r="536" spans="7:11" s="10" customFormat="1">
      <c r="G536" s="25"/>
      <c r="H536" s="25"/>
      <c r="I536" s="31"/>
      <c r="K536" s="31"/>
    </row>
    <row r="537" spans="7:11" s="10" customFormat="1">
      <c r="G537" s="25"/>
      <c r="H537" s="25"/>
      <c r="I537" s="31"/>
      <c r="K537" s="31"/>
    </row>
    <row r="538" spans="7:11" s="10" customFormat="1">
      <c r="G538" s="25"/>
      <c r="H538" s="25"/>
      <c r="I538" s="31"/>
      <c r="K538" s="31"/>
    </row>
    <row r="539" spans="7:11" s="10" customFormat="1">
      <c r="G539" s="25"/>
      <c r="H539" s="25"/>
      <c r="I539" s="31"/>
      <c r="K539" s="31"/>
    </row>
    <row r="540" spans="7:11" s="10" customFormat="1">
      <c r="G540" s="25"/>
      <c r="H540" s="25"/>
      <c r="I540" s="31"/>
      <c r="K540" s="31"/>
    </row>
    <row r="541" spans="7:11" s="10" customFormat="1">
      <c r="G541" s="25"/>
      <c r="H541" s="25"/>
      <c r="I541" s="31"/>
      <c r="K541" s="31"/>
    </row>
    <row r="542" spans="7:11" s="10" customFormat="1">
      <c r="G542" s="25"/>
      <c r="H542" s="25"/>
      <c r="I542" s="31"/>
      <c r="K542" s="31"/>
    </row>
    <row r="543" spans="7:11" s="10" customFormat="1">
      <c r="G543" s="25"/>
      <c r="H543" s="25"/>
      <c r="I543" s="31"/>
      <c r="K543" s="31"/>
    </row>
    <row r="544" spans="7:11" s="10" customFormat="1">
      <c r="G544" s="25"/>
      <c r="H544" s="25"/>
      <c r="I544" s="31"/>
      <c r="K544" s="31"/>
    </row>
    <row r="545" spans="7:11" s="10" customFormat="1">
      <c r="G545" s="25"/>
      <c r="H545" s="25"/>
      <c r="I545" s="31"/>
      <c r="K545" s="31"/>
    </row>
    <row r="546" spans="7:11" s="10" customFormat="1">
      <c r="G546" s="25"/>
      <c r="H546" s="25"/>
      <c r="I546" s="31"/>
      <c r="K546" s="31"/>
    </row>
    <row r="547" spans="7:11" s="10" customFormat="1">
      <c r="G547" s="25"/>
      <c r="H547" s="25"/>
      <c r="I547" s="31"/>
      <c r="K547" s="31"/>
    </row>
    <row r="548" spans="7:11" s="10" customFormat="1">
      <c r="G548" s="25"/>
      <c r="H548" s="25"/>
      <c r="I548" s="31"/>
      <c r="K548" s="31"/>
    </row>
    <row r="549" spans="7:11" s="10" customFormat="1">
      <c r="G549" s="25"/>
      <c r="H549" s="25"/>
      <c r="I549" s="31"/>
      <c r="K549" s="31"/>
    </row>
    <row r="550" spans="7:11" s="10" customFormat="1">
      <c r="G550" s="25"/>
      <c r="H550" s="25"/>
      <c r="I550" s="31"/>
      <c r="K550" s="31"/>
    </row>
    <row r="551" spans="7:11" s="10" customFormat="1">
      <c r="G551" s="25"/>
      <c r="H551" s="25"/>
      <c r="I551" s="31"/>
      <c r="K551" s="31"/>
    </row>
    <row r="552" spans="7:11" s="10" customFormat="1">
      <c r="G552" s="25"/>
      <c r="H552" s="25"/>
      <c r="I552" s="31"/>
      <c r="K552" s="31"/>
    </row>
    <row r="553" spans="7:11" s="10" customFormat="1">
      <c r="G553" s="25"/>
      <c r="H553" s="25"/>
      <c r="I553" s="31"/>
      <c r="K553" s="31"/>
    </row>
    <row r="554" spans="7:11" s="10" customFormat="1">
      <c r="G554" s="25"/>
      <c r="H554" s="25"/>
      <c r="I554" s="31"/>
      <c r="K554" s="31"/>
    </row>
    <row r="555" spans="7:11" s="10" customFormat="1">
      <c r="G555" s="25"/>
      <c r="H555" s="25"/>
      <c r="I555" s="31"/>
      <c r="K555" s="31"/>
    </row>
    <row r="556" spans="7:11" s="10" customFormat="1">
      <c r="G556" s="25"/>
      <c r="H556" s="25"/>
      <c r="I556" s="31"/>
      <c r="K556" s="31"/>
    </row>
    <row r="557" spans="7:11" s="10" customFormat="1">
      <c r="G557" s="25"/>
      <c r="H557" s="25"/>
      <c r="I557" s="31"/>
      <c r="K557" s="31"/>
    </row>
    <row r="558" spans="7:11" s="10" customFormat="1">
      <c r="G558" s="25"/>
      <c r="H558" s="25"/>
      <c r="I558" s="31"/>
      <c r="K558" s="31"/>
    </row>
    <row r="559" spans="7:11" s="10" customFormat="1">
      <c r="G559" s="25"/>
      <c r="H559" s="25"/>
      <c r="I559" s="31"/>
      <c r="K559" s="31"/>
    </row>
    <row r="560" spans="7:11" s="10" customFormat="1">
      <c r="G560" s="25"/>
      <c r="H560" s="25"/>
      <c r="I560" s="31"/>
      <c r="K560" s="31"/>
    </row>
    <row r="561" spans="7:11" s="10" customFormat="1">
      <c r="G561" s="25"/>
      <c r="H561" s="25"/>
      <c r="I561" s="31"/>
      <c r="K561" s="31"/>
    </row>
    <row r="562" spans="7:11" s="10" customFormat="1">
      <c r="G562" s="25"/>
      <c r="H562" s="25"/>
      <c r="I562" s="31"/>
      <c r="K562" s="31"/>
    </row>
    <row r="563" spans="7:11" s="10" customFormat="1">
      <c r="G563" s="25"/>
      <c r="H563" s="25"/>
      <c r="I563" s="31"/>
      <c r="K563" s="31"/>
    </row>
    <row r="564" spans="7:11" s="10" customFormat="1">
      <c r="G564" s="25"/>
      <c r="H564" s="25"/>
      <c r="I564" s="31"/>
      <c r="K564" s="31"/>
    </row>
    <row r="565" spans="7:11" s="10" customFormat="1">
      <c r="G565" s="25"/>
      <c r="H565" s="25"/>
      <c r="I565" s="31"/>
      <c r="K565" s="31"/>
    </row>
    <row r="566" spans="7:11" s="10" customFormat="1">
      <c r="G566" s="25"/>
      <c r="H566" s="25"/>
      <c r="I566" s="31"/>
      <c r="K566" s="31"/>
    </row>
    <row r="567" spans="7:11" s="10" customFormat="1">
      <c r="G567" s="25"/>
      <c r="H567" s="25"/>
      <c r="I567" s="31"/>
      <c r="K567" s="31"/>
    </row>
    <row r="568" spans="7:11" s="10" customFormat="1">
      <c r="G568" s="25"/>
      <c r="H568" s="25"/>
      <c r="I568" s="31"/>
      <c r="K568" s="31"/>
    </row>
    <row r="569" spans="7:11" s="10" customFormat="1">
      <c r="G569" s="25"/>
      <c r="H569" s="25"/>
      <c r="I569" s="31"/>
      <c r="K569" s="31"/>
    </row>
    <row r="570" spans="7:11" s="10" customFormat="1">
      <c r="G570" s="25"/>
      <c r="H570" s="25"/>
      <c r="I570" s="31"/>
      <c r="K570" s="31"/>
    </row>
    <row r="571" spans="7:11" s="10" customFormat="1">
      <c r="G571" s="25"/>
      <c r="H571" s="25"/>
      <c r="I571" s="31"/>
      <c r="K571" s="31"/>
    </row>
    <row r="572" spans="7:11" s="10" customFormat="1">
      <c r="G572" s="25"/>
      <c r="H572" s="25"/>
      <c r="I572" s="31"/>
      <c r="K572" s="31"/>
    </row>
    <row r="573" spans="7:11" s="10" customFormat="1">
      <c r="G573" s="25"/>
      <c r="H573" s="25"/>
      <c r="I573" s="31"/>
      <c r="K573" s="31"/>
    </row>
    <row r="574" spans="7:11" s="10" customFormat="1">
      <c r="G574" s="25"/>
      <c r="H574" s="25"/>
      <c r="I574" s="31"/>
      <c r="K574" s="31"/>
    </row>
    <row r="575" spans="7:11" s="10" customFormat="1">
      <c r="G575" s="25"/>
      <c r="H575" s="25"/>
      <c r="I575" s="31"/>
      <c r="K575" s="31"/>
    </row>
    <row r="576" spans="7:11" s="10" customFormat="1">
      <c r="G576" s="25"/>
      <c r="H576" s="25"/>
      <c r="I576" s="31"/>
      <c r="K576" s="31"/>
    </row>
    <row r="577" spans="7:11" s="10" customFormat="1">
      <c r="G577" s="25"/>
      <c r="H577" s="25"/>
      <c r="I577" s="31"/>
      <c r="K577" s="31"/>
    </row>
    <row r="578" spans="7:11" s="10" customFormat="1">
      <c r="G578" s="25"/>
      <c r="H578" s="25"/>
      <c r="I578" s="31"/>
      <c r="K578" s="31"/>
    </row>
    <row r="579" spans="7:11" s="10" customFormat="1">
      <c r="G579" s="25"/>
      <c r="H579" s="25"/>
      <c r="I579" s="31"/>
      <c r="K579" s="31"/>
    </row>
    <row r="580" spans="7:11" s="10" customFormat="1">
      <c r="G580" s="25"/>
      <c r="H580" s="25"/>
      <c r="I580" s="31"/>
      <c r="K580" s="31"/>
    </row>
    <row r="581" spans="7:11" s="10" customFormat="1">
      <c r="G581" s="25"/>
      <c r="H581" s="25"/>
      <c r="I581" s="31"/>
      <c r="K581" s="31"/>
    </row>
    <row r="582" spans="7:11" s="10" customFormat="1">
      <c r="G582" s="25"/>
      <c r="H582" s="25"/>
      <c r="I582" s="31"/>
      <c r="K582" s="31"/>
    </row>
    <row r="583" spans="7:11" s="10" customFormat="1">
      <c r="G583" s="25"/>
      <c r="H583" s="25"/>
      <c r="I583" s="31"/>
      <c r="K583" s="31"/>
    </row>
    <row r="584" spans="7:11" s="10" customFormat="1">
      <c r="G584" s="25"/>
      <c r="H584" s="25"/>
      <c r="I584" s="31"/>
      <c r="K584" s="31"/>
    </row>
    <row r="585" spans="7:11" s="10" customFormat="1">
      <c r="G585" s="25"/>
      <c r="H585" s="25"/>
      <c r="I585" s="31"/>
      <c r="K585" s="31"/>
    </row>
    <row r="586" spans="7:11" s="10" customFormat="1">
      <c r="G586" s="25"/>
      <c r="H586" s="25"/>
      <c r="I586" s="31"/>
      <c r="K586" s="31"/>
    </row>
    <row r="587" spans="7:11" s="10" customFormat="1">
      <c r="G587" s="25"/>
      <c r="H587" s="25"/>
      <c r="I587" s="31"/>
      <c r="K587" s="31"/>
    </row>
    <row r="588" spans="7:11" s="10" customFormat="1">
      <c r="G588" s="25"/>
      <c r="H588" s="25"/>
      <c r="I588" s="31"/>
      <c r="K588" s="31"/>
    </row>
    <row r="589" spans="7:11" s="10" customFormat="1">
      <c r="G589" s="25"/>
      <c r="H589" s="25"/>
      <c r="I589" s="31"/>
      <c r="K589" s="31"/>
    </row>
    <row r="590" spans="7:11" s="10" customFormat="1">
      <c r="G590" s="25"/>
      <c r="H590" s="25"/>
      <c r="I590" s="31"/>
      <c r="K590" s="31"/>
    </row>
    <row r="591" spans="7:11" s="10" customFormat="1">
      <c r="G591" s="25"/>
      <c r="H591" s="25"/>
      <c r="I591" s="31"/>
      <c r="K591" s="31"/>
    </row>
    <row r="592" spans="7:11" s="10" customFormat="1">
      <c r="G592" s="25"/>
      <c r="H592" s="25"/>
      <c r="I592" s="31"/>
      <c r="K592" s="31"/>
    </row>
    <row r="593" spans="7:11" s="10" customFormat="1">
      <c r="G593" s="25"/>
      <c r="H593" s="25"/>
      <c r="I593" s="31"/>
      <c r="K593" s="31"/>
    </row>
    <row r="594" spans="7:11" s="10" customFormat="1">
      <c r="G594" s="25"/>
      <c r="H594" s="25"/>
      <c r="I594" s="31"/>
      <c r="K594" s="31"/>
    </row>
    <row r="595" spans="7:11" s="10" customFormat="1">
      <c r="G595" s="25"/>
      <c r="H595" s="25"/>
      <c r="I595" s="31"/>
      <c r="K595" s="31"/>
    </row>
    <row r="596" spans="7:11" s="10" customFormat="1">
      <c r="G596" s="25"/>
      <c r="H596" s="25"/>
      <c r="I596" s="31"/>
      <c r="K596" s="31"/>
    </row>
    <row r="597" spans="7:11" s="10" customFormat="1">
      <c r="G597" s="25"/>
      <c r="H597" s="25"/>
      <c r="I597" s="31"/>
      <c r="K597" s="31"/>
    </row>
    <row r="598" spans="7:11" s="10" customFormat="1">
      <c r="G598" s="25"/>
      <c r="H598" s="25"/>
      <c r="I598" s="31"/>
      <c r="K598" s="31"/>
    </row>
    <row r="599" spans="7:11" s="10" customFormat="1">
      <c r="G599" s="25"/>
      <c r="H599" s="25"/>
      <c r="I599" s="31"/>
      <c r="K599" s="31"/>
    </row>
    <row r="600" spans="7:11" s="10" customFormat="1">
      <c r="G600" s="25"/>
      <c r="H600" s="25"/>
      <c r="I600" s="31"/>
      <c r="K600" s="31"/>
    </row>
    <row r="601" spans="7:11" s="10" customFormat="1">
      <c r="G601" s="25"/>
      <c r="H601" s="25"/>
      <c r="I601" s="31"/>
      <c r="K601" s="31"/>
    </row>
    <row r="602" spans="7:11" s="10" customFormat="1">
      <c r="G602" s="25"/>
      <c r="H602" s="25"/>
      <c r="I602" s="31"/>
      <c r="K602" s="31"/>
    </row>
    <row r="603" spans="7:11" s="10" customFormat="1">
      <c r="G603" s="25"/>
      <c r="H603" s="25"/>
      <c r="I603" s="31"/>
      <c r="K603" s="31"/>
    </row>
    <row r="604" spans="7:11" s="10" customFormat="1">
      <c r="G604" s="25"/>
      <c r="H604" s="25"/>
      <c r="I604" s="31"/>
      <c r="K604" s="31"/>
    </row>
    <row r="605" spans="7:11" s="10" customFormat="1">
      <c r="G605" s="25"/>
      <c r="H605" s="25"/>
      <c r="I605" s="31"/>
      <c r="K605" s="31"/>
    </row>
    <row r="606" spans="7:11" s="10" customFormat="1">
      <c r="G606" s="25"/>
      <c r="H606" s="25"/>
      <c r="I606" s="31"/>
      <c r="K606" s="31"/>
    </row>
    <row r="607" spans="7:11" s="10" customFormat="1">
      <c r="G607" s="25"/>
      <c r="H607" s="25"/>
      <c r="I607" s="31"/>
      <c r="K607" s="31"/>
    </row>
    <row r="608" spans="7:11" s="10" customFormat="1">
      <c r="G608" s="25"/>
      <c r="H608" s="25"/>
      <c r="I608" s="31"/>
      <c r="K608" s="31"/>
    </row>
    <row r="609" spans="7:11" s="10" customFormat="1">
      <c r="G609" s="25"/>
      <c r="H609" s="25"/>
      <c r="I609" s="31"/>
      <c r="K609" s="31"/>
    </row>
    <row r="610" spans="7:11" s="10" customFormat="1">
      <c r="G610" s="25"/>
      <c r="H610" s="25"/>
      <c r="I610" s="31"/>
      <c r="K610" s="31"/>
    </row>
    <row r="611" spans="7:11" s="10" customFormat="1">
      <c r="G611" s="25"/>
      <c r="H611" s="25"/>
      <c r="I611" s="31"/>
      <c r="K611" s="31"/>
    </row>
    <row r="612" spans="7:11" s="10" customFormat="1">
      <c r="G612" s="25"/>
      <c r="H612" s="25"/>
      <c r="I612" s="31"/>
      <c r="K612" s="31"/>
    </row>
    <row r="613" spans="7:11" s="10" customFormat="1">
      <c r="G613" s="25"/>
      <c r="H613" s="25"/>
      <c r="I613" s="31"/>
      <c r="K613" s="31"/>
    </row>
    <row r="614" spans="7:11" s="10" customFormat="1">
      <c r="G614" s="25"/>
      <c r="H614" s="25"/>
      <c r="I614" s="31"/>
      <c r="K614" s="31"/>
    </row>
    <row r="615" spans="7:11" s="10" customFormat="1">
      <c r="G615" s="25"/>
      <c r="H615" s="25"/>
      <c r="I615" s="31"/>
      <c r="K615" s="31"/>
    </row>
    <row r="616" spans="7:11" s="10" customFormat="1">
      <c r="G616" s="25"/>
      <c r="H616" s="25"/>
      <c r="I616" s="31"/>
      <c r="K616" s="31"/>
    </row>
    <row r="617" spans="7:11" s="10" customFormat="1">
      <c r="G617" s="25"/>
      <c r="H617" s="25"/>
      <c r="I617" s="31"/>
      <c r="K617" s="31"/>
    </row>
    <row r="618" spans="7:11" s="10" customFormat="1">
      <c r="G618" s="25"/>
      <c r="H618" s="25"/>
      <c r="I618" s="31"/>
      <c r="K618" s="31"/>
    </row>
    <row r="619" spans="7:11" s="10" customFormat="1">
      <c r="G619" s="25"/>
      <c r="H619" s="25"/>
      <c r="I619" s="31"/>
      <c r="K619" s="31"/>
    </row>
    <row r="620" spans="7:11" s="10" customFormat="1">
      <c r="G620" s="25"/>
      <c r="H620" s="25"/>
      <c r="I620" s="31"/>
      <c r="K620" s="31"/>
    </row>
    <row r="621" spans="7:11" s="10" customFormat="1">
      <c r="G621" s="25"/>
      <c r="H621" s="25"/>
      <c r="I621" s="31"/>
      <c r="K621" s="31"/>
    </row>
    <row r="622" spans="7:11" s="10" customFormat="1">
      <c r="G622" s="25"/>
      <c r="H622" s="25"/>
      <c r="I622" s="31"/>
      <c r="K622" s="31"/>
    </row>
    <row r="623" spans="7:11" s="10" customFormat="1">
      <c r="G623" s="25"/>
      <c r="H623" s="25"/>
      <c r="I623" s="31"/>
      <c r="K623" s="31"/>
    </row>
    <row r="624" spans="7:11" s="10" customFormat="1">
      <c r="G624" s="25"/>
      <c r="H624" s="25"/>
      <c r="I624" s="31"/>
      <c r="K624" s="31"/>
    </row>
    <row r="625" spans="7:11" s="10" customFormat="1">
      <c r="G625" s="25"/>
      <c r="H625" s="25"/>
      <c r="I625" s="31"/>
      <c r="K625" s="31"/>
    </row>
    <row r="626" spans="7:11" s="10" customFormat="1">
      <c r="G626" s="25"/>
      <c r="H626" s="25"/>
      <c r="I626" s="31"/>
      <c r="K626" s="31"/>
    </row>
    <row r="627" spans="7:11" s="10" customFormat="1">
      <c r="G627" s="25"/>
      <c r="H627" s="25"/>
      <c r="I627" s="31"/>
      <c r="K627" s="31"/>
    </row>
    <row r="628" spans="7:11" s="10" customFormat="1">
      <c r="G628" s="25"/>
      <c r="H628" s="25"/>
      <c r="I628" s="31"/>
      <c r="K628" s="31"/>
    </row>
    <row r="629" spans="7:11" s="10" customFormat="1">
      <c r="G629" s="25"/>
      <c r="H629" s="25"/>
      <c r="I629" s="31"/>
      <c r="K629" s="31"/>
    </row>
    <row r="630" spans="7:11" s="10" customFormat="1">
      <c r="G630" s="25"/>
      <c r="H630" s="25"/>
      <c r="I630" s="31"/>
      <c r="K630" s="31"/>
    </row>
    <row r="631" spans="7:11" s="10" customFormat="1">
      <c r="G631" s="25"/>
      <c r="H631" s="25"/>
      <c r="I631" s="31"/>
      <c r="K631" s="31"/>
    </row>
    <row r="632" spans="7:11" s="10" customFormat="1">
      <c r="G632" s="25"/>
      <c r="H632" s="25"/>
      <c r="I632" s="31"/>
      <c r="K632" s="31"/>
    </row>
    <row r="633" spans="7:11" s="10" customFormat="1">
      <c r="G633" s="25"/>
      <c r="H633" s="25"/>
      <c r="I633" s="31"/>
      <c r="K633" s="31"/>
    </row>
    <row r="634" spans="7:11" s="10" customFormat="1">
      <c r="G634" s="25"/>
      <c r="H634" s="25"/>
      <c r="I634" s="31"/>
      <c r="K634" s="31"/>
    </row>
    <row r="635" spans="7:11" s="10" customFormat="1">
      <c r="G635" s="25"/>
      <c r="H635" s="25"/>
      <c r="I635" s="31"/>
      <c r="K635" s="31"/>
    </row>
    <row r="636" spans="7:11" s="10" customFormat="1">
      <c r="G636" s="25"/>
      <c r="H636" s="25"/>
      <c r="I636" s="31"/>
      <c r="K636" s="31"/>
    </row>
    <row r="637" spans="7:11" s="10" customFormat="1">
      <c r="G637" s="25"/>
      <c r="H637" s="25"/>
      <c r="I637" s="31"/>
      <c r="K637" s="31"/>
    </row>
    <row r="638" spans="7:11" s="10" customFormat="1">
      <c r="G638" s="25"/>
      <c r="H638" s="25"/>
      <c r="I638" s="31"/>
      <c r="K638" s="31"/>
    </row>
    <row r="639" spans="7:11" s="10" customFormat="1">
      <c r="G639" s="25"/>
      <c r="H639" s="25"/>
      <c r="I639" s="31"/>
      <c r="K639" s="31"/>
    </row>
    <row r="640" spans="7:11" s="10" customFormat="1">
      <c r="G640" s="25"/>
      <c r="H640" s="25"/>
      <c r="I640" s="31"/>
      <c r="K640" s="31"/>
    </row>
    <row r="641" spans="7:11" s="10" customFormat="1">
      <c r="G641" s="25"/>
      <c r="H641" s="25"/>
      <c r="I641" s="31"/>
      <c r="K641" s="31"/>
    </row>
    <row r="642" spans="7:11" s="10" customFormat="1">
      <c r="G642" s="25"/>
      <c r="H642" s="25"/>
      <c r="I642" s="31"/>
      <c r="K642" s="31"/>
    </row>
    <row r="643" spans="7:11" s="10" customFormat="1">
      <c r="G643" s="25"/>
      <c r="H643" s="25"/>
      <c r="I643" s="31"/>
      <c r="K643" s="31"/>
    </row>
    <row r="644" spans="7:11" s="10" customFormat="1">
      <c r="G644" s="25"/>
      <c r="H644" s="25"/>
      <c r="I644" s="31"/>
      <c r="K644" s="31"/>
    </row>
    <row r="645" spans="7:11" s="10" customFormat="1">
      <c r="G645" s="25"/>
      <c r="H645" s="25"/>
      <c r="I645" s="31"/>
      <c r="K645" s="31"/>
    </row>
    <row r="646" spans="7:11" s="10" customFormat="1">
      <c r="G646" s="25"/>
      <c r="H646" s="25"/>
      <c r="I646" s="31"/>
      <c r="K646" s="31"/>
    </row>
    <row r="647" spans="7:11" s="10" customFormat="1">
      <c r="G647" s="25"/>
      <c r="H647" s="25"/>
      <c r="I647" s="31"/>
      <c r="K647" s="31"/>
    </row>
    <row r="648" spans="7:11" s="10" customFormat="1">
      <c r="G648" s="25"/>
      <c r="H648" s="25"/>
      <c r="I648" s="31"/>
      <c r="K648" s="31"/>
    </row>
    <row r="649" spans="7:11" s="10" customFormat="1">
      <c r="G649" s="25"/>
      <c r="H649" s="25"/>
      <c r="I649" s="31"/>
      <c r="K649" s="31"/>
    </row>
    <row r="650" spans="7:11" s="10" customFormat="1">
      <c r="G650" s="25"/>
      <c r="H650" s="25"/>
      <c r="I650" s="31"/>
      <c r="K650" s="31"/>
    </row>
    <row r="651" spans="7:11" s="10" customFormat="1">
      <c r="G651" s="25"/>
      <c r="H651" s="25"/>
      <c r="I651" s="31"/>
      <c r="K651" s="31"/>
    </row>
    <row r="652" spans="7:11" s="10" customFormat="1">
      <c r="G652" s="25"/>
      <c r="H652" s="25"/>
      <c r="I652" s="31"/>
      <c r="K652" s="31"/>
    </row>
    <row r="653" spans="7:11" s="10" customFormat="1">
      <c r="G653" s="25"/>
      <c r="H653" s="25"/>
      <c r="I653" s="31"/>
      <c r="K653" s="31"/>
    </row>
    <row r="654" spans="7:11" s="10" customFormat="1">
      <c r="G654" s="25"/>
      <c r="H654" s="25"/>
      <c r="I654" s="31"/>
      <c r="K654" s="31"/>
    </row>
    <row r="655" spans="7:11" s="10" customFormat="1">
      <c r="G655" s="25"/>
      <c r="H655" s="25"/>
      <c r="I655" s="31"/>
      <c r="K655" s="31"/>
    </row>
    <row r="656" spans="7:11" s="10" customFormat="1">
      <c r="G656" s="25"/>
      <c r="H656" s="25"/>
      <c r="I656" s="31"/>
      <c r="K656" s="31"/>
    </row>
    <row r="657" spans="7:11" s="10" customFormat="1">
      <c r="G657" s="25"/>
      <c r="H657" s="25"/>
      <c r="I657" s="31"/>
      <c r="K657" s="31"/>
    </row>
    <row r="658" spans="7:11" s="10" customFormat="1">
      <c r="G658" s="25"/>
      <c r="H658" s="25"/>
      <c r="I658" s="31"/>
      <c r="K658" s="31"/>
    </row>
    <row r="659" spans="7:11" s="10" customFormat="1">
      <c r="G659" s="25"/>
      <c r="H659" s="25"/>
      <c r="I659" s="31"/>
      <c r="K659" s="31"/>
    </row>
    <row r="660" spans="7:11" s="10" customFormat="1">
      <c r="G660" s="25"/>
      <c r="H660" s="25"/>
      <c r="I660" s="31"/>
      <c r="K660" s="31"/>
    </row>
    <row r="661" spans="7:11" s="10" customFormat="1">
      <c r="G661" s="25"/>
      <c r="H661" s="25"/>
      <c r="I661" s="31"/>
      <c r="K661" s="31"/>
    </row>
    <row r="662" spans="7:11" s="10" customFormat="1">
      <c r="G662" s="25"/>
      <c r="H662" s="25"/>
      <c r="I662" s="31"/>
      <c r="K662" s="31"/>
    </row>
    <row r="663" spans="7:11" s="10" customFormat="1">
      <c r="G663" s="25"/>
      <c r="H663" s="25"/>
      <c r="I663" s="31"/>
      <c r="K663" s="31"/>
    </row>
    <row r="664" spans="7:11" s="10" customFormat="1">
      <c r="G664" s="25"/>
      <c r="H664" s="25"/>
      <c r="I664" s="31"/>
      <c r="K664" s="31"/>
    </row>
    <row r="665" spans="7:11" s="10" customFormat="1">
      <c r="G665" s="25"/>
      <c r="H665" s="25"/>
      <c r="I665" s="31"/>
      <c r="K665" s="31"/>
    </row>
    <row r="666" spans="7:11" s="10" customFormat="1">
      <c r="G666" s="25"/>
      <c r="H666" s="25"/>
      <c r="I666" s="31"/>
      <c r="K666" s="31"/>
    </row>
    <row r="667" spans="7:11" s="10" customFormat="1">
      <c r="G667" s="25"/>
      <c r="H667" s="25"/>
      <c r="I667" s="31"/>
      <c r="K667" s="31"/>
    </row>
    <row r="668" spans="7:11" s="10" customFormat="1">
      <c r="G668" s="25"/>
      <c r="H668" s="25"/>
      <c r="I668" s="31"/>
      <c r="K668" s="31"/>
    </row>
    <row r="669" spans="7:11" s="10" customFormat="1">
      <c r="G669" s="25"/>
      <c r="H669" s="25"/>
      <c r="I669" s="31"/>
      <c r="K669" s="31"/>
    </row>
    <row r="670" spans="7:11" s="10" customFormat="1">
      <c r="G670" s="25"/>
      <c r="H670" s="25"/>
      <c r="I670" s="31"/>
      <c r="K670" s="31"/>
    </row>
    <row r="671" spans="7:11" s="10" customFormat="1">
      <c r="G671" s="25"/>
      <c r="H671" s="25"/>
      <c r="I671" s="31"/>
      <c r="K671" s="31"/>
    </row>
    <row r="672" spans="7:11" s="10" customFormat="1">
      <c r="G672" s="25"/>
      <c r="H672" s="25"/>
      <c r="I672" s="31"/>
      <c r="K672" s="31"/>
    </row>
    <row r="673" spans="7:11" s="10" customFormat="1">
      <c r="G673" s="25"/>
      <c r="H673" s="25"/>
      <c r="I673" s="31"/>
      <c r="K673" s="31"/>
    </row>
    <row r="674" spans="7:11" s="10" customFormat="1">
      <c r="G674" s="25"/>
      <c r="H674" s="25"/>
      <c r="I674" s="31"/>
      <c r="K674" s="31"/>
    </row>
    <row r="675" spans="7:11" s="10" customFormat="1">
      <c r="G675" s="25"/>
      <c r="H675" s="25"/>
      <c r="I675" s="31"/>
      <c r="K675" s="31"/>
    </row>
    <row r="676" spans="7:11" s="10" customFormat="1">
      <c r="G676" s="25"/>
      <c r="H676" s="25"/>
      <c r="I676" s="31"/>
      <c r="K676" s="31"/>
    </row>
    <row r="677" spans="7:11" s="10" customFormat="1">
      <c r="G677" s="25"/>
      <c r="H677" s="25"/>
      <c r="I677" s="31"/>
      <c r="K677" s="31"/>
    </row>
    <row r="678" spans="7:11" s="10" customFormat="1">
      <c r="G678" s="25"/>
      <c r="H678" s="25"/>
      <c r="I678" s="31"/>
      <c r="K678" s="31"/>
    </row>
    <row r="679" spans="7:11" s="10" customFormat="1">
      <c r="G679" s="25"/>
      <c r="H679" s="25"/>
      <c r="I679" s="31"/>
      <c r="K679" s="31"/>
    </row>
    <row r="680" spans="7:11" s="10" customFormat="1">
      <c r="G680" s="25"/>
      <c r="H680" s="25"/>
      <c r="I680" s="31"/>
      <c r="K680" s="31"/>
    </row>
    <row r="681" spans="7:11" s="10" customFormat="1">
      <c r="G681" s="25"/>
      <c r="H681" s="25"/>
      <c r="I681" s="31"/>
      <c r="K681" s="31"/>
    </row>
    <row r="682" spans="7:11" s="10" customFormat="1">
      <c r="G682" s="25"/>
      <c r="H682" s="25"/>
      <c r="I682" s="31"/>
      <c r="K682" s="31"/>
    </row>
    <row r="683" spans="7:11" s="10" customFormat="1">
      <c r="G683" s="25"/>
      <c r="H683" s="25"/>
      <c r="I683" s="31"/>
      <c r="K683" s="31"/>
    </row>
    <row r="684" spans="7:11" s="10" customFormat="1">
      <c r="G684" s="25"/>
      <c r="H684" s="25"/>
      <c r="I684" s="31"/>
      <c r="K684" s="31"/>
    </row>
    <row r="685" spans="7:11" s="10" customFormat="1">
      <c r="G685" s="25"/>
      <c r="H685" s="25"/>
      <c r="I685" s="31"/>
      <c r="K685" s="31"/>
    </row>
    <row r="686" spans="7:11" s="10" customFormat="1">
      <c r="G686" s="25"/>
      <c r="H686" s="25"/>
      <c r="I686" s="31"/>
      <c r="K686" s="31"/>
    </row>
    <row r="687" spans="7:11" s="10" customFormat="1">
      <c r="G687" s="25"/>
      <c r="H687" s="25"/>
      <c r="I687" s="31"/>
      <c r="K687" s="31"/>
    </row>
    <row r="688" spans="7:11" s="10" customFormat="1">
      <c r="G688" s="25"/>
      <c r="H688" s="25"/>
      <c r="I688" s="31"/>
      <c r="K688" s="31"/>
    </row>
    <row r="689" spans="7:11" s="10" customFormat="1">
      <c r="G689" s="25"/>
      <c r="H689" s="25"/>
      <c r="I689" s="31"/>
      <c r="K689" s="31"/>
    </row>
    <row r="690" spans="7:11" s="10" customFormat="1">
      <c r="G690" s="25"/>
      <c r="H690" s="25"/>
      <c r="I690" s="31"/>
      <c r="K690" s="31"/>
    </row>
    <row r="691" spans="7:11" s="10" customFormat="1">
      <c r="G691" s="25"/>
      <c r="H691" s="25"/>
      <c r="I691" s="31"/>
      <c r="K691" s="31"/>
    </row>
    <row r="692" spans="7:11" s="10" customFormat="1">
      <c r="G692" s="25"/>
      <c r="H692" s="25"/>
      <c r="I692" s="31"/>
      <c r="K692" s="31"/>
    </row>
    <row r="693" spans="7:11" s="10" customFormat="1">
      <c r="G693" s="25"/>
      <c r="H693" s="25"/>
      <c r="I693" s="31"/>
      <c r="K693" s="31"/>
    </row>
    <row r="694" spans="7:11" s="10" customFormat="1">
      <c r="G694" s="25"/>
      <c r="H694" s="25"/>
      <c r="I694" s="31"/>
      <c r="K694" s="31"/>
    </row>
    <row r="695" spans="7:11" s="10" customFormat="1">
      <c r="G695" s="25"/>
      <c r="H695" s="25"/>
      <c r="I695" s="31"/>
      <c r="K695" s="31"/>
    </row>
    <row r="696" spans="7:11" s="10" customFormat="1">
      <c r="G696" s="25"/>
      <c r="H696" s="25"/>
      <c r="I696" s="31"/>
      <c r="K696" s="31"/>
    </row>
    <row r="697" spans="7:11" s="10" customFormat="1">
      <c r="G697" s="25"/>
      <c r="H697" s="25"/>
      <c r="I697" s="31"/>
      <c r="K697" s="31"/>
    </row>
    <row r="698" spans="7:11" s="10" customFormat="1">
      <c r="G698" s="25"/>
      <c r="H698" s="25"/>
      <c r="I698" s="31"/>
      <c r="K698" s="31"/>
    </row>
    <row r="699" spans="7:11" s="10" customFormat="1">
      <c r="G699" s="25"/>
      <c r="H699" s="25"/>
      <c r="I699" s="31"/>
      <c r="K699" s="31"/>
    </row>
    <row r="700" spans="7:11" s="10" customFormat="1">
      <c r="G700" s="25"/>
      <c r="H700" s="25"/>
      <c r="I700" s="31"/>
      <c r="K700" s="31"/>
    </row>
    <row r="701" spans="7:11" s="10" customFormat="1">
      <c r="G701" s="25"/>
      <c r="H701" s="25"/>
      <c r="I701" s="31"/>
      <c r="K701" s="31"/>
    </row>
    <row r="702" spans="7:11" s="10" customFormat="1">
      <c r="G702" s="25"/>
      <c r="H702" s="25"/>
      <c r="I702" s="31"/>
      <c r="K702" s="31"/>
    </row>
    <row r="703" spans="7:11" s="10" customFormat="1">
      <c r="G703" s="25"/>
      <c r="H703" s="25"/>
      <c r="I703" s="31"/>
      <c r="K703" s="31"/>
    </row>
    <row r="704" spans="7:11" s="10" customFormat="1">
      <c r="G704" s="25"/>
      <c r="H704" s="25"/>
      <c r="I704" s="31"/>
      <c r="K704" s="31"/>
    </row>
    <row r="705" spans="7:11" s="10" customFormat="1">
      <c r="G705" s="25"/>
      <c r="H705" s="25"/>
      <c r="I705" s="31"/>
      <c r="K705" s="31"/>
    </row>
    <row r="706" spans="7:11" s="10" customFormat="1">
      <c r="G706" s="25"/>
      <c r="H706" s="25"/>
      <c r="I706" s="31"/>
      <c r="K706" s="31"/>
    </row>
    <row r="707" spans="7:11" s="10" customFormat="1">
      <c r="G707" s="25"/>
      <c r="H707" s="25"/>
      <c r="I707" s="31"/>
      <c r="K707" s="31"/>
    </row>
    <row r="708" spans="7:11" s="10" customFormat="1">
      <c r="G708" s="25"/>
      <c r="H708" s="25"/>
      <c r="I708" s="31"/>
      <c r="K708" s="31"/>
    </row>
    <row r="709" spans="7:11" s="10" customFormat="1">
      <c r="G709" s="25"/>
      <c r="H709" s="25"/>
      <c r="I709" s="31"/>
      <c r="K709" s="31"/>
    </row>
    <row r="710" spans="7:11" s="10" customFormat="1">
      <c r="G710" s="25"/>
      <c r="H710" s="25"/>
      <c r="I710" s="31"/>
      <c r="K710" s="31"/>
    </row>
    <row r="711" spans="7:11" s="10" customFormat="1">
      <c r="G711" s="25"/>
      <c r="H711" s="25"/>
      <c r="I711" s="31"/>
      <c r="K711" s="31"/>
    </row>
    <row r="712" spans="7:11" s="10" customFormat="1">
      <c r="G712" s="25"/>
      <c r="H712" s="25"/>
      <c r="I712" s="31"/>
      <c r="K712" s="31"/>
    </row>
    <row r="713" spans="7:11" s="10" customFormat="1">
      <c r="G713" s="25"/>
      <c r="H713" s="25"/>
      <c r="I713" s="31"/>
      <c r="K713" s="31"/>
    </row>
    <row r="714" spans="7:11" s="10" customFormat="1">
      <c r="G714" s="25"/>
      <c r="H714" s="25"/>
      <c r="I714" s="31"/>
      <c r="K714" s="31"/>
    </row>
    <row r="715" spans="7:11" s="10" customFormat="1">
      <c r="G715" s="25"/>
      <c r="H715" s="25"/>
      <c r="I715" s="31"/>
      <c r="K715" s="31"/>
    </row>
    <row r="716" spans="7:11" s="10" customFormat="1">
      <c r="G716" s="25"/>
      <c r="H716" s="25"/>
      <c r="I716" s="31"/>
      <c r="K716" s="31"/>
    </row>
    <row r="717" spans="7:11" s="10" customFormat="1">
      <c r="G717" s="25"/>
      <c r="H717" s="25"/>
      <c r="I717" s="31"/>
      <c r="K717" s="31"/>
    </row>
    <row r="718" spans="7:11" s="10" customFormat="1">
      <c r="G718" s="25"/>
      <c r="H718" s="25"/>
      <c r="I718" s="31"/>
      <c r="K718" s="31"/>
    </row>
    <row r="719" spans="7:11" s="10" customFormat="1">
      <c r="G719" s="25"/>
      <c r="H719" s="25"/>
      <c r="I719" s="31"/>
      <c r="K719" s="31"/>
    </row>
    <row r="720" spans="7:11" s="10" customFormat="1">
      <c r="G720" s="25"/>
      <c r="H720" s="25"/>
      <c r="I720" s="31"/>
      <c r="K720" s="31"/>
    </row>
    <row r="721" spans="7:11" s="10" customFormat="1">
      <c r="G721" s="25"/>
      <c r="H721" s="25"/>
      <c r="I721" s="31"/>
      <c r="K721" s="31"/>
    </row>
    <row r="722" spans="7:11" s="10" customFormat="1">
      <c r="G722" s="25"/>
      <c r="H722" s="25"/>
      <c r="I722" s="31"/>
      <c r="K722" s="31"/>
    </row>
    <row r="723" spans="7:11" s="10" customFormat="1">
      <c r="G723" s="25"/>
      <c r="H723" s="25"/>
      <c r="I723" s="31"/>
      <c r="K723" s="31"/>
    </row>
    <row r="724" spans="7:11" s="10" customFormat="1">
      <c r="G724" s="25"/>
      <c r="H724" s="25"/>
      <c r="I724" s="31"/>
      <c r="K724" s="31"/>
    </row>
    <row r="725" spans="7:11" s="10" customFormat="1">
      <c r="G725" s="25"/>
      <c r="H725" s="25"/>
      <c r="I725" s="31"/>
      <c r="K725" s="31"/>
    </row>
    <row r="726" spans="7:11" s="10" customFormat="1">
      <c r="G726" s="25"/>
      <c r="H726" s="25"/>
      <c r="I726" s="31"/>
      <c r="K726" s="31"/>
    </row>
    <row r="727" spans="7:11" s="10" customFormat="1">
      <c r="G727" s="25"/>
      <c r="H727" s="25"/>
      <c r="I727" s="31"/>
      <c r="K727" s="31"/>
    </row>
    <row r="728" spans="7:11" s="10" customFormat="1">
      <c r="G728" s="25"/>
      <c r="H728" s="25"/>
      <c r="I728" s="31"/>
      <c r="K728" s="31"/>
    </row>
    <row r="729" spans="7:11" s="10" customFormat="1">
      <c r="G729" s="25"/>
      <c r="H729" s="25"/>
      <c r="I729" s="31"/>
      <c r="K729" s="31"/>
    </row>
    <row r="730" spans="7:11" s="10" customFormat="1">
      <c r="G730" s="25"/>
      <c r="H730" s="25"/>
      <c r="I730" s="31"/>
      <c r="K730" s="31"/>
    </row>
    <row r="731" spans="7:11" s="10" customFormat="1">
      <c r="G731" s="25"/>
      <c r="H731" s="25"/>
      <c r="I731" s="31"/>
      <c r="K731" s="31"/>
    </row>
    <row r="732" spans="7:11" s="10" customFormat="1">
      <c r="G732" s="25"/>
      <c r="H732" s="25"/>
      <c r="I732" s="31"/>
      <c r="K732" s="31"/>
    </row>
    <row r="733" spans="7:11" s="10" customFormat="1">
      <c r="G733" s="25"/>
      <c r="H733" s="25"/>
      <c r="I733" s="31"/>
      <c r="K733" s="31"/>
    </row>
    <row r="734" spans="7:11" s="10" customFormat="1">
      <c r="G734" s="25"/>
      <c r="H734" s="25"/>
      <c r="I734" s="31"/>
      <c r="K734" s="31"/>
    </row>
    <row r="735" spans="7:11" s="10" customFormat="1">
      <c r="G735" s="25"/>
      <c r="H735" s="25"/>
      <c r="I735" s="31"/>
      <c r="K735" s="31"/>
    </row>
    <row r="736" spans="7:11" s="10" customFormat="1">
      <c r="G736" s="25"/>
      <c r="H736" s="25"/>
      <c r="I736" s="31"/>
      <c r="K736" s="31"/>
    </row>
    <row r="737" spans="7:11" s="10" customFormat="1">
      <c r="G737" s="25"/>
      <c r="H737" s="25"/>
      <c r="I737" s="31"/>
      <c r="K737" s="31"/>
    </row>
    <row r="738" spans="7:11" s="10" customFormat="1">
      <c r="G738" s="25"/>
      <c r="H738" s="25"/>
      <c r="I738" s="31"/>
      <c r="K738" s="31"/>
    </row>
    <row r="739" spans="7:11" s="10" customFormat="1">
      <c r="G739" s="25"/>
      <c r="H739" s="25"/>
      <c r="I739" s="31"/>
      <c r="K739" s="31"/>
    </row>
    <row r="740" spans="7:11" s="10" customFormat="1">
      <c r="G740" s="25"/>
      <c r="H740" s="25"/>
      <c r="I740" s="31"/>
      <c r="K740" s="31"/>
    </row>
    <row r="741" spans="7:11" s="10" customFormat="1">
      <c r="G741" s="25"/>
      <c r="H741" s="25"/>
      <c r="I741" s="31"/>
      <c r="K741" s="31"/>
    </row>
    <row r="742" spans="7:11" s="10" customFormat="1">
      <c r="G742" s="25"/>
      <c r="H742" s="25"/>
      <c r="I742" s="31"/>
      <c r="K742" s="31"/>
    </row>
    <row r="743" spans="7:11" s="10" customFormat="1">
      <c r="G743" s="25"/>
      <c r="H743" s="25"/>
      <c r="I743" s="31"/>
      <c r="K743" s="31"/>
    </row>
    <row r="744" spans="7:11" s="10" customFormat="1">
      <c r="G744" s="25"/>
      <c r="H744" s="25"/>
      <c r="I744" s="31"/>
      <c r="K744" s="31"/>
    </row>
    <row r="745" spans="7:11" s="10" customFormat="1">
      <c r="G745" s="25"/>
      <c r="H745" s="25"/>
      <c r="I745" s="31"/>
      <c r="K745" s="31"/>
    </row>
    <row r="746" spans="7:11" s="10" customFormat="1">
      <c r="G746" s="25"/>
      <c r="H746" s="25"/>
      <c r="I746" s="31"/>
      <c r="K746" s="31"/>
    </row>
    <row r="747" spans="7:11" s="10" customFormat="1">
      <c r="G747" s="25"/>
      <c r="H747" s="25"/>
      <c r="I747" s="31"/>
      <c r="K747" s="31"/>
    </row>
    <row r="748" spans="7:11" s="10" customFormat="1">
      <c r="G748" s="25"/>
      <c r="H748" s="25"/>
      <c r="I748" s="31"/>
      <c r="K748" s="31"/>
    </row>
    <row r="749" spans="7:11" s="10" customFormat="1">
      <c r="G749" s="25"/>
      <c r="H749" s="25"/>
      <c r="I749" s="31"/>
      <c r="K749" s="31"/>
    </row>
    <row r="750" spans="7:11" s="10" customFormat="1">
      <c r="G750" s="25"/>
      <c r="H750" s="25"/>
      <c r="I750" s="31"/>
      <c r="K750" s="31"/>
    </row>
    <row r="751" spans="7:11" s="10" customFormat="1">
      <c r="G751" s="25"/>
      <c r="H751" s="25"/>
      <c r="I751" s="31"/>
      <c r="K751" s="31"/>
    </row>
    <row r="752" spans="7:11" s="10" customFormat="1">
      <c r="G752" s="25"/>
      <c r="H752" s="25"/>
      <c r="I752" s="31"/>
      <c r="K752" s="31"/>
    </row>
    <row r="753" spans="7:11" s="10" customFormat="1">
      <c r="G753" s="25"/>
      <c r="H753" s="25"/>
      <c r="I753" s="31"/>
      <c r="K753" s="31"/>
    </row>
    <row r="754" spans="7:11" s="10" customFormat="1">
      <c r="G754" s="25"/>
      <c r="H754" s="25"/>
      <c r="I754" s="31"/>
      <c r="K754" s="31"/>
    </row>
    <row r="755" spans="7:11" s="10" customFormat="1">
      <c r="G755" s="25"/>
      <c r="H755" s="25"/>
      <c r="I755" s="31"/>
      <c r="K755" s="31"/>
    </row>
    <row r="756" spans="7:11" s="10" customFormat="1">
      <c r="G756" s="25"/>
      <c r="H756" s="25"/>
      <c r="I756" s="31"/>
      <c r="K756" s="31"/>
    </row>
    <row r="757" spans="7:11" s="10" customFormat="1">
      <c r="G757" s="25"/>
      <c r="H757" s="25"/>
      <c r="I757" s="31"/>
      <c r="K757" s="31"/>
    </row>
    <row r="758" spans="7:11" s="10" customFormat="1">
      <c r="G758" s="25"/>
      <c r="H758" s="25"/>
      <c r="I758" s="31"/>
      <c r="K758" s="31"/>
    </row>
    <row r="759" spans="7:11" s="10" customFormat="1">
      <c r="G759" s="25"/>
      <c r="H759" s="25"/>
      <c r="I759" s="31"/>
      <c r="K759" s="31"/>
    </row>
    <row r="760" spans="7:11" s="10" customFormat="1">
      <c r="G760" s="25"/>
      <c r="H760" s="25"/>
      <c r="I760" s="31"/>
      <c r="K760" s="31"/>
    </row>
    <row r="761" spans="7:11" s="10" customFormat="1">
      <c r="G761" s="25"/>
      <c r="H761" s="25"/>
      <c r="I761" s="31"/>
      <c r="K761" s="31"/>
    </row>
    <row r="762" spans="7:11" s="10" customFormat="1">
      <c r="G762" s="25"/>
      <c r="H762" s="25"/>
      <c r="I762" s="31"/>
      <c r="K762" s="31"/>
    </row>
    <row r="763" spans="7:11" s="10" customFormat="1">
      <c r="G763" s="25"/>
      <c r="H763" s="25"/>
      <c r="I763" s="31"/>
      <c r="K763" s="31"/>
    </row>
    <row r="764" spans="7:11" s="10" customFormat="1">
      <c r="G764" s="25"/>
      <c r="H764" s="25"/>
      <c r="I764" s="31"/>
      <c r="K764" s="31"/>
    </row>
    <row r="765" spans="7:11" s="10" customFormat="1">
      <c r="G765" s="25"/>
      <c r="H765" s="25"/>
      <c r="I765" s="31"/>
      <c r="K765" s="31"/>
    </row>
    <row r="766" spans="7:11" s="10" customFormat="1">
      <c r="G766" s="25"/>
      <c r="H766" s="25"/>
      <c r="I766" s="31"/>
      <c r="K766" s="31"/>
    </row>
    <row r="767" spans="7:11" s="10" customFormat="1">
      <c r="G767" s="25"/>
      <c r="H767" s="25"/>
      <c r="I767" s="31"/>
      <c r="K767" s="31"/>
    </row>
    <row r="768" spans="7:11" s="10" customFormat="1">
      <c r="G768" s="25"/>
      <c r="H768" s="25"/>
      <c r="I768" s="31"/>
      <c r="K768" s="31"/>
    </row>
    <row r="769" spans="7:11" s="10" customFormat="1">
      <c r="G769" s="25"/>
      <c r="H769" s="25"/>
      <c r="I769" s="31"/>
      <c r="K769" s="31"/>
    </row>
    <row r="770" spans="7:11" s="10" customFormat="1">
      <c r="G770" s="25"/>
      <c r="H770" s="25"/>
      <c r="I770" s="31"/>
      <c r="K770" s="31"/>
    </row>
    <row r="771" spans="7:11" s="10" customFormat="1">
      <c r="G771" s="25"/>
      <c r="H771" s="25"/>
      <c r="I771" s="31"/>
      <c r="K771" s="31"/>
    </row>
    <row r="772" spans="7:11" s="10" customFormat="1">
      <c r="G772" s="25"/>
      <c r="H772" s="25"/>
      <c r="I772" s="31"/>
      <c r="K772" s="31"/>
    </row>
    <row r="773" spans="7:11" s="10" customFormat="1">
      <c r="G773" s="25"/>
      <c r="H773" s="25"/>
      <c r="I773" s="31"/>
      <c r="K773" s="31"/>
    </row>
    <row r="774" spans="7:11" s="10" customFormat="1">
      <c r="G774" s="25"/>
      <c r="H774" s="25"/>
      <c r="I774" s="31"/>
      <c r="K774" s="31"/>
    </row>
    <row r="775" spans="7:11" s="10" customFormat="1">
      <c r="G775" s="25"/>
      <c r="H775" s="25"/>
      <c r="I775" s="31"/>
      <c r="K775" s="31"/>
    </row>
    <row r="776" spans="7:11" s="10" customFormat="1">
      <c r="G776" s="25"/>
      <c r="H776" s="25"/>
      <c r="I776" s="31"/>
      <c r="K776" s="31"/>
    </row>
    <row r="777" spans="7:11" s="10" customFormat="1">
      <c r="G777" s="25"/>
      <c r="H777" s="25"/>
      <c r="I777" s="31"/>
      <c r="K777" s="31"/>
    </row>
    <row r="778" spans="7:11" s="10" customFormat="1">
      <c r="G778" s="25"/>
      <c r="H778" s="25"/>
      <c r="I778" s="31"/>
      <c r="K778" s="31"/>
    </row>
    <row r="779" spans="7:11" s="10" customFormat="1">
      <c r="G779" s="25"/>
      <c r="H779" s="25"/>
      <c r="I779" s="31"/>
      <c r="K779" s="31"/>
    </row>
    <row r="780" spans="7:11" s="10" customFormat="1">
      <c r="G780" s="25"/>
      <c r="H780" s="25"/>
      <c r="I780" s="31"/>
      <c r="K780" s="31"/>
    </row>
    <row r="781" spans="7:11" s="10" customFormat="1">
      <c r="G781" s="25"/>
      <c r="H781" s="25"/>
      <c r="I781" s="31"/>
      <c r="K781" s="31"/>
    </row>
    <row r="782" spans="7:11" s="10" customFormat="1">
      <c r="G782" s="25"/>
      <c r="H782" s="25"/>
      <c r="I782" s="31"/>
      <c r="K782" s="31"/>
    </row>
    <row r="783" spans="7:11" s="10" customFormat="1">
      <c r="G783" s="25"/>
      <c r="H783" s="25"/>
      <c r="I783" s="31"/>
      <c r="K783" s="31"/>
    </row>
    <row r="784" spans="7:11" s="10" customFormat="1">
      <c r="G784" s="25"/>
      <c r="H784" s="25"/>
      <c r="I784" s="31"/>
      <c r="K784" s="31"/>
    </row>
    <row r="785" spans="7:11" s="10" customFormat="1">
      <c r="G785" s="25"/>
      <c r="H785" s="25"/>
      <c r="I785" s="31"/>
      <c r="K785" s="31"/>
    </row>
    <row r="786" spans="7:11" s="10" customFormat="1">
      <c r="G786" s="25"/>
      <c r="H786" s="25"/>
      <c r="I786" s="31"/>
      <c r="K786" s="31"/>
    </row>
    <row r="787" spans="7:11" s="10" customFormat="1">
      <c r="G787" s="25"/>
      <c r="H787" s="25"/>
      <c r="I787" s="31"/>
      <c r="K787" s="31"/>
    </row>
    <row r="788" spans="7:11" s="10" customFormat="1">
      <c r="G788" s="25"/>
      <c r="H788" s="25"/>
      <c r="I788" s="31"/>
      <c r="K788" s="31"/>
    </row>
    <row r="789" spans="7:11" s="10" customFormat="1">
      <c r="G789" s="25"/>
      <c r="H789" s="25"/>
      <c r="I789" s="31"/>
      <c r="K789" s="31"/>
    </row>
    <row r="790" spans="7:11" s="10" customFormat="1">
      <c r="G790" s="25"/>
      <c r="H790" s="25"/>
      <c r="I790" s="31"/>
      <c r="K790" s="31"/>
    </row>
    <row r="791" spans="7:11" s="10" customFormat="1">
      <c r="G791" s="25"/>
      <c r="H791" s="25"/>
      <c r="I791" s="31"/>
      <c r="K791" s="31"/>
    </row>
    <row r="792" spans="7:11" s="10" customFormat="1">
      <c r="G792" s="25"/>
      <c r="H792" s="25"/>
      <c r="I792" s="31"/>
      <c r="K792" s="31"/>
    </row>
    <row r="793" spans="7:11" s="10" customFormat="1">
      <c r="G793" s="25"/>
      <c r="H793" s="25"/>
      <c r="I793" s="31"/>
      <c r="K793" s="31"/>
    </row>
    <row r="794" spans="7:11" s="10" customFormat="1">
      <c r="G794" s="25"/>
      <c r="H794" s="25"/>
      <c r="I794" s="31"/>
      <c r="K794" s="31"/>
    </row>
    <row r="795" spans="7:11" s="10" customFormat="1">
      <c r="G795" s="25"/>
      <c r="H795" s="25"/>
      <c r="I795" s="31"/>
      <c r="K795" s="31"/>
    </row>
    <row r="796" spans="7:11" s="10" customFormat="1">
      <c r="G796" s="25"/>
      <c r="H796" s="25"/>
      <c r="I796" s="31"/>
      <c r="K796" s="31"/>
    </row>
    <row r="797" spans="7:11" s="10" customFormat="1">
      <c r="G797" s="25"/>
      <c r="H797" s="25"/>
      <c r="I797" s="31"/>
      <c r="K797" s="31"/>
    </row>
    <row r="798" spans="7:11" s="10" customFormat="1">
      <c r="G798" s="25"/>
      <c r="H798" s="25"/>
      <c r="I798" s="31"/>
      <c r="K798" s="31"/>
    </row>
    <row r="799" spans="7:11" s="10" customFormat="1">
      <c r="G799" s="25"/>
      <c r="H799" s="25"/>
      <c r="I799" s="31"/>
      <c r="K799" s="31"/>
    </row>
    <row r="800" spans="7:11" s="10" customFormat="1">
      <c r="G800" s="25"/>
      <c r="H800" s="25"/>
      <c r="I800" s="31"/>
      <c r="K800" s="31"/>
    </row>
    <row r="801" spans="7:11" s="10" customFormat="1">
      <c r="G801" s="25"/>
      <c r="H801" s="25"/>
      <c r="I801" s="31"/>
      <c r="K801" s="31"/>
    </row>
    <row r="802" spans="7:11" s="10" customFormat="1">
      <c r="G802" s="25"/>
      <c r="H802" s="25"/>
      <c r="I802" s="31"/>
      <c r="K802" s="31"/>
    </row>
    <row r="803" spans="7:11" s="10" customFormat="1">
      <c r="G803" s="25"/>
      <c r="H803" s="25"/>
      <c r="I803" s="31"/>
      <c r="K803" s="31"/>
    </row>
    <row r="804" spans="7:11" s="10" customFormat="1">
      <c r="G804" s="25"/>
      <c r="H804" s="25"/>
      <c r="I804" s="31"/>
      <c r="K804" s="31"/>
    </row>
    <row r="805" spans="7:11" s="10" customFormat="1">
      <c r="G805" s="25"/>
      <c r="H805" s="25"/>
      <c r="I805" s="31"/>
      <c r="K805" s="31"/>
    </row>
    <row r="806" spans="7:11" s="10" customFormat="1">
      <c r="G806" s="25"/>
      <c r="H806" s="25"/>
      <c r="I806" s="31"/>
      <c r="K806" s="31"/>
    </row>
    <row r="807" spans="7:11" s="10" customFormat="1">
      <c r="G807" s="25"/>
      <c r="H807" s="25"/>
      <c r="I807" s="31"/>
      <c r="K807" s="31"/>
    </row>
    <row r="808" spans="7:11" s="10" customFormat="1">
      <c r="G808" s="25"/>
      <c r="H808" s="25"/>
      <c r="I808" s="31"/>
      <c r="K808" s="31"/>
    </row>
    <row r="809" spans="7:11" s="10" customFormat="1">
      <c r="G809" s="25"/>
      <c r="H809" s="25"/>
      <c r="I809" s="31"/>
      <c r="K809" s="31"/>
    </row>
    <row r="810" spans="7:11" s="10" customFormat="1">
      <c r="G810" s="25"/>
      <c r="H810" s="25"/>
      <c r="I810" s="31"/>
      <c r="K810" s="31"/>
    </row>
    <row r="811" spans="7:11" s="10" customFormat="1">
      <c r="G811" s="25"/>
      <c r="H811" s="25"/>
      <c r="I811" s="31"/>
      <c r="K811" s="31"/>
    </row>
    <row r="812" spans="7:11" s="10" customFormat="1">
      <c r="G812" s="25"/>
      <c r="H812" s="25"/>
      <c r="I812" s="31"/>
      <c r="K812" s="31"/>
    </row>
    <row r="813" spans="7:11" s="10" customFormat="1">
      <c r="G813" s="25"/>
      <c r="H813" s="25"/>
      <c r="I813" s="31"/>
      <c r="K813" s="31"/>
    </row>
    <row r="814" spans="7:11" s="10" customFormat="1">
      <c r="G814" s="25"/>
      <c r="H814" s="25"/>
      <c r="I814" s="31"/>
      <c r="K814" s="31"/>
    </row>
    <row r="815" spans="7:11" s="10" customFormat="1">
      <c r="G815" s="25"/>
      <c r="H815" s="25"/>
      <c r="I815" s="31"/>
      <c r="K815" s="31"/>
    </row>
    <row r="816" spans="7:11" s="10" customFormat="1">
      <c r="G816" s="25"/>
      <c r="H816" s="25"/>
      <c r="I816" s="31"/>
      <c r="K816" s="31"/>
    </row>
    <row r="817" spans="7:11" s="10" customFormat="1">
      <c r="G817" s="25"/>
      <c r="H817" s="25"/>
      <c r="I817" s="31"/>
      <c r="K817" s="31"/>
    </row>
    <row r="818" spans="7:11" s="10" customFormat="1">
      <c r="G818" s="25"/>
      <c r="H818" s="25"/>
      <c r="I818" s="31"/>
      <c r="K818" s="31"/>
    </row>
    <row r="819" spans="7:11" s="10" customFormat="1">
      <c r="G819" s="25"/>
      <c r="H819" s="25"/>
      <c r="I819" s="31"/>
      <c r="K819" s="31"/>
    </row>
    <row r="820" spans="7:11" s="10" customFormat="1">
      <c r="G820" s="25"/>
      <c r="H820" s="25"/>
      <c r="I820" s="31"/>
      <c r="K820" s="31"/>
    </row>
    <row r="821" spans="7:11" s="10" customFormat="1">
      <c r="G821" s="25"/>
      <c r="H821" s="25"/>
      <c r="I821" s="31"/>
      <c r="K821" s="31"/>
    </row>
    <row r="822" spans="7:11" s="10" customFormat="1">
      <c r="G822" s="25"/>
      <c r="H822" s="25"/>
      <c r="I822" s="31"/>
      <c r="K822" s="31"/>
    </row>
    <row r="823" spans="7:11" s="10" customFormat="1">
      <c r="G823" s="25"/>
      <c r="H823" s="25"/>
      <c r="I823" s="31"/>
      <c r="K823" s="31"/>
    </row>
    <row r="824" spans="7:11" s="10" customFormat="1">
      <c r="G824" s="25"/>
      <c r="H824" s="25"/>
      <c r="I824" s="31"/>
      <c r="K824" s="31"/>
    </row>
    <row r="825" spans="7:11" s="10" customFormat="1">
      <c r="G825" s="25"/>
      <c r="H825" s="25"/>
      <c r="I825" s="31"/>
      <c r="K825" s="31"/>
    </row>
    <row r="826" spans="7:11" s="10" customFormat="1">
      <c r="G826" s="25"/>
      <c r="H826" s="25"/>
      <c r="I826" s="31"/>
      <c r="K826" s="31"/>
    </row>
    <row r="827" spans="7:11" s="10" customFormat="1">
      <c r="G827" s="25"/>
      <c r="H827" s="25"/>
      <c r="I827" s="31"/>
      <c r="K827" s="31"/>
    </row>
    <row r="828" spans="7:11" s="10" customFormat="1">
      <c r="G828" s="25"/>
      <c r="H828" s="25"/>
      <c r="I828" s="31"/>
      <c r="K828" s="31"/>
    </row>
    <row r="829" spans="7:11" s="10" customFormat="1">
      <c r="G829" s="25"/>
      <c r="H829" s="25"/>
      <c r="I829" s="31"/>
      <c r="K829" s="31"/>
    </row>
    <row r="830" spans="7:11" s="10" customFormat="1">
      <c r="G830" s="25"/>
      <c r="H830" s="25"/>
      <c r="I830" s="31"/>
      <c r="K830" s="31"/>
    </row>
    <row r="831" spans="7:11" s="10" customFormat="1">
      <c r="G831" s="25"/>
      <c r="H831" s="25"/>
      <c r="I831" s="31"/>
      <c r="K831" s="31"/>
    </row>
    <row r="832" spans="7:11" s="10" customFormat="1">
      <c r="G832" s="25"/>
      <c r="H832" s="25"/>
      <c r="I832" s="31"/>
      <c r="K832" s="31"/>
    </row>
    <row r="833" spans="7:11" s="10" customFormat="1">
      <c r="G833" s="25"/>
      <c r="H833" s="25"/>
      <c r="I833" s="31"/>
      <c r="K833" s="31"/>
    </row>
    <row r="834" spans="7:11" s="10" customFormat="1">
      <c r="G834" s="25"/>
      <c r="H834" s="25"/>
      <c r="I834" s="31"/>
      <c r="K834" s="31"/>
    </row>
    <row r="835" spans="7:11" s="10" customFormat="1">
      <c r="G835" s="25"/>
      <c r="H835" s="25"/>
      <c r="I835" s="31"/>
      <c r="K835" s="31"/>
    </row>
    <row r="836" spans="7:11" s="10" customFormat="1">
      <c r="G836" s="25"/>
      <c r="H836" s="25"/>
      <c r="I836" s="31"/>
      <c r="K836" s="31"/>
    </row>
    <row r="837" spans="7:11" s="10" customFormat="1">
      <c r="G837" s="25"/>
      <c r="H837" s="25"/>
      <c r="I837" s="31"/>
      <c r="K837" s="31"/>
    </row>
    <row r="838" spans="7:11" s="10" customFormat="1">
      <c r="G838" s="25"/>
      <c r="H838" s="25"/>
      <c r="I838" s="31"/>
      <c r="K838" s="31"/>
    </row>
    <row r="839" spans="7:11" s="10" customFormat="1">
      <c r="G839" s="25"/>
      <c r="H839" s="25"/>
      <c r="I839" s="31"/>
      <c r="K839" s="31"/>
    </row>
    <row r="840" spans="7:11" s="10" customFormat="1">
      <c r="G840" s="25"/>
      <c r="H840" s="25"/>
      <c r="I840" s="31"/>
      <c r="K840" s="31"/>
    </row>
    <row r="841" spans="7:11" s="10" customFormat="1">
      <c r="G841" s="25"/>
      <c r="H841" s="25"/>
      <c r="I841" s="31"/>
      <c r="K841" s="31"/>
    </row>
    <row r="842" spans="7:11" s="10" customFormat="1">
      <c r="G842" s="25"/>
      <c r="H842" s="25"/>
      <c r="I842" s="31"/>
      <c r="K842" s="31"/>
    </row>
    <row r="843" spans="7:11" s="10" customFormat="1">
      <c r="G843" s="25"/>
      <c r="H843" s="25"/>
      <c r="I843" s="31"/>
      <c r="K843" s="31"/>
    </row>
    <row r="844" spans="7:11" s="10" customFormat="1">
      <c r="G844" s="25"/>
      <c r="H844" s="25"/>
      <c r="I844" s="31"/>
      <c r="K844" s="31"/>
    </row>
    <row r="845" spans="7:11" s="10" customFormat="1">
      <c r="G845" s="25"/>
      <c r="H845" s="25"/>
      <c r="I845" s="31"/>
      <c r="K845" s="31"/>
    </row>
    <row r="846" spans="7:11" s="10" customFormat="1">
      <c r="G846" s="25"/>
      <c r="H846" s="25"/>
      <c r="I846" s="31"/>
      <c r="K846" s="31"/>
    </row>
    <row r="847" spans="7:11" s="10" customFormat="1">
      <c r="G847" s="25"/>
      <c r="H847" s="25"/>
      <c r="I847" s="31"/>
      <c r="K847" s="31"/>
    </row>
    <row r="848" spans="7:11" s="10" customFormat="1">
      <c r="G848" s="25"/>
      <c r="H848" s="25"/>
      <c r="I848" s="31"/>
      <c r="K848" s="31"/>
    </row>
    <row r="849" spans="7:11" s="10" customFormat="1">
      <c r="G849" s="25"/>
      <c r="H849" s="25"/>
      <c r="I849" s="31"/>
      <c r="K849" s="31"/>
    </row>
    <row r="850" spans="7:11" s="10" customFormat="1">
      <c r="G850" s="25"/>
      <c r="H850" s="25"/>
      <c r="I850" s="31"/>
      <c r="K850" s="31"/>
    </row>
    <row r="851" spans="7:11" s="10" customFormat="1">
      <c r="G851" s="25"/>
      <c r="H851" s="25"/>
      <c r="I851" s="31"/>
      <c r="K851" s="31"/>
    </row>
    <row r="852" spans="7:11" s="10" customFormat="1">
      <c r="G852" s="25"/>
      <c r="H852" s="25"/>
      <c r="I852" s="31"/>
      <c r="K852" s="31"/>
    </row>
    <row r="853" spans="7:11" s="10" customFormat="1">
      <c r="G853" s="25"/>
      <c r="H853" s="25"/>
      <c r="I853" s="31"/>
      <c r="K853" s="31"/>
    </row>
    <row r="854" spans="7:11" s="10" customFormat="1">
      <c r="G854" s="25"/>
      <c r="H854" s="25"/>
      <c r="I854" s="31"/>
      <c r="K854" s="31"/>
    </row>
    <row r="855" spans="7:11" s="10" customFormat="1">
      <c r="G855" s="25"/>
      <c r="H855" s="25"/>
      <c r="I855" s="31"/>
      <c r="K855" s="31"/>
    </row>
    <row r="856" spans="7:11" s="10" customFormat="1">
      <c r="G856" s="25"/>
      <c r="H856" s="25"/>
      <c r="I856" s="31"/>
      <c r="K856" s="31"/>
    </row>
    <row r="857" spans="7:11" s="10" customFormat="1">
      <c r="G857" s="25"/>
      <c r="H857" s="25"/>
      <c r="I857" s="31"/>
      <c r="K857" s="31"/>
    </row>
    <row r="858" spans="7:11" s="10" customFormat="1">
      <c r="G858" s="25"/>
      <c r="H858" s="25"/>
      <c r="I858" s="31"/>
      <c r="K858" s="31"/>
    </row>
    <row r="859" spans="7:11" s="10" customFormat="1">
      <c r="G859" s="25"/>
      <c r="H859" s="25"/>
      <c r="I859" s="31"/>
      <c r="K859" s="31"/>
    </row>
    <row r="860" spans="7:11" s="10" customFormat="1">
      <c r="G860" s="25"/>
      <c r="H860" s="25"/>
      <c r="I860" s="31"/>
      <c r="K860" s="31"/>
    </row>
    <row r="861" spans="7:11" s="10" customFormat="1">
      <c r="G861" s="25"/>
      <c r="H861" s="25"/>
      <c r="I861" s="31"/>
      <c r="K861" s="31"/>
    </row>
    <row r="862" spans="7:11" s="10" customFormat="1">
      <c r="G862" s="25"/>
      <c r="H862" s="25"/>
      <c r="I862" s="31"/>
      <c r="K862" s="31"/>
    </row>
    <row r="863" spans="7:11" s="10" customFormat="1">
      <c r="G863" s="25"/>
      <c r="H863" s="25"/>
      <c r="I863" s="31"/>
      <c r="K863" s="31"/>
    </row>
    <row r="864" spans="7:11" s="10" customFormat="1">
      <c r="G864" s="25"/>
      <c r="H864" s="25"/>
      <c r="I864" s="31"/>
      <c r="K864" s="31"/>
    </row>
    <row r="865" spans="7:11" s="10" customFormat="1">
      <c r="G865" s="25"/>
      <c r="H865" s="25"/>
      <c r="I865" s="31"/>
      <c r="K865" s="31"/>
    </row>
    <row r="866" spans="7:11" s="10" customFormat="1">
      <c r="G866" s="25"/>
      <c r="H866" s="25"/>
      <c r="I866" s="31"/>
      <c r="K866" s="31"/>
    </row>
    <row r="867" spans="7:11" s="10" customFormat="1">
      <c r="G867" s="25"/>
      <c r="H867" s="25"/>
      <c r="I867" s="31"/>
      <c r="K867" s="31"/>
    </row>
    <row r="868" spans="7:11" s="10" customFormat="1">
      <c r="G868" s="25"/>
      <c r="H868" s="25"/>
      <c r="I868" s="31"/>
      <c r="K868" s="31"/>
    </row>
    <row r="869" spans="7:11" s="10" customFormat="1">
      <c r="G869" s="25"/>
      <c r="H869" s="25"/>
      <c r="I869" s="31"/>
      <c r="K869" s="31"/>
    </row>
    <row r="870" spans="7:11" s="10" customFormat="1">
      <c r="G870" s="25"/>
      <c r="H870" s="25"/>
      <c r="I870" s="31"/>
      <c r="K870" s="31"/>
    </row>
    <row r="871" spans="7:11" s="10" customFormat="1">
      <c r="G871" s="25"/>
      <c r="H871" s="25"/>
      <c r="I871" s="31"/>
      <c r="K871" s="31"/>
    </row>
    <row r="872" spans="7:11" s="10" customFormat="1">
      <c r="G872" s="25"/>
      <c r="H872" s="25"/>
      <c r="I872" s="31"/>
      <c r="K872" s="31"/>
    </row>
    <row r="873" spans="7:11" s="10" customFormat="1">
      <c r="G873" s="25"/>
      <c r="H873" s="25"/>
      <c r="I873" s="31"/>
      <c r="K873" s="31"/>
    </row>
    <row r="874" spans="7:11" s="10" customFormat="1">
      <c r="G874" s="25"/>
      <c r="H874" s="25"/>
      <c r="I874" s="31"/>
      <c r="K874" s="31"/>
    </row>
    <row r="875" spans="7:11" s="10" customFormat="1">
      <c r="G875" s="25"/>
      <c r="H875" s="25"/>
      <c r="I875" s="31"/>
      <c r="K875" s="31"/>
    </row>
    <row r="876" spans="7:11" s="10" customFormat="1">
      <c r="G876" s="25"/>
      <c r="H876" s="25"/>
      <c r="I876" s="31"/>
      <c r="K876" s="31"/>
    </row>
    <row r="877" spans="7:11" s="10" customFormat="1">
      <c r="G877" s="25"/>
      <c r="H877" s="25"/>
      <c r="I877" s="31"/>
      <c r="K877" s="31"/>
    </row>
    <row r="878" spans="7:11" s="10" customFormat="1">
      <c r="G878" s="25"/>
      <c r="H878" s="25"/>
      <c r="I878" s="31"/>
      <c r="K878" s="31"/>
    </row>
    <row r="879" spans="7:11" s="10" customFormat="1">
      <c r="G879" s="25"/>
      <c r="H879" s="25"/>
      <c r="I879" s="31"/>
      <c r="K879" s="31"/>
    </row>
    <row r="880" spans="7:11" s="10" customFormat="1">
      <c r="G880" s="25"/>
      <c r="H880" s="25"/>
      <c r="I880" s="31"/>
      <c r="K880" s="31"/>
    </row>
    <row r="881" spans="7:11" s="10" customFormat="1">
      <c r="G881" s="25"/>
      <c r="H881" s="25"/>
      <c r="I881" s="31"/>
      <c r="K881" s="31"/>
    </row>
    <row r="882" spans="7:11" s="10" customFormat="1">
      <c r="G882" s="25"/>
      <c r="H882" s="25"/>
      <c r="I882" s="31"/>
      <c r="K882" s="31"/>
    </row>
    <row r="883" spans="7:11" s="10" customFormat="1">
      <c r="G883" s="25"/>
      <c r="H883" s="25"/>
      <c r="I883" s="31"/>
      <c r="K883" s="31"/>
    </row>
    <row r="884" spans="7:11" s="10" customFormat="1">
      <c r="G884" s="25"/>
      <c r="H884" s="25"/>
      <c r="I884" s="31"/>
      <c r="K884" s="31"/>
    </row>
    <row r="885" spans="7:11" s="10" customFormat="1">
      <c r="G885" s="25"/>
      <c r="H885" s="25"/>
      <c r="I885" s="31"/>
      <c r="K885" s="31"/>
    </row>
    <row r="886" spans="7:11" s="10" customFormat="1">
      <c r="G886" s="25"/>
      <c r="H886" s="25"/>
      <c r="I886" s="31"/>
      <c r="K886" s="31"/>
    </row>
    <row r="887" spans="7:11" s="10" customFormat="1">
      <c r="G887" s="25"/>
      <c r="H887" s="25"/>
      <c r="I887" s="31"/>
      <c r="K887" s="31"/>
    </row>
    <row r="888" spans="7:11" s="10" customFormat="1">
      <c r="G888" s="25"/>
      <c r="H888" s="25"/>
      <c r="I888" s="31"/>
      <c r="K888" s="31"/>
    </row>
    <row r="889" spans="7:11" s="10" customFormat="1">
      <c r="G889" s="25"/>
      <c r="H889" s="25"/>
      <c r="I889" s="31"/>
      <c r="K889" s="31"/>
    </row>
    <row r="890" spans="7:11" s="10" customFormat="1">
      <c r="G890" s="25"/>
      <c r="H890" s="25"/>
      <c r="I890" s="31"/>
      <c r="K890" s="31"/>
    </row>
    <row r="891" spans="7:11" s="10" customFormat="1">
      <c r="G891" s="25"/>
      <c r="H891" s="25"/>
      <c r="I891" s="31"/>
      <c r="K891" s="31"/>
    </row>
    <row r="892" spans="7:11" s="10" customFormat="1">
      <c r="G892" s="25"/>
      <c r="H892" s="25"/>
      <c r="I892" s="31"/>
      <c r="K892" s="31"/>
    </row>
    <row r="893" spans="7:11" s="10" customFormat="1">
      <c r="G893" s="25"/>
      <c r="H893" s="25"/>
      <c r="I893" s="31"/>
      <c r="K893" s="31"/>
    </row>
    <row r="894" spans="7:11" s="10" customFormat="1">
      <c r="G894" s="25"/>
      <c r="H894" s="25"/>
      <c r="I894" s="31"/>
      <c r="K894" s="31"/>
    </row>
    <row r="895" spans="7:11" s="10" customFormat="1">
      <c r="G895" s="25"/>
      <c r="H895" s="25"/>
      <c r="I895" s="31"/>
      <c r="K895" s="31"/>
    </row>
    <row r="896" spans="7:11" s="10" customFormat="1">
      <c r="G896" s="25"/>
      <c r="H896" s="25"/>
      <c r="I896" s="31"/>
      <c r="K896" s="31"/>
    </row>
    <row r="897" spans="7:11" s="10" customFormat="1">
      <c r="G897" s="25"/>
      <c r="H897" s="25"/>
      <c r="I897" s="31"/>
      <c r="K897" s="31"/>
    </row>
    <row r="898" spans="7:11" s="10" customFormat="1">
      <c r="G898" s="25"/>
      <c r="H898" s="25"/>
      <c r="I898" s="31"/>
      <c r="K898" s="31"/>
    </row>
    <row r="899" spans="7:11" s="10" customFormat="1">
      <c r="G899" s="25"/>
      <c r="H899" s="25"/>
      <c r="I899" s="31"/>
      <c r="K899" s="31"/>
    </row>
    <row r="900" spans="7:11" s="10" customFormat="1">
      <c r="G900" s="25"/>
      <c r="H900" s="25"/>
      <c r="I900" s="31"/>
      <c r="K900" s="31"/>
    </row>
    <row r="901" spans="7:11" s="10" customFormat="1">
      <c r="G901" s="25"/>
      <c r="H901" s="25"/>
      <c r="I901" s="31"/>
      <c r="K901" s="31"/>
    </row>
    <row r="902" spans="7:11" s="10" customFormat="1">
      <c r="G902" s="25"/>
      <c r="H902" s="25"/>
      <c r="I902" s="31"/>
      <c r="K902" s="31"/>
    </row>
    <row r="903" spans="7:11" s="10" customFormat="1">
      <c r="G903" s="25"/>
      <c r="H903" s="25"/>
      <c r="I903" s="31"/>
      <c r="K903" s="31"/>
    </row>
    <row r="904" spans="7:11" s="10" customFormat="1">
      <c r="G904" s="25"/>
      <c r="H904" s="25"/>
      <c r="I904" s="31"/>
      <c r="K904" s="31"/>
    </row>
    <row r="905" spans="7:11" s="10" customFormat="1">
      <c r="G905" s="25"/>
      <c r="H905" s="25"/>
      <c r="I905" s="31"/>
      <c r="K905" s="31"/>
    </row>
    <row r="906" spans="7:11" s="10" customFormat="1">
      <c r="G906" s="25"/>
      <c r="H906" s="25"/>
      <c r="I906" s="31"/>
      <c r="K906" s="31"/>
    </row>
    <row r="907" spans="7:11" s="10" customFormat="1">
      <c r="G907" s="25"/>
      <c r="H907" s="25"/>
      <c r="I907" s="31"/>
      <c r="K907" s="31"/>
    </row>
    <row r="908" spans="7:11" s="10" customFormat="1">
      <c r="G908" s="25"/>
      <c r="H908" s="25"/>
      <c r="I908" s="31"/>
      <c r="K908" s="31"/>
    </row>
    <row r="909" spans="7:11" s="10" customFormat="1">
      <c r="G909" s="25"/>
      <c r="H909" s="25"/>
      <c r="I909" s="31"/>
      <c r="K909" s="31"/>
    </row>
    <row r="910" spans="7:11" s="10" customFormat="1">
      <c r="G910" s="25"/>
      <c r="H910" s="25"/>
      <c r="I910" s="31"/>
      <c r="K910" s="31"/>
    </row>
    <row r="911" spans="7:11" s="10" customFormat="1">
      <c r="G911" s="25"/>
      <c r="H911" s="25"/>
      <c r="I911" s="31"/>
      <c r="K911" s="31"/>
    </row>
    <row r="912" spans="7:11" s="10" customFormat="1">
      <c r="G912" s="25"/>
      <c r="H912" s="25"/>
      <c r="I912" s="31"/>
      <c r="K912" s="31"/>
    </row>
    <row r="913" spans="7:11" s="10" customFormat="1">
      <c r="G913" s="25"/>
      <c r="H913" s="25"/>
      <c r="I913" s="31"/>
      <c r="K913" s="31"/>
    </row>
    <row r="914" spans="7:11" s="10" customFormat="1">
      <c r="G914" s="25"/>
      <c r="H914" s="25"/>
      <c r="I914" s="31"/>
      <c r="K914" s="31"/>
    </row>
    <row r="915" spans="7:11" s="10" customFormat="1">
      <c r="G915" s="25"/>
      <c r="H915" s="25"/>
      <c r="I915" s="31"/>
      <c r="K915" s="31"/>
    </row>
    <row r="916" spans="7:11" s="10" customFormat="1">
      <c r="G916" s="25"/>
      <c r="H916" s="25"/>
      <c r="I916" s="31"/>
      <c r="K916" s="31"/>
    </row>
    <row r="917" spans="7:11" s="10" customFormat="1">
      <c r="G917" s="25"/>
      <c r="H917" s="25"/>
      <c r="I917" s="31"/>
      <c r="K917" s="31"/>
    </row>
    <row r="918" spans="7:11" s="10" customFormat="1">
      <c r="G918" s="25"/>
      <c r="H918" s="25"/>
      <c r="I918" s="31"/>
      <c r="K918" s="31"/>
    </row>
    <row r="919" spans="7:11" s="10" customFormat="1">
      <c r="G919" s="25"/>
      <c r="H919" s="25"/>
      <c r="I919" s="31"/>
      <c r="K919" s="31"/>
    </row>
    <row r="920" spans="7:11" s="10" customFormat="1">
      <c r="G920" s="25"/>
      <c r="H920" s="25"/>
      <c r="I920" s="31"/>
      <c r="K920" s="31"/>
    </row>
    <row r="921" spans="7:11" s="10" customFormat="1">
      <c r="G921" s="25"/>
      <c r="H921" s="25"/>
      <c r="I921" s="31"/>
      <c r="K921" s="31"/>
    </row>
    <row r="922" spans="7:11" s="10" customFormat="1">
      <c r="G922" s="25"/>
      <c r="H922" s="25"/>
      <c r="I922" s="31"/>
      <c r="K922" s="31"/>
    </row>
    <row r="923" spans="7:11" s="10" customFormat="1">
      <c r="G923" s="25"/>
      <c r="H923" s="25"/>
      <c r="I923" s="31"/>
      <c r="K923" s="31"/>
    </row>
    <row r="924" spans="7:11" s="10" customFormat="1">
      <c r="G924" s="25"/>
      <c r="H924" s="25"/>
      <c r="I924" s="31"/>
      <c r="K924" s="31"/>
    </row>
    <row r="925" spans="7:11" s="10" customFormat="1">
      <c r="G925" s="25"/>
      <c r="H925" s="25"/>
      <c r="I925" s="31"/>
      <c r="K925" s="31"/>
    </row>
    <row r="926" spans="7:11" s="10" customFormat="1">
      <c r="G926" s="25"/>
      <c r="H926" s="25"/>
      <c r="I926" s="31"/>
      <c r="K926" s="31"/>
    </row>
    <row r="927" spans="7:11" s="10" customFormat="1">
      <c r="G927" s="25"/>
      <c r="H927" s="25"/>
      <c r="I927" s="31"/>
      <c r="K927" s="31"/>
    </row>
    <row r="928" spans="7:11" s="10" customFormat="1">
      <c r="G928" s="25"/>
      <c r="H928" s="25"/>
      <c r="I928" s="31"/>
      <c r="K928" s="31"/>
    </row>
    <row r="929" spans="7:11" s="10" customFormat="1">
      <c r="G929" s="25"/>
      <c r="H929" s="25"/>
      <c r="I929" s="31"/>
      <c r="K929" s="31"/>
    </row>
    <row r="930" spans="7:11" s="10" customFormat="1">
      <c r="G930" s="25"/>
      <c r="H930" s="25"/>
      <c r="I930" s="31"/>
      <c r="K930" s="31"/>
    </row>
    <row r="931" spans="7:11" s="10" customFormat="1">
      <c r="G931" s="25"/>
      <c r="H931" s="25"/>
      <c r="I931" s="31"/>
      <c r="K931" s="31"/>
    </row>
    <row r="932" spans="7:11" s="10" customFormat="1">
      <c r="G932" s="25"/>
      <c r="H932" s="25"/>
      <c r="I932" s="31"/>
      <c r="K932" s="31"/>
    </row>
    <row r="933" spans="7:11" s="10" customFormat="1">
      <c r="G933" s="25"/>
      <c r="H933" s="25"/>
      <c r="I933" s="31"/>
      <c r="K933" s="31"/>
    </row>
    <row r="934" spans="7:11" s="10" customFormat="1">
      <c r="G934" s="25"/>
      <c r="H934" s="25"/>
      <c r="I934" s="31"/>
      <c r="K934" s="31"/>
    </row>
    <row r="935" spans="7:11" s="10" customFormat="1">
      <c r="G935" s="25"/>
      <c r="H935" s="25"/>
      <c r="I935" s="31"/>
      <c r="K935" s="31"/>
    </row>
    <row r="936" spans="7:11" s="10" customFormat="1">
      <c r="G936" s="25"/>
      <c r="H936" s="25"/>
      <c r="I936" s="31"/>
      <c r="K936" s="31"/>
    </row>
    <row r="937" spans="7:11" s="10" customFormat="1">
      <c r="G937" s="25"/>
      <c r="H937" s="25"/>
      <c r="I937" s="31"/>
      <c r="K937" s="31"/>
    </row>
    <row r="938" spans="7:11" s="10" customFormat="1">
      <c r="G938" s="25"/>
      <c r="H938" s="25"/>
      <c r="I938" s="31"/>
      <c r="K938" s="31"/>
    </row>
    <row r="939" spans="7:11" s="10" customFormat="1">
      <c r="G939" s="25"/>
      <c r="H939" s="25"/>
      <c r="I939" s="31"/>
      <c r="K939" s="31"/>
    </row>
    <row r="940" spans="7:11" s="10" customFormat="1">
      <c r="G940" s="25"/>
      <c r="H940" s="25"/>
      <c r="I940" s="31"/>
      <c r="K940" s="31"/>
    </row>
    <row r="941" spans="7:11" s="10" customFormat="1">
      <c r="G941" s="25"/>
      <c r="H941" s="25"/>
      <c r="I941" s="31"/>
      <c r="K941" s="31"/>
    </row>
    <row r="942" spans="7:11" s="10" customFormat="1">
      <c r="G942" s="25"/>
      <c r="H942" s="25"/>
      <c r="I942" s="31"/>
      <c r="K942" s="31"/>
    </row>
    <row r="943" spans="7:11" s="10" customFormat="1">
      <c r="G943" s="25"/>
      <c r="H943" s="25"/>
      <c r="I943" s="31"/>
      <c r="K943" s="31"/>
    </row>
    <row r="944" spans="7:11" s="10" customFormat="1">
      <c r="G944" s="25"/>
      <c r="H944" s="25"/>
      <c r="I944" s="31"/>
      <c r="K944" s="31"/>
    </row>
    <row r="945" spans="7:11" s="10" customFormat="1">
      <c r="G945" s="25"/>
      <c r="H945" s="25"/>
      <c r="I945" s="31"/>
      <c r="K945" s="31"/>
    </row>
    <row r="946" spans="7:11" s="10" customFormat="1">
      <c r="G946" s="25"/>
      <c r="H946" s="25"/>
      <c r="I946" s="31"/>
      <c r="K946" s="31"/>
    </row>
    <row r="947" spans="7:11" s="10" customFormat="1">
      <c r="G947" s="25"/>
      <c r="H947" s="25"/>
      <c r="I947" s="31"/>
      <c r="K947" s="31"/>
    </row>
    <row r="948" spans="7:11" s="10" customFormat="1">
      <c r="G948" s="25"/>
      <c r="H948" s="25"/>
      <c r="I948" s="31"/>
      <c r="K948" s="31"/>
    </row>
    <row r="949" spans="7:11" s="10" customFormat="1">
      <c r="G949" s="25"/>
      <c r="H949" s="25"/>
      <c r="I949" s="31"/>
      <c r="K949" s="31"/>
    </row>
    <row r="950" spans="7:11" s="10" customFormat="1">
      <c r="G950" s="25"/>
      <c r="H950" s="25"/>
      <c r="I950" s="31"/>
      <c r="K950" s="31"/>
    </row>
    <row r="951" spans="7:11" s="10" customFormat="1">
      <c r="G951" s="25"/>
      <c r="H951" s="25"/>
      <c r="I951" s="31"/>
      <c r="K951" s="31"/>
    </row>
    <row r="952" spans="7:11" s="10" customFormat="1">
      <c r="G952" s="25"/>
      <c r="H952" s="25"/>
      <c r="I952" s="31"/>
      <c r="K952" s="31"/>
    </row>
    <row r="953" spans="7:11" s="10" customFormat="1">
      <c r="G953" s="25"/>
      <c r="H953" s="25"/>
      <c r="I953" s="31"/>
      <c r="K953" s="31"/>
    </row>
    <row r="954" spans="7:11" s="10" customFormat="1">
      <c r="G954" s="25"/>
      <c r="H954" s="25"/>
      <c r="I954" s="31"/>
      <c r="K954" s="31"/>
    </row>
    <row r="955" spans="7:11" s="10" customFormat="1">
      <c r="G955" s="25"/>
      <c r="H955" s="25"/>
      <c r="I955" s="31"/>
      <c r="K955" s="31"/>
    </row>
    <row r="956" spans="7:11" s="10" customFormat="1">
      <c r="G956" s="25"/>
      <c r="H956" s="25"/>
      <c r="I956" s="31"/>
      <c r="K956" s="31"/>
    </row>
    <row r="957" spans="7:11" s="10" customFormat="1">
      <c r="G957" s="25"/>
      <c r="H957" s="25"/>
      <c r="I957" s="31"/>
      <c r="K957" s="31"/>
    </row>
    <row r="958" spans="7:11" s="10" customFormat="1">
      <c r="G958" s="25"/>
      <c r="H958" s="25"/>
      <c r="I958" s="31"/>
      <c r="K958" s="31"/>
    </row>
    <row r="959" spans="7:11" s="10" customFormat="1">
      <c r="G959" s="25"/>
      <c r="H959" s="25"/>
      <c r="I959" s="31"/>
      <c r="K959" s="31"/>
    </row>
    <row r="960" spans="7:11" s="10" customFormat="1">
      <c r="G960" s="25"/>
      <c r="H960" s="25"/>
      <c r="I960" s="31"/>
      <c r="K960" s="31"/>
    </row>
    <row r="961" spans="7:11" s="10" customFormat="1">
      <c r="G961" s="25"/>
      <c r="H961" s="25"/>
      <c r="I961" s="31"/>
      <c r="K961" s="31"/>
    </row>
    <row r="962" spans="7:11" s="10" customFormat="1">
      <c r="G962" s="25"/>
      <c r="H962" s="25"/>
      <c r="I962" s="31"/>
      <c r="K962" s="31"/>
    </row>
    <row r="963" spans="7:11" s="10" customFormat="1">
      <c r="G963" s="25"/>
      <c r="H963" s="25"/>
      <c r="I963" s="31"/>
      <c r="K963" s="31"/>
    </row>
    <row r="964" spans="7:11" s="10" customFormat="1">
      <c r="G964" s="25"/>
      <c r="H964" s="25"/>
      <c r="I964" s="31"/>
      <c r="K964" s="31"/>
    </row>
    <row r="965" spans="7:11" s="10" customFormat="1">
      <c r="G965" s="25"/>
      <c r="H965" s="25"/>
      <c r="I965" s="31"/>
      <c r="K965" s="31"/>
    </row>
    <row r="966" spans="7:11" s="10" customFormat="1">
      <c r="G966" s="25"/>
      <c r="H966" s="25"/>
      <c r="I966" s="31"/>
      <c r="K966" s="31"/>
    </row>
    <row r="967" spans="7:11" s="10" customFormat="1">
      <c r="G967" s="25"/>
      <c r="H967" s="25"/>
      <c r="I967" s="31"/>
      <c r="K967" s="31"/>
    </row>
    <row r="968" spans="7:11" s="10" customFormat="1">
      <c r="G968" s="25"/>
      <c r="H968" s="25"/>
      <c r="I968" s="31"/>
      <c r="K968" s="31"/>
    </row>
    <row r="969" spans="7:11" s="10" customFormat="1">
      <c r="G969" s="25"/>
      <c r="H969" s="25"/>
      <c r="I969" s="31"/>
      <c r="K969" s="31"/>
    </row>
    <row r="970" spans="7:11" s="10" customFormat="1">
      <c r="G970" s="25"/>
      <c r="H970" s="25"/>
      <c r="I970" s="31"/>
      <c r="K970" s="31"/>
    </row>
    <row r="971" spans="7:11" s="10" customFormat="1">
      <c r="G971" s="25"/>
      <c r="H971" s="25"/>
      <c r="I971" s="31"/>
      <c r="K971" s="31"/>
    </row>
    <row r="972" spans="7:11" s="10" customFormat="1">
      <c r="G972" s="25"/>
      <c r="H972" s="25"/>
      <c r="I972" s="31"/>
      <c r="K972" s="31"/>
    </row>
    <row r="973" spans="7:11" s="10" customFormat="1">
      <c r="G973" s="25"/>
      <c r="H973" s="25"/>
      <c r="I973" s="31"/>
      <c r="K973" s="31"/>
    </row>
    <row r="974" spans="7:11" s="10" customFormat="1">
      <c r="G974" s="25"/>
      <c r="H974" s="25"/>
      <c r="I974" s="31"/>
      <c r="K974" s="31"/>
    </row>
    <row r="975" spans="7:11" s="10" customFormat="1">
      <c r="G975" s="25"/>
      <c r="H975" s="25"/>
      <c r="I975" s="31"/>
      <c r="K975" s="31"/>
    </row>
    <row r="976" spans="7:11" s="10" customFormat="1">
      <c r="G976" s="25"/>
      <c r="H976" s="25"/>
      <c r="I976" s="31"/>
      <c r="K976" s="31"/>
    </row>
    <row r="977" spans="7:11" s="10" customFormat="1">
      <c r="G977" s="25"/>
      <c r="H977" s="25"/>
      <c r="I977" s="31"/>
      <c r="K977" s="31"/>
    </row>
    <row r="978" spans="7:11" s="10" customFormat="1">
      <c r="G978" s="25"/>
      <c r="H978" s="25"/>
      <c r="I978" s="31"/>
      <c r="K978" s="31"/>
    </row>
    <row r="979" spans="7:11" s="10" customFormat="1">
      <c r="G979" s="25"/>
      <c r="H979" s="25"/>
      <c r="I979" s="31"/>
      <c r="K979" s="31"/>
    </row>
    <row r="980" spans="7:11" s="10" customFormat="1">
      <c r="G980" s="25"/>
      <c r="H980" s="25"/>
      <c r="I980" s="31"/>
      <c r="K980" s="31"/>
    </row>
    <row r="981" spans="7:11" s="10" customFormat="1">
      <c r="G981" s="25"/>
      <c r="H981" s="25"/>
      <c r="I981" s="31"/>
      <c r="K981" s="31"/>
    </row>
    <row r="982" spans="7:11" s="10" customFormat="1">
      <c r="G982" s="25"/>
      <c r="H982" s="25"/>
      <c r="I982" s="31"/>
      <c r="K982" s="31"/>
    </row>
    <row r="983" spans="7:11" s="10" customFormat="1">
      <c r="G983" s="25"/>
      <c r="H983" s="25"/>
      <c r="I983" s="31"/>
      <c r="K983" s="31"/>
    </row>
    <row r="984" spans="7:11" s="10" customFormat="1">
      <c r="G984" s="25"/>
      <c r="H984" s="25"/>
      <c r="I984" s="31"/>
      <c r="K984" s="31"/>
    </row>
    <row r="985" spans="7:11" s="10" customFormat="1">
      <c r="G985" s="25"/>
      <c r="H985" s="25"/>
      <c r="I985" s="31"/>
      <c r="K985" s="31"/>
    </row>
    <row r="986" spans="7:11" s="10" customFormat="1">
      <c r="G986" s="25"/>
      <c r="H986" s="25"/>
      <c r="I986" s="31"/>
      <c r="K986" s="31"/>
    </row>
    <row r="987" spans="7:11" s="10" customFormat="1">
      <c r="G987" s="25"/>
      <c r="H987" s="25"/>
      <c r="I987" s="31"/>
      <c r="K987" s="31"/>
    </row>
    <row r="988" spans="7:11" s="10" customFormat="1">
      <c r="G988" s="25"/>
      <c r="H988" s="25"/>
      <c r="I988" s="31"/>
      <c r="K988" s="31"/>
    </row>
    <row r="989" spans="7:11" s="10" customFormat="1">
      <c r="G989" s="25"/>
      <c r="H989" s="25"/>
      <c r="I989" s="31"/>
      <c r="K989" s="31"/>
    </row>
    <row r="990" spans="7:11" s="10" customFormat="1">
      <c r="G990" s="25"/>
      <c r="H990" s="25"/>
      <c r="I990" s="31"/>
      <c r="K990" s="31"/>
    </row>
    <row r="991" spans="7:11" s="10" customFormat="1">
      <c r="G991" s="25"/>
      <c r="H991" s="25"/>
      <c r="I991" s="31"/>
      <c r="K991" s="31"/>
    </row>
    <row r="992" spans="7:11" s="10" customFormat="1">
      <c r="G992" s="25"/>
      <c r="H992" s="25"/>
      <c r="I992" s="31"/>
      <c r="K992" s="31"/>
    </row>
    <row r="993" spans="7:11" s="10" customFormat="1">
      <c r="G993" s="25"/>
      <c r="H993" s="25"/>
      <c r="I993" s="31"/>
      <c r="K993" s="31"/>
    </row>
    <row r="994" spans="7:11" s="10" customFormat="1">
      <c r="G994" s="25"/>
      <c r="H994" s="25"/>
      <c r="I994" s="31"/>
      <c r="K994" s="31"/>
    </row>
    <row r="995" spans="7:11" s="10" customFormat="1">
      <c r="G995" s="25"/>
      <c r="H995" s="25"/>
      <c r="I995" s="31"/>
      <c r="K995" s="31"/>
    </row>
    <row r="996" spans="7:11" s="10" customFormat="1">
      <c r="G996" s="25"/>
      <c r="H996" s="25"/>
      <c r="I996" s="31"/>
      <c r="K996" s="31"/>
    </row>
    <row r="997" spans="7:11" s="10" customFormat="1">
      <c r="G997" s="25"/>
      <c r="H997" s="25"/>
      <c r="I997" s="31"/>
      <c r="K997" s="31"/>
    </row>
    <row r="998" spans="7:11" s="10" customFormat="1">
      <c r="G998" s="25"/>
      <c r="H998" s="25"/>
      <c r="I998" s="31"/>
      <c r="K998" s="31"/>
    </row>
    <row r="999" spans="7:11" s="10" customFormat="1">
      <c r="G999" s="25"/>
      <c r="H999" s="25"/>
      <c r="I999" s="31"/>
      <c r="K999" s="31"/>
    </row>
    <row r="1000" spans="7:11" s="10" customFormat="1">
      <c r="G1000" s="25"/>
      <c r="H1000" s="25"/>
      <c r="I1000" s="31"/>
      <c r="K1000" s="31"/>
    </row>
    <row r="1001" spans="7:11" s="10" customFormat="1">
      <c r="G1001" s="25"/>
      <c r="H1001" s="25"/>
      <c r="I1001" s="31"/>
      <c r="K1001" s="31"/>
    </row>
    <row r="1002" spans="7:11" s="10" customFormat="1">
      <c r="G1002" s="25"/>
      <c r="H1002" s="25"/>
      <c r="I1002" s="31"/>
      <c r="K1002" s="31"/>
    </row>
    <row r="1003" spans="7:11" s="10" customFormat="1">
      <c r="G1003" s="25"/>
      <c r="H1003" s="25"/>
      <c r="I1003" s="31"/>
      <c r="K1003" s="31"/>
    </row>
    <row r="1004" spans="7:11" s="10" customFormat="1">
      <c r="G1004" s="25"/>
      <c r="H1004" s="25"/>
      <c r="I1004" s="31"/>
      <c r="K1004" s="31"/>
    </row>
    <row r="1005" spans="7:11" s="10" customFormat="1">
      <c r="G1005" s="25"/>
      <c r="H1005" s="25"/>
      <c r="I1005" s="31"/>
      <c r="K1005" s="31"/>
    </row>
    <row r="1006" spans="7:11" s="10" customFormat="1">
      <c r="G1006" s="25"/>
      <c r="H1006" s="25"/>
      <c r="I1006" s="31"/>
      <c r="K1006" s="31"/>
    </row>
    <row r="1007" spans="7:11" s="10" customFormat="1">
      <c r="G1007" s="25"/>
      <c r="H1007" s="25"/>
      <c r="I1007" s="31"/>
      <c r="K1007" s="31"/>
    </row>
    <row r="1008" spans="7:11" s="10" customFormat="1">
      <c r="G1008" s="25"/>
      <c r="H1008" s="25"/>
      <c r="I1008" s="31"/>
      <c r="K1008" s="31"/>
    </row>
    <row r="1009" spans="7:11" s="10" customFormat="1">
      <c r="G1009" s="25"/>
      <c r="H1009" s="25"/>
      <c r="I1009" s="31"/>
      <c r="K1009" s="31"/>
    </row>
    <row r="1010" spans="7:11" s="10" customFormat="1">
      <c r="G1010" s="25"/>
      <c r="H1010" s="25"/>
      <c r="I1010" s="31"/>
      <c r="K1010" s="31"/>
    </row>
    <row r="1011" spans="7:11" s="10" customFormat="1">
      <c r="G1011" s="25"/>
      <c r="H1011" s="25"/>
      <c r="I1011" s="31"/>
      <c r="K1011" s="31"/>
    </row>
    <row r="1012" spans="7:11" s="10" customFormat="1">
      <c r="G1012" s="25"/>
      <c r="H1012" s="25"/>
      <c r="I1012" s="31"/>
      <c r="K1012" s="31"/>
    </row>
    <row r="1013" spans="7:11" s="10" customFormat="1">
      <c r="G1013" s="25"/>
      <c r="H1013" s="25"/>
      <c r="I1013" s="31"/>
      <c r="K1013" s="31"/>
    </row>
    <row r="1014" spans="7:11" s="10" customFormat="1">
      <c r="G1014" s="25"/>
      <c r="H1014" s="25"/>
      <c r="I1014" s="31"/>
      <c r="K1014" s="31"/>
    </row>
    <row r="1015" spans="7:11" s="10" customFormat="1">
      <c r="G1015" s="25"/>
      <c r="H1015" s="25"/>
      <c r="I1015" s="31"/>
      <c r="K1015" s="31"/>
    </row>
    <row r="1016" spans="7:11" s="10" customFormat="1">
      <c r="G1016" s="25"/>
      <c r="H1016" s="25"/>
      <c r="I1016" s="31"/>
      <c r="K1016" s="31"/>
    </row>
    <row r="1017" spans="7:11" s="10" customFormat="1">
      <c r="G1017" s="25"/>
      <c r="H1017" s="25"/>
      <c r="I1017" s="31"/>
      <c r="K1017" s="31"/>
    </row>
    <row r="1018" spans="7:11" s="10" customFormat="1">
      <c r="G1018" s="25"/>
      <c r="H1018" s="25"/>
      <c r="I1018" s="31"/>
      <c r="K1018" s="31"/>
    </row>
    <row r="1019" spans="7:11" s="10" customFormat="1">
      <c r="G1019" s="25"/>
      <c r="H1019" s="25"/>
      <c r="I1019" s="31"/>
      <c r="K1019" s="31"/>
    </row>
    <row r="1020" spans="7:11" s="10" customFormat="1">
      <c r="G1020" s="25"/>
      <c r="H1020" s="25"/>
      <c r="I1020" s="31"/>
      <c r="K1020" s="31"/>
    </row>
    <row r="1021" spans="7:11" s="10" customFormat="1">
      <c r="G1021" s="25"/>
      <c r="H1021" s="25"/>
      <c r="I1021" s="31"/>
      <c r="K1021" s="31"/>
    </row>
    <row r="1022" spans="7:11" s="10" customFormat="1">
      <c r="G1022" s="25"/>
      <c r="H1022" s="25"/>
      <c r="I1022" s="31"/>
      <c r="K1022" s="31"/>
    </row>
    <row r="1023" spans="7:11" s="10" customFormat="1">
      <c r="G1023" s="25"/>
      <c r="H1023" s="25"/>
      <c r="I1023" s="31"/>
      <c r="K1023" s="31"/>
    </row>
    <row r="1024" spans="7:11" s="10" customFormat="1">
      <c r="G1024" s="25"/>
      <c r="H1024" s="25"/>
      <c r="I1024" s="31"/>
      <c r="K1024" s="31"/>
    </row>
    <row r="1025" spans="7:11" s="10" customFormat="1">
      <c r="G1025" s="25"/>
      <c r="H1025" s="25"/>
      <c r="I1025" s="31"/>
      <c r="K1025" s="31"/>
    </row>
    <row r="1026" spans="7:11" s="10" customFormat="1">
      <c r="G1026" s="25"/>
      <c r="H1026" s="25"/>
      <c r="I1026" s="31"/>
      <c r="K1026" s="31"/>
    </row>
    <row r="1027" spans="7:11" s="10" customFormat="1">
      <c r="G1027" s="25"/>
      <c r="H1027" s="25"/>
      <c r="I1027" s="31"/>
      <c r="K1027" s="31"/>
    </row>
    <row r="1028" spans="7:11" s="10" customFormat="1">
      <c r="G1028" s="25"/>
      <c r="H1028" s="25"/>
      <c r="I1028" s="31"/>
      <c r="K1028" s="31"/>
    </row>
    <row r="1029" spans="7:11" s="10" customFormat="1">
      <c r="G1029" s="25"/>
      <c r="H1029" s="25"/>
      <c r="I1029" s="31"/>
      <c r="K1029" s="31"/>
    </row>
    <row r="1030" spans="7:11" s="10" customFormat="1">
      <c r="G1030" s="25"/>
      <c r="H1030" s="25"/>
      <c r="I1030" s="31"/>
      <c r="K1030" s="31"/>
    </row>
    <row r="1031" spans="7:11" s="10" customFormat="1">
      <c r="G1031" s="25"/>
      <c r="H1031" s="25"/>
      <c r="I1031" s="31"/>
      <c r="K1031" s="31"/>
    </row>
    <row r="1032" spans="7:11" s="10" customFormat="1">
      <c r="G1032" s="25"/>
      <c r="H1032" s="25"/>
      <c r="I1032" s="31"/>
      <c r="K1032" s="31"/>
    </row>
    <row r="1033" spans="7:11" s="10" customFormat="1">
      <c r="G1033" s="25"/>
      <c r="H1033" s="25"/>
      <c r="I1033" s="31"/>
      <c r="K1033" s="31"/>
    </row>
    <row r="1034" spans="7:11" s="10" customFormat="1">
      <c r="G1034" s="25"/>
      <c r="H1034" s="25"/>
      <c r="I1034" s="31"/>
      <c r="K1034" s="31"/>
    </row>
    <row r="1035" spans="7:11" s="10" customFormat="1">
      <c r="G1035" s="25"/>
      <c r="H1035" s="25"/>
      <c r="I1035" s="31"/>
      <c r="K1035" s="31"/>
    </row>
    <row r="1036" spans="7:11" s="10" customFormat="1">
      <c r="G1036" s="25"/>
      <c r="H1036" s="25"/>
      <c r="I1036" s="31"/>
      <c r="K1036" s="31"/>
    </row>
    <row r="1037" spans="7:11" s="10" customFormat="1">
      <c r="G1037" s="25"/>
      <c r="H1037" s="25"/>
      <c r="I1037" s="31"/>
      <c r="K1037" s="31"/>
    </row>
    <row r="1038" spans="7:11" s="10" customFormat="1">
      <c r="G1038" s="25"/>
      <c r="H1038" s="25"/>
      <c r="I1038" s="31"/>
      <c r="K1038" s="31"/>
    </row>
    <row r="1039" spans="7:11" s="10" customFormat="1">
      <c r="G1039" s="25"/>
      <c r="H1039" s="25"/>
      <c r="I1039" s="31"/>
      <c r="K1039" s="31"/>
    </row>
    <row r="1040" spans="7:11" s="10" customFormat="1">
      <c r="G1040" s="25"/>
      <c r="H1040" s="25"/>
      <c r="I1040" s="31"/>
      <c r="K1040" s="31"/>
    </row>
    <row r="1041" spans="7:11" s="10" customFormat="1">
      <c r="G1041" s="25"/>
      <c r="H1041" s="25"/>
      <c r="I1041" s="31"/>
      <c r="K1041" s="31"/>
    </row>
    <row r="1042" spans="7:11" s="10" customFormat="1">
      <c r="G1042" s="25"/>
      <c r="H1042" s="25"/>
      <c r="I1042" s="31"/>
      <c r="K1042" s="31"/>
    </row>
    <row r="1043" spans="7:11" s="10" customFormat="1">
      <c r="G1043" s="25"/>
      <c r="H1043" s="25"/>
      <c r="I1043" s="31"/>
      <c r="K1043" s="31"/>
    </row>
    <row r="1044" spans="7:11" s="10" customFormat="1">
      <c r="G1044" s="25"/>
      <c r="H1044" s="25"/>
      <c r="I1044" s="31"/>
      <c r="K1044" s="31"/>
    </row>
    <row r="1045" spans="7:11" s="10" customFormat="1">
      <c r="G1045" s="25"/>
      <c r="H1045" s="25"/>
      <c r="I1045" s="31"/>
      <c r="K1045" s="31"/>
    </row>
    <row r="1046" spans="7:11" s="10" customFormat="1">
      <c r="G1046" s="25"/>
      <c r="H1046" s="25"/>
      <c r="I1046" s="31"/>
      <c r="K1046" s="31"/>
    </row>
    <row r="1047" spans="7:11" s="10" customFormat="1">
      <c r="G1047" s="25"/>
      <c r="H1047" s="25"/>
      <c r="I1047" s="31"/>
      <c r="K1047" s="31"/>
    </row>
    <row r="1048" spans="7:11" s="10" customFormat="1">
      <c r="G1048" s="25"/>
      <c r="H1048" s="25"/>
      <c r="I1048" s="31"/>
      <c r="K1048" s="31"/>
    </row>
    <row r="1049" spans="7:11" s="10" customFormat="1">
      <c r="G1049" s="25"/>
      <c r="H1049" s="25"/>
      <c r="I1049" s="31"/>
      <c r="K1049" s="31"/>
    </row>
    <row r="1050" spans="7:11" s="10" customFormat="1">
      <c r="G1050" s="25"/>
      <c r="H1050" s="25"/>
      <c r="I1050" s="31"/>
      <c r="K1050" s="31"/>
    </row>
    <row r="1051" spans="7:11" s="10" customFormat="1">
      <c r="G1051" s="25"/>
      <c r="H1051" s="25"/>
      <c r="I1051" s="31"/>
      <c r="K1051" s="31"/>
    </row>
    <row r="1052" spans="7:11" s="10" customFormat="1">
      <c r="G1052" s="25"/>
      <c r="H1052" s="25"/>
      <c r="I1052" s="31"/>
      <c r="K1052" s="31"/>
    </row>
    <row r="1053" spans="7:11" s="10" customFormat="1">
      <c r="G1053" s="25"/>
      <c r="H1053" s="25"/>
      <c r="I1053" s="31"/>
      <c r="K1053" s="31"/>
    </row>
    <row r="1054" spans="7:11" s="10" customFormat="1">
      <c r="G1054" s="25"/>
      <c r="H1054" s="25"/>
      <c r="I1054" s="31"/>
      <c r="K1054" s="31"/>
    </row>
    <row r="1055" spans="7:11" s="10" customFormat="1">
      <c r="G1055" s="25"/>
      <c r="H1055" s="25"/>
      <c r="I1055" s="31"/>
      <c r="K1055" s="31"/>
    </row>
    <row r="1056" spans="7:11" s="10" customFormat="1">
      <c r="G1056" s="25"/>
      <c r="H1056" s="25"/>
      <c r="I1056" s="31"/>
      <c r="K1056" s="31"/>
    </row>
    <row r="1057" spans="7:11" s="10" customFormat="1">
      <c r="G1057" s="25"/>
      <c r="H1057" s="25"/>
      <c r="I1057" s="31"/>
      <c r="K1057" s="31"/>
    </row>
    <row r="1058" spans="7:11" s="10" customFormat="1">
      <c r="G1058" s="25"/>
      <c r="H1058" s="25"/>
      <c r="I1058" s="31"/>
      <c r="K1058" s="31"/>
    </row>
    <row r="1059" spans="7:11" s="10" customFormat="1">
      <c r="G1059" s="25"/>
      <c r="H1059" s="25"/>
      <c r="I1059" s="31"/>
      <c r="K1059" s="31"/>
    </row>
    <row r="1060" spans="7:11" s="10" customFormat="1">
      <c r="G1060" s="25"/>
      <c r="H1060" s="25"/>
      <c r="I1060" s="31"/>
      <c r="K1060" s="31"/>
    </row>
    <row r="1061" spans="7:11" s="10" customFormat="1">
      <c r="G1061" s="25"/>
      <c r="H1061" s="25"/>
      <c r="I1061" s="31"/>
      <c r="K1061" s="31"/>
    </row>
    <row r="1062" spans="7:11" s="10" customFormat="1">
      <c r="G1062" s="25"/>
      <c r="H1062" s="25"/>
      <c r="I1062" s="31"/>
      <c r="K1062" s="31"/>
    </row>
    <row r="1063" spans="7:11" s="10" customFormat="1">
      <c r="G1063" s="25"/>
      <c r="H1063" s="25"/>
      <c r="I1063" s="31"/>
      <c r="K1063" s="31"/>
    </row>
    <row r="1064" spans="7:11" s="10" customFormat="1">
      <c r="G1064" s="25"/>
      <c r="H1064" s="25"/>
      <c r="I1064" s="31"/>
      <c r="K1064" s="31"/>
    </row>
    <row r="1065" spans="7:11" s="10" customFormat="1">
      <c r="G1065" s="25"/>
      <c r="H1065" s="25"/>
      <c r="I1065" s="31"/>
      <c r="K1065" s="31"/>
    </row>
    <row r="1066" spans="7:11" s="10" customFormat="1">
      <c r="G1066" s="25"/>
      <c r="H1066" s="25"/>
      <c r="I1066" s="31"/>
      <c r="K1066" s="31"/>
    </row>
    <row r="1067" spans="7:11" s="10" customFormat="1">
      <c r="G1067" s="25"/>
      <c r="H1067" s="25"/>
      <c r="I1067" s="31"/>
      <c r="K1067" s="31"/>
    </row>
    <row r="1068" spans="7:11" s="10" customFormat="1">
      <c r="G1068" s="25"/>
      <c r="H1068" s="25"/>
      <c r="I1068" s="31"/>
      <c r="K1068" s="31"/>
    </row>
    <row r="1069" spans="7:11" s="10" customFormat="1">
      <c r="G1069" s="25"/>
      <c r="H1069" s="25"/>
      <c r="I1069" s="31"/>
      <c r="K1069" s="31"/>
    </row>
    <row r="1070" spans="7:11" s="10" customFormat="1">
      <c r="G1070" s="25"/>
      <c r="H1070" s="25"/>
      <c r="I1070" s="31"/>
      <c r="K1070" s="31"/>
    </row>
    <row r="1071" spans="7:11" s="10" customFormat="1">
      <c r="G1071" s="25"/>
      <c r="H1071" s="25"/>
      <c r="I1071" s="31"/>
      <c r="K1071" s="31"/>
    </row>
    <row r="1072" spans="7:11" s="10" customFormat="1">
      <c r="G1072" s="25"/>
      <c r="H1072" s="25"/>
      <c r="I1072" s="31"/>
      <c r="K1072" s="31"/>
    </row>
    <row r="1073" spans="7:11" s="10" customFormat="1">
      <c r="G1073" s="25"/>
      <c r="H1073" s="25"/>
      <c r="I1073" s="31"/>
      <c r="K1073" s="31"/>
    </row>
    <row r="1074" spans="7:11" s="10" customFormat="1">
      <c r="G1074" s="25"/>
      <c r="H1074" s="25"/>
      <c r="I1074" s="31"/>
      <c r="K1074" s="31"/>
    </row>
    <row r="1075" spans="7:11" s="10" customFormat="1">
      <c r="G1075" s="25"/>
      <c r="H1075" s="25"/>
      <c r="I1075" s="31"/>
      <c r="K1075" s="31"/>
    </row>
    <row r="1076" spans="7:11" s="10" customFormat="1">
      <c r="G1076" s="25"/>
      <c r="H1076" s="25"/>
      <c r="I1076" s="31"/>
      <c r="K1076" s="31"/>
    </row>
    <row r="1077" spans="7:11" s="10" customFormat="1">
      <c r="G1077" s="25"/>
      <c r="H1077" s="25"/>
      <c r="I1077" s="31"/>
      <c r="K1077" s="31"/>
    </row>
    <row r="1078" spans="7:11" s="10" customFormat="1">
      <c r="G1078" s="25"/>
      <c r="H1078" s="25"/>
      <c r="I1078" s="31"/>
      <c r="K1078" s="31"/>
    </row>
    <row r="1079" spans="7:11" s="10" customFormat="1">
      <c r="G1079" s="25"/>
      <c r="H1079" s="25"/>
      <c r="I1079" s="31"/>
      <c r="K1079" s="31"/>
    </row>
    <row r="1080" spans="7:11" s="10" customFormat="1">
      <c r="G1080" s="25"/>
      <c r="H1080" s="25"/>
      <c r="I1080" s="31"/>
      <c r="K1080" s="31"/>
    </row>
    <row r="1081" spans="7:11" s="10" customFormat="1">
      <c r="G1081" s="25"/>
      <c r="H1081" s="25"/>
      <c r="I1081" s="31"/>
      <c r="K1081" s="31"/>
    </row>
    <row r="1082" spans="7:11" s="10" customFormat="1">
      <c r="G1082" s="25"/>
      <c r="H1082" s="25"/>
      <c r="I1082" s="31"/>
      <c r="K1082" s="31"/>
    </row>
    <row r="1083" spans="7:11" s="10" customFormat="1">
      <c r="G1083" s="25"/>
      <c r="H1083" s="25"/>
      <c r="I1083" s="31"/>
      <c r="K1083" s="31"/>
    </row>
    <row r="1084" spans="7:11" s="10" customFormat="1">
      <c r="G1084" s="25"/>
      <c r="H1084" s="25"/>
      <c r="I1084" s="31"/>
      <c r="K1084" s="31"/>
    </row>
    <row r="1085" spans="7:11" s="10" customFormat="1">
      <c r="G1085" s="25"/>
      <c r="H1085" s="25"/>
      <c r="I1085" s="31"/>
      <c r="K1085" s="31"/>
    </row>
    <row r="1086" spans="7:11" s="10" customFormat="1">
      <c r="G1086" s="25"/>
      <c r="H1086" s="25"/>
      <c r="I1086" s="31"/>
      <c r="K1086" s="31"/>
    </row>
    <row r="1087" spans="7:11" s="10" customFormat="1">
      <c r="G1087" s="25"/>
      <c r="H1087" s="25"/>
      <c r="I1087" s="31"/>
      <c r="K1087" s="31"/>
    </row>
    <row r="1088" spans="7:11" s="10" customFormat="1">
      <c r="G1088" s="25"/>
      <c r="H1088" s="25"/>
      <c r="I1088" s="31"/>
      <c r="K1088" s="31"/>
    </row>
    <row r="1089" spans="7:11" s="10" customFormat="1">
      <c r="G1089" s="25"/>
      <c r="H1089" s="25"/>
      <c r="I1089" s="31"/>
      <c r="K1089" s="31"/>
    </row>
    <row r="1090" spans="7:11" s="10" customFormat="1">
      <c r="G1090" s="25"/>
      <c r="H1090" s="25"/>
      <c r="I1090" s="31"/>
      <c r="K1090" s="31"/>
    </row>
    <row r="1091" spans="7:11" s="10" customFormat="1">
      <c r="G1091" s="25"/>
      <c r="H1091" s="25"/>
      <c r="I1091" s="31"/>
      <c r="K1091" s="31"/>
    </row>
    <row r="1092" spans="7:11" s="10" customFormat="1">
      <c r="G1092" s="25"/>
      <c r="H1092" s="25"/>
      <c r="I1092" s="31"/>
      <c r="K1092" s="31"/>
    </row>
    <row r="1093" spans="7:11" s="10" customFormat="1">
      <c r="G1093" s="25"/>
      <c r="H1093" s="25"/>
      <c r="I1093" s="31"/>
      <c r="K1093" s="31"/>
    </row>
    <row r="1094" spans="7:11" s="10" customFormat="1">
      <c r="G1094" s="25"/>
      <c r="H1094" s="25"/>
      <c r="I1094" s="31"/>
      <c r="K1094" s="31"/>
    </row>
    <row r="1095" spans="7:11" s="10" customFormat="1">
      <c r="G1095" s="25"/>
      <c r="H1095" s="25"/>
      <c r="I1095" s="31"/>
      <c r="K1095" s="31"/>
    </row>
    <row r="1096" spans="7:11" s="10" customFormat="1">
      <c r="G1096" s="25"/>
      <c r="H1096" s="25"/>
      <c r="I1096" s="31"/>
      <c r="K1096" s="31"/>
    </row>
    <row r="1097" spans="7:11" s="10" customFormat="1">
      <c r="G1097" s="25"/>
      <c r="H1097" s="25"/>
      <c r="I1097" s="31"/>
      <c r="K1097" s="31"/>
    </row>
    <row r="1098" spans="7:11" s="10" customFormat="1">
      <c r="G1098" s="25"/>
      <c r="H1098" s="25"/>
      <c r="I1098" s="31"/>
      <c r="K1098" s="31"/>
    </row>
    <row r="1099" spans="7:11" s="10" customFormat="1">
      <c r="G1099" s="25"/>
      <c r="H1099" s="25"/>
      <c r="I1099" s="31"/>
      <c r="K1099" s="31"/>
    </row>
    <row r="1100" spans="7:11" s="10" customFormat="1">
      <c r="G1100" s="25"/>
      <c r="H1100" s="25"/>
      <c r="I1100" s="31"/>
      <c r="K1100" s="31"/>
    </row>
    <row r="1101" spans="7:11" s="10" customFormat="1">
      <c r="G1101" s="25"/>
      <c r="H1101" s="25"/>
      <c r="I1101" s="31"/>
      <c r="K1101" s="31"/>
    </row>
    <row r="1102" spans="7:11" s="10" customFormat="1">
      <c r="G1102" s="25"/>
      <c r="H1102" s="25"/>
      <c r="I1102" s="31"/>
      <c r="K1102" s="31"/>
    </row>
    <row r="1103" spans="7:11" s="10" customFormat="1">
      <c r="G1103" s="25"/>
      <c r="H1103" s="25"/>
      <c r="I1103" s="31"/>
      <c r="K1103" s="31"/>
    </row>
    <row r="1104" spans="7:11" s="10" customFormat="1">
      <c r="G1104" s="25"/>
      <c r="H1104" s="25"/>
      <c r="I1104" s="31"/>
      <c r="K1104" s="31"/>
    </row>
    <row r="1105" spans="7:11" s="10" customFormat="1">
      <c r="G1105" s="25"/>
      <c r="H1105" s="25"/>
      <c r="I1105" s="31"/>
      <c r="K1105" s="31"/>
    </row>
    <row r="1106" spans="7:11" s="10" customFormat="1">
      <c r="G1106" s="25"/>
      <c r="H1106" s="25"/>
      <c r="I1106" s="31"/>
      <c r="K1106" s="31"/>
    </row>
    <row r="1107" spans="7:11" s="10" customFormat="1">
      <c r="G1107" s="25"/>
      <c r="H1107" s="25"/>
      <c r="I1107" s="31"/>
      <c r="K1107" s="31"/>
    </row>
    <row r="1108" spans="7:11" s="10" customFormat="1">
      <c r="G1108" s="25"/>
      <c r="H1108" s="25"/>
      <c r="I1108" s="31"/>
      <c r="K1108" s="31"/>
    </row>
    <row r="1109" spans="7:11" s="10" customFormat="1">
      <c r="G1109" s="25"/>
      <c r="H1109" s="25"/>
      <c r="I1109" s="31"/>
      <c r="K1109" s="31"/>
    </row>
    <row r="1110" spans="7:11" s="10" customFormat="1">
      <c r="G1110" s="25"/>
      <c r="H1110" s="25"/>
      <c r="I1110" s="31"/>
      <c r="K1110" s="31"/>
    </row>
    <row r="1111" spans="7:11" s="10" customFormat="1">
      <c r="G1111" s="25"/>
      <c r="H1111" s="25"/>
      <c r="I1111" s="31"/>
      <c r="K1111" s="31"/>
    </row>
    <row r="1112" spans="7:11" s="10" customFormat="1">
      <c r="G1112" s="25"/>
      <c r="H1112" s="25"/>
      <c r="I1112" s="31"/>
      <c r="K1112" s="31"/>
    </row>
    <row r="1113" spans="7:11" s="10" customFormat="1">
      <c r="G1113" s="25"/>
      <c r="H1113" s="25"/>
      <c r="I1113" s="31"/>
      <c r="K1113" s="31"/>
    </row>
    <row r="1114" spans="7:11" s="10" customFormat="1">
      <c r="G1114" s="25"/>
      <c r="H1114" s="25"/>
      <c r="I1114" s="31"/>
      <c r="K1114" s="31"/>
    </row>
    <row r="1115" spans="7:11" s="10" customFormat="1">
      <c r="G1115" s="25"/>
      <c r="H1115" s="25"/>
      <c r="I1115" s="31"/>
      <c r="K1115" s="31"/>
    </row>
    <row r="1116" spans="7:11" s="10" customFormat="1">
      <c r="G1116" s="25"/>
      <c r="H1116" s="25"/>
      <c r="I1116" s="31"/>
      <c r="K1116" s="31"/>
    </row>
    <row r="1117" spans="7:11" s="10" customFormat="1">
      <c r="G1117" s="25"/>
      <c r="H1117" s="25"/>
      <c r="I1117" s="31"/>
      <c r="K1117" s="31"/>
    </row>
    <row r="1118" spans="7:11" s="10" customFormat="1">
      <c r="G1118" s="25"/>
      <c r="H1118" s="25"/>
      <c r="I1118" s="31"/>
      <c r="K1118" s="31"/>
    </row>
    <row r="1119" spans="7:11" s="10" customFormat="1">
      <c r="G1119" s="25"/>
      <c r="H1119" s="25"/>
      <c r="I1119" s="31"/>
      <c r="K1119" s="31"/>
    </row>
    <row r="1120" spans="7:11" s="10" customFormat="1">
      <c r="G1120" s="25"/>
      <c r="H1120" s="25"/>
      <c r="I1120" s="31"/>
      <c r="K1120" s="31"/>
    </row>
    <row r="1121" spans="7:11" s="10" customFormat="1">
      <c r="G1121" s="25"/>
      <c r="H1121" s="25"/>
      <c r="I1121" s="31"/>
      <c r="K1121" s="31"/>
    </row>
    <row r="1122" spans="7:11" s="10" customFormat="1">
      <c r="G1122" s="25"/>
      <c r="H1122" s="25"/>
      <c r="I1122" s="31"/>
      <c r="K1122" s="31"/>
    </row>
    <row r="1123" spans="7:11" s="10" customFormat="1">
      <c r="G1123" s="25"/>
      <c r="H1123" s="25"/>
      <c r="I1123" s="31"/>
      <c r="K1123" s="31"/>
    </row>
    <row r="1124" spans="7:11" s="10" customFormat="1">
      <c r="G1124" s="25"/>
      <c r="H1124" s="25"/>
      <c r="I1124" s="31"/>
      <c r="K1124" s="31"/>
    </row>
    <row r="1125" spans="7:11" s="10" customFormat="1">
      <c r="G1125" s="25"/>
      <c r="H1125" s="25"/>
      <c r="I1125" s="31"/>
      <c r="K1125" s="31"/>
    </row>
    <row r="1126" spans="7:11" s="10" customFormat="1">
      <c r="G1126" s="25"/>
      <c r="H1126" s="25"/>
      <c r="I1126" s="31"/>
      <c r="K1126" s="31"/>
    </row>
    <row r="1127" spans="7:11" s="10" customFormat="1">
      <c r="G1127" s="25"/>
      <c r="H1127" s="25"/>
      <c r="I1127" s="31"/>
      <c r="K1127" s="31"/>
    </row>
    <row r="1128" spans="7:11" s="10" customFormat="1">
      <c r="G1128" s="25"/>
      <c r="H1128" s="25"/>
      <c r="I1128" s="31"/>
      <c r="K1128" s="31"/>
    </row>
    <row r="1129" spans="7:11" s="10" customFormat="1">
      <c r="G1129" s="25"/>
      <c r="H1129" s="25"/>
      <c r="I1129" s="31"/>
      <c r="K1129" s="31"/>
    </row>
    <row r="1130" spans="7:11" s="10" customFormat="1">
      <c r="G1130" s="25"/>
      <c r="H1130" s="25"/>
      <c r="I1130" s="31"/>
      <c r="K1130" s="31"/>
    </row>
    <row r="1131" spans="7:11" s="10" customFormat="1">
      <c r="G1131" s="25"/>
      <c r="H1131" s="25"/>
      <c r="I1131" s="31"/>
      <c r="K1131" s="31"/>
    </row>
    <row r="1132" spans="7:11" s="10" customFormat="1">
      <c r="G1132" s="25"/>
      <c r="H1132" s="25"/>
      <c r="I1132" s="31"/>
      <c r="K1132" s="31"/>
    </row>
    <row r="1133" spans="7:11" s="10" customFormat="1">
      <c r="G1133" s="25"/>
      <c r="H1133" s="25"/>
      <c r="I1133" s="31"/>
      <c r="K1133" s="31"/>
    </row>
    <row r="1134" spans="7:11" s="10" customFormat="1">
      <c r="G1134" s="25"/>
      <c r="H1134" s="25"/>
      <c r="I1134" s="31"/>
      <c r="K1134" s="31"/>
    </row>
    <row r="1135" spans="7:11" s="10" customFormat="1">
      <c r="G1135" s="25"/>
      <c r="H1135" s="25"/>
      <c r="I1135" s="31"/>
      <c r="K1135" s="31"/>
    </row>
    <row r="1136" spans="7:11" s="10" customFormat="1">
      <c r="G1136" s="25"/>
      <c r="H1136" s="25"/>
      <c r="I1136" s="31"/>
      <c r="K1136" s="31"/>
    </row>
    <row r="1137" spans="7:11" s="10" customFormat="1">
      <c r="G1137" s="25"/>
      <c r="H1137" s="25"/>
      <c r="I1137" s="31"/>
      <c r="K1137" s="31"/>
    </row>
    <row r="1138" spans="7:11" s="10" customFormat="1">
      <c r="G1138" s="25"/>
      <c r="H1138" s="25"/>
      <c r="I1138" s="31"/>
      <c r="K1138" s="31"/>
    </row>
    <row r="1139" spans="7:11" s="10" customFormat="1">
      <c r="G1139" s="25"/>
      <c r="H1139" s="25"/>
      <c r="I1139" s="31"/>
      <c r="K1139" s="31"/>
    </row>
    <row r="1140" spans="7:11" s="10" customFormat="1">
      <c r="G1140" s="25"/>
      <c r="H1140" s="25"/>
      <c r="I1140" s="31"/>
      <c r="K1140" s="31"/>
    </row>
    <row r="1141" spans="7:11" s="10" customFormat="1">
      <c r="G1141" s="25"/>
      <c r="H1141" s="25"/>
      <c r="I1141" s="31"/>
      <c r="K1141" s="31"/>
    </row>
    <row r="1142" spans="7:11" s="10" customFormat="1">
      <c r="G1142" s="25"/>
      <c r="H1142" s="25"/>
      <c r="I1142" s="31"/>
      <c r="K1142" s="31"/>
    </row>
    <row r="1143" spans="7:11" s="10" customFormat="1">
      <c r="G1143" s="25"/>
      <c r="H1143" s="25"/>
      <c r="I1143" s="31"/>
      <c r="K1143" s="31"/>
    </row>
    <row r="1144" spans="7:11" s="10" customFormat="1">
      <c r="G1144" s="25"/>
      <c r="H1144" s="25"/>
      <c r="I1144" s="31"/>
      <c r="K1144" s="31"/>
    </row>
    <row r="1145" spans="7:11" s="10" customFormat="1">
      <c r="G1145" s="25"/>
      <c r="H1145" s="25"/>
      <c r="I1145" s="31"/>
      <c r="K1145" s="31"/>
    </row>
    <row r="1146" spans="7:11" s="10" customFormat="1">
      <c r="G1146" s="25"/>
      <c r="H1146" s="25"/>
      <c r="I1146" s="31"/>
      <c r="K1146" s="31"/>
    </row>
    <row r="1147" spans="7:11" s="10" customFormat="1">
      <c r="G1147" s="25"/>
      <c r="H1147" s="25"/>
      <c r="I1147" s="31"/>
      <c r="K1147" s="31"/>
    </row>
    <row r="1148" spans="7:11" s="10" customFormat="1">
      <c r="G1148" s="25"/>
      <c r="H1148" s="25"/>
      <c r="I1148" s="31"/>
      <c r="K1148" s="31"/>
    </row>
    <row r="1149" spans="7:11" s="10" customFormat="1">
      <c r="G1149" s="25"/>
      <c r="H1149" s="25"/>
      <c r="I1149" s="31"/>
      <c r="K1149" s="31"/>
    </row>
    <row r="1150" spans="7:11" s="10" customFormat="1">
      <c r="G1150" s="25"/>
      <c r="H1150" s="25"/>
      <c r="I1150" s="31"/>
      <c r="K1150" s="31"/>
    </row>
    <row r="1151" spans="7:11" s="10" customFormat="1">
      <c r="G1151" s="25"/>
      <c r="H1151" s="25"/>
      <c r="I1151" s="31"/>
      <c r="K1151" s="31"/>
    </row>
    <row r="1152" spans="7:11" s="10" customFormat="1">
      <c r="G1152" s="25"/>
      <c r="H1152" s="25"/>
      <c r="I1152" s="31"/>
      <c r="K1152" s="31"/>
    </row>
    <row r="1153" spans="7:11" s="10" customFormat="1">
      <c r="G1153" s="25"/>
      <c r="H1153" s="25"/>
      <c r="I1153" s="31"/>
      <c r="K1153" s="31"/>
    </row>
    <row r="1154" spans="7:11" s="10" customFormat="1">
      <c r="G1154" s="25"/>
      <c r="H1154" s="25"/>
      <c r="I1154" s="31"/>
      <c r="K1154" s="31"/>
    </row>
    <row r="1155" spans="7:11" s="10" customFormat="1">
      <c r="G1155" s="25"/>
      <c r="H1155" s="25"/>
      <c r="I1155" s="31"/>
      <c r="K1155" s="31"/>
    </row>
    <row r="1156" spans="7:11" s="10" customFormat="1">
      <c r="G1156" s="25"/>
      <c r="H1156" s="25"/>
      <c r="I1156" s="31"/>
      <c r="K1156" s="31"/>
    </row>
    <row r="1157" spans="7:11" s="10" customFormat="1">
      <c r="G1157" s="25"/>
      <c r="H1157" s="25"/>
      <c r="I1157" s="31"/>
      <c r="K1157" s="31"/>
    </row>
    <row r="1158" spans="7:11" s="10" customFormat="1">
      <c r="G1158" s="25"/>
      <c r="H1158" s="25"/>
      <c r="I1158" s="31"/>
      <c r="K1158" s="31"/>
    </row>
    <row r="1159" spans="7:11" s="10" customFormat="1">
      <c r="G1159" s="25"/>
      <c r="H1159" s="25"/>
      <c r="I1159" s="31"/>
      <c r="K1159" s="31"/>
    </row>
    <row r="1160" spans="7:11" s="10" customFormat="1">
      <c r="G1160" s="25"/>
      <c r="H1160" s="25"/>
      <c r="I1160" s="31"/>
      <c r="K1160" s="31"/>
    </row>
    <row r="1161" spans="7:11" s="10" customFormat="1">
      <c r="G1161" s="25"/>
      <c r="H1161" s="25"/>
      <c r="I1161" s="31"/>
      <c r="K1161" s="31"/>
    </row>
    <row r="1162" spans="7:11" s="10" customFormat="1">
      <c r="G1162" s="25"/>
      <c r="H1162" s="25"/>
      <c r="I1162" s="31"/>
      <c r="K1162" s="31"/>
    </row>
    <row r="1163" spans="7:11" s="10" customFormat="1">
      <c r="G1163" s="25"/>
      <c r="H1163" s="25"/>
      <c r="I1163" s="31"/>
      <c r="K1163" s="31"/>
    </row>
    <row r="1164" spans="7:11" s="10" customFormat="1">
      <c r="G1164" s="25"/>
      <c r="H1164" s="25"/>
      <c r="I1164" s="31"/>
      <c r="K1164" s="31"/>
    </row>
    <row r="1165" spans="7:11" s="10" customFormat="1">
      <c r="G1165" s="25"/>
      <c r="H1165" s="25"/>
      <c r="I1165" s="31"/>
      <c r="K1165" s="31"/>
    </row>
    <row r="1166" spans="7:11" s="10" customFormat="1">
      <c r="G1166" s="25"/>
      <c r="H1166" s="25"/>
      <c r="I1166" s="31"/>
      <c r="K1166" s="31"/>
    </row>
    <row r="1167" spans="7:11" s="10" customFormat="1">
      <c r="G1167" s="25"/>
      <c r="H1167" s="25"/>
      <c r="I1167" s="31"/>
      <c r="K1167" s="31"/>
    </row>
    <row r="1168" spans="7:11" s="10" customFormat="1">
      <c r="G1168" s="25"/>
      <c r="H1168" s="25"/>
      <c r="I1168" s="31"/>
      <c r="K1168" s="31"/>
    </row>
    <row r="1169" spans="7:11" s="10" customFormat="1">
      <c r="G1169" s="25"/>
      <c r="H1169" s="25"/>
      <c r="I1169" s="31"/>
      <c r="K1169" s="31"/>
    </row>
    <row r="1170" spans="7:11" s="10" customFormat="1">
      <c r="G1170" s="25"/>
      <c r="H1170" s="25"/>
      <c r="I1170" s="31"/>
      <c r="K1170" s="31"/>
    </row>
    <row r="1171" spans="7:11" s="10" customFormat="1">
      <c r="G1171" s="25"/>
      <c r="H1171" s="25"/>
      <c r="I1171" s="31"/>
      <c r="K1171" s="31"/>
    </row>
    <row r="1172" spans="7:11" s="10" customFormat="1">
      <c r="G1172" s="25"/>
      <c r="H1172" s="25"/>
      <c r="I1172" s="31"/>
      <c r="K1172" s="31"/>
    </row>
    <row r="1173" spans="7:11" s="10" customFormat="1">
      <c r="G1173" s="25"/>
      <c r="H1173" s="25"/>
      <c r="I1173" s="31"/>
      <c r="K1173" s="31"/>
    </row>
    <row r="1174" spans="7:11" s="10" customFormat="1">
      <c r="G1174" s="25"/>
      <c r="H1174" s="25"/>
      <c r="I1174" s="31"/>
      <c r="K1174" s="31"/>
    </row>
    <row r="1175" spans="7:11" s="10" customFormat="1">
      <c r="G1175" s="25"/>
      <c r="H1175" s="25"/>
      <c r="I1175" s="31"/>
      <c r="K1175" s="31"/>
    </row>
    <row r="1176" spans="7:11" s="10" customFormat="1">
      <c r="G1176" s="25"/>
      <c r="H1176" s="25"/>
      <c r="I1176" s="31"/>
      <c r="K1176" s="31"/>
    </row>
    <row r="1177" spans="7:11" s="10" customFormat="1">
      <c r="G1177" s="25"/>
      <c r="H1177" s="25"/>
      <c r="I1177" s="31"/>
      <c r="K1177" s="31"/>
    </row>
    <row r="1178" spans="7:11" s="10" customFormat="1">
      <c r="G1178" s="25"/>
      <c r="H1178" s="25"/>
      <c r="I1178" s="31"/>
      <c r="K1178" s="31"/>
    </row>
    <row r="1179" spans="7:11" s="10" customFormat="1">
      <c r="G1179" s="25"/>
      <c r="H1179" s="25"/>
      <c r="I1179" s="31"/>
      <c r="K1179" s="31"/>
    </row>
    <row r="1180" spans="7:11" s="10" customFormat="1">
      <c r="G1180" s="25"/>
      <c r="H1180" s="25"/>
      <c r="I1180" s="31"/>
      <c r="K1180" s="31"/>
    </row>
    <row r="1181" spans="7:11" s="10" customFormat="1">
      <c r="G1181" s="25"/>
      <c r="H1181" s="25"/>
      <c r="I1181" s="31"/>
      <c r="K1181" s="31"/>
    </row>
    <row r="1182" spans="7:11" s="10" customFormat="1">
      <c r="G1182" s="25"/>
      <c r="H1182" s="25"/>
      <c r="I1182" s="31"/>
      <c r="K1182" s="31"/>
    </row>
    <row r="1183" spans="7:11" s="10" customFormat="1">
      <c r="G1183" s="25"/>
      <c r="H1183" s="25"/>
      <c r="I1183" s="31"/>
      <c r="K1183" s="31"/>
    </row>
    <row r="1184" spans="7:11" s="10" customFormat="1">
      <c r="G1184" s="25"/>
      <c r="H1184" s="25"/>
      <c r="I1184" s="31"/>
      <c r="K1184" s="31"/>
    </row>
    <row r="1185" spans="1:252" s="10" customFormat="1">
      <c r="G1185" s="25"/>
      <c r="H1185" s="25"/>
      <c r="I1185" s="31"/>
      <c r="K1185" s="31"/>
    </row>
    <row r="1186" spans="1:252" s="10" customFormat="1">
      <c r="G1186" s="25"/>
      <c r="H1186" s="25"/>
      <c r="I1186" s="31"/>
      <c r="K1186" s="31"/>
    </row>
    <row r="1187" spans="1:252" s="10" customFormat="1">
      <c r="G1187" s="25"/>
      <c r="H1187" s="25"/>
      <c r="I1187" s="31"/>
      <c r="K1187" s="31"/>
    </row>
    <row r="1188" spans="1:252" s="10" customFormat="1">
      <c r="G1188" s="25"/>
      <c r="H1188" s="25"/>
      <c r="I1188" s="31"/>
      <c r="K1188" s="31"/>
    </row>
    <row r="1189" spans="1:252" s="10" customFormat="1">
      <c r="G1189" s="25"/>
      <c r="H1189" s="25"/>
      <c r="I1189" s="31"/>
      <c r="K1189" s="31"/>
    </row>
    <row r="1190" spans="1:252" s="8" customFormat="1">
      <c r="A1190" s="10"/>
      <c r="B1190" s="10"/>
      <c r="C1190" s="10"/>
      <c r="D1190" s="10"/>
      <c r="E1190" s="10"/>
      <c r="F1190" s="10"/>
      <c r="G1190" s="25"/>
      <c r="H1190" s="25"/>
      <c r="I1190" s="31"/>
      <c r="J1190" s="10"/>
      <c r="K1190" s="31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  <c r="BI1190" s="10"/>
      <c r="BJ1190" s="10"/>
      <c r="BK1190" s="10"/>
      <c r="BL1190" s="10"/>
      <c r="BM1190" s="10"/>
      <c r="BN1190" s="10"/>
      <c r="BO1190" s="10"/>
      <c r="BP1190" s="10"/>
      <c r="BQ1190" s="10"/>
      <c r="BR1190" s="10"/>
      <c r="BS1190" s="10"/>
      <c r="BT1190" s="10"/>
      <c r="BU1190" s="10"/>
      <c r="BV1190" s="10"/>
      <c r="BW1190" s="10"/>
      <c r="BX1190" s="10"/>
      <c r="BY1190" s="10"/>
      <c r="BZ1190" s="10"/>
      <c r="CA1190" s="10"/>
      <c r="CB1190" s="10"/>
      <c r="CC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  <c r="CR1190" s="10"/>
      <c r="CS1190" s="10"/>
      <c r="CT1190" s="10"/>
      <c r="CU1190" s="10"/>
      <c r="CV1190" s="10"/>
      <c r="CW1190" s="10"/>
      <c r="CX1190" s="10"/>
      <c r="CY1190" s="10"/>
      <c r="CZ1190" s="10"/>
      <c r="DA1190" s="10"/>
      <c r="DB1190" s="10"/>
      <c r="DC1190" s="10"/>
      <c r="DD1190" s="10"/>
      <c r="DE1190" s="10"/>
      <c r="DF1190" s="10"/>
      <c r="DG1190" s="10"/>
      <c r="DH1190" s="10"/>
      <c r="DI1190" s="10"/>
      <c r="DJ1190" s="10"/>
      <c r="DK1190" s="10"/>
      <c r="DL1190" s="10"/>
      <c r="DM1190" s="10"/>
      <c r="DN1190" s="10"/>
      <c r="DO1190" s="10"/>
      <c r="DP1190" s="10"/>
      <c r="DQ1190" s="10"/>
      <c r="DR1190" s="10"/>
      <c r="DS1190" s="10"/>
      <c r="DT1190" s="10"/>
      <c r="DU1190" s="10"/>
      <c r="DV1190" s="10"/>
      <c r="DW1190" s="10"/>
      <c r="DX1190" s="10"/>
      <c r="DY1190" s="10"/>
      <c r="DZ1190" s="10"/>
      <c r="EA1190" s="10"/>
      <c r="EB1190" s="10"/>
      <c r="EC1190" s="10"/>
      <c r="ED1190" s="10"/>
      <c r="EE1190" s="10"/>
      <c r="EF1190" s="10"/>
      <c r="EG1190" s="10"/>
      <c r="EH1190" s="10"/>
      <c r="EI1190" s="10"/>
      <c r="EJ1190" s="10"/>
      <c r="EK1190" s="10"/>
      <c r="EL1190" s="10"/>
      <c r="EM1190" s="10"/>
      <c r="EN1190" s="10"/>
      <c r="EO1190" s="10"/>
      <c r="EP1190" s="10"/>
      <c r="EQ1190" s="10"/>
      <c r="ER1190" s="10"/>
      <c r="ES1190" s="10"/>
      <c r="ET1190" s="10"/>
      <c r="EU1190" s="10"/>
      <c r="EV1190" s="10"/>
      <c r="EW1190" s="10"/>
      <c r="EX1190" s="10"/>
      <c r="EY1190" s="10"/>
      <c r="EZ1190" s="10"/>
      <c r="FA1190" s="10"/>
      <c r="FB1190" s="10"/>
      <c r="FC1190" s="10"/>
      <c r="FD1190" s="10"/>
      <c r="FE1190" s="10"/>
      <c r="FF1190" s="10"/>
      <c r="FG1190" s="10"/>
      <c r="FH1190" s="10"/>
      <c r="FI1190" s="10"/>
      <c r="FJ1190" s="10"/>
      <c r="FK1190" s="10"/>
      <c r="FL1190" s="10"/>
      <c r="FM1190" s="10"/>
      <c r="FN1190" s="10"/>
      <c r="FO1190" s="10"/>
      <c r="FP1190" s="10"/>
      <c r="FQ1190" s="10"/>
      <c r="FR1190" s="10"/>
      <c r="FS1190" s="10"/>
      <c r="FT1190" s="10"/>
      <c r="FU1190" s="10"/>
      <c r="FV1190" s="10"/>
      <c r="FW1190" s="10"/>
      <c r="FX1190" s="10"/>
      <c r="FY1190" s="10"/>
      <c r="FZ1190" s="10"/>
      <c r="GA1190" s="10"/>
      <c r="GB1190" s="10"/>
      <c r="GC1190" s="10"/>
      <c r="GD1190" s="10"/>
      <c r="GE1190" s="10"/>
      <c r="GF1190" s="10"/>
      <c r="GG1190" s="10"/>
      <c r="GH1190" s="10"/>
      <c r="GI1190" s="10"/>
      <c r="GJ1190" s="10"/>
      <c r="GK1190" s="10"/>
      <c r="GL1190" s="10"/>
      <c r="GM1190" s="10"/>
      <c r="GN1190" s="10"/>
      <c r="GO1190" s="10"/>
      <c r="GP1190" s="10"/>
      <c r="GQ1190" s="10"/>
      <c r="GR1190" s="10"/>
      <c r="GS1190" s="10"/>
      <c r="GT1190" s="10"/>
      <c r="GU1190" s="10"/>
      <c r="GV1190" s="10"/>
      <c r="GW1190" s="10"/>
      <c r="GX1190" s="10"/>
      <c r="GY1190" s="10"/>
      <c r="GZ1190" s="10"/>
      <c r="HA1190" s="10"/>
      <c r="HB1190" s="10"/>
      <c r="HC1190" s="10"/>
      <c r="HD1190" s="10"/>
      <c r="HE1190" s="10"/>
      <c r="HF1190" s="10"/>
      <c r="HG1190" s="10"/>
      <c r="HH1190" s="10"/>
      <c r="HI1190" s="10"/>
      <c r="HJ1190" s="10"/>
      <c r="HK1190" s="10"/>
      <c r="HL1190" s="10"/>
      <c r="HM1190" s="10"/>
      <c r="HN1190" s="10"/>
      <c r="HO1190" s="10"/>
      <c r="HP1190" s="10"/>
      <c r="HQ1190" s="10"/>
      <c r="HR1190" s="10"/>
      <c r="HS1190" s="10"/>
      <c r="HT1190" s="10"/>
      <c r="HU1190" s="10"/>
      <c r="HV1190" s="10"/>
      <c r="HW1190" s="10"/>
      <c r="HX1190" s="10"/>
      <c r="HY1190" s="10"/>
      <c r="HZ1190" s="10"/>
      <c r="IA1190" s="10"/>
      <c r="IB1190" s="10"/>
      <c r="IC1190" s="10"/>
      <c r="ID1190" s="10"/>
      <c r="IE1190" s="10"/>
      <c r="IF1190" s="10"/>
      <c r="IG1190" s="10"/>
      <c r="IH1190" s="10"/>
      <c r="II1190" s="10"/>
      <c r="IJ1190" s="10"/>
      <c r="IK1190" s="10"/>
      <c r="IL1190" s="10"/>
      <c r="IM1190" s="10"/>
      <c r="IN1190" s="10"/>
      <c r="IO1190" s="10"/>
      <c r="IP1190" s="10"/>
      <c r="IQ1190" s="10"/>
      <c r="IR1190" s="10"/>
    </row>
    <row r="1191" spans="1:252" s="8" customFormat="1">
      <c r="A1191" s="32"/>
      <c r="B1191" s="32"/>
      <c r="C1191" s="32"/>
      <c r="D1191" s="32"/>
      <c r="E1191" s="32"/>
      <c r="F1191" s="32"/>
      <c r="G1191" s="25"/>
      <c r="H1191" s="25"/>
      <c r="I1191" s="31"/>
      <c r="J1191" s="10"/>
      <c r="K1191" s="31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  <c r="BJ1191" s="10"/>
      <c r="BK1191" s="10"/>
      <c r="BL1191" s="10"/>
      <c r="BM1191" s="10"/>
      <c r="BN1191" s="10"/>
      <c r="BO1191" s="10"/>
      <c r="BP1191" s="10"/>
      <c r="BQ1191" s="10"/>
      <c r="BR1191" s="10"/>
      <c r="BS1191" s="10"/>
      <c r="BT1191" s="10"/>
      <c r="BU1191" s="10"/>
      <c r="BV1191" s="10"/>
      <c r="BW1191" s="10"/>
      <c r="BX1191" s="10"/>
      <c r="BY1191" s="10"/>
      <c r="BZ1191" s="10"/>
      <c r="CA1191" s="10"/>
      <c r="CB1191" s="10"/>
      <c r="CC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  <c r="CW1191" s="10"/>
      <c r="CX1191" s="10"/>
      <c r="CY1191" s="10"/>
      <c r="CZ1191" s="10"/>
      <c r="DA1191" s="10"/>
      <c r="DB1191" s="10"/>
      <c r="DC1191" s="10"/>
      <c r="DD1191" s="10"/>
      <c r="DE1191" s="10"/>
      <c r="DF1191" s="10"/>
      <c r="DG1191" s="10"/>
      <c r="DH1191" s="10"/>
      <c r="DI1191" s="10"/>
      <c r="DJ1191" s="10"/>
      <c r="DK1191" s="10"/>
      <c r="DL1191" s="10"/>
      <c r="DM1191" s="10"/>
      <c r="DN1191" s="10"/>
      <c r="DO1191" s="10"/>
      <c r="DP1191" s="10"/>
      <c r="DQ1191" s="10"/>
      <c r="DR1191" s="10"/>
      <c r="DS1191" s="10"/>
      <c r="DT1191" s="10"/>
      <c r="DU1191" s="10"/>
      <c r="DV1191" s="10"/>
      <c r="DW1191" s="10"/>
      <c r="DX1191" s="10"/>
      <c r="DY1191" s="10"/>
      <c r="DZ1191" s="10"/>
      <c r="EA1191" s="10"/>
      <c r="EB1191" s="10"/>
      <c r="EC1191" s="10"/>
      <c r="ED1191" s="10"/>
      <c r="EE1191" s="10"/>
      <c r="EF1191" s="10"/>
      <c r="EG1191" s="10"/>
      <c r="EH1191" s="10"/>
      <c r="EI1191" s="10"/>
      <c r="EJ1191" s="10"/>
      <c r="EK1191" s="10"/>
      <c r="EL1191" s="10"/>
      <c r="EM1191" s="10"/>
      <c r="EN1191" s="10"/>
      <c r="EO1191" s="10"/>
      <c r="EP1191" s="10"/>
      <c r="EQ1191" s="10"/>
      <c r="ER1191" s="10"/>
      <c r="ES1191" s="10"/>
      <c r="ET1191" s="10"/>
      <c r="EU1191" s="10"/>
      <c r="EV1191" s="10"/>
      <c r="EW1191" s="10"/>
      <c r="EX1191" s="10"/>
      <c r="EY1191" s="10"/>
      <c r="EZ1191" s="10"/>
      <c r="FA1191" s="10"/>
      <c r="FB1191" s="10"/>
      <c r="FC1191" s="10"/>
      <c r="FD1191" s="10"/>
      <c r="FE1191" s="10"/>
      <c r="FF1191" s="10"/>
      <c r="FG1191" s="10"/>
      <c r="FH1191" s="10"/>
      <c r="FI1191" s="10"/>
      <c r="FJ1191" s="10"/>
      <c r="FK1191" s="10"/>
      <c r="FL1191" s="10"/>
      <c r="FM1191" s="10"/>
      <c r="FN1191" s="10"/>
      <c r="FO1191" s="10"/>
      <c r="FP1191" s="10"/>
      <c r="FQ1191" s="10"/>
      <c r="FR1191" s="10"/>
      <c r="FS1191" s="10"/>
      <c r="FT1191" s="10"/>
      <c r="FU1191" s="10"/>
      <c r="FV1191" s="10"/>
      <c r="FW1191" s="10"/>
      <c r="FX1191" s="10"/>
      <c r="FY1191" s="10"/>
      <c r="FZ1191" s="10"/>
      <c r="GA1191" s="10"/>
      <c r="GB1191" s="10"/>
      <c r="GC1191" s="10"/>
      <c r="GD1191" s="10"/>
      <c r="GE1191" s="10"/>
      <c r="GF1191" s="10"/>
      <c r="GG1191" s="10"/>
      <c r="GH1191" s="10"/>
      <c r="GI1191" s="10"/>
      <c r="GJ1191" s="10"/>
      <c r="GK1191" s="10"/>
      <c r="GL1191" s="10"/>
      <c r="GM1191" s="10"/>
      <c r="GN1191" s="10"/>
      <c r="GO1191" s="10"/>
      <c r="GP1191" s="10"/>
      <c r="GQ1191" s="10"/>
      <c r="GR1191" s="10"/>
      <c r="GS1191" s="10"/>
      <c r="GT1191" s="10"/>
      <c r="GU1191" s="10"/>
      <c r="GV1191" s="10"/>
      <c r="GW1191" s="10"/>
      <c r="GX1191" s="10"/>
      <c r="GY1191" s="10"/>
      <c r="GZ1191" s="10"/>
      <c r="HA1191" s="10"/>
      <c r="HB1191" s="10"/>
      <c r="HC1191" s="10"/>
      <c r="HD1191" s="10"/>
      <c r="HE1191" s="10"/>
      <c r="HF1191" s="10"/>
      <c r="HG1191" s="10"/>
      <c r="HH1191" s="10"/>
      <c r="HI1191" s="10"/>
      <c r="HJ1191" s="10"/>
      <c r="HK1191" s="10"/>
      <c r="HL1191" s="10"/>
      <c r="HM1191" s="10"/>
      <c r="HN1191" s="10"/>
      <c r="HO1191" s="10"/>
      <c r="HP1191" s="10"/>
      <c r="HQ1191" s="10"/>
      <c r="HR1191" s="10"/>
      <c r="HS1191" s="10"/>
      <c r="HT1191" s="10"/>
      <c r="HU1191" s="10"/>
      <c r="HV1191" s="10"/>
      <c r="HW1191" s="10"/>
      <c r="HX1191" s="10"/>
      <c r="HY1191" s="10"/>
      <c r="HZ1191" s="10"/>
      <c r="IA1191" s="10"/>
      <c r="IB1191" s="10"/>
      <c r="IC1191" s="10"/>
      <c r="ID1191" s="10"/>
      <c r="IE1191" s="10"/>
      <c r="IF1191" s="10"/>
      <c r="IG1191" s="10"/>
      <c r="IH1191" s="10"/>
      <c r="II1191" s="10"/>
      <c r="IJ1191" s="10"/>
      <c r="IK1191" s="10"/>
      <c r="IL1191" s="10"/>
      <c r="IM1191" s="10"/>
      <c r="IN1191" s="10"/>
      <c r="IO1191" s="10"/>
      <c r="IP1191" s="10"/>
      <c r="IQ1191" s="10"/>
      <c r="IR1191" s="10"/>
    </row>
    <row r="1192" spans="1:252">
      <c r="A1192" s="32"/>
      <c r="B1192" s="32"/>
      <c r="C1192" s="32"/>
      <c r="D1192" s="32"/>
      <c r="E1192" s="32"/>
      <c r="F1192" s="32"/>
    </row>
    <row r="1193" spans="1:252">
      <c r="A1193" s="32"/>
      <c r="B1193" s="32"/>
      <c r="C1193" s="32"/>
      <c r="D1193" s="32"/>
      <c r="E1193" s="32"/>
      <c r="F1193" s="32"/>
    </row>
    <row r="1194" spans="1:252">
      <c r="A1194" s="32"/>
      <c r="B1194" s="32"/>
      <c r="C1194" s="32"/>
      <c r="D1194" s="32"/>
      <c r="E1194" s="32"/>
      <c r="F1194" s="32"/>
    </row>
    <row r="1195" spans="1:252">
      <c r="A1195" s="32"/>
      <c r="B1195" s="32"/>
      <c r="C1195" s="32"/>
      <c r="D1195" s="32"/>
      <c r="E1195" s="32"/>
      <c r="F1195" s="32"/>
    </row>
    <row r="1196" spans="1:252">
      <c r="A1196" s="32"/>
      <c r="B1196" s="32"/>
      <c r="C1196" s="32"/>
      <c r="D1196" s="32"/>
      <c r="E1196" s="32"/>
      <c r="F1196" s="32"/>
    </row>
    <row r="1197" spans="1:252">
      <c r="A1197" s="32"/>
      <c r="B1197" s="32"/>
      <c r="C1197" s="32"/>
      <c r="D1197" s="32"/>
      <c r="E1197" s="32"/>
      <c r="F1197" s="32"/>
    </row>
    <row r="1198" spans="1:252">
      <c r="A1198" s="32"/>
      <c r="B1198" s="32"/>
      <c r="C1198" s="32"/>
      <c r="D1198" s="32"/>
      <c r="E1198" s="32"/>
      <c r="F1198" s="32"/>
    </row>
    <row r="1199" spans="1:252">
      <c r="A1199" s="32"/>
      <c r="B1199" s="32"/>
      <c r="C1199" s="32"/>
      <c r="D1199" s="32"/>
      <c r="E1199" s="32"/>
      <c r="F1199" s="32"/>
    </row>
    <row r="1200" spans="1:252">
      <c r="A1200" s="32"/>
      <c r="B1200" s="32"/>
      <c r="C1200" s="32"/>
      <c r="D1200" s="32"/>
      <c r="E1200" s="32"/>
      <c r="F1200" s="32"/>
    </row>
    <row r="1201" spans="1:6">
      <c r="A1201" s="32"/>
      <c r="B1201" s="32"/>
      <c r="C1201" s="32"/>
      <c r="D1201" s="32"/>
      <c r="E1201" s="32"/>
      <c r="F1201" s="32"/>
    </row>
    <row r="1202" spans="1:6">
      <c r="A1202" s="32"/>
      <c r="B1202" s="32"/>
      <c r="C1202" s="32"/>
      <c r="D1202" s="32"/>
      <c r="E1202" s="32"/>
      <c r="F1202" s="32"/>
    </row>
    <row r="1203" spans="1:6">
      <c r="A1203" s="32"/>
      <c r="B1203" s="32"/>
      <c r="C1203" s="32"/>
      <c r="D1203" s="32"/>
      <c r="E1203" s="32"/>
      <c r="F1203" s="32"/>
    </row>
    <row r="1204" spans="1:6">
      <c r="A1204" s="32"/>
      <c r="B1204" s="32"/>
      <c r="C1204" s="32"/>
      <c r="D1204" s="32"/>
      <c r="E1204" s="32"/>
      <c r="F1204" s="32"/>
    </row>
    <row r="1205" spans="1:6">
      <c r="A1205" s="32"/>
      <c r="B1205" s="32"/>
      <c r="C1205" s="32"/>
      <c r="D1205" s="32"/>
      <c r="E1205" s="32"/>
      <c r="F1205" s="32"/>
    </row>
    <row r="1206" spans="1:6">
      <c r="A1206" s="32"/>
      <c r="B1206" s="32"/>
      <c r="C1206" s="32"/>
      <c r="D1206" s="32"/>
      <c r="E1206" s="32"/>
      <c r="F1206" s="32"/>
    </row>
    <row r="1207" spans="1:6">
      <c r="A1207" s="32"/>
      <c r="B1207" s="32"/>
      <c r="C1207" s="32"/>
      <c r="D1207" s="32"/>
      <c r="E1207" s="32"/>
      <c r="F1207" s="32"/>
    </row>
    <row r="1208" spans="1:6">
      <c r="A1208" s="32"/>
      <c r="B1208" s="32"/>
      <c r="C1208" s="32"/>
      <c r="D1208" s="32"/>
      <c r="E1208" s="32"/>
      <c r="F1208" s="32"/>
    </row>
    <row r="1209" spans="1:6">
      <c r="A1209" s="32"/>
      <c r="B1209" s="32"/>
      <c r="C1209" s="32"/>
      <c r="D1209" s="32"/>
      <c r="E1209" s="32"/>
      <c r="F1209" s="32"/>
    </row>
    <row r="1210" spans="1:6">
      <c r="A1210" s="32"/>
      <c r="B1210" s="32"/>
      <c r="C1210" s="32"/>
      <c r="D1210" s="32"/>
      <c r="E1210" s="32"/>
      <c r="F1210" s="32"/>
    </row>
    <row r="1211" spans="1:6">
      <c r="A1211" s="32"/>
      <c r="B1211" s="32"/>
      <c r="C1211" s="32"/>
      <c r="D1211" s="32"/>
      <c r="E1211" s="32"/>
      <c r="F1211" s="32"/>
    </row>
    <row r="1212" spans="1:6">
      <c r="A1212" s="32"/>
      <c r="B1212" s="32"/>
      <c r="C1212" s="32"/>
      <c r="D1212" s="32"/>
      <c r="E1212" s="32"/>
      <c r="F1212" s="32"/>
    </row>
    <row r="1213" spans="1:6">
      <c r="A1213" s="32"/>
      <c r="B1213" s="32"/>
      <c r="C1213" s="32"/>
      <c r="D1213" s="32"/>
      <c r="E1213" s="32"/>
      <c r="F1213" s="32"/>
    </row>
    <row r="1214" spans="1:6">
      <c r="A1214" s="32"/>
      <c r="B1214" s="32"/>
      <c r="C1214" s="32"/>
      <c r="D1214" s="32"/>
      <c r="E1214" s="32"/>
      <c r="F1214" s="32"/>
    </row>
    <row r="1215" spans="1:6">
      <c r="A1215" s="32"/>
      <c r="B1215" s="32"/>
      <c r="C1215" s="32"/>
      <c r="D1215" s="32"/>
      <c r="E1215" s="32"/>
      <c r="F1215" s="32"/>
    </row>
    <row r="1216" spans="1:6">
      <c r="A1216" s="32"/>
      <c r="B1216" s="32"/>
      <c r="C1216" s="32"/>
      <c r="D1216" s="32"/>
      <c r="E1216" s="32"/>
      <c r="F1216" s="32"/>
    </row>
    <row r="1217" spans="1:6">
      <c r="A1217" s="32"/>
      <c r="B1217" s="32"/>
      <c r="C1217" s="32"/>
      <c r="D1217" s="32"/>
      <c r="E1217" s="32"/>
      <c r="F1217" s="32"/>
    </row>
    <row r="1218" spans="1:6">
      <c r="A1218" s="32"/>
      <c r="B1218" s="32"/>
      <c r="C1218" s="32"/>
      <c r="D1218" s="32"/>
      <c r="E1218" s="32"/>
      <c r="F1218" s="32"/>
    </row>
    <row r="1219" spans="1:6">
      <c r="A1219" s="32"/>
      <c r="B1219" s="32"/>
      <c r="C1219" s="32"/>
      <c r="D1219" s="32"/>
      <c r="E1219" s="32"/>
      <c r="F1219" s="32"/>
    </row>
    <row r="1220" spans="1:6">
      <c r="A1220" s="32"/>
      <c r="B1220" s="32"/>
      <c r="C1220" s="32"/>
      <c r="D1220" s="32"/>
      <c r="E1220" s="32"/>
      <c r="F1220" s="32"/>
    </row>
    <row r="1221" spans="1:6">
      <c r="A1221" s="32"/>
      <c r="B1221" s="32"/>
      <c r="C1221" s="32"/>
      <c r="D1221" s="32"/>
      <c r="E1221" s="32"/>
      <c r="F1221" s="32"/>
    </row>
    <row r="1222" spans="1:6">
      <c r="A1222" s="32"/>
      <c r="B1222" s="32"/>
      <c r="C1222" s="32"/>
      <c r="D1222" s="32"/>
      <c r="E1222" s="32"/>
      <c r="F1222" s="32"/>
    </row>
    <row r="1223" spans="1:6">
      <c r="A1223" s="32"/>
      <c r="B1223" s="32"/>
      <c r="C1223" s="32"/>
      <c r="D1223" s="32"/>
      <c r="E1223" s="32"/>
      <c r="F1223" s="32"/>
    </row>
    <row r="1224" spans="1:6">
      <c r="A1224" s="32"/>
      <c r="B1224" s="32"/>
      <c r="C1224" s="32"/>
      <c r="D1224" s="32"/>
      <c r="E1224" s="32"/>
      <c r="F1224" s="32"/>
    </row>
    <row r="1225" spans="1:6">
      <c r="A1225" s="32"/>
      <c r="B1225" s="32"/>
      <c r="C1225" s="32"/>
      <c r="D1225" s="32"/>
      <c r="E1225" s="32"/>
      <c r="F1225" s="32"/>
    </row>
    <row r="1226" spans="1:6">
      <c r="A1226" s="32"/>
      <c r="B1226" s="32"/>
      <c r="C1226" s="32"/>
      <c r="D1226" s="32"/>
      <c r="E1226" s="32"/>
      <c r="F1226" s="32"/>
    </row>
    <row r="1227" spans="1:6">
      <c r="A1227" s="32"/>
      <c r="B1227" s="32"/>
      <c r="C1227" s="32"/>
      <c r="D1227" s="32"/>
      <c r="E1227" s="32"/>
      <c r="F1227" s="32"/>
    </row>
    <row r="1228" spans="1:6">
      <c r="A1228" s="32"/>
      <c r="B1228" s="32"/>
      <c r="C1228" s="32"/>
      <c r="D1228" s="32"/>
      <c r="E1228" s="32"/>
      <c r="F1228" s="32"/>
    </row>
    <row r="1229" spans="1:6">
      <c r="A1229" s="32"/>
      <c r="B1229" s="32"/>
      <c r="C1229" s="32"/>
      <c r="D1229" s="32"/>
      <c r="E1229" s="32"/>
      <c r="F1229" s="32"/>
    </row>
    <row r="1230" spans="1:6">
      <c r="A1230" s="32"/>
      <c r="B1230" s="32"/>
      <c r="C1230" s="32"/>
      <c r="D1230" s="32"/>
      <c r="E1230" s="32"/>
      <c r="F1230" s="32"/>
    </row>
    <row r="1231" spans="1:6">
      <c r="A1231" s="32"/>
      <c r="B1231" s="32"/>
      <c r="C1231" s="32"/>
      <c r="D1231" s="32"/>
      <c r="E1231" s="32"/>
      <c r="F1231" s="32"/>
    </row>
    <row r="1232" spans="1:6">
      <c r="A1232" s="32"/>
      <c r="B1232" s="32"/>
      <c r="C1232" s="32"/>
      <c r="D1232" s="32"/>
      <c r="E1232" s="32"/>
      <c r="F1232" s="32"/>
    </row>
    <row r="1233" spans="1:6">
      <c r="A1233" s="32"/>
      <c r="B1233" s="32"/>
      <c r="C1233" s="32"/>
      <c r="D1233" s="32"/>
      <c r="E1233" s="32"/>
      <c r="F1233" s="32"/>
    </row>
    <row r="1234" spans="1:6">
      <c r="A1234" s="32"/>
      <c r="B1234" s="32"/>
      <c r="C1234" s="32"/>
      <c r="D1234" s="32"/>
      <c r="E1234" s="32"/>
      <c r="F1234" s="32"/>
    </row>
    <row r="1235" spans="1:6">
      <c r="A1235" s="32"/>
      <c r="B1235" s="32"/>
      <c r="C1235" s="32"/>
      <c r="D1235" s="32"/>
      <c r="E1235" s="32"/>
      <c r="F1235" s="32"/>
    </row>
    <row r="1236" spans="1:6">
      <c r="A1236" s="32"/>
      <c r="B1236" s="32"/>
      <c r="C1236" s="32"/>
      <c r="D1236" s="32"/>
      <c r="E1236" s="32"/>
      <c r="F1236" s="32"/>
    </row>
    <row r="1237" spans="1:6">
      <c r="A1237" s="32"/>
      <c r="B1237" s="32"/>
      <c r="C1237" s="32"/>
      <c r="D1237" s="32"/>
      <c r="E1237" s="32"/>
      <c r="F1237" s="32"/>
    </row>
    <row r="1238" spans="1:6">
      <c r="A1238" s="32"/>
      <c r="B1238" s="32"/>
      <c r="C1238" s="32"/>
      <c r="D1238" s="32"/>
      <c r="E1238" s="32"/>
      <c r="F1238" s="32"/>
    </row>
    <row r="1239" spans="1:6">
      <c r="A1239" s="32"/>
      <c r="B1239" s="32"/>
      <c r="C1239" s="32"/>
      <c r="D1239" s="32"/>
      <c r="E1239" s="32"/>
      <c r="F1239" s="32"/>
    </row>
    <row r="1240" spans="1:6">
      <c r="A1240" s="32"/>
      <c r="B1240" s="32"/>
      <c r="C1240" s="32"/>
      <c r="D1240" s="32"/>
      <c r="E1240" s="32"/>
      <c r="F1240" s="32"/>
    </row>
    <row r="1241" spans="1:6">
      <c r="A1241" s="32"/>
      <c r="B1241" s="32"/>
      <c r="C1241" s="32"/>
      <c r="D1241" s="32"/>
      <c r="E1241" s="32"/>
      <c r="F1241" s="32"/>
    </row>
    <row r="1242" spans="1:6">
      <c r="A1242" s="32"/>
      <c r="B1242" s="32"/>
      <c r="C1242" s="32"/>
      <c r="D1242" s="32"/>
      <c r="E1242" s="32"/>
      <c r="F1242" s="32"/>
    </row>
    <row r="1243" spans="1:6">
      <c r="A1243" s="32"/>
      <c r="B1243" s="32"/>
      <c r="C1243" s="32"/>
      <c r="D1243" s="32"/>
      <c r="E1243" s="32"/>
      <c r="F1243" s="32"/>
    </row>
    <row r="1244" spans="1:6">
      <c r="A1244" s="32"/>
      <c r="B1244" s="32"/>
      <c r="C1244" s="32"/>
      <c r="D1244" s="32"/>
      <c r="E1244" s="32"/>
      <c r="F1244" s="32"/>
    </row>
    <row r="1245" spans="1:6">
      <c r="A1245" s="32"/>
      <c r="B1245" s="32"/>
      <c r="C1245" s="32"/>
      <c r="D1245" s="32"/>
      <c r="E1245" s="32"/>
      <c r="F1245" s="32"/>
    </row>
    <row r="1246" spans="1:6">
      <c r="A1246" s="32"/>
      <c r="B1246" s="32"/>
      <c r="C1246" s="32"/>
      <c r="D1246" s="32"/>
      <c r="E1246" s="32"/>
      <c r="F1246" s="32"/>
    </row>
    <row r="1247" spans="1:6">
      <c r="A1247" s="32"/>
      <c r="B1247" s="32"/>
      <c r="C1247" s="32"/>
      <c r="D1247" s="32"/>
      <c r="E1247" s="32"/>
      <c r="F1247" s="32"/>
    </row>
    <row r="1248" spans="1:6">
      <c r="A1248" s="32"/>
      <c r="B1248" s="32"/>
      <c r="C1248" s="32"/>
      <c r="D1248" s="32"/>
      <c r="E1248" s="32"/>
      <c r="F1248" s="32"/>
    </row>
    <row r="1249" spans="1:6">
      <c r="A1249" s="32"/>
      <c r="B1249" s="32"/>
      <c r="C1249" s="32"/>
      <c r="D1249" s="32"/>
      <c r="E1249" s="32"/>
      <c r="F1249" s="32"/>
    </row>
    <row r="1250" spans="1:6">
      <c r="A1250" s="32"/>
      <c r="B1250" s="32"/>
      <c r="C1250" s="32"/>
      <c r="D1250" s="32"/>
      <c r="E1250" s="32"/>
      <c r="F1250" s="32"/>
    </row>
    <row r="1251" spans="1:6">
      <c r="A1251" s="32"/>
      <c r="B1251" s="32"/>
      <c r="C1251" s="32"/>
      <c r="D1251" s="32"/>
      <c r="E1251" s="32"/>
      <c r="F1251" s="32"/>
    </row>
    <row r="1252" spans="1:6">
      <c r="A1252" s="32"/>
      <c r="B1252" s="32"/>
      <c r="C1252" s="32"/>
      <c r="D1252" s="32"/>
      <c r="E1252" s="32"/>
      <c r="F1252" s="32"/>
    </row>
    <row r="1253" spans="1:6">
      <c r="A1253" s="32"/>
      <c r="B1253" s="32"/>
      <c r="C1253" s="32"/>
      <c r="D1253" s="32"/>
      <c r="E1253" s="32"/>
      <c r="F1253" s="32"/>
    </row>
    <row r="1254" spans="1:6">
      <c r="A1254" s="32"/>
      <c r="B1254" s="32"/>
      <c r="C1254" s="32"/>
      <c r="D1254" s="32"/>
      <c r="E1254" s="32"/>
      <c r="F1254" s="32"/>
    </row>
    <row r="1255" spans="1:6">
      <c r="A1255" s="32"/>
      <c r="B1255" s="32"/>
      <c r="C1255" s="32"/>
      <c r="D1255" s="32"/>
      <c r="E1255" s="32"/>
      <c r="F1255" s="32"/>
    </row>
    <row r="1256" spans="1:6">
      <c r="A1256" s="32"/>
      <c r="B1256" s="32"/>
      <c r="C1256" s="32"/>
      <c r="D1256" s="32"/>
      <c r="E1256" s="32"/>
      <c r="F1256" s="32"/>
    </row>
    <row r="1257" spans="1:6">
      <c r="A1257" s="32"/>
      <c r="B1257" s="32"/>
      <c r="C1257" s="32"/>
      <c r="D1257" s="32"/>
      <c r="E1257" s="32"/>
      <c r="F1257" s="32"/>
    </row>
    <row r="1258" spans="1:6">
      <c r="A1258" s="32"/>
      <c r="B1258" s="32"/>
      <c r="C1258" s="32"/>
      <c r="D1258" s="32"/>
      <c r="E1258" s="32"/>
      <c r="F1258" s="32"/>
    </row>
    <row r="1259" spans="1:6">
      <c r="A1259" s="32"/>
      <c r="B1259" s="32"/>
      <c r="C1259" s="32"/>
      <c r="D1259" s="32"/>
      <c r="E1259" s="32"/>
      <c r="F1259" s="32"/>
    </row>
    <row r="1260" spans="1:6">
      <c r="A1260" s="32"/>
      <c r="B1260" s="32"/>
      <c r="C1260" s="32"/>
      <c r="D1260" s="32"/>
      <c r="E1260" s="32"/>
      <c r="F1260" s="32"/>
    </row>
    <row r="1261" spans="1:6">
      <c r="A1261" s="32"/>
      <c r="B1261" s="32"/>
      <c r="C1261" s="32"/>
      <c r="D1261" s="32"/>
      <c r="E1261" s="32"/>
      <c r="F1261" s="32"/>
    </row>
    <row r="1262" spans="1:6">
      <c r="A1262" s="32"/>
      <c r="B1262" s="32"/>
      <c r="C1262" s="32"/>
      <c r="D1262" s="32"/>
      <c r="E1262" s="32"/>
      <c r="F1262" s="32"/>
    </row>
    <row r="1263" spans="1:6">
      <c r="A1263" s="32"/>
      <c r="B1263" s="32"/>
      <c r="C1263" s="32"/>
      <c r="D1263" s="32"/>
      <c r="E1263" s="32"/>
      <c r="F1263" s="32"/>
    </row>
    <row r="1264" spans="1:6">
      <c r="A1264" s="32"/>
      <c r="B1264" s="32"/>
      <c r="C1264" s="32"/>
      <c r="D1264" s="32"/>
      <c r="E1264" s="32"/>
      <c r="F1264" s="32"/>
    </row>
    <row r="1265" spans="1:6">
      <c r="A1265" s="32"/>
      <c r="B1265" s="32"/>
      <c r="C1265" s="32"/>
      <c r="D1265" s="32"/>
      <c r="E1265" s="32"/>
      <c r="F1265" s="32"/>
    </row>
    <row r="1266" spans="1:6">
      <c r="A1266" s="32"/>
      <c r="B1266" s="32"/>
      <c r="C1266" s="32"/>
      <c r="D1266" s="32"/>
      <c r="E1266" s="32"/>
      <c r="F1266" s="32"/>
    </row>
    <row r="1267" spans="1:6">
      <c r="A1267" s="32"/>
      <c r="B1267" s="32"/>
      <c r="C1267" s="32"/>
      <c r="D1267" s="32"/>
      <c r="E1267" s="32"/>
      <c r="F1267" s="32"/>
    </row>
    <row r="1268" spans="1:6">
      <c r="A1268" s="32"/>
      <c r="B1268" s="32"/>
      <c r="C1268" s="32"/>
      <c r="D1268" s="32"/>
      <c r="E1268" s="32"/>
      <c r="F1268" s="32"/>
    </row>
    <row r="1269" spans="1:6">
      <c r="A1269" s="32"/>
      <c r="B1269" s="32"/>
      <c r="C1269" s="32"/>
      <c r="D1269" s="32"/>
      <c r="E1269" s="32"/>
      <c r="F1269" s="32"/>
    </row>
    <row r="1270" spans="1:6">
      <c r="A1270" s="32"/>
      <c r="B1270" s="32"/>
      <c r="C1270" s="32"/>
      <c r="D1270" s="32"/>
      <c r="E1270" s="32"/>
      <c r="F1270" s="32"/>
    </row>
    <row r="1271" spans="1:6">
      <c r="A1271" s="32"/>
      <c r="B1271" s="32"/>
      <c r="C1271" s="32"/>
      <c r="D1271" s="32"/>
      <c r="E1271" s="32"/>
      <c r="F1271" s="32"/>
    </row>
    <row r="1272" spans="1:6">
      <c r="A1272" s="32"/>
      <c r="B1272" s="32"/>
      <c r="C1272" s="32"/>
      <c r="D1272" s="32"/>
      <c r="E1272" s="32"/>
      <c r="F1272" s="32"/>
    </row>
    <row r="1273" spans="1:6">
      <c r="A1273" s="32"/>
      <c r="B1273" s="32"/>
      <c r="C1273" s="32"/>
      <c r="D1273" s="32"/>
      <c r="E1273" s="32"/>
      <c r="F1273" s="32"/>
    </row>
    <row r="1274" spans="1:6">
      <c r="A1274" s="32"/>
      <c r="B1274" s="32"/>
      <c r="C1274" s="32"/>
      <c r="D1274" s="32"/>
      <c r="E1274" s="32"/>
      <c r="F1274" s="32"/>
    </row>
    <row r="1275" spans="1:6">
      <c r="A1275" s="32"/>
      <c r="B1275" s="32"/>
      <c r="C1275" s="32"/>
      <c r="D1275" s="32"/>
      <c r="E1275" s="32"/>
      <c r="F1275" s="32"/>
    </row>
    <row r="1276" spans="1:6">
      <c r="A1276" s="32"/>
      <c r="B1276" s="32"/>
      <c r="C1276" s="32"/>
      <c r="D1276" s="32"/>
      <c r="E1276" s="32"/>
      <c r="F1276" s="32"/>
    </row>
    <row r="1277" spans="1:6">
      <c r="A1277" s="32"/>
      <c r="B1277" s="32"/>
      <c r="C1277" s="32"/>
      <c r="D1277" s="32"/>
      <c r="E1277" s="32"/>
      <c r="F1277" s="32"/>
    </row>
    <row r="1278" spans="1:6">
      <c r="A1278" s="32"/>
      <c r="B1278" s="32"/>
      <c r="C1278" s="32"/>
      <c r="D1278" s="32"/>
      <c r="E1278" s="32"/>
      <c r="F1278" s="32"/>
    </row>
    <row r="1279" spans="1:6">
      <c r="A1279" s="32"/>
      <c r="B1279" s="32"/>
      <c r="C1279" s="32"/>
      <c r="D1279" s="32"/>
      <c r="E1279" s="32"/>
      <c r="F1279" s="32"/>
    </row>
    <row r="1280" spans="1:6">
      <c r="A1280" s="32"/>
      <c r="B1280" s="32"/>
      <c r="C1280" s="32"/>
      <c r="D1280" s="32"/>
      <c r="E1280" s="32"/>
      <c r="F1280" s="32"/>
    </row>
    <row r="1281" spans="1:6">
      <c r="A1281" s="32"/>
      <c r="B1281" s="32"/>
      <c r="C1281" s="32"/>
      <c r="D1281" s="32"/>
      <c r="E1281" s="32"/>
      <c r="F1281" s="32"/>
    </row>
    <row r="1282" spans="1:6">
      <c r="A1282" s="32"/>
      <c r="B1282" s="32"/>
      <c r="C1282" s="32"/>
      <c r="D1282" s="32"/>
      <c r="E1282" s="32"/>
      <c r="F1282" s="32"/>
    </row>
    <row r="1283" spans="1:6">
      <c r="A1283" s="32"/>
      <c r="B1283" s="32"/>
      <c r="C1283" s="32"/>
      <c r="D1283" s="32"/>
      <c r="E1283" s="32"/>
      <c r="F1283" s="32"/>
    </row>
    <row r="1284" spans="1:6">
      <c r="A1284" s="32"/>
      <c r="B1284" s="32"/>
      <c r="C1284" s="32"/>
      <c r="D1284" s="32"/>
      <c r="E1284" s="32"/>
      <c r="F1284" s="32"/>
    </row>
    <row r="1285" spans="1:6">
      <c r="A1285" s="32"/>
      <c r="B1285" s="32"/>
      <c r="C1285" s="32"/>
      <c r="D1285" s="32"/>
      <c r="E1285" s="32"/>
      <c r="F1285" s="32"/>
    </row>
    <row r="1286" spans="1:6">
      <c r="A1286" s="32"/>
      <c r="B1286" s="32"/>
      <c r="C1286" s="32"/>
      <c r="D1286" s="32"/>
      <c r="E1286" s="32"/>
      <c r="F1286" s="32"/>
    </row>
    <row r="1287" spans="1:6">
      <c r="A1287" s="32"/>
      <c r="B1287" s="32"/>
      <c r="C1287" s="32"/>
      <c r="D1287" s="32"/>
      <c r="E1287" s="32"/>
      <c r="F1287" s="32"/>
    </row>
    <row r="1288" spans="1:6">
      <c r="A1288" s="32"/>
      <c r="B1288" s="32"/>
      <c r="C1288" s="32"/>
      <c r="D1288" s="32"/>
      <c r="E1288" s="32"/>
      <c r="F1288" s="32"/>
    </row>
    <row r="1289" spans="1:6">
      <c r="A1289" s="32"/>
      <c r="B1289" s="32"/>
      <c r="C1289" s="32"/>
      <c r="D1289" s="32"/>
      <c r="E1289" s="32"/>
      <c r="F1289" s="32"/>
    </row>
    <row r="1290" spans="1:6">
      <c r="A1290" s="32"/>
      <c r="B1290" s="32"/>
      <c r="C1290" s="32"/>
      <c r="D1290" s="32"/>
      <c r="E1290" s="32"/>
      <c r="F1290" s="32"/>
    </row>
    <row r="1291" spans="1:6">
      <c r="A1291" s="32"/>
      <c r="B1291" s="32"/>
      <c r="C1291" s="32"/>
      <c r="D1291" s="32"/>
      <c r="E1291" s="32"/>
      <c r="F1291" s="32"/>
    </row>
    <row r="1292" spans="1:6">
      <c r="A1292" s="32"/>
      <c r="B1292" s="32"/>
      <c r="C1292" s="32"/>
      <c r="D1292" s="32"/>
      <c r="E1292" s="32"/>
      <c r="F1292" s="32"/>
    </row>
    <row r="1293" spans="1:6">
      <c r="A1293" s="32"/>
      <c r="B1293" s="32"/>
      <c r="C1293" s="32"/>
      <c r="D1293" s="32"/>
      <c r="E1293" s="32"/>
      <c r="F1293" s="32"/>
    </row>
    <row r="1294" spans="1:6">
      <c r="A1294" s="32"/>
      <c r="B1294" s="32"/>
      <c r="C1294" s="32"/>
      <c r="D1294" s="32"/>
      <c r="E1294" s="32"/>
      <c r="F1294" s="32"/>
    </row>
    <row r="1295" spans="1:6">
      <c r="A1295" s="32"/>
      <c r="B1295" s="32"/>
      <c r="C1295" s="32"/>
      <c r="D1295" s="32"/>
      <c r="E1295" s="32"/>
      <c r="F1295" s="32"/>
    </row>
    <row r="1296" spans="1:6">
      <c r="A1296" s="32"/>
      <c r="B1296" s="32"/>
      <c r="C1296" s="32"/>
      <c r="D1296" s="32"/>
      <c r="E1296" s="32"/>
      <c r="F1296" s="32"/>
    </row>
    <row r="1297" spans="1:6">
      <c r="A1297" s="32"/>
      <c r="B1297" s="32"/>
      <c r="C1297" s="32"/>
      <c r="D1297" s="32"/>
      <c r="E1297" s="32"/>
      <c r="F1297" s="32"/>
    </row>
    <row r="1298" spans="1:6">
      <c r="A1298" s="32"/>
      <c r="B1298" s="32"/>
      <c r="C1298" s="32"/>
      <c r="D1298" s="32"/>
      <c r="E1298" s="32"/>
      <c r="F1298" s="32"/>
    </row>
    <row r="1299" spans="1:6">
      <c r="A1299" s="32"/>
      <c r="B1299" s="32"/>
      <c r="C1299" s="32"/>
      <c r="D1299" s="32"/>
      <c r="E1299" s="32"/>
      <c r="F1299" s="32"/>
    </row>
    <row r="1300" spans="1:6">
      <c r="A1300" s="32"/>
      <c r="B1300" s="32"/>
      <c r="C1300" s="32"/>
      <c r="D1300" s="32"/>
      <c r="E1300" s="32"/>
      <c r="F1300" s="32"/>
    </row>
    <row r="1301" spans="1:6">
      <c r="A1301" s="32"/>
      <c r="B1301" s="32"/>
      <c r="C1301" s="32"/>
      <c r="D1301" s="32"/>
      <c r="E1301" s="32"/>
      <c r="F1301" s="32"/>
    </row>
    <row r="1302" spans="1:6">
      <c r="A1302" s="32"/>
      <c r="B1302" s="32"/>
      <c r="C1302" s="32"/>
      <c r="D1302" s="32"/>
      <c r="E1302" s="32"/>
      <c r="F1302" s="32"/>
    </row>
    <row r="1303" spans="1:6">
      <c r="A1303" s="32"/>
      <c r="B1303" s="32"/>
      <c r="C1303" s="32"/>
      <c r="D1303" s="32"/>
      <c r="E1303" s="32"/>
      <c r="F1303" s="32"/>
    </row>
    <row r="1304" spans="1:6">
      <c r="A1304" s="32"/>
      <c r="B1304" s="32"/>
      <c r="C1304" s="32"/>
      <c r="D1304" s="32"/>
      <c r="E1304" s="32"/>
      <c r="F1304" s="32"/>
    </row>
    <row r="1305" spans="1:6">
      <c r="A1305" s="32"/>
      <c r="B1305" s="32"/>
      <c r="C1305" s="32"/>
      <c r="D1305" s="32"/>
      <c r="E1305" s="32"/>
      <c r="F1305" s="32"/>
    </row>
    <row r="1306" spans="1:6">
      <c r="A1306" s="32"/>
      <c r="B1306" s="32"/>
      <c r="C1306" s="32"/>
      <c r="D1306" s="32"/>
      <c r="E1306" s="32"/>
      <c r="F1306" s="32"/>
    </row>
    <row r="1307" spans="1:6">
      <c r="A1307" s="32"/>
      <c r="B1307" s="32"/>
      <c r="C1307" s="32"/>
      <c r="D1307" s="32"/>
      <c r="E1307" s="32"/>
      <c r="F1307" s="32"/>
    </row>
    <row r="1308" spans="1:6">
      <c r="A1308" s="32"/>
      <c r="B1308" s="32"/>
      <c r="C1308" s="32"/>
      <c r="D1308" s="32"/>
      <c r="E1308" s="32"/>
      <c r="F1308" s="32"/>
    </row>
    <row r="1309" spans="1:6">
      <c r="A1309" s="32"/>
      <c r="B1309" s="32"/>
      <c r="C1309" s="32"/>
      <c r="D1309" s="32"/>
      <c r="E1309" s="32"/>
      <c r="F1309" s="32"/>
    </row>
    <row r="1310" spans="1:6">
      <c r="A1310" s="32"/>
      <c r="B1310" s="32"/>
      <c r="C1310" s="32"/>
      <c r="D1310" s="32"/>
      <c r="E1310" s="32"/>
      <c r="F1310" s="32"/>
    </row>
    <row r="1311" spans="1:6">
      <c r="A1311" s="32"/>
      <c r="B1311" s="32"/>
      <c r="C1311" s="32"/>
      <c r="D1311" s="32"/>
      <c r="E1311" s="32"/>
      <c r="F1311" s="32"/>
    </row>
    <row r="1312" spans="1:6">
      <c r="A1312" s="32"/>
      <c r="B1312" s="32"/>
      <c r="C1312" s="32"/>
      <c r="D1312" s="32"/>
      <c r="E1312" s="32"/>
      <c r="F1312" s="32"/>
    </row>
    <row r="1313" spans="1:6">
      <c r="A1313" s="32"/>
      <c r="B1313" s="32"/>
      <c r="C1313" s="32"/>
      <c r="D1313" s="32"/>
      <c r="E1313" s="32"/>
      <c r="F1313" s="32"/>
    </row>
    <row r="1314" spans="1:6">
      <c r="A1314" s="32"/>
      <c r="B1314" s="32"/>
      <c r="C1314" s="32"/>
      <c r="D1314" s="32"/>
      <c r="E1314" s="32"/>
      <c r="F1314" s="32"/>
    </row>
    <row r="1315" spans="1:6">
      <c r="A1315" s="32"/>
      <c r="B1315" s="32"/>
      <c r="C1315" s="32"/>
      <c r="D1315" s="32"/>
      <c r="E1315" s="32"/>
      <c r="F1315" s="32"/>
    </row>
    <row r="1316" spans="1:6">
      <c r="A1316" s="32"/>
      <c r="B1316" s="32"/>
      <c r="C1316" s="32"/>
      <c r="D1316" s="32"/>
      <c r="E1316" s="32"/>
      <c r="F1316" s="32"/>
    </row>
    <row r="1317" spans="1:6">
      <c r="A1317" s="32"/>
      <c r="B1317" s="32"/>
      <c r="C1317" s="32"/>
      <c r="D1317" s="32"/>
      <c r="E1317" s="32"/>
      <c r="F1317" s="32"/>
    </row>
    <row r="1318" spans="1:6">
      <c r="A1318" s="32"/>
      <c r="B1318" s="32"/>
      <c r="C1318" s="32"/>
      <c r="D1318" s="32"/>
      <c r="E1318" s="32"/>
      <c r="F1318" s="32"/>
    </row>
    <row r="1319" spans="1:6">
      <c r="A1319" s="32"/>
      <c r="B1319" s="32"/>
      <c r="C1319" s="32"/>
      <c r="D1319" s="32"/>
      <c r="E1319" s="32"/>
      <c r="F1319" s="32"/>
    </row>
    <row r="1320" spans="1:6">
      <c r="A1320" s="32"/>
      <c r="B1320" s="32"/>
      <c r="C1320" s="32"/>
      <c r="D1320" s="32"/>
      <c r="E1320" s="32"/>
      <c r="F1320" s="32"/>
    </row>
    <row r="1321" spans="1:6">
      <c r="A1321" s="32"/>
      <c r="B1321" s="32"/>
      <c r="C1321" s="32"/>
      <c r="D1321" s="32"/>
      <c r="E1321" s="32"/>
      <c r="F1321" s="32"/>
    </row>
    <row r="1322" spans="1:6">
      <c r="A1322" s="32"/>
      <c r="B1322" s="32"/>
      <c r="C1322" s="32"/>
      <c r="D1322" s="32"/>
      <c r="E1322" s="32"/>
      <c r="F1322" s="32"/>
    </row>
    <row r="1323" spans="1:6">
      <c r="A1323" s="32"/>
      <c r="B1323" s="32"/>
      <c r="C1323" s="32"/>
      <c r="D1323" s="32"/>
      <c r="E1323" s="32"/>
      <c r="F1323" s="32"/>
    </row>
    <row r="1324" spans="1:6">
      <c r="A1324" s="32"/>
      <c r="B1324" s="32"/>
      <c r="C1324" s="32"/>
      <c r="D1324" s="32"/>
      <c r="E1324" s="32"/>
      <c r="F1324" s="32"/>
    </row>
    <row r="1325" spans="1:6">
      <c r="A1325" s="32"/>
      <c r="B1325" s="32"/>
      <c r="C1325" s="32"/>
      <c r="D1325" s="32"/>
      <c r="E1325" s="32"/>
      <c r="F1325" s="32"/>
    </row>
    <row r="1326" spans="1:6">
      <c r="A1326" s="32"/>
      <c r="B1326" s="32"/>
      <c r="C1326" s="32"/>
      <c r="D1326" s="32"/>
      <c r="E1326" s="32"/>
      <c r="F1326" s="32"/>
    </row>
    <row r="1327" spans="1:6">
      <c r="A1327" s="32"/>
      <c r="B1327" s="32"/>
      <c r="C1327" s="32"/>
      <c r="D1327" s="32"/>
      <c r="E1327" s="32"/>
      <c r="F1327" s="32"/>
    </row>
    <row r="1328" spans="1:6">
      <c r="A1328" s="32"/>
      <c r="B1328" s="32"/>
      <c r="C1328" s="32"/>
      <c r="D1328" s="32"/>
      <c r="E1328" s="32"/>
      <c r="F1328" s="32"/>
    </row>
    <row r="1329" spans="1:6">
      <c r="A1329" s="32"/>
      <c r="B1329" s="32"/>
      <c r="C1329" s="32"/>
      <c r="D1329" s="32"/>
      <c r="E1329" s="32"/>
      <c r="F1329" s="32"/>
    </row>
    <row r="1330" spans="1:6">
      <c r="A1330" s="32"/>
      <c r="B1330" s="32"/>
      <c r="C1330" s="32"/>
      <c r="D1330" s="32"/>
      <c r="E1330" s="32"/>
      <c r="F1330" s="32"/>
    </row>
    <row r="1331" spans="1:6">
      <c r="A1331" s="32"/>
      <c r="B1331" s="32"/>
      <c r="C1331" s="32"/>
      <c r="D1331" s="32"/>
      <c r="E1331" s="32"/>
      <c r="F1331" s="32"/>
    </row>
    <row r="1332" spans="1:6">
      <c r="A1332" s="32"/>
      <c r="B1332" s="32"/>
      <c r="C1332" s="32"/>
      <c r="D1332" s="32"/>
      <c r="E1332" s="32"/>
      <c r="F1332" s="32"/>
    </row>
    <row r="1333" spans="1:6">
      <c r="A1333" s="32"/>
      <c r="B1333" s="32"/>
      <c r="C1333" s="32"/>
      <c r="D1333" s="32"/>
      <c r="E1333" s="32"/>
      <c r="F1333" s="32"/>
    </row>
    <row r="1334" spans="1:6">
      <c r="A1334" s="32"/>
      <c r="B1334" s="32"/>
      <c r="C1334" s="32"/>
      <c r="D1334" s="32"/>
      <c r="E1334" s="32"/>
      <c r="F1334" s="32"/>
    </row>
    <row r="1335" spans="1:6">
      <c r="A1335" s="32"/>
      <c r="B1335" s="32"/>
      <c r="C1335" s="32"/>
      <c r="D1335" s="32"/>
      <c r="E1335" s="32"/>
      <c r="F1335" s="32"/>
    </row>
    <row r="1336" spans="1:6">
      <c r="A1336" s="32"/>
      <c r="B1336" s="32"/>
      <c r="C1336" s="32"/>
      <c r="D1336" s="32"/>
      <c r="E1336" s="32"/>
      <c r="F1336" s="32"/>
    </row>
    <row r="1337" spans="1:6">
      <c r="A1337" s="32"/>
      <c r="B1337" s="32"/>
      <c r="C1337" s="32"/>
      <c r="D1337" s="32"/>
      <c r="E1337" s="32"/>
      <c r="F1337" s="32"/>
    </row>
    <row r="1338" spans="1:6">
      <c r="A1338" s="32"/>
      <c r="B1338" s="32"/>
      <c r="C1338" s="32"/>
      <c r="D1338" s="32"/>
      <c r="E1338" s="32"/>
      <c r="F1338" s="32"/>
    </row>
    <row r="1339" spans="1:6">
      <c r="A1339" s="32"/>
      <c r="B1339" s="32"/>
      <c r="C1339" s="32"/>
      <c r="D1339" s="32"/>
      <c r="E1339" s="32"/>
      <c r="F1339" s="32"/>
    </row>
    <row r="1340" spans="1:6">
      <c r="A1340" s="32"/>
      <c r="B1340" s="32"/>
      <c r="C1340" s="32"/>
      <c r="D1340" s="32"/>
      <c r="E1340" s="32"/>
      <c r="F1340" s="32"/>
    </row>
    <row r="1341" spans="1:6">
      <c r="A1341" s="32"/>
      <c r="B1341" s="32"/>
      <c r="C1341" s="32"/>
      <c r="D1341" s="32"/>
      <c r="E1341" s="32"/>
      <c r="F1341" s="32"/>
    </row>
    <row r="1342" spans="1:6">
      <c r="A1342" s="32"/>
      <c r="B1342" s="32"/>
      <c r="C1342" s="32"/>
      <c r="D1342" s="32"/>
      <c r="E1342" s="32"/>
      <c r="F1342" s="32"/>
    </row>
    <row r="1343" spans="1:6">
      <c r="A1343" s="32"/>
      <c r="B1343" s="32"/>
      <c r="C1343" s="32"/>
      <c r="D1343" s="32"/>
      <c r="E1343" s="32"/>
      <c r="F1343" s="32"/>
    </row>
    <row r="1344" spans="1:6">
      <c r="A1344" s="32"/>
      <c r="B1344" s="32"/>
      <c r="C1344" s="32"/>
      <c r="D1344" s="32"/>
      <c r="E1344" s="32"/>
      <c r="F1344" s="32"/>
    </row>
    <row r="1345" spans="1:6">
      <c r="A1345" s="32"/>
      <c r="B1345" s="32"/>
      <c r="C1345" s="32"/>
      <c r="D1345" s="32"/>
      <c r="E1345" s="32"/>
      <c r="F1345" s="32"/>
    </row>
    <row r="1346" spans="1:6">
      <c r="A1346" s="32"/>
      <c r="B1346" s="32"/>
      <c r="C1346" s="32"/>
      <c r="D1346" s="32"/>
      <c r="E1346" s="32"/>
      <c r="F1346" s="32"/>
    </row>
    <row r="1347" spans="1:6">
      <c r="A1347" s="32"/>
      <c r="B1347" s="32"/>
      <c r="C1347" s="32"/>
      <c r="D1347" s="32"/>
      <c r="E1347" s="32"/>
      <c r="F1347" s="32"/>
    </row>
    <row r="1348" spans="1:6">
      <c r="A1348" s="32"/>
      <c r="B1348" s="32"/>
      <c r="C1348" s="32"/>
      <c r="D1348" s="32"/>
      <c r="E1348" s="32"/>
      <c r="F1348" s="32"/>
    </row>
    <row r="1349" spans="1:6">
      <c r="A1349" s="32"/>
      <c r="B1349" s="32"/>
      <c r="C1349" s="32"/>
      <c r="D1349" s="32"/>
      <c r="E1349" s="32"/>
      <c r="F1349" s="32"/>
    </row>
    <row r="1350" spans="1:6">
      <c r="A1350" s="32"/>
      <c r="B1350" s="32"/>
      <c r="C1350" s="32"/>
      <c r="D1350" s="32"/>
      <c r="E1350" s="32"/>
      <c r="F1350" s="32"/>
    </row>
    <row r="1351" spans="1:6">
      <c r="A1351" s="32"/>
      <c r="B1351" s="32"/>
      <c r="C1351" s="32"/>
      <c r="D1351" s="32"/>
      <c r="E1351" s="32"/>
      <c r="F1351" s="32"/>
    </row>
    <row r="1352" spans="1:6">
      <c r="A1352" s="32"/>
      <c r="B1352" s="32"/>
      <c r="C1352" s="32"/>
      <c r="D1352" s="32"/>
      <c r="E1352" s="32"/>
      <c r="F1352" s="32"/>
    </row>
    <row r="1353" spans="1:6">
      <c r="A1353" s="32"/>
      <c r="B1353" s="32"/>
      <c r="C1353" s="32"/>
      <c r="D1353" s="32"/>
      <c r="E1353" s="32"/>
      <c r="F1353" s="32"/>
    </row>
    <row r="1354" spans="1:6">
      <c r="A1354" s="32"/>
      <c r="B1354" s="32"/>
      <c r="C1354" s="32"/>
      <c r="D1354" s="32"/>
      <c r="E1354" s="32"/>
      <c r="F1354" s="32"/>
    </row>
    <row r="1355" spans="1:6">
      <c r="A1355" s="32"/>
      <c r="B1355" s="32"/>
      <c r="C1355" s="32"/>
      <c r="D1355" s="32"/>
      <c r="E1355" s="32"/>
      <c r="F1355" s="32"/>
    </row>
    <row r="1356" spans="1:6">
      <c r="A1356" s="32"/>
      <c r="B1356" s="32"/>
      <c r="C1356" s="32"/>
      <c r="D1356" s="32"/>
      <c r="E1356" s="32"/>
      <c r="F1356" s="32"/>
    </row>
    <row r="1357" spans="1:6">
      <c r="A1357" s="32"/>
      <c r="B1357" s="32"/>
      <c r="C1357" s="32"/>
      <c r="D1357" s="32"/>
      <c r="E1357" s="32"/>
      <c r="F1357" s="32"/>
    </row>
    <row r="1358" spans="1:6">
      <c r="A1358" s="32"/>
      <c r="B1358" s="32"/>
      <c r="C1358" s="32"/>
      <c r="D1358" s="32"/>
      <c r="E1358" s="32"/>
      <c r="F1358" s="32"/>
    </row>
    <row r="1359" spans="1:6">
      <c r="A1359" s="32"/>
      <c r="B1359" s="32"/>
      <c r="C1359" s="32"/>
      <c r="D1359" s="32"/>
      <c r="E1359" s="32"/>
      <c r="F1359" s="32"/>
    </row>
    <row r="1360" spans="1:6">
      <c r="A1360" s="32"/>
      <c r="B1360" s="32"/>
      <c r="C1360" s="32"/>
      <c r="D1360" s="32"/>
      <c r="E1360" s="32"/>
      <c r="F1360" s="32"/>
    </row>
    <row r="1361" spans="1:6">
      <c r="A1361" s="32"/>
      <c r="B1361" s="32"/>
      <c r="C1361" s="32"/>
      <c r="D1361" s="32"/>
      <c r="E1361" s="32"/>
      <c r="F1361" s="32"/>
    </row>
    <row r="1362" spans="1:6">
      <c r="A1362" s="32"/>
      <c r="B1362" s="32"/>
      <c r="C1362" s="32"/>
      <c r="D1362" s="32"/>
      <c r="E1362" s="32"/>
      <c r="F1362" s="32"/>
    </row>
    <row r="1363" spans="1:6">
      <c r="A1363" s="32"/>
      <c r="B1363" s="32"/>
      <c r="C1363" s="32"/>
      <c r="D1363" s="32"/>
      <c r="E1363" s="32"/>
      <c r="F1363" s="32"/>
    </row>
    <row r="1364" spans="1:6">
      <c r="A1364" s="32"/>
      <c r="B1364" s="32"/>
      <c r="C1364" s="32"/>
      <c r="D1364" s="32"/>
      <c r="E1364" s="32"/>
      <c r="F1364" s="32"/>
    </row>
    <row r="1365" spans="1:6">
      <c r="A1365" s="32"/>
      <c r="B1365" s="32"/>
      <c r="C1365" s="32"/>
      <c r="D1365" s="32"/>
      <c r="E1365" s="32"/>
      <c r="F1365" s="32"/>
    </row>
    <row r="1366" spans="1:6">
      <c r="A1366" s="32"/>
      <c r="B1366" s="32"/>
      <c r="C1366" s="32"/>
      <c r="D1366" s="32"/>
      <c r="E1366" s="32"/>
      <c r="F1366" s="32"/>
    </row>
    <row r="1367" spans="1:6">
      <c r="A1367" s="32"/>
      <c r="B1367" s="32"/>
      <c r="C1367" s="32"/>
      <c r="D1367" s="32"/>
      <c r="E1367" s="32"/>
      <c r="F1367" s="32"/>
    </row>
    <row r="1368" spans="1:6">
      <c r="A1368" s="32"/>
      <c r="B1368" s="32"/>
      <c r="C1368" s="32"/>
      <c r="D1368" s="32"/>
      <c r="E1368" s="32"/>
      <c r="F1368" s="32"/>
    </row>
    <row r="1369" spans="1:6">
      <c r="A1369" s="32"/>
      <c r="B1369" s="32"/>
      <c r="C1369" s="32"/>
      <c r="D1369" s="32"/>
      <c r="E1369" s="32"/>
      <c r="F1369" s="32"/>
    </row>
    <row r="1370" spans="1:6">
      <c r="A1370" s="32"/>
      <c r="B1370" s="32"/>
      <c r="C1370" s="32"/>
      <c r="D1370" s="32"/>
      <c r="E1370" s="32"/>
      <c r="F1370" s="32"/>
    </row>
    <row r="1371" spans="1:6">
      <c r="A1371" s="32"/>
      <c r="B1371" s="32"/>
      <c r="C1371" s="32"/>
      <c r="D1371" s="32"/>
      <c r="E1371" s="32"/>
      <c r="F1371" s="32"/>
    </row>
    <row r="1372" spans="1:6">
      <c r="A1372" s="32"/>
      <c r="B1372" s="32"/>
      <c r="C1372" s="32"/>
      <c r="D1372" s="32"/>
      <c r="E1372" s="32"/>
      <c r="F1372" s="32"/>
    </row>
    <row r="1373" spans="1:6">
      <c r="A1373" s="32"/>
      <c r="B1373" s="32"/>
      <c r="C1373" s="32"/>
      <c r="D1373" s="32"/>
      <c r="E1373" s="32"/>
      <c r="F1373" s="32"/>
    </row>
    <row r="1374" spans="1:6">
      <c r="A1374" s="32"/>
      <c r="B1374" s="32"/>
      <c r="C1374" s="32"/>
      <c r="D1374" s="32"/>
      <c r="E1374" s="32"/>
      <c r="F1374" s="32"/>
    </row>
    <row r="1375" spans="1:6">
      <c r="A1375" s="32"/>
      <c r="B1375" s="32"/>
      <c r="C1375" s="32"/>
      <c r="D1375" s="32"/>
      <c r="E1375" s="32"/>
      <c r="F1375" s="32"/>
    </row>
    <row r="1376" spans="1:6">
      <c r="A1376" s="32"/>
      <c r="B1376" s="32"/>
      <c r="C1376" s="32"/>
      <c r="D1376" s="32"/>
      <c r="E1376" s="32"/>
      <c r="F1376" s="32"/>
    </row>
    <row r="1377" spans="1:6">
      <c r="A1377" s="32"/>
      <c r="B1377" s="32"/>
      <c r="C1377" s="32"/>
      <c r="D1377" s="32"/>
      <c r="E1377" s="32"/>
      <c r="F1377" s="32"/>
    </row>
    <row r="1378" spans="1:6">
      <c r="A1378" s="32"/>
      <c r="B1378" s="32"/>
      <c r="C1378" s="32"/>
      <c r="D1378" s="32"/>
      <c r="E1378" s="32"/>
      <c r="F1378" s="32"/>
    </row>
    <row r="1379" spans="1:6">
      <c r="A1379" s="32"/>
      <c r="B1379" s="32"/>
      <c r="C1379" s="32"/>
      <c r="D1379" s="32"/>
      <c r="E1379" s="32"/>
      <c r="F1379" s="32"/>
    </row>
    <row r="1380" spans="1:6">
      <c r="A1380" s="32"/>
      <c r="B1380" s="32"/>
      <c r="C1380" s="32"/>
      <c r="D1380" s="32"/>
      <c r="E1380" s="32"/>
      <c r="F1380" s="32"/>
    </row>
    <row r="1381" spans="1:6">
      <c r="A1381" s="32"/>
      <c r="B1381" s="32"/>
      <c r="C1381" s="32"/>
      <c r="D1381" s="32"/>
      <c r="E1381" s="32"/>
      <c r="F1381" s="32"/>
    </row>
    <row r="1382" spans="1:6">
      <c r="A1382" s="32"/>
      <c r="B1382" s="32"/>
      <c r="C1382" s="32"/>
      <c r="D1382" s="32"/>
      <c r="E1382" s="32"/>
      <c r="F1382" s="32"/>
    </row>
    <row r="1383" spans="1:6">
      <c r="A1383" s="32"/>
      <c r="B1383" s="32"/>
      <c r="C1383" s="32"/>
      <c r="D1383" s="32"/>
      <c r="E1383" s="32"/>
      <c r="F1383" s="32"/>
    </row>
    <row r="1384" spans="1:6">
      <c r="A1384" s="32"/>
      <c r="B1384" s="32"/>
      <c r="C1384" s="32"/>
      <c r="D1384" s="32"/>
      <c r="E1384" s="32"/>
      <c r="F1384" s="32"/>
    </row>
    <row r="1385" spans="1:6">
      <c r="A1385" s="32"/>
      <c r="B1385" s="32"/>
      <c r="C1385" s="32"/>
      <c r="D1385" s="32"/>
      <c r="E1385" s="32"/>
      <c r="F1385" s="32"/>
    </row>
    <row r="1386" spans="1:6">
      <c r="A1386" s="32"/>
      <c r="B1386" s="32"/>
      <c r="C1386" s="32"/>
      <c r="D1386" s="32"/>
      <c r="E1386" s="32"/>
      <c r="F1386" s="32"/>
    </row>
    <row r="1387" spans="1:6">
      <c r="A1387" s="32"/>
      <c r="B1387" s="32"/>
      <c r="C1387" s="32"/>
      <c r="D1387" s="32"/>
      <c r="E1387" s="32"/>
      <c r="F1387" s="32"/>
    </row>
    <row r="1388" spans="1:6">
      <c r="A1388" s="32"/>
      <c r="B1388" s="32"/>
      <c r="C1388" s="32"/>
      <c r="D1388" s="32"/>
      <c r="E1388" s="32"/>
      <c r="F1388" s="32"/>
    </row>
    <row r="1389" spans="1:6">
      <c r="A1389" s="32"/>
      <c r="B1389" s="32"/>
      <c r="C1389" s="32"/>
      <c r="D1389" s="32"/>
      <c r="E1389" s="32"/>
      <c r="F1389" s="32"/>
    </row>
    <row r="1390" spans="1:6">
      <c r="A1390" s="32"/>
      <c r="B1390" s="32"/>
      <c r="C1390" s="32"/>
      <c r="D1390" s="32"/>
      <c r="E1390" s="32"/>
      <c r="F1390" s="32"/>
    </row>
    <row r="1391" spans="1:6">
      <c r="A1391" s="32"/>
      <c r="B1391" s="32"/>
      <c r="C1391" s="32"/>
      <c r="D1391" s="32"/>
      <c r="E1391" s="32"/>
      <c r="F1391" s="32"/>
    </row>
    <row r="1392" spans="1:6">
      <c r="A1392" s="32"/>
      <c r="B1392" s="32"/>
      <c r="C1392" s="32"/>
      <c r="D1392" s="32"/>
      <c r="E1392" s="32"/>
      <c r="F1392" s="32"/>
    </row>
    <row r="1393" spans="1:6">
      <c r="A1393" s="32"/>
      <c r="B1393" s="32"/>
      <c r="C1393" s="32"/>
      <c r="D1393" s="32"/>
      <c r="E1393" s="32"/>
      <c r="F1393" s="32"/>
    </row>
    <row r="1394" spans="1:6">
      <c r="A1394" s="32"/>
      <c r="B1394" s="32"/>
      <c r="C1394" s="32"/>
      <c r="D1394" s="32"/>
      <c r="E1394" s="32"/>
      <c r="F1394" s="32"/>
    </row>
    <row r="1395" spans="1:6">
      <c r="A1395" s="32"/>
      <c r="B1395" s="32"/>
      <c r="C1395" s="32"/>
      <c r="D1395" s="32"/>
      <c r="E1395" s="32"/>
      <c r="F1395" s="32"/>
    </row>
    <row r="1396" spans="1:6">
      <c r="A1396" s="32"/>
      <c r="B1396" s="32"/>
      <c r="C1396" s="32"/>
      <c r="D1396" s="32"/>
      <c r="E1396" s="32"/>
      <c r="F1396" s="32"/>
    </row>
    <row r="1397" spans="1:6">
      <c r="A1397" s="32"/>
      <c r="B1397" s="32"/>
      <c r="C1397" s="32"/>
      <c r="D1397" s="32"/>
      <c r="E1397" s="32"/>
      <c r="F1397" s="32"/>
    </row>
    <row r="1398" spans="1:6">
      <c r="A1398" s="32"/>
      <c r="B1398" s="32"/>
      <c r="C1398" s="32"/>
      <c r="D1398" s="32"/>
      <c r="E1398" s="32"/>
      <c r="F1398" s="32"/>
    </row>
    <row r="1399" spans="1:6">
      <c r="A1399" s="32"/>
      <c r="B1399" s="32"/>
      <c r="C1399" s="32"/>
      <c r="D1399" s="32"/>
      <c r="E1399" s="32"/>
      <c r="F1399" s="32"/>
    </row>
    <row r="1400" spans="1:6">
      <c r="A1400" s="32"/>
      <c r="B1400" s="32"/>
      <c r="C1400" s="32"/>
      <c r="D1400" s="32"/>
      <c r="E1400" s="32"/>
      <c r="F1400" s="32"/>
    </row>
    <row r="1401" spans="1:6">
      <c r="A1401" s="32"/>
      <c r="B1401" s="32"/>
      <c r="C1401" s="32"/>
      <c r="D1401" s="32"/>
      <c r="E1401" s="32"/>
      <c r="F1401" s="32"/>
    </row>
    <row r="1402" spans="1:6">
      <c r="A1402" s="32"/>
      <c r="B1402" s="32"/>
      <c r="C1402" s="32"/>
      <c r="D1402" s="32"/>
      <c r="E1402" s="32"/>
      <c r="F1402" s="32"/>
    </row>
    <row r="1403" spans="1:6">
      <c r="A1403" s="32"/>
      <c r="B1403" s="32"/>
      <c r="C1403" s="32"/>
      <c r="D1403" s="32"/>
      <c r="E1403" s="32"/>
      <c r="F1403" s="32"/>
    </row>
    <row r="1404" spans="1:6">
      <c r="A1404" s="32"/>
      <c r="B1404" s="32"/>
      <c r="C1404" s="32"/>
      <c r="D1404" s="32"/>
      <c r="E1404" s="32"/>
      <c r="F1404" s="32"/>
    </row>
    <row r="1405" spans="1:6">
      <c r="A1405" s="32"/>
      <c r="B1405" s="32"/>
      <c r="C1405" s="32"/>
      <c r="D1405" s="32"/>
      <c r="E1405" s="32"/>
      <c r="F1405" s="32"/>
    </row>
    <row r="1406" spans="1:6">
      <c r="A1406" s="32"/>
      <c r="B1406" s="32"/>
      <c r="C1406" s="32"/>
      <c r="D1406" s="32"/>
      <c r="E1406" s="32"/>
      <c r="F1406" s="32"/>
    </row>
    <row r="1407" spans="1:6">
      <c r="A1407" s="32"/>
      <c r="B1407" s="32"/>
      <c r="C1407" s="32"/>
      <c r="D1407" s="32"/>
      <c r="E1407" s="32"/>
      <c r="F1407" s="32"/>
    </row>
    <row r="1408" spans="1:6">
      <c r="A1408" s="32"/>
      <c r="B1408" s="32"/>
      <c r="C1408" s="32"/>
      <c r="D1408" s="32"/>
      <c r="E1408" s="32"/>
      <c r="F1408" s="32"/>
    </row>
    <row r="1409" spans="1:6">
      <c r="A1409" s="32"/>
      <c r="B1409" s="32"/>
      <c r="C1409" s="32"/>
      <c r="D1409" s="32"/>
      <c r="E1409" s="32"/>
      <c r="F1409" s="32"/>
    </row>
    <row r="1410" spans="1:6">
      <c r="A1410" s="32"/>
      <c r="B1410" s="32"/>
      <c r="C1410" s="32"/>
      <c r="D1410" s="32"/>
      <c r="E1410" s="32"/>
      <c r="F1410" s="32"/>
    </row>
    <row r="1411" spans="1:6">
      <c r="A1411" s="32"/>
      <c r="B1411" s="32"/>
      <c r="C1411" s="32"/>
      <c r="D1411" s="32"/>
      <c r="E1411" s="32"/>
      <c r="F1411" s="32"/>
    </row>
    <row r="1412" spans="1:6">
      <c r="A1412" s="32"/>
      <c r="B1412" s="32"/>
      <c r="C1412" s="32"/>
      <c r="D1412" s="32"/>
      <c r="E1412" s="32"/>
      <c r="F1412" s="32"/>
    </row>
    <row r="1413" spans="1:6">
      <c r="A1413" s="32"/>
      <c r="B1413" s="32"/>
      <c r="C1413" s="32"/>
      <c r="D1413" s="32"/>
      <c r="E1413" s="32"/>
      <c r="F1413" s="32"/>
    </row>
    <row r="1414" spans="1:6">
      <c r="A1414" s="32"/>
      <c r="B1414" s="32"/>
      <c r="C1414" s="32"/>
      <c r="D1414" s="32"/>
      <c r="E1414" s="32"/>
      <c r="F1414" s="32"/>
    </row>
    <row r="1415" spans="1:6">
      <c r="A1415" s="32"/>
      <c r="B1415" s="32"/>
      <c r="C1415" s="32"/>
      <c r="D1415" s="32"/>
      <c r="E1415" s="32"/>
      <c r="F1415" s="32"/>
    </row>
    <row r="1416" spans="1:6">
      <c r="A1416" s="32"/>
      <c r="B1416" s="32"/>
      <c r="C1416" s="32"/>
      <c r="D1416" s="32"/>
      <c r="E1416" s="32"/>
      <c r="F1416" s="32"/>
    </row>
    <row r="1417" spans="1:6">
      <c r="A1417" s="32"/>
      <c r="B1417" s="32"/>
      <c r="C1417" s="32"/>
      <c r="D1417" s="32"/>
      <c r="E1417" s="32"/>
      <c r="F1417" s="32"/>
    </row>
    <row r="1418" spans="1:6">
      <c r="A1418" s="32"/>
      <c r="B1418" s="32"/>
      <c r="C1418" s="32"/>
      <c r="D1418" s="32"/>
      <c r="E1418" s="32"/>
      <c r="F1418" s="32"/>
    </row>
    <row r="1419" spans="1:6">
      <c r="A1419" s="32"/>
      <c r="B1419" s="32"/>
      <c r="C1419" s="32"/>
      <c r="D1419" s="32"/>
      <c r="E1419" s="32"/>
      <c r="F1419" s="32"/>
    </row>
    <row r="1420" spans="1:6">
      <c r="A1420" s="32"/>
      <c r="B1420" s="32"/>
      <c r="C1420" s="32"/>
      <c r="D1420" s="32"/>
      <c r="E1420" s="32"/>
      <c r="F1420" s="32"/>
    </row>
    <row r="1421" spans="1:6">
      <c r="A1421" s="32"/>
      <c r="B1421" s="32"/>
      <c r="C1421" s="32"/>
      <c r="D1421" s="32"/>
      <c r="E1421" s="32"/>
      <c r="F1421" s="32"/>
    </row>
    <row r="1422" spans="1:6">
      <c r="A1422" s="32"/>
      <c r="B1422" s="32"/>
      <c r="C1422" s="32"/>
      <c r="D1422" s="32"/>
      <c r="E1422" s="32"/>
      <c r="F1422" s="32"/>
    </row>
    <row r="1423" spans="1:6">
      <c r="A1423" s="32"/>
      <c r="B1423" s="32"/>
      <c r="C1423" s="32"/>
      <c r="D1423" s="32"/>
      <c r="E1423" s="32"/>
      <c r="F1423" s="32"/>
    </row>
    <row r="1424" spans="1:6">
      <c r="A1424" s="32"/>
      <c r="B1424" s="32"/>
      <c r="C1424" s="32"/>
      <c r="D1424" s="32"/>
      <c r="E1424" s="32"/>
      <c r="F1424" s="32"/>
    </row>
    <row r="1425" spans="1:6">
      <c r="A1425" s="32"/>
      <c r="B1425" s="32"/>
      <c r="C1425" s="32"/>
      <c r="D1425" s="32"/>
      <c r="E1425" s="32"/>
      <c r="F1425" s="32"/>
    </row>
    <row r="1426" spans="1:6">
      <c r="A1426" s="32"/>
      <c r="B1426" s="32"/>
      <c r="C1426" s="32"/>
      <c r="D1426" s="32"/>
      <c r="E1426" s="32"/>
      <c r="F1426" s="32"/>
    </row>
    <row r="1427" spans="1:6">
      <c r="A1427" s="32"/>
      <c r="B1427" s="32"/>
      <c r="C1427" s="32"/>
      <c r="D1427" s="32"/>
      <c r="E1427" s="32"/>
      <c r="F1427" s="32"/>
    </row>
    <row r="1428" spans="1:6">
      <c r="A1428" s="32"/>
      <c r="B1428" s="32"/>
      <c r="C1428" s="32"/>
      <c r="D1428" s="32"/>
      <c r="E1428" s="32"/>
      <c r="F1428" s="32"/>
    </row>
    <row r="1429" spans="1:6">
      <c r="A1429" s="32"/>
      <c r="B1429" s="32"/>
      <c r="C1429" s="32"/>
      <c r="D1429" s="32"/>
      <c r="E1429" s="32"/>
      <c r="F1429" s="32"/>
    </row>
    <row r="1430" spans="1:6">
      <c r="A1430" s="32"/>
      <c r="B1430" s="32"/>
      <c r="C1430" s="32"/>
      <c r="D1430" s="32"/>
      <c r="E1430" s="32"/>
      <c r="F1430" s="32"/>
    </row>
    <row r="1431" spans="1:6">
      <c r="A1431" s="32"/>
      <c r="B1431" s="32"/>
      <c r="C1431" s="32"/>
      <c r="D1431" s="32"/>
      <c r="E1431" s="32"/>
      <c r="F1431" s="32"/>
    </row>
    <row r="1432" spans="1:6">
      <c r="A1432" s="32"/>
      <c r="B1432" s="32"/>
      <c r="C1432" s="32"/>
      <c r="D1432" s="32"/>
      <c r="E1432" s="32"/>
      <c r="F1432" s="32"/>
    </row>
    <row r="1433" spans="1:6">
      <c r="A1433" s="32"/>
      <c r="B1433" s="32"/>
      <c r="C1433" s="32"/>
      <c r="D1433" s="32"/>
      <c r="E1433" s="32"/>
      <c r="F1433" s="32"/>
    </row>
    <row r="1434" spans="1:6">
      <c r="A1434" s="32"/>
      <c r="B1434" s="32"/>
      <c r="C1434" s="32"/>
      <c r="D1434" s="32"/>
      <c r="E1434" s="32"/>
      <c r="F1434" s="32"/>
    </row>
    <row r="1435" spans="1:6">
      <c r="A1435" s="32"/>
      <c r="B1435" s="32"/>
      <c r="C1435" s="32"/>
      <c r="D1435" s="32"/>
      <c r="E1435" s="32"/>
      <c r="F1435" s="32"/>
    </row>
    <row r="1436" spans="1:6">
      <c r="A1436" s="32"/>
      <c r="B1436" s="32"/>
      <c r="C1436" s="32"/>
      <c r="D1436" s="32"/>
      <c r="E1436" s="32"/>
      <c r="F1436" s="32"/>
    </row>
    <row r="1437" spans="1:6">
      <c r="A1437" s="32"/>
      <c r="B1437" s="32"/>
      <c r="C1437" s="32"/>
      <c r="D1437" s="32"/>
      <c r="E1437" s="32"/>
      <c r="F1437" s="32"/>
    </row>
    <row r="1438" spans="1:6">
      <c r="A1438" s="32"/>
      <c r="B1438" s="32"/>
      <c r="C1438" s="32"/>
      <c r="D1438" s="32"/>
      <c r="E1438" s="32"/>
      <c r="F1438" s="32"/>
    </row>
    <row r="1439" spans="1:6">
      <c r="A1439" s="32"/>
      <c r="B1439" s="32"/>
      <c r="C1439" s="32"/>
      <c r="D1439" s="32"/>
      <c r="E1439" s="32"/>
      <c r="F1439" s="32"/>
    </row>
    <row r="1440" spans="1:6">
      <c r="A1440" s="32"/>
      <c r="B1440" s="32"/>
      <c r="C1440" s="32"/>
      <c r="D1440" s="32"/>
      <c r="E1440" s="32"/>
      <c r="F1440" s="32"/>
    </row>
    <row r="1441" spans="1:6">
      <c r="A1441" s="32"/>
      <c r="B1441" s="32"/>
      <c r="C1441" s="32"/>
      <c r="D1441" s="32"/>
      <c r="E1441" s="32"/>
      <c r="F1441" s="32"/>
    </row>
    <row r="1442" spans="1:6">
      <c r="A1442" s="32"/>
      <c r="B1442" s="32"/>
      <c r="C1442" s="32"/>
      <c r="D1442" s="32"/>
      <c r="E1442" s="32"/>
      <c r="F1442" s="32"/>
    </row>
    <row r="1443" spans="1:6">
      <c r="A1443" s="32"/>
      <c r="B1443" s="32"/>
      <c r="C1443" s="32"/>
      <c r="D1443" s="32"/>
      <c r="E1443" s="32"/>
      <c r="F1443" s="32"/>
    </row>
    <row r="1444" spans="1:6">
      <c r="A1444" s="32"/>
      <c r="B1444" s="32"/>
      <c r="C1444" s="32"/>
      <c r="D1444" s="32"/>
      <c r="E1444" s="32"/>
      <c r="F1444" s="32"/>
    </row>
    <row r="1445" spans="1:6">
      <c r="A1445" s="32"/>
      <c r="B1445" s="32"/>
      <c r="C1445" s="32"/>
      <c r="D1445" s="32"/>
      <c r="E1445" s="32"/>
      <c r="F1445" s="32"/>
    </row>
    <row r="1446" spans="1:6">
      <c r="A1446" s="32"/>
      <c r="B1446" s="32"/>
      <c r="C1446" s="32"/>
      <c r="D1446" s="32"/>
      <c r="E1446" s="32"/>
      <c r="F1446" s="32"/>
    </row>
    <row r="1447" spans="1:6">
      <c r="A1447" s="32"/>
      <c r="B1447" s="32"/>
      <c r="C1447" s="32"/>
      <c r="D1447" s="32"/>
      <c r="E1447" s="32"/>
      <c r="F1447" s="32"/>
    </row>
    <row r="1448" spans="1:6">
      <c r="A1448" s="32"/>
      <c r="B1448" s="32"/>
      <c r="C1448" s="32"/>
      <c r="D1448" s="32"/>
      <c r="E1448" s="32"/>
      <c r="F1448" s="32"/>
    </row>
    <row r="1449" spans="1:6">
      <c r="A1449" s="32"/>
      <c r="B1449" s="32"/>
      <c r="C1449" s="32"/>
      <c r="D1449" s="32"/>
      <c r="E1449" s="32"/>
      <c r="F1449" s="32"/>
    </row>
    <row r="1450" spans="1:6">
      <c r="A1450" s="32"/>
      <c r="B1450" s="32"/>
      <c r="C1450" s="32"/>
      <c r="D1450" s="32"/>
      <c r="E1450" s="32"/>
      <c r="F1450" s="32"/>
    </row>
    <row r="1451" spans="1:6">
      <c r="A1451" s="32"/>
      <c r="B1451" s="32"/>
      <c r="C1451" s="32"/>
      <c r="D1451" s="32"/>
      <c r="E1451" s="32"/>
      <c r="F1451" s="32"/>
    </row>
    <row r="1452" spans="1:6">
      <c r="A1452" s="32"/>
      <c r="B1452" s="32"/>
      <c r="C1452" s="32"/>
      <c r="D1452" s="32"/>
      <c r="E1452" s="32"/>
      <c r="F1452" s="32"/>
    </row>
    <row r="1453" spans="1:6">
      <c r="A1453" s="32"/>
      <c r="B1453" s="32"/>
      <c r="C1453" s="32"/>
      <c r="D1453" s="32"/>
      <c r="E1453" s="32"/>
      <c r="F1453" s="32"/>
    </row>
    <row r="1454" spans="1:6">
      <c r="A1454" s="32"/>
      <c r="B1454" s="32"/>
      <c r="C1454" s="32"/>
      <c r="D1454" s="32"/>
      <c r="E1454" s="32"/>
      <c r="F1454" s="32"/>
    </row>
    <row r="1455" spans="1:6">
      <c r="A1455" s="32"/>
      <c r="B1455" s="32"/>
      <c r="C1455" s="32"/>
      <c r="D1455" s="32"/>
      <c r="E1455" s="32"/>
      <c r="F1455" s="32"/>
    </row>
    <row r="1456" spans="1:6">
      <c r="A1456" s="32"/>
      <c r="B1456" s="32"/>
      <c r="C1456" s="32"/>
      <c r="D1456" s="32"/>
      <c r="E1456" s="32"/>
      <c r="F1456" s="32"/>
    </row>
    <row r="1457" spans="1:6">
      <c r="A1457" s="32"/>
      <c r="B1457" s="32"/>
      <c r="C1457" s="32"/>
      <c r="D1457" s="32"/>
      <c r="E1457" s="32"/>
      <c r="F1457" s="32"/>
    </row>
    <row r="1458" spans="1:6">
      <c r="A1458" s="32"/>
      <c r="B1458" s="32"/>
      <c r="C1458" s="32"/>
      <c r="D1458" s="32"/>
      <c r="E1458" s="32"/>
      <c r="F1458" s="32"/>
    </row>
    <row r="1459" spans="1:6">
      <c r="A1459" s="32"/>
      <c r="B1459" s="32"/>
      <c r="C1459" s="32"/>
      <c r="D1459" s="32"/>
      <c r="E1459" s="32"/>
      <c r="F1459" s="32"/>
    </row>
    <row r="1460" spans="1:6">
      <c r="A1460" s="32"/>
      <c r="B1460" s="32"/>
      <c r="C1460" s="32"/>
      <c r="D1460" s="32"/>
      <c r="E1460" s="32"/>
      <c r="F1460" s="32"/>
    </row>
    <row r="1461" spans="1:6">
      <c r="A1461" s="32"/>
      <c r="B1461" s="32"/>
      <c r="C1461" s="32"/>
      <c r="D1461" s="32"/>
      <c r="E1461" s="32"/>
      <c r="F1461" s="32"/>
    </row>
    <row r="1462" spans="1:6">
      <c r="A1462" s="32"/>
      <c r="B1462" s="32"/>
      <c r="C1462" s="32"/>
      <c r="D1462" s="32"/>
      <c r="E1462" s="32"/>
      <c r="F1462" s="32"/>
    </row>
    <row r="1463" spans="1:6">
      <c r="A1463" s="32"/>
      <c r="B1463" s="32"/>
      <c r="C1463" s="32"/>
      <c r="D1463" s="32"/>
      <c r="E1463" s="32"/>
      <c r="F1463" s="32"/>
    </row>
    <row r="1464" spans="1:6">
      <c r="A1464" s="32"/>
      <c r="B1464" s="32"/>
      <c r="C1464" s="32"/>
      <c r="D1464" s="32"/>
      <c r="E1464" s="32"/>
      <c r="F1464" s="32"/>
    </row>
    <row r="1465" spans="1:6">
      <c r="A1465" s="32"/>
      <c r="B1465" s="32"/>
      <c r="C1465" s="32"/>
      <c r="D1465" s="32"/>
      <c r="E1465" s="32"/>
      <c r="F1465" s="32"/>
    </row>
    <row r="1466" spans="1:6">
      <c r="A1466" s="32"/>
      <c r="B1466" s="32"/>
      <c r="C1466" s="32"/>
      <c r="D1466" s="32"/>
      <c r="E1466" s="32"/>
      <c r="F1466" s="32"/>
    </row>
    <row r="1467" spans="1:6">
      <c r="A1467" s="32"/>
      <c r="B1467" s="32"/>
      <c r="C1467" s="32"/>
      <c r="D1467" s="32"/>
      <c r="E1467" s="32"/>
      <c r="F1467" s="32"/>
    </row>
    <row r="1468" spans="1:6">
      <c r="A1468" s="32"/>
      <c r="B1468" s="32"/>
      <c r="C1468" s="32"/>
      <c r="D1468" s="32"/>
      <c r="E1468" s="32"/>
      <c r="F1468" s="32"/>
    </row>
    <row r="1469" spans="1:6">
      <c r="A1469" s="32"/>
      <c r="B1469" s="32"/>
      <c r="C1469" s="32"/>
      <c r="D1469" s="32"/>
      <c r="E1469" s="32"/>
      <c r="F1469" s="32"/>
    </row>
    <row r="1470" spans="1:6">
      <c r="A1470" s="32"/>
      <c r="B1470" s="32"/>
      <c r="C1470" s="32"/>
      <c r="D1470" s="32"/>
      <c r="E1470" s="32"/>
      <c r="F1470" s="32"/>
    </row>
    <row r="1471" spans="1:6">
      <c r="A1471" s="32"/>
      <c r="B1471" s="32"/>
      <c r="C1471" s="32"/>
      <c r="D1471" s="32"/>
      <c r="E1471" s="32"/>
      <c r="F1471" s="32"/>
    </row>
    <row r="1472" spans="1:6">
      <c r="A1472" s="32"/>
      <c r="B1472" s="32"/>
      <c r="C1472" s="32"/>
      <c r="D1472" s="32"/>
      <c r="E1472" s="32"/>
      <c r="F1472" s="32"/>
    </row>
    <row r="1473" spans="1:6">
      <c r="A1473" s="32"/>
      <c r="B1473" s="32"/>
      <c r="C1473" s="32"/>
      <c r="D1473" s="32"/>
      <c r="E1473" s="32"/>
      <c r="F1473" s="32"/>
    </row>
    <row r="1474" spans="1:6">
      <c r="A1474" s="32"/>
      <c r="B1474" s="32"/>
      <c r="C1474" s="32"/>
      <c r="D1474" s="32"/>
      <c r="E1474" s="32"/>
      <c r="F1474" s="32"/>
    </row>
    <row r="1475" spans="1:6">
      <c r="A1475" s="32"/>
      <c r="B1475" s="32"/>
      <c r="C1475" s="32"/>
      <c r="D1475" s="32"/>
      <c r="E1475" s="32"/>
      <c r="F1475" s="32"/>
    </row>
    <row r="1476" spans="1:6">
      <c r="A1476" s="32"/>
      <c r="B1476" s="32"/>
      <c r="C1476" s="32"/>
      <c r="D1476" s="32"/>
      <c r="E1476" s="32"/>
      <c r="F1476" s="32"/>
    </row>
    <row r="1477" spans="1:6">
      <c r="A1477" s="32"/>
      <c r="B1477" s="32"/>
      <c r="C1477" s="32"/>
      <c r="D1477" s="32"/>
      <c r="E1477" s="32"/>
      <c r="F1477" s="32"/>
    </row>
    <row r="1478" spans="1:6">
      <c r="A1478" s="32"/>
      <c r="B1478" s="32"/>
      <c r="C1478" s="32"/>
      <c r="D1478" s="32"/>
      <c r="E1478" s="32"/>
      <c r="F1478" s="32"/>
    </row>
    <row r="1479" spans="1:6">
      <c r="A1479" s="32"/>
      <c r="B1479" s="32"/>
      <c r="C1479" s="32"/>
      <c r="D1479" s="32"/>
      <c r="E1479" s="32"/>
      <c r="F1479" s="32"/>
    </row>
    <row r="1480" spans="1:6">
      <c r="A1480" s="32"/>
      <c r="B1480" s="32"/>
      <c r="C1480" s="32"/>
      <c r="D1480" s="32"/>
      <c r="E1480" s="32"/>
      <c r="F1480" s="32"/>
    </row>
    <row r="1481" spans="1:6">
      <c r="A1481" s="32"/>
      <c r="B1481" s="32"/>
      <c r="C1481" s="32"/>
      <c r="D1481" s="32"/>
      <c r="E1481" s="32"/>
      <c r="F1481" s="32"/>
    </row>
    <row r="1482" spans="1:6">
      <c r="A1482" s="32"/>
      <c r="B1482" s="32"/>
      <c r="C1482" s="32"/>
      <c r="D1482" s="32"/>
      <c r="E1482" s="32"/>
      <c r="F1482" s="32"/>
    </row>
    <row r="1483" spans="1:6">
      <c r="A1483" s="32"/>
      <c r="B1483" s="32"/>
      <c r="C1483" s="32"/>
      <c r="D1483" s="32"/>
      <c r="E1483" s="32"/>
      <c r="F1483" s="32"/>
    </row>
    <row r="1484" spans="1:6">
      <c r="A1484" s="32"/>
      <c r="B1484" s="32"/>
      <c r="C1484" s="32"/>
      <c r="D1484" s="32"/>
      <c r="E1484" s="32"/>
      <c r="F1484" s="32"/>
    </row>
    <row r="1485" spans="1:6">
      <c r="A1485" s="32"/>
      <c r="B1485" s="32"/>
      <c r="C1485" s="32"/>
      <c r="D1485" s="32"/>
      <c r="E1485" s="32"/>
      <c r="F1485" s="32"/>
    </row>
    <row r="1486" spans="1:6">
      <c r="A1486" s="32"/>
      <c r="B1486" s="32"/>
      <c r="C1486" s="32"/>
      <c r="D1486" s="32"/>
      <c r="E1486" s="32"/>
      <c r="F1486" s="32"/>
    </row>
    <row r="1487" spans="1:6">
      <c r="A1487" s="32"/>
      <c r="B1487" s="32"/>
      <c r="C1487" s="32"/>
      <c r="D1487" s="32"/>
      <c r="E1487" s="32"/>
      <c r="F1487" s="32"/>
    </row>
    <row r="1488" spans="1:6">
      <c r="A1488" s="32"/>
      <c r="B1488" s="32"/>
      <c r="C1488" s="32"/>
      <c r="D1488" s="32"/>
      <c r="E1488" s="32"/>
      <c r="F1488" s="32"/>
    </row>
    <row r="1489" spans="1:6">
      <c r="A1489" s="32"/>
      <c r="B1489" s="32"/>
      <c r="C1489" s="32"/>
      <c r="D1489" s="32"/>
      <c r="E1489" s="32"/>
      <c r="F1489" s="32"/>
    </row>
    <row r="1490" spans="1:6">
      <c r="A1490" s="32"/>
      <c r="B1490" s="32"/>
      <c r="C1490" s="32"/>
      <c r="D1490" s="32"/>
      <c r="E1490" s="32"/>
      <c r="F1490" s="32"/>
    </row>
    <row r="1491" spans="1:6">
      <c r="A1491" s="32"/>
      <c r="B1491" s="32"/>
      <c r="C1491" s="32"/>
      <c r="D1491" s="32"/>
      <c r="E1491" s="32"/>
      <c r="F1491" s="32"/>
    </row>
    <row r="1492" spans="1:6">
      <c r="A1492" s="32"/>
      <c r="B1492" s="32"/>
      <c r="C1492" s="32"/>
      <c r="D1492" s="32"/>
      <c r="E1492" s="32"/>
      <c r="F1492" s="32"/>
    </row>
    <row r="1493" spans="1:6">
      <c r="A1493" s="32"/>
      <c r="B1493" s="32"/>
      <c r="C1493" s="32"/>
      <c r="D1493" s="32"/>
      <c r="E1493" s="32"/>
      <c r="F1493" s="32"/>
    </row>
    <row r="1494" spans="1:6">
      <c r="A1494" s="32"/>
      <c r="B1494" s="32"/>
      <c r="C1494" s="32"/>
      <c r="D1494" s="32"/>
      <c r="E1494" s="32"/>
      <c r="F1494" s="32"/>
    </row>
    <row r="1495" spans="1:6">
      <c r="A1495" s="32"/>
      <c r="B1495" s="32"/>
      <c r="C1495" s="32"/>
      <c r="D1495" s="32"/>
      <c r="E1495" s="32"/>
      <c r="F1495" s="32"/>
    </row>
    <row r="1496" spans="1:6">
      <c r="A1496" s="32"/>
      <c r="B1496" s="32"/>
      <c r="C1496" s="32"/>
      <c r="D1496" s="32"/>
      <c r="E1496" s="32"/>
      <c r="F1496" s="32"/>
    </row>
    <row r="1497" spans="1:6">
      <c r="A1497" s="32"/>
      <c r="B1497" s="32"/>
      <c r="C1497" s="32"/>
      <c r="D1497" s="32"/>
      <c r="E1497" s="32"/>
      <c r="F1497" s="32"/>
    </row>
    <row r="1498" spans="1:6">
      <c r="A1498" s="32"/>
      <c r="B1498" s="32"/>
      <c r="C1498" s="32"/>
      <c r="D1498" s="32"/>
      <c r="E1498" s="32"/>
      <c r="F1498" s="32"/>
    </row>
    <row r="1499" spans="1:6">
      <c r="A1499" s="32"/>
      <c r="B1499" s="32"/>
      <c r="C1499" s="32"/>
      <c r="D1499" s="32"/>
      <c r="E1499" s="32"/>
      <c r="F1499" s="32"/>
    </row>
    <row r="1500" spans="1:6">
      <c r="A1500" s="32"/>
      <c r="B1500" s="32"/>
      <c r="C1500" s="32"/>
      <c r="D1500" s="32"/>
      <c r="E1500" s="32"/>
      <c r="F1500" s="32"/>
    </row>
    <row r="1501" spans="1:6">
      <c r="A1501" s="32"/>
      <c r="B1501" s="32"/>
      <c r="C1501" s="32"/>
      <c r="D1501" s="32"/>
      <c r="E1501" s="32"/>
      <c r="F1501" s="32"/>
    </row>
    <row r="1502" spans="1:6">
      <c r="A1502" s="32"/>
      <c r="B1502" s="32"/>
      <c r="C1502" s="32"/>
      <c r="D1502" s="32"/>
      <c r="E1502" s="32"/>
      <c r="F1502" s="32"/>
    </row>
    <row r="1503" spans="1:6">
      <c r="A1503" s="32"/>
      <c r="B1503" s="32"/>
      <c r="C1503" s="32"/>
      <c r="D1503" s="32"/>
      <c r="E1503" s="32"/>
      <c r="F1503" s="32"/>
    </row>
    <row r="1504" spans="1:6">
      <c r="A1504" s="32"/>
      <c r="B1504" s="32"/>
      <c r="C1504" s="32"/>
      <c r="D1504" s="32"/>
      <c r="E1504" s="32"/>
      <c r="F1504" s="32"/>
    </row>
    <row r="1505" spans="1:6">
      <c r="A1505" s="32"/>
      <c r="B1505" s="32"/>
      <c r="C1505" s="32"/>
      <c r="D1505" s="32"/>
      <c r="E1505" s="32"/>
      <c r="F1505" s="32"/>
    </row>
    <row r="1506" spans="1:6">
      <c r="A1506" s="32"/>
      <c r="B1506" s="32"/>
      <c r="C1506" s="32"/>
      <c r="D1506" s="32"/>
      <c r="E1506" s="32"/>
      <c r="F1506" s="32"/>
    </row>
    <row r="1507" spans="1:6">
      <c r="A1507" s="32"/>
      <c r="B1507" s="32"/>
      <c r="C1507" s="32"/>
      <c r="D1507" s="32"/>
      <c r="E1507" s="32"/>
      <c r="F1507" s="32"/>
    </row>
    <row r="1508" spans="1:6">
      <c r="A1508" s="32"/>
      <c r="B1508" s="32"/>
      <c r="C1508" s="32"/>
      <c r="D1508" s="32"/>
      <c r="E1508" s="32"/>
      <c r="F1508" s="32"/>
    </row>
    <row r="1509" spans="1:6">
      <c r="A1509" s="32"/>
      <c r="B1509" s="32"/>
      <c r="C1509" s="32"/>
      <c r="D1509" s="32"/>
      <c r="E1509" s="32"/>
      <c r="F1509" s="32"/>
    </row>
    <row r="1510" spans="1:6">
      <c r="A1510" s="32"/>
      <c r="B1510" s="32"/>
      <c r="C1510" s="32"/>
      <c r="D1510" s="32"/>
      <c r="E1510" s="32"/>
      <c r="F1510" s="32"/>
    </row>
    <row r="1511" spans="1:6">
      <c r="A1511" s="32"/>
      <c r="B1511" s="32"/>
      <c r="C1511" s="32"/>
      <c r="D1511" s="32"/>
      <c r="E1511" s="32"/>
      <c r="F1511" s="32"/>
    </row>
    <row r="1512" spans="1:6">
      <c r="A1512" s="32"/>
      <c r="B1512" s="32"/>
      <c r="C1512" s="32"/>
      <c r="D1512" s="32"/>
      <c r="E1512" s="32"/>
      <c r="F1512" s="32"/>
    </row>
    <row r="1513" spans="1:6">
      <c r="A1513" s="32"/>
      <c r="B1513" s="32"/>
      <c r="C1513" s="32"/>
      <c r="D1513" s="32"/>
      <c r="E1513" s="32"/>
      <c r="F1513" s="32"/>
    </row>
    <row r="1514" spans="1:6">
      <c r="A1514" s="32"/>
      <c r="B1514" s="32"/>
      <c r="C1514" s="32"/>
      <c r="D1514" s="32"/>
      <c r="E1514" s="32"/>
      <c r="F1514" s="32"/>
    </row>
    <row r="1515" spans="1:6">
      <c r="A1515" s="32"/>
      <c r="B1515" s="32"/>
      <c r="C1515" s="32"/>
      <c r="D1515" s="32"/>
      <c r="E1515" s="32"/>
      <c r="F1515" s="32"/>
    </row>
    <row r="1516" spans="1:6">
      <c r="A1516" s="32"/>
      <c r="B1516" s="32"/>
      <c r="C1516" s="32"/>
      <c r="D1516" s="32"/>
      <c r="E1516" s="32"/>
      <c r="F1516" s="32"/>
    </row>
    <row r="1517" spans="1:6">
      <c r="A1517" s="32"/>
      <c r="B1517" s="32"/>
      <c r="C1517" s="32"/>
      <c r="D1517" s="32"/>
      <c r="E1517" s="32"/>
      <c r="F1517" s="32"/>
    </row>
    <row r="1518" spans="1:6">
      <c r="A1518" s="32"/>
      <c r="B1518" s="32"/>
      <c r="C1518" s="32"/>
      <c r="D1518" s="32"/>
      <c r="E1518" s="32"/>
      <c r="F1518" s="32"/>
    </row>
    <row r="1519" spans="1:6">
      <c r="A1519" s="32"/>
      <c r="B1519" s="32"/>
      <c r="C1519" s="32"/>
      <c r="D1519" s="32"/>
      <c r="E1519" s="32"/>
      <c r="F1519" s="32"/>
    </row>
    <row r="1520" spans="1:6">
      <c r="A1520" s="32"/>
      <c r="B1520" s="32"/>
      <c r="C1520" s="32"/>
      <c r="D1520" s="32"/>
      <c r="E1520" s="32"/>
      <c r="F1520" s="32"/>
    </row>
    <row r="1521" spans="1:6">
      <c r="A1521" s="32"/>
      <c r="B1521" s="32"/>
      <c r="C1521" s="32"/>
      <c r="D1521" s="32"/>
      <c r="E1521" s="32"/>
      <c r="F1521" s="32"/>
    </row>
    <row r="1522" spans="1:6">
      <c r="A1522" s="32"/>
      <c r="B1522" s="32"/>
      <c r="C1522" s="32"/>
      <c r="D1522" s="32"/>
      <c r="E1522" s="32"/>
      <c r="F1522" s="32"/>
    </row>
    <row r="1523" spans="1:6">
      <c r="A1523" s="32"/>
      <c r="B1523" s="32"/>
      <c r="C1523" s="32"/>
      <c r="D1523" s="32"/>
      <c r="E1523" s="32"/>
      <c r="F1523" s="32"/>
    </row>
    <row r="1524" spans="1:6">
      <c r="A1524" s="32"/>
      <c r="B1524" s="32"/>
      <c r="C1524" s="32"/>
      <c r="D1524" s="32"/>
      <c r="E1524" s="32"/>
      <c r="F1524" s="32"/>
    </row>
    <row r="1525" spans="1:6">
      <c r="A1525" s="32"/>
      <c r="B1525" s="32"/>
      <c r="C1525" s="32"/>
      <c r="D1525" s="32"/>
      <c r="E1525" s="32"/>
      <c r="F1525" s="32"/>
    </row>
    <row r="1526" spans="1:6">
      <c r="A1526" s="32"/>
      <c r="B1526" s="32"/>
      <c r="C1526" s="32"/>
      <c r="D1526" s="32"/>
      <c r="E1526" s="32"/>
      <c r="F1526" s="32"/>
    </row>
    <row r="1527" spans="1:6">
      <c r="A1527" s="32"/>
      <c r="B1527" s="32"/>
      <c r="C1527" s="32"/>
      <c r="D1527" s="32"/>
      <c r="E1527" s="32"/>
      <c r="F1527" s="32"/>
    </row>
    <row r="1528" spans="1:6">
      <c r="A1528" s="32"/>
      <c r="B1528" s="32"/>
      <c r="C1528" s="32"/>
      <c r="D1528" s="32"/>
      <c r="E1528" s="32"/>
      <c r="F1528" s="32"/>
    </row>
    <row r="1529" spans="1:6">
      <c r="A1529" s="32"/>
      <c r="B1529" s="32"/>
      <c r="C1529" s="32"/>
      <c r="D1529" s="32"/>
      <c r="E1529" s="32"/>
      <c r="F1529" s="32"/>
    </row>
    <row r="1530" spans="1:6">
      <c r="A1530" s="32"/>
      <c r="B1530" s="32"/>
      <c r="C1530" s="32"/>
      <c r="D1530" s="32"/>
      <c r="E1530" s="32"/>
      <c r="F1530" s="32"/>
    </row>
    <row r="1531" spans="1:6">
      <c r="A1531" s="32"/>
      <c r="B1531" s="32"/>
      <c r="C1531" s="32"/>
      <c r="D1531" s="32"/>
      <c r="E1531" s="32"/>
      <c r="F1531" s="32"/>
    </row>
    <row r="1532" spans="1:6">
      <c r="A1532" s="32"/>
      <c r="B1532" s="32"/>
      <c r="C1532" s="32"/>
      <c r="D1532" s="32"/>
      <c r="E1532" s="32"/>
      <c r="F1532" s="32"/>
    </row>
    <row r="1533" spans="1:6">
      <c r="A1533" s="32"/>
      <c r="B1533" s="32"/>
      <c r="C1533" s="32"/>
      <c r="D1533" s="32"/>
      <c r="E1533" s="32"/>
      <c r="F1533" s="32"/>
    </row>
    <row r="1534" spans="1:6">
      <c r="A1534" s="32"/>
      <c r="B1534" s="32"/>
      <c r="C1534" s="32"/>
      <c r="D1534" s="32"/>
      <c r="E1534" s="32"/>
      <c r="F1534" s="32"/>
    </row>
    <row r="1535" spans="1:6">
      <c r="A1535" s="32"/>
      <c r="B1535" s="32"/>
      <c r="C1535" s="32"/>
      <c r="D1535" s="32"/>
      <c r="E1535" s="32"/>
      <c r="F1535" s="32"/>
    </row>
    <row r="1536" spans="1:6">
      <c r="A1536" s="32"/>
      <c r="B1536" s="32"/>
      <c r="C1536" s="32"/>
      <c r="D1536" s="32"/>
      <c r="E1536" s="32"/>
      <c r="F1536" s="32"/>
    </row>
    <row r="1537" spans="1:6">
      <c r="A1537" s="32"/>
      <c r="B1537" s="32"/>
      <c r="C1537" s="32"/>
      <c r="D1537" s="32"/>
      <c r="E1537" s="32"/>
      <c r="F1537" s="32"/>
    </row>
    <row r="1538" spans="1:6">
      <c r="A1538" s="32"/>
      <c r="B1538" s="32"/>
      <c r="C1538" s="32"/>
      <c r="D1538" s="32"/>
      <c r="E1538" s="32"/>
      <c r="F1538" s="32"/>
    </row>
    <row r="1539" spans="1:6">
      <c r="A1539" s="32"/>
      <c r="B1539" s="32"/>
      <c r="C1539" s="32"/>
      <c r="D1539" s="32"/>
      <c r="E1539" s="32"/>
      <c r="F1539" s="32"/>
    </row>
    <row r="1540" spans="1:6">
      <c r="A1540" s="32"/>
      <c r="B1540" s="32"/>
      <c r="C1540" s="32"/>
      <c r="D1540" s="32"/>
      <c r="E1540" s="32"/>
      <c r="F1540" s="32"/>
    </row>
    <row r="1541" spans="1:6">
      <c r="A1541" s="32"/>
      <c r="B1541" s="32"/>
      <c r="C1541" s="32"/>
      <c r="D1541" s="32"/>
      <c r="E1541" s="32"/>
      <c r="F1541" s="32"/>
    </row>
    <row r="1542" spans="1:6">
      <c r="A1542" s="32"/>
      <c r="B1542" s="32"/>
      <c r="C1542" s="32"/>
      <c r="D1542" s="32"/>
      <c r="E1542" s="32"/>
      <c r="F1542" s="32"/>
    </row>
    <row r="1543" spans="1:6">
      <c r="A1543" s="32"/>
      <c r="B1543" s="32"/>
      <c r="C1543" s="32"/>
      <c r="D1543" s="32"/>
      <c r="E1543" s="32"/>
      <c r="F1543" s="32"/>
    </row>
    <row r="1544" spans="1:6">
      <c r="A1544" s="32"/>
      <c r="B1544" s="32"/>
      <c r="C1544" s="32"/>
      <c r="D1544" s="32"/>
      <c r="E1544" s="32"/>
      <c r="F1544" s="32"/>
    </row>
    <row r="1545" spans="1:6">
      <c r="A1545" s="32"/>
      <c r="B1545" s="32"/>
      <c r="C1545" s="32"/>
      <c r="D1545" s="32"/>
      <c r="E1545" s="32"/>
      <c r="F1545" s="32"/>
    </row>
    <row r="1546" spans="1:6">
      <c r="A1546" s="32"/>
      <c r="B1546" s="32"/>
      <c r="C1546" s="32"/>
      <c r="D1546" s="32"/>
      <c r="E1546" s="32"/>
      <c r="F1546" s="32"/>
    </row>
    <row r="1547" spans="1:6">
      <c r="A1547" s="32"/>
      <c r="B1547" s="32"/>
      <c r="C1547" s="32"/>
      <c r="D1547" s="32"/>
      <c r="E1547" s="32"/>
      <c r="F1547" s="32"/>
    </row>
    <row r="1548" spans="1:6">
      <c r="A1548" s="32"/>
      <c r="B1548" s="32"/>
      <c r="C1548" s="32"/>
      <c r="D1548" s="32"/>
      <c r="E1548" s="32"/>
      <c r="F1548" s="32"/>
    </row>
    <row r="1549" spans="1:6">
      <c r="A1549" s="32"/>
      <c r="B1549" s="32"/>
      <c r="C1549" s="32"/>
      <c r="D1549" s="32"/>
      <c r="E1549" s="32"/>
      <c r="F1549" s="32"/>
    </row>
    <row r="1550" spans="1:6">
      <c r="A1550" s="32"/>
      <c r="B1550" s="32"/>
      <c r="C1550" s="32"/>
      <c r="D1550" s="32"/>
      <c r="E1550" s="32"/>
      <c r="F1550" s="32"/>
    </row>
    <row r="1551" spans="1:6">
      <c r="A1551" s="32"/>
      <c r="B1551" s="32"/>
      <c r="C1551" s="32"/>
      <c r="D1551" s="32"/>
      <c r="E1551" s="32"/>
      <c r="F1551" s="32"/>
    </row>
    <row r="1552" spans="1:6">
      <c r="A1552" s="32"/>
      <c r="B1552" s="32"/>
      <c r="C1552" s="32"/>
      <c r="D1552" s="32"/>
      <c r="E1552" s="32"/>
      <c r="F1552" s="32"/>
    </row>
    <row r="1553" spans="1:6">
      <c r="A1553" s="32"/>
      <c r="B1553" s="32"/>
      <c r="C1553" s="32"/>
      <c r="D1553" s="32"/>
      <c r="E1553" s="32"/>
      <c r="F1553" s="32"/>
    </row>
    <row r="1554" spans="1:6">
      <c r="A1554" s="32"/>
      <c r="B1554" s="32"/>
      <c r="C1554" s="32"/>
      <c r="D1554" s="32"/>
      <c r="E1554" s="32"/>
      <c r="F1554" s="32"/>
    </row>
    <row r="1555" spans="1:6">
      <c r="A1555" s="32"/>
      <c r="B1555" s="32"/>
      <c r="C1555" s="32"/>
      <c r="D1555" s="32"/>
      <c r="E1555" s="32"/>
      <c r="F1555" s="32"/>
    </row>
    <row r="1556" spans="1:6">
      <c r="A1556" s="32"/>
      <c r="B1556" s="32"/>
      <c r="C1556" s="32"/>
      <c r="D1556" s="32"/>
      <c r="E1556" s="32"/>
      <c r="F1556" s="32"/>
    </row>
    <row r="1557" spans="1:6">
      <c r="A1557" s="32"/>
      <c r="B1557" s="32"/>
      <c r="C1557" s="32"/>
      <c r="D1557" s="32"/>
      <c r="E1557" s="32"/>
      <c r="F1557" s="32"/>
    </row>
    <row r="1558" spans="1:6">
      <c r="A1558" s="32"/>
      <c r="B1558" s="32"/>
      <c r="C1558" s="32"/>
      <c r="D1558" s="32"/>
      <c r="E1558" s="32"/>
      <c r="F1558" s="32"/>
    </row>
    <row r="1559" spans="1:6">
      <c r="A1559" s="32"/>
      <c r="B1559" s="32"/>
      <c r="C1559" s="32"/>
      <c r="D1559" s="32"/>
      <c r="E1559" s="32"/>
      <c r="F1559" s="32"/>
    </row>
    <row r="1560" spans="1:6">
      <c r="A1560" s="32"/>
      <c r="B1560" s="32"/>
      <c r="C1560" s="32"/>
      <c r="D1560" s="32"/>
      <c r="E1560" s="32"/>
      <c r="F1560" s="32"/>
    </row>
    <row r="1561" spans="1:6">
      <c r="A1561" s="32"/>
      <c r="B1561" s="32"/>
      <c r="C1561" s="32"/>
      <c r="D1561" s="32"/>
      <c r="E1561" s="32"/>
      <c r="F1561" s="32"/>
    </row>
    <row r="1562" spans="1:6">
      <c r="A1562" s="32"/>
      <c r="B1562" s="32"/>
      <c r="C1562" s="32"/>
      <c r="D1562" s="32"/>
      <c r="E1562" s="32"/>
      <c r="F1562" s="32"/>
    </row>
    <row r="1563" spans="1:6">
      <c r="A1563" s="32"/>
      <c r="B1563" s="32"/>
      <c r="C1563" s="32"/>
      <c r="D1563" s="32"/>
      <c r="E1563" s="32"/>
      <c r="F1563" s="32"/>
    </row>
    <row r="1564" spans="1:6">
      <c r="A1564" s="32"/>
      <c r="B1564" s="32"/>
      <c r="C1564" s="32"/>
      <c r="D1564" s="32"/>
      <c r="E1564" s="32"/>
      <c r="F1564" s="32"/>
    </row>
    <row r="1565" spans="1:6">
      <c r="A1565" s="32"/>
      <c r="B1565" s="32"/>
      <c r="C1565" s="32"/>
      <c r="D1565" s="32"/>
      <c r="E1565" s="32"/>
      <c r="F1565" s="32"/>
    </row>
    <row r="1566" spans="1:6">
      <c r="A1566" s="32"/>
      <c r="B1566" s="32"/>
      <c r="C1566" s="32"/>
      <c r="D1566" s="32"/>
      <c r="E1566" s="32"/>
      <c r="F1566" s="32"/>
    </row>
    <row r="1567" spans="1:6">
      <c r="A1567" s="32"/>
      <c r="B1567" s="32"/>
      <c r="C1567" s="32"/>
      <c r="D1567" s="32"/>
      <c r="E1567" s="32"/>
      <c r="F1567" s="32"/>
    </row>
    <row r="1568" spans="1:6">
      <c r="A1568" s="32"/>
      <c r="B1568" s="32"/>
      <c r="C1568" s="32"/>
      <c r="D1568" s="32"/>
      <c r="E1568" s="32"/>
      <c r="F1568" s="32"/>
    </row>
    <row r="1569" spans="1:6">
      <c r="A1569" s="32"/>
      <c r="B1569" s="32"/>
      <c r="C1569" s="32"/>
      <c r="D1569" s="32"/>
      <c r="E1569" s="32"/>
      <c r="F1569" s="32"/>
    </row>
    <row r="1570" spans="1:6">
      <c r="A1570" s="32"/>
      <c r="B1570" s="32"/>
      <c r="C1570" s="32"/>
      <c r="D1570" s="32"/>
      <c r="E1570" s="32"/>
      <c r="F1570" s="32"/>
    </row>
    <row r="1571" spans="1:6">
      <c r="A1571" s="32"/>
      <c r="B1571" s="32"/>
      <c r="C1571" s="32"/>
      <c r="D1571" s="32"/>
      <c r="E1571" s="32"/>
      <c r="F1571" s="32"/>
    </row>
    <row r="1572" spans="1:6">
      <c r="A1572" s="32"/>
      <c r="B1572" s="32"/>
      <c r="C1572" s="32"/>
      <c r="D1572" s="32"/>
      <c r="E1572" s="32"/>
      <c r="F1572" s="32"/>
    </row>
    <row r="1573" spans="1:6">
      <c r="A1573" s="32"/>
      <c r="B1573" s="32"/>
      <c r="C1573" s="32"/>
      <c r="D1573" s="32"/>
      <c r="E1573" s="32"/>
      <c r="F1573" s="32"/>
    </row>
    <row r="1574" spans="1:6">
      <c r="A1574" s="32"/>
      <c r="B1574" s="32"/>
      <c r="C1574" s="32"/>
      <c r="D1574" s="32"/>
      <c r="E1574" s="32"/>
      <c r="F1574" s="32"/>
    </row>
    <row r="1575" spans="1:6">
      <c r="A1575" s="32"/>
      <c r="B1575" s="32"/>
      <c r="C1575" s="32"/>
      <c r="D1575" s="32"/>
      <c r="E1575" s="32"/>
      <c r="F1575" s="32"/>
    </row>
    <row r="1576" spans="1:6">
      <c r="A1576" s="32"/>
      <c r="B1576" s="32"/>
      <c r="C1576" s="32"/>
      <c r="D1576" s="32"/>
      <c r="E1576" s="32"/>
      <c r="F1576" s="32"/>
    </row>
    <row r="1577" spans="1:6">
      <c r="A1577" s="32"/>
      <c r="B1577" s="32"/>
      <c r="C1577" s="32"/>
      <c r="D1577" s="32"/>
      <c r="E1577" s="32"/>
      <c r="F1577" s="32"/>
    </row>
    <row r="1578" spans="1:6">
      <c r="A1578" s="32"/>
      <c r="B1578" s="32"/>
      <c r="C1578" s="32"/>
      <c r="D1578" s="32"/>
      <c r="E1578" s="32"/>
      <c r="F1578" s="32"/>
    </row>
    <row r="1579" spans="1:6">
      <c r="A1579" s="32"/>
      <c r="B1579" s="32"/>
      <c r="C1579" s="32"/>
      <c r="D1579" s="32"/>
      <c r="E1579" s="32"/>
      <c r="F1579" s="32"/>
    </row>
    <row r="1580" spans="1:6">
      <c r="A1580" s="32"/>
      <c r="B1580" s="32"/>
      <c r="C1580" s="32"/>
      <c r="D1580" s="32"/>
      <c r="E1580" s="32"/>
      <c r="F1580" s="32"/>
    </row>
    <row r="1581" spans="1:6">
      <c r="A1581" s="32"/>
      <c r="B1581" s="32"/>
      <c r="C1581" s="32"/>
      <c r="D1581" s="32"/>
      <c r="E1581" s="32"/>
      <c r="F1581" s="32"/>
    </row>
    <row r="1582" spans="1:6">
      <c r="A1582" s="32"/>
      <c r="B1582" s="32"/>
      <c r="C1582" s="32"/>
      <c r="D1582" s="32"/>
      <c r="E1582" s="32"/>
      <c r="F1582" s="32"/>
    </row>
    <row r="1583" spans="1:6">
      <c r="A1583" s="32"/>
      <c r="B1583" s="32"/>
      <c r="C1583" s="32"/>
      <c r="D1583" s="32"/>
      <c r="E1583" s="32"/>
      <c r="F1583" s="32"/>
    </row>
    <row r="1584" spans="1:6">
      <c r="A1584" s="32"/>
      <c r="B1584" s="32"/>
      <c r="C1584" s="32"/>
      <c r="D1584" s="32"/>
      <c r="E1584" s="32"/>
      <c r="F1584" s="32"/>
    </row>
    <row r="1585" spans="1:6">
      <c r="A1585" s="32"/>
      <c r="B1585" s="32"/>
      <c r="C1585" s="32"/>
      <c r="D1585" s="32"/>
      <c r="E1585" s="32"/>
      <c r="F1585" s="32"/>
    </row>
    <row r="1586" spans="1:6">
      <c r="A1586" s="32"/>
      <c r="B1586" s="32"/>
      <c r="C1586" s="32"/>
      <c r="D1586" s="32"/>
      <c r="E1586" s="32"/>
      <c r="F1586" s="32"/>
    </row>
    <row r="1587" spans="1:6">
      <c r="A1587" s="32"/>
      <c r="B1587" s="32"/>
      <c r="C1587" s="32"/>
      <c r="D1587" s="32"/>
      <c r="E1587" s="32"/>
      <c r="F1587" s="32"/>
    </row>
    <row r="1588" spans="1:6">
      <c r="A1588" s="32"/>
      <c r="B1588" s="32"/>
      <c r="C1588" s="32"/>
      <c r="D1588" s="32"/>
      <c r="E1588" s="32"/>
      <c r="F1588" s="32"/>
    </row>
    <row r="1589" spans="1:6">
      <c r="A1589" s="32"/>
      <c r="B1589" s="32"/>
      <c r="C1589" s="32"/>
      <c r="D1589" s="32"/>
      <c r="E1589" s="32"/>
      <c r="F1589" s="32"/>
    </row>
    <row r="1590" spans="1:6">
      <c r="A1590" s="32"/>
      <c r="B1590" s="32"/>
      <c r="C1590" s="32"/>
      <c r="D1590" s="32"/>
      <c r="E1590" s="32"/>
      <c r="F1590" s="32"/>
    </row>
    <row r="1591" spans="1:6">
      <c r="A1591" s="32"/>
      <c r="B1591" s="32"/>
      <c r="C1591" s="32"/>
      <c r="D1591" s="32"/>
      <c r="E1591" s="32"/>
      <c r="F1591" s="32"/>
    </row>
    <row r="1592" spans="1:6">
      <c r="A1592" s="32"/>
      <c r="B1592" s="32"/>
      <c r="C1592" s="32"/>
      <c r="D1592" s="32"/>
      <c r="E1592" s="32"/>
      <c r="F1592" s="32"/>
    </row>
    <row r="1593" spans="1:6">
      <c r="A1593" s="32"/>
      <c r="B1593" s="32"/>
      <c r="C1593" s="32"/>
      <c r="D1593" s="32"/>
      <c r="E1593" s="32"/>
      <c r="F1593" s="32"/>
    </row>
    <row r="1594" spans="1:6">
      <c r="A1594" s="32"/>
      <c r="B1594" s="32"/>
      <c r="C1594" s="32"/>
      <c r="D1594" s="32"/>
      <c r="E1594" s="32"/>
      <c r="F1594" s="32"/>
    </row>
    <row r="1595" spans="1:6">
      <c r="A1595" s="32"/>
      <c r="B1595" s="32"/>
      <c r="C1595" s="32"/>
      <c r="D1595" s="32"/>
      <c r="E1595" s="32"/>
      <c r="F1595" s="32"/>
    </row>
    <row r="1596" spans="1:6">
      <c r="A1596" s="32"/>
      <c r="B1596" s="32"/>
      <c r="C1596" s="32"/>
      <c r="D1596" s="32"/>
      <c r="E1596" s="32"/>
      <c r="F1596" s="32"/>
    </row>
    <row r="1597" spans="1:6">
      <c r="A1597" s="32"/>
      <c r="B1597" s="32"/>
      <c r="C1597" s="32"/>
      <c r="D1597" s="32"/>
      <c r="E1597" s="32"/>
      <c r="F1597" s="32"/>
    </row>
    <row r="1598" spans="1:6">
      <c r="A1598" s="32"/>
      <c r="B1598" s="32"/>
      <c r="C1598" s="32"/>
      <c r="D1598" s="32"/>
      <c r="E1598" s="32"/>
      <c r="F1598" s="32"/>
    </row>
    <row r="1599" spans="1:6">
      <c r="A1599" s="32"/>
      <c r="B1599" s="32"/>
      <c r="C1599" s="32"/>
      <c r="D1599" s="32"/>
      <c r="E1599" s="32"/>
      <c r="F1599" s="32"/>
    </row>
    <row r="1600" spans="1:6">
      <c r="A1600" s="32"/>
      <c r="B1600" s="32"/>
      <c r="C1600" s="32"/>
      <c r="D1600" s="32"/>
      <c r="E1600" s="32"/>
      <c r="F1600" s="32"/>
    </row>
    <row r="1601" spans="1:6">
      <c r="A1601" s="32"/>
      <c r="B1601" s="32"/>
      <c r="C1601" s="32"/>
      <c r="D1601" s="32"/>
      <c r="E1601" s="32"/>
      <c r="F1601" s="32"/>
    </row>
    <row r="1602" spans="1:6">
      <c r="A1602" s="32"/>
      <c r="B1602" s="32"/>
      <c r="C1602" s="32"/>
      <c r="D1602" s="32"/>
      <c r="E1602" s="32"/>
      <c r="F1602" s="32"/>
    </row>
    <row r="1603" spans="1:6">
      <c r="A1603" s="32"/>
      <c r="B1603" s="32"/>
      <c r="C1603" s="32"/>
      <c r="D1603" s="32"/>
      <c r="E1603" s="32"/>
      <c r="F1603" s="32"/>
    </row>
    <row r="1604" spans="1:6">
      <c r="A1604" s="32"/>
      <c r="B1604" s="32"/>
      <c r="C1604" s="32"/>
      <c r="D1604" s="32"/>
      <c r="E1604" s="32"/>
      <c r="F1604" s="32"/>
    </row>
    <row r="1605" spans="1:6">
      <c r="A1605" s="32"/>
      <c r="B1605" s="32"/>
      <c r="C1605" s="32"/>
      <c r="D1605" s="32"/>
      <c r="E1605" s="32"/>
      <c r="F1605" s="32"/>
    </row>
    <row r="1606" spans="1:6">
      <c r="A1606" s="32"/>
      <c r="B1606" s="32"/>
      <c r="C1606" s="32"/>
      <c r="D1606" s="32"/>
      <c r="E1606" s="32"/>
      <c r="F1606" s="32"/>
    </row>
    <row r="1607" spans="1:6">
      <c r="A1607" s="32"/>
      <c r="B1607" s="32"/>
      <c r="C1607" s="32"/>
      <c r="D1607" s="32"/>
      <c r="E1607" s="32"/>
      <c r="F1607" s="32"/>
    </row>
    <row r="1608" spans="1:6">
      <c r="A1608" s="32"/>
      <c r="B1608" s="32"/>
      <c r="C1608" s="32"/>
      <c r="D1608" s="32"/>
      <c r="E1608" s="32"/>
      <c r="F1608" s="32"/>
    </row>
    <row r="1609" spans="1:6">
      <c r="A1609" s="32"/>
      <c r="B1609" s="32"/>
      <c r="C1609" s="32"/>
      <c r="D1609" s="32"/>
      <c r="E1609" s="32"/>
      <c r="F1609" s="32"/>
    </row>
    <row r="1610" spans="1:6">
      <c r="A1610" s="32"/>
      <c r="B1610" s="32"/>
      <c r="C1610" s="32"/>
      <c r="D1610" s="32"/>
      <c r="E1610" s="32"/>
      <c r="F1610" s="32"/>
    </row>
    <row r="1611" spans="1:6">
      <c r="A1611" s="32"/>
      <c r="B1611" s="32"/>
      <c r="C1611" s="32"/>
      <c r="D1611" s="32"/>
      <c r="E1611" s="32"/>
      <c r="F1611" s="32"/>
    </row>
    <row r="1612" spans="1:6">
      <c r="A1612" s="32"/>
      <c r="B1612" s="32"/>
      <c r="C1612" s="32"/>
      <c r="D1612" s="32"/>
      <c r="E1612" s="32"/>
      <c r="F1612" s="32"/>
    </row>
    <row r="1613" spans="1:6">
      <c r="A1613" s="32"/>
      <c r="B1613" s="32"/>
      <c r="C1613" s="32"/>
      <c r="D1613" s="32"/>
      <c r="E1613" s="32"/>
      <c r="F1613" s="32"/>
    </row>
    <row r="1614" spans="1:6">
      <c r="A1614" s="32"/>
      <c r="B1614" s="32"/>
      <c r="C1614" s="32"/>
      <c r="D1614" s="32"/>
      <c r="E1614" s="32"/>
      <c r="F1614" s="32"/>
    </row>
    <row r="1615" spans="1:6">
      <c r="A1615" s="32"/>
      <c r="B1615" s="32"/>
      <c r="C1615" s="32"/>
      <c r="D1615" s="32"/>
      <c r="E1615" s="32"/>
      <c r="F1615" s="32"/>
    </row>
    <row r="1616" spans="1:6">
      <c r="A1616" s="32"/>
      <c r="B1616" s="32"/>
      <c r="C1616" s="32"/>
      <c r="D1616" s="32"/>
      <c r="E1616" s="32"/>
      <c r="F1616" s="32"/>
    </row>
    <row r="1617" spans="1:6">
      <c r="A1617" s="32"/>
      <c r="B1617" s="32"/>
      <c r="C1617" s="32"/>
      <c r="D1617" s="32"/>
      <c r="E1617" s="32"/>
      <c r="F1617" s="32"/>
    </row>
    <row r="1618" spans="1:6">
      <c r="A1618" s="32"/>
      <c r="B1618" s="32"/>
      <c r="C1618" s="32"/>
      <c r="D1618" s="32"/>
      <c r="E1618" s="32"/>
      <c r="F1618" s="32"/>
    </row>
    <row r="1619" spans="1:6">
      <c r="A1619" s="32"/>
      <c r="B1619" s="32"/>
      <c r="C1619" s="32"/>
      <c r="D1619" s="32"/>
      <c r="E1619" s="32"/>
      <c r="F1619" s="32"/>
    </row>
    <row r="1620" spans="1:6">
      <c r="A1620" s="32"/>
      <c r="B1620" s="32"/>
      <c r="C1620" s="32"/>
      <c r="D1620" s="32"/>
      <c r="E1620" s="32"/>
      <c r="F1620" s="32"/>
    </row>
    <row r="1621" spans="1:6">
      <c r="A1621" s="32"/>
      <c r="B1621" s="32"/>
      <c r="C1621" s="32"/>
      <c r="D1621" s="32"/>
      <c r="E1621" s="32"/>
      <c r="F1621" s="32"/>
    </row>
    <row r="1622" spans="1:6">
      <c r="A1622" s="32"/>
      <c r="B1622" s="32"/>
      <c r="C1622" s="32"/>
      <c r="D1622" s="32"/>
      <c r="E1622" s="32"/>
      <c r="F1622" s="3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2023-03-13T09:09:07Z</dcterms:created>
  <dcterms:modified xsi:type="dcterms:W3CDTF">2024-05-30T11:30:36Z</dcterms:modified>
  <cp:category/>
  <cp:contentStatus/>
</cp:coreProperties>
</file>