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C:\Users\Usuario\OneDrive - Universitat de Valencia\ANDREA\2017\PROYECTOS 2017\"/>
    </mc:Choice>
  </mc:AlternateContent>
  <xr:revisionPtr revIDLastSave="22" documentId="11_B73E47A68028D33551A80E1526DFCB612A7FE8C4" xr6:coauthVersionLast="47" xr6:coauthVersionMax="47" xr10:uidLastSave="{A9FA0314-913D-42E5-9FFD-1B9353902A3E}"/>
  <bookViews>
    <workbookView xWindow="0" yWindow="0" windowWidth="28800" windowHeight="12030" activeTab="1" xr2:uid="{00000000-000D-0000-FFFF-FFFF00000000}"/>
  </bookViews>
  <sheets>
    <sheet name="CONTINENTES" sheetId="1" r:id="rId1"/>
    <sheet name="PAÍSES" sheetId="2" r:id="rId2"/>
  </sheets>
  <externalReferences>
    <externalReference r:id="rId3"/>
    <externalReference r:id="rId4"/>
  </externalReferences>
  <definedNames>
    <definedName name="_xlchart.v1.0" hidden="1">PAÍSES!$A$2:$A$23</definedName>
    <definedName name="_xlchart.v1.1" hidden="1">PAÍSES!$B$1</definedName>
    <definedName name="_xlchart.v1.2" hidden="1">PAÍSES!$B$2:$B$23</definedName>
    <definedName name="_xlchart.v1.3" hidden="1">PAÍSES!$C$1</definedName>
    <definedName name="_xlchart.v1.4" hidden="1">PAÍSES!$C$2:$C$23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0" i="2"/>
  <c r="G18" i="2"/>
  <c r="G17" i="2"/>
  <c r="G16" i="2"/>
  <c r="G14" i="2"/>
  <c r="G11" i="2"/>
  <c r="G4" i="1" s="1"/>
  <c r="G9" i="2"/>
  <c r="G8" i="2"/>
  <c r="G7" i="2"/>
  <c r="G6" i="2"/>
  <c r="G4" i="2"/>
  <c r="G3" i="2"/>
  <c r="G2" i="2"/>
  <c r="G2" i="1" l="1"/>
  <c r="G3" i="1"/>
  <c r="G7" i="1" s="1"/>
  <c r="G24" i="2"/>
  <c r="E4" i="1"/>
  <c r="E3" i="1"/>
  <c r="E2" i="1"/>
  <c r="B7" i="1"/>
  <c r="E23" i="2"/>
  <c r="E20" i="2"/>
  <c r="E18" i="2"/>
  <c r="C4" i="1" s="1"/>
  <c r="E17" i="2"/>
  <c r="E16" i="2"/>
  <c r="C2" i="1" s="1"/>
  <c r="E9" i="2"/>
  <c r="E7" i="2"/>
  <c r="E2" i="2"/>
  <c r="B24" i="2"/>
  <c r="C4" i="2" s="1"/>
  <c r="D24" i="2"/>
  <c r="H3" i="2" l="1"/>
  <c r="H7" i="2"/>
  <c r="H11" i="2"/>
  <c r="H15" i="2"/>
  <c r="H19" i="2"/>
  <c r="H23" i="2"/>
  <c r="H4" i="2"/>
  <c r="H8" i="2"/>
  <c r="H12" i="2"/>
  <c r="H16" i="2"/>
  <c r="H20" i="2"/>
  <c r="H5" i="2"/>
  <c r="H9" i="2"/>
  <c r="H13" i="2"/>
  <c r="H17" i="2"/>
  <c r="H21" i="2"/>
  <c r="H2" i="2"/>
  <c r="H6" i="2"/>
  <c r="H10" i="2"/>
  <c r="H14" i="2"/>
  <c r="H18" i="2"/>
  <c r="H22" i="2"/>
  <c r="H3" i="1"/>
  <c r="H2" i="1"/>
  <c r="H4" i="1"/>
  <c r="C19" i="2"/>
  <c r="C11" i="2"/>
  <c r="C3" i="1"/>
  <c r="C7" i="1" s="1"/>
  <c r="C3" i="2"/>
  <c r="C18" i="2"/>
  <c r="C10" i="2"/>
  <c r="C23" i="2"/>
  <c r="C15" i="2"/>
  <c r="C7" i="2"/>
  <c r="C22" i="2"/>
  <c r="C14" i="2"/>
  <c r="C6" i="2"/>
  <c r="C21" i="2"/>
  <c r="C17" i="2"/>
  <c r="C13" i="2"/>
  <c r="C9" i="2"/>
  <c r="C5" i="2"/>
  <c r="E24" i="2"/>
  <c r="F16" i="2" s="1"/>
  <c r="C2" i="2"/>
  <c r="C20" i="2"/>
  <c r="C16" i="2"/>
  <c r="C12" i="2"/>
  <c r="C8" i="2"/>
  <c r="E7" i="1"/>
  <c r="H24" i="2" l="1"/>
  <c r="H7" i="1"/>
  <c r="D4" i="1"/>
  <c r="D3" i="1"/>
  <c r="F2" i="2"/>
  <c r="C24" i="2"/>
  <c r="F6" i="2"/>
  <c r="F10" i="2"/>
  <c r="F14" i="2"/>
  <c r="F22" i="2"/>
  <c r="F3" i="2"/>
  <c r="F7" i="2"/>
  <c r="F11" i="2"/>
  <c r="F15" i="2"/>
  <c r="F19" i="2"/>
  <c r="F4" i="2"/>
  <c r="F8" i="2"/>
  <c r="F12" i="2"/>
  <c r="F5" i="2"/>
  <c r="F13" i="2"/>
  <c r="F17" i="2"/>
  <c r="F21" i="2"/>
  <c r="F9" i="2"/>
  <c r="F20" i="2"/>
  <c r="D7" i="1"/>
  <c r="F18" i="2"/>
  <c r="D2" i="1"/>
  <c r="F23" i="2"/>
  <c r="F7" i="1"/>
  <c r="F3" i="1"/>
  <c r="F2" i="1"/>
  <c r="F4" i="1"/>
  <c r="F24" i="2" l="1"/>
</calcChain>
</file>

<file path=xl/sharedStrings.xml><?xml version="1.0" encoding="utf-8"?>
<sst xmlns="http://schemas.openxmlformats.org/spreadsheetml/2006/main" count="45" uniqueCount="41">
  <si>
    <t>CONTINENTE RECEPTOR</t>
  </si>
  <si>
    <t>Nº DE PAÍSES</t>
  </si>
  <si>
    <t>CAPITAL</t>
  </si>
  <si>
    <t>% DEL CAPITAL TOTAL</t>
  </si>
  <si>
    <t>Nº DE PROYECTOS2</t>
  </si>
  <si>
    <t>% DEL TOTAL DE PROYECTOS</t>
  </si>
  <si>
    <t>Nº TOTAL DE BENEFICIARIOS</t>
  </si>
  <si>
    <t>% DEL TOTAL DE LOS BENEFICIARIOS</t>
  </si>
  <si>
    <t>África</t>
  </si>
  <si>
    <t>América</t>
  </si>
  <si>
    <t>Asia</t>
  </si>
  <si>
    <t>Europa</t>
  </si>
  <si>
    <t>Oceanía</t>
  </si>
  <si>
    <t>TOTAL</t>
  </si>
  <si>
    <t>PAÍS RECEPTOR</t>
  </si>
  <si>
    <t>Nº DE PROYECTOS</t>
  </si>
  <si>
    <t xml:space="preserve">% DEL TOTAL DE PROYECTOS </t>
  </si>
  <si>
    <t>Nº DE ONGD</t>
  </si>
  <si>
    <t>Nº DE BENEFICIARIOS</t>
  </si>
  <si>
    <t>Bolivia</t>
  </si>
  <si>
    <t>Burkina Faso</t>
  </si>
  <si>
    <t>Colombia</t>
  </si>
  <si>
    <t>Cuba</t>
  </si>
  <si>
    <t>Ecuador</t>
  </si>
  <si>
    <t>El Salvador</t>
  </si>
  <si>
    <t>Etiopía</t>
  </si>
  <si>
    <t>Guatemala</t>
  </si>
  <si>
    <t>Honduras</t>
  </si>
  <si>
    <t>India</t>
  </si>
  <si>
    <t>Kenia</t>
  </si>
  <si>
    <t>Mali</t>
  </si>
  <si>
    <t>Marruecos</t>
  </si>
  <si>
    <t>Mauritania</t>
  </si>
  <si>
    <t>Mozambique</t>
  </si>
  <si>
    <t>Nicaragua</t>
  </si>
  <si>
    <t>Territorios Palestinos</t>
  </si>
  <si>
    <t>Paraguay</t>
  </si>
  <si>
    <t xml:space="preserve">Perú </t>
  </si>
  <si>
    <t>República Dominicana</t>
  </si>
  <si>
    <t>Túnez</t>
  </si>
  <si>
    <t>Senegal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</si>
</sst>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C0A]_-;\-* #,##0.00\ [$€-C0A]_-;_-* &quot;-&quot;??\ [$€-C0A]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BDBD"/>
      <name val="Calibri"/>
      <family val="2"/>
      <scheme val="minor"/>
    </font>
    <font>
      <sz val="12"/>
      <color rgb="FFFFBDBD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18DB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theme="1"/>
      </patternFill>
    </fill>
    <fill>
      <patternFill patternType="solid">
        <fgColor rgb="FFFFC7CE"/>
      </patternFill>
    </fill>
    <fill>
      <patternFill patternType="solid">
        <fgColor rgb="FFFFBDBD"/>
        <bgColor theme="0" tint="-0.14999847407452621"/>
      </patternFill>
    </fill>
    <fill>
      <patternFill patternType="solid">
        <fgColor rgb="FFFFBDBD"/>
        <bgColor indexed="64"/>
      </patternFill>
    </fill>
    <fill>
      <patternFill patternType="solid">
        <fgColor theme="4" tint="-0.499984740745262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11" borderId="0" applyNumberFormat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/>
    <xf numFmtId="10" fontId="0" fillId="0" borderId="0" xfId="0" applyNumberFormat="1"/>
    <xf numFmtId="0" fontId="8" fillId="2" borderId="0" xfId="0" applyFont="1" applyFill="1"/>
    <xf numFmtId="0" fontId="4" fillId="9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4" fillId="9" borderId="2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0" fontId="4" fillId="5" borderId="2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10" fontId="3" fillId="10" borderId="5" xfId="0" applyNumberFormat="1" applyFont="1" applyFill="1" applyBorder="1" applyAlignment="1">
      <alignment horizontal="center" vertical="center" wrapText="1"/>
    </xf>
    <xf numFmtId="165" fontId="3" fillId="10" borderId="5" xfId="1" applyNumberFormat="1" applyFont="1" applyFill="1" applyBorder="1" applyAlignment="1">
      <alignment horizontal="center" vertical="center" wrapText="1"/>
    </xf>
    <xf numFmtId="2" fontId="3" fillId="10" borderId="6" xfId="1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10" fontId="6" fillId="8" borderId="8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 wrapText="1"/>
    </xf>
    <xf numFmtId="165" fontId="6" fillId="8" borderId="8" xfId="1" applyNumberFormat="1" applyFont="1" applyFill="1" applyBorder="1" applyAlignment="1">
      <alignment horizontal="center" vertical="center" wrapText="1"/>
    </xf>
    <xf numFmtId="10" fontId="6" fillId="8" borderId="9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0" fontId="5" fillId="0" borderId="3" xfId="1" applyNumberFormat="1" applyFont="1" applyFill="1" applyBorder="1" applyAlignment="1">
      <alignment horizontal="center" vertical="center" wrapText="1"/>
    </xf>
    <xf numFmtId="10" fontId="5" fillId="0" borderId="10" xfId="1" applyNumberFormat="1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center" vertical="center" wrapText="1"/>
    </xf>
    <xf numFmtId="10" fontId="8" fillId="13" borderId="1" xfId="3" applyNumberFormat="1" applyFont="1" applyFill="1" applyBorder="1" applyAlignment="1">
      <alignment horizontal="center" vertical="center" wrapText="1"/>
    </xf>
    <xf numFmtId="165" fontId="8" fillId="13" borderId="1" xfId="3" applyNumberFormat="1" applyFont="1" applyFill="1" applyBorder="1" applyAlignment="1">
      <alignment horizontal="center" vertical="center" wrapText="1"/>
    </xf>
    <xf numFmtId="10" fontId="8" fillId="13" borderId="3" xfId="3" applyNumberFormat="1" applyFont="1" applyFill="1" applyBorder="1" applyAlignment="1">
      <alignment horizontal="center" vertical="center" wrapText="1"/>
    </xf>
    <xf numFmtId="0" fontId="8" fillId="13" borderId="1" xfId="3" applyNumberFormat="1" applyFont="1" applyFill="1" applyBorder="1" applyAlignment="1">
      <alignment horizontal="center" vertical="center" wrapText="1"/>
    </xf>
    <xf numFmtId="0" fontId="3" fillId="10" borderId="11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9" fillId="12" borderId="3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6" fillId="14" borderId="9" xfId="1" applyNumberFormat="1" applyFont="1" applyFill="1" applyBorder="1" applyAlignment="1">
      <alignment horizontal="center" vertical="center" wrapText="1"/>
    </xf>
    <xf numFmtId="10" fontId="3" fillId="10" borderId="11" xfId="1" applyNumberFormat="1" applyFont="1" applyFill="1" applyBorder="1" applyAlignment="1">
      <alignment horizontal="center" vertical="center" wrapText="1"/>
    </xf>
    <xf numFmtId="10" fontId="9" fillId="13" borderId="3" xfId="1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5" fillId="8" borderId="0" xfId="0" applyFont="1" applyFill="1" applyAlignment="1">
      <alignment horizontal="center" vertical="center" wrapText="1"/>
    </xf>
    <xf numFmtId="164" fontId="5" fillId="8" borderId="0" xfId="0" applyNumberFormat="1" applyFont="1" applyFill="1" applyAlignment="1">
      <alignment horizontal="center" vertical="center" wrapText="1"/>
    </xf>
    <xf numFmtId="0" fontId="6" fillId="8" borderId="0" xfId="2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1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10" fillId="0" borderId="0" xfId="2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7" fillId="11" borderId="0" xfId="3" applyAlignment="1">
      <alignment horizontal="center" vertical="center" wrapText="1"/>
    </xf>
    <xf numFmtId="164" fontId="7" fillId="11" borderId="0" xfId="3" applyNumberFormat="1" applyAlignment="1">
      <alignment horizontal="center" wrapText="1"/>
    </xf>
    <xf numFmtId="10" fontId="7" fillId="11" borderId="0" xfId="3" applyNumberFormat="1" applyAlignment="1">
      <alignment horizontal="center" vertical="center" wrapText="1"/>
    </xf>
    <xf numFmtId="0" fontId="7" fillId="11" borderId="0" xfId="3" applyNumberFormat="1" applyAlignment="1">
      <alignment horizontal="center" vertical="center" wrapText="1"/>
    </xf>
    <xf numFmtId="1" fontId="6" fillId="8" borderId="0" xfId="2" applyNumberFormat="1" applyFont="1" applyFill="1" applyAlignment="1">
      <alignment horizontal="center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11" borderId="0" xfId="3" applyNumberFormat="1" applyAlignment="1">
      <alignment horizontal="center" vertical="center" wrapText="1"/>
    </xf>
  </cellXfs>
  <cellStyles count="4">
    <cellStyle name="Incorrecto" xfId="3" builtinId="27"/>
    <cellStyle name="Normal" xfId="0" builtinId="0"/>
    <cellStyle name="Porcentaje" xfId="1" builtinId="5"/>
    <cellStyle name="Texto de advertencia" xfId="2" builtinId="1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theme="1"/>
        </top>
      </border>
    </dxf>
    <dxf>
      <border outline="0">
        <bottom style="medium">
          <color theme="1"/>
        </bottom>
      </border>
    </dxf>
    <dxf>
      <border outline="0">
        <left style="thin">
          <color theme="1"/>
        </left>
        <right style="thin">
          <color theme="1"/>
        </right>
        <top style="medium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#,##0.00\ &quot;€&quot;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  <color rgb="FFFFBDBD"/>
      <color rgb="FFFFB7B7"/>
      <color rgb="FFFFA7A7"/>
      <color rgb="FFFF9999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PAÍSES</a:t>
            </a:r>
          </a:p>
        </c:rich>
      </c:tx>
      <c:layout>
        <c:manualLayout>
          <c:xMode val="edge"/>
          <c:yMode val="edge"/>
          <c:x val="0.40713943258473734"/>
          <c:y val="2.2222222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CONTINENTES!$B$1</c:f>
              <c:strCache>
                <c:ptCount val="1"/>
                <c:pt idx="0">
                  <c:v>Nº DE PAÍSES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D6-495D-8F4A-03B4F8D3074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D6-495D-8F4A-03B4F8D307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CONTINENTES!$B$2:$B$6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6-495D-8F4A-03B4F8D307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0109887"/>
        <c:axId val="1200116127"/>
      </c:barChart>
      <c:catAx>
        <c:axId val="120010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116127"/>
        <c:crosses val="autoZero"/>
        <c:auto val="1"/>
        <c:lblAlgn val="ctr"/>
        <c:lblOffset val="100"/>
        <c:noMultiLvlLbl val="0"/>
      </c:catAx>
      <c:valAx>
        <c:axId val="120011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109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0380622837370226E-3"/>
          <c:y val="0.12594793277586508"/>
          <c:w val="0.96666666666666667"/>
          <c:h val="0.47194394358810354"/>
        </c:manualLayout>
      </c:layout>
      <c:pie3DChart>
        <c:varyColors val="1"/>
        <c:ser>
          <c:idx val="0"/>
          <c:order val="0"/>
          <c:tx>
            <c:strRef>
              <c:f>PAÍSES!$H$1</c:f>
              <c:strCache>
                <c:ptCount val="1"/>
                <c:pt idx="0">
                  <c:v>% DEL TOTAL DE LOS BENEFICIARIOS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03-4E58-9293-E3AD0EEEA1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03-4E58-9293-E3AD0EEEA1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D03-4E58-9293-E3AD0EEEA1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0B2-4972-921B-D0FB47C432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D03-4E58-9293-E3AD0EEEA1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D03-4E58-9293-E3AD0EEEA1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D03-4E58-9293-E3AD0EEEA1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D03-4E58-9293-E3AD0EEEA1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D0B2-4972-921B-D0FB47C432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D03-4E58-9293-E3AD0EEEA1F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B2-4972-921B-D0FB47C4321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D0B2-4972-921B-D0FB47C4321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6D03-4E58-9293-E3AD0EEEA1F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B2-4972-921B-D0FB47C4321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6D03-4E58-9293-E3AD0EEEA1F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6D03-4E58-9293-E3AD0EEEA1F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D03-4E58-9293-E3AD0EEEA1F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0B2-4972-921B-D0FB47C4321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6D03-4E58-9293-E3AD0EEEA1F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B2-4972-921B-D0FB47C4321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6D03-4E58-9293-E3AD0EEEA1F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6D03-4E58-9293-E3AD0EEEA1F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B2-4972-921B-D0FB47C432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B2-4972-921B-D0FB47C432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B2-4972-921B-D0FB47C432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B2-4972-921B-D0FB47C4321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B2-4972-921B-D0FB47C4321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B2-4972-921B-D0FB47C4321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B2-4972-921B-D0FB47C43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PAÍSES!$A$2:$A$23</c:f>
              <c:strCache>
                <c:ptCount val="22"/>
                <c:pt idx="0">
                  <c:v>Bolivia</c:v>
                </c:pt>
                <c:pt idx="1">
                  <c:v>Burkina Faso</c:v>
                </c:pt>
                <c:pt idx="2">
                  <c:v>Colombia</c:v>
                </c:pt>
                <c:pt idx="3">
                  <c:v>Cuba</c:v>
                </c:pt>
                <c:pt idx="4">
                  <c:v>Ecuador</c:v>
                </c:pt>
                <c:pt idx="5">
                  <c:v>El Salvador</c:v>
                </c:pt>
                <c:pt idx="6">
                  <c:v>Etiopía</c:v>
                </c:pt>
                <c:pt idx="7">
                  <c:v>Guatemala</c:v>
                </c:pt>
                <c:pt idx="8">
                  <c:v>Honduras</c:v>
                </c:pt>
                <c:pt idx="9">
                  <c:v>India</c:v>
                </c:pt>
                <c:pt idx="10">
                  <c:v>Kenia</c:v>
                </c:pt>
                <c:pt idx="11">
                  <c:v>Mali</c:v>
                </c:pt>
                <c:pt idx="12">
                  <c:v>Marruecos</c:v>
                </c:pt>
                <c:pt idx="13">
                  <c:v>Mauritania</c:v>
                </c:pt>
                <c:pt idx="14">
                  <c:v>Mozambique</c:v>
                </c:pt>
                <c:pt idx="15">
                  <c:v>Nicaragua</c:v>
                </c:pt>
                <c:pt idx="16">
                  <c:v>Territorios Palestinos</c:v>
                </c:pt>
                <c:pt idx="17">
                  <c:v>Paraguay</c:v>
                </c:pt>
                <c:pt idx="18">
                  <c:v>Perú </c:v>
                </c:pt>
                <c:pt idx="19">
                  <c:v>República Dominicana</c:v>
                </c:pt>
                <c:pt idx="20">
                  <c:v>Túnez</c:v>
                </c:pt>
                <c:pt idx="21">
                  <c:v>Senegal</c:v>
                </c:pt>
              </c:strCache>
            </c:strRef>
          </c:cat>
          <c:val>
            <c:numRef>
              <c:f>PAÍSES!$H$2:$H$23</c:f>
              <c:numCache>
                <c:formatCode>0.00%</c:formatCode>
                <c:ptCount val="22"/>
                <c:pt idx="0">
                  <c:v>0.16435030140656395</c:v>
                </c:pt>
                <c:pt idx="1">
                  <c:v>3.004215751940428E-2</c:v>
                </c:pt>
                <c:pt idx="2">
                  <c:v>2.9549663133840273E-3</c:v>
                </c:pt>
                <c:pt idx="3">
                  <c:v>0</c:v>
                </c:pt>
                <c:pt idx="4">
                  <c:v>5.614435995429652E-4</c:v>
                </c:pt>
                <c:pt idx="5">
                  <c:v>0.10744750009849888</c:v>
                </c:pt>
                <c:pt idx="6">
                  <c:v>4.3851700090618964E-2</c:v>
                </c:pt>
                <c:pt idx="7">
                  <c:v>0.10688605649895591</c:v>
                </c:pt>
                <c:pt idx="8">
                  <c:v>0</c:v>
                </c:pt>
                <c:pt idx="9">
                  <c:v>3.4376108112367521E-3</c:v>
                </c:pt>
                <c:pt idx="10">
                  <c:v>0</c:v>
                </c:pt>
                <c:pt idx="11">
                  <c:v>0</c:v>
                </c:pt>
                <c:pt idx="12">
                  <c:v>9.9089870375477715E-3</c:v>
                </c:pt>
                <c:pt idx="13">
                  <c:v>0</c:v>
                </c:pt>
                <c:pt idx="14">
                  <c:v>0.14985126669555968</c:v>
                </c:pt>
                <c:pt idx="15">
                  <c:v>2.2004649146999723E-2</c:v>
                </c:pt>
                <c:pt idx="16">
                  <c:v>3.25292541665025E-2</c:v>
                </c:pt>
                <c:pt idx="17">
                  <c:v>0</c:v>
                </c:pt>
                <c:pt idx="18">
                  <c:v>2.9288641109491351E-2</c:v>
                </c:pt>
                <c:pt idx="19">
                  <c:v>0</c:v>
                </c:pt>
                <c:pt idx="20">
                  <c:v>9.1603955714904847E-4</c:v>
                </c:pt>
                <c:pt idx="21">
                  <c:v>0.2959694259485442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2-4972-921B-D0FB47C4321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09438828796922E-2"/>
          <c:y val="0.69100567711361549"/>
          <c:w val="0.9846083426422908"/>
          <c:h val="0.2851493191656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9153080746713"/>
          <c:y val="0.13765712594068075"/>
          <c:w val="0.65440895065588356"/>
          <c:h val="0.71597644203132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CONTINENTES!$C$1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E5-4719-9336-404395CA60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E5-4719-9336-404395CA60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CONTINENTES!$C$2:$C$6</c:f>
              <c:numCache>
                <c:formatCode>#,##0.00\ "€"</c:formatCode>
                <c:ptCount val="5"/>
                <c:pt idx="0">
                  <c:v>5116156.37</c:v>
                </c:pt>
                <c:pt idx="1">
                  <c:v>8152619.2000000002</c:v>
                </c:pt>
                <c:pt idx="2">
                  <c:v>1790619.31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5-4719-9336-404395CA60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1954527"/>
        <c:axId val="1351932895"/>
      </c:barChart>
      <c:catAx>
        <c:axId val="135195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932895"/>
        <c:crosses val="autoZero"/>
        <c:auto val="1"/>
        <c:lblAlgn val="ctr"/>
        <c:lblOffset val="100"/>
        <c:noMultiLvlLbl val="0"/>
      </c:catAx>
      <c:valAx>
        <c:axId val="135193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95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CONTINENTES!$E$1</c:f>
              <c:strCache>
                <c:ptCount val="1"/>
                <c:pt idx="0">
                  <c:v>Nº DE PROYECTOS2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B4-4ADA-BB10-013AC8A035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B4-4ADA-BB10-013AC8A0352A}"/>
              </c:ext>
            </c:extLst>
          </c:dPt>
          <c:dPt>
            <c:idx val="3"/>
            <c:invertIfNegative val="0"/>
            <c:bubble3D val="0"/>
            <c:spPr>
              <a:solidFill>
                <a:srgbClr val="FF5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80-4832-8BDF-6F85BEF10C1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80-4832-8BDF-6F85BEF10C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CONTINENTES!$E$2:$E$6</c:f>
              <c:numCache>
                <c:formatCode>General</c:formatCode>
                <c:ptCount val="5"/>
                <c:pt idx="0">
                  <c:v>10</c:v>
                </c:pt>
                <c:pt idx="1">
                  <c:v>17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4-4ADA-BB10-013AC8A035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8331567"/>
        <c:axId val="1338320751"/>
      </c:barChart>
      <c:catAx>
        <c:axId val="133833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320751"/>
        <c:crosses val="autoZero"/>
        <c:auto val="1"/>
        <c:lblAlgn val="ctr"/>
        <c:lblOffset val="100"/>
        <c:noMultiLvlLbl val="0"/>
      </c:catAx>
      <c:valAx>
        <c:axId val="133832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331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CONTINENTES!$H$1</c:f>
              <c:strCache>
                <c:ptCount val="1"/>
                <c:pt idx="0">
                  <c:v>% DEL TOTAL DE LOS BENEFICIARIOS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588-4CAF-A96E-6568915D7694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588-4CAF-A96E-6568915D7694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88-4CAF-A96E-6568915D7694}"/>
              </c:ext>
            </c:extLst>
          </c:dPt>
          <c:dPt>
            <c:idx val="3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09-4851-93E9-917DE25AF9C9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09-4851-93E9-917DE25AF9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CONTINENTES!$H$2:$H$6</c:f>
              <c:numCache>
                <c:formatCode>0.00%</c:formatCode>
                <c:ptCount val="5"/>
                <c:pt idx="0">
                  <c:v>0.53053957684882391</c:v>
                </c:pt>
                <c:pt idx="1">
                  <c:v>0.43349355817343682</c:v>
                </c:pt>
                <c:pt idx="2">
                  <c:v>3.5966864977739252E-2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8-4CAF-A96E-6568915D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337554680664914"/>
          <c:y val="0.13293131832343888"/>
          <c:w val="0.54324890638670165"/>
          <c:h val="0.7238292687404867"/>
        </c:manualLayout>
      </c:layout>
      <c:pieChart>
        <c:varyColors val="1"/>
        <c:ser>
          <c:idx val="0"/>
          <c:order val="0"/>
          <c:tx>
            <c:strRef>
              <c:f>CONTINENTES!$F$1</c:f>
              <c:strCache>
                <c:ptCount val="1"/>
                <c:pt idx="0">
                  <c:v>% DEL TOTAL DE PROYECTOS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3-4471-9CBF-9A9540E6DFEF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3-4471-9CBF-9A9540E6DFE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4D3-4471-9CBF-9A9540E6DFEF}"/>
              </c:ext>
            </c:extLst>
          </c:dPt>
          <c:dPt>
            <c:idx val="3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D3-4471-9CBF-9A9540E6DFEF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3-4471-9CBF-9A9540E6D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CONTINENTES!$F$2:$F$6</c:f>
              <c:numCache>
                <c:formatCode>0.00%</c:formatCode>
                <c:ptCount val="5"/>
                <c:pt idx="0">
                  <c:v>0.33333333333333331</c:v>
                </c:pt>
                <c:pt idx="1">
                  <c:v>0.56666666666666665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3-4471-9CBF-9A9540E6DF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CONTINENTES!$D$1</c:f>
              <c:strCache>
                <c:ptCount val="1"/>
                <c:pt idx="0">
                  <c:v>% DEL CAPITAL 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436-BC67-AC49C90221D1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436-BC67-AC49C90221D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4A-4436-BC67-AC49C90221D1}"/>
              </c:ext>
            </c:extLst>
          </c:dPt>
          <c:dPt>
            <c:idx val="3"/>
            <c:bubble3D val="0"/>
            <c:spPr>
              <a:solidFill>
                <a:srgbClr val="FF5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84A-4436-BC67-AC49C90221D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84A-4436-BC67-AC49C90221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CONTINENTES!$D$2:$D$6</c:f>
              <c:numCache>
                <c:formatCode>0.00%</c:formatCode>
                <c:ptCount val="5"/>
                <c:pt idx="0">
                  <c:v>0.33973186909353426</c:v>
                </c:pt>
                <c:pt idx="1">
                  <c:v>0.54136432871066331</c:v>
                </c:pt>
                <c:pt idx="2">
                  <c:v>0.11890380219580243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A-4436-BC67-AC49C90221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CONTINENTES!$G$1</c:f>
              <c:strCache>
                <c:ptCount val="1"/>
                <c:pt idx="0">
                  <c:v>Nº TOTAL DE BENEFICIARIOS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29-4BF4-88A8-8070069957F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29-4BF4-88A8-8070069957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CONTINENTES!$A$2:$A$6</c:f>
              <c:strCache>
                <c:ptCount val="5"/>
                <c:pt idx="0">
                  <c:v>África</c:v>
                </c:pt>
                <c:pt idx="1">
                  <c:v>América</c:v>
                </c:pt>
                <c:pt idx="2">
                  <c:v>Asia</c:v>
                </c:pt>
                <c:pt idx="3">
                  <c:v>Europa</c:v>
                </c:pt>
                <c:pt idx="4">
                  <c:v>Oceanía</c:v>
                </c:pt>
              </c:strCache>
            </c:strRef>
          </c:cat>
          <c:val>
            <c:numRef>
              <c:f>CONTINENTES!$G$2:$G$6</c:f>
              <c:numCache>
                <c:formatCode>0</c:formatCode>
                <c:ptCount val="5"/>
                <c:pt idx="0">
                  <c:v>107725</c:v>
                </c:pt>
                <c:pt idx="1">
                  <c:v>88020</c:v>
                </c:pt>
                <c:pt idx="2">
                  <c:v>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9-4BF4-88A8-8070069957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7660496"/>
        <c:axId val="1127663408"/>
      </c:barChart>
      <c:catAx>
        <c:axId val="112766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663408"/>
        <c:crosses val="autoZero"/>
        <c:auto val="1"/>
        <c:lblAlgn val="ctr"/>
        <c:lblOffset val="100"/>
        <c:noMultiLvlLbl val="0"/>
      </c:catAx>
      <c:valAx>
        <c:axId val="112766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660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985507246376812E-2"/>
          <c:y val="0.16056277056277057"/>
          <c:w val="0.97101449275362317"/>
          <c:h val="0.49040767631318805"/>
        </c:manualLayout>
      </c:layout>
      <c:pie3DChart>
        <c:varyColors val="1"/>
        <c:ser>
          <c:idx val="0"/>
          <c:order val="0"/>
          <c:tx>
            <c:strRef>
              <c:f>PAÍSES!$F$1</c:f>
              <c:strCache>
                <c:ptCount val="1"/>
                <c:pt idx="0">
                  <c:v>% DEL CAPITAL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1F-48CF-9704-7753516452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1F-48CF-9704-7753516452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1F-48CF-9704-7753516452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1F-48CF-9704-7753516452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1F-48CF-9704-7753516452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1F-48CF-9704-7753516452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1F-48CF-9704-7753516452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1F-48CF-9704-7753516452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1F-48CF-9704-7753516452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1F-48CF-9704-7753516452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D1F-48CF-9704-7753516452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D1F-48CF-9704-7753516452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D1F-48CF-9704-7753516452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D1F-48CF-9704-7753516452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D1F-48CF-9704-7753516452E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D1F-48CF-9704-7753516452E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D1F-48CF-9704-7753516452E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D1F-48CF-9704-7753516452E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7D1F-48CF-9704-7753516452E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7D1F-48CF-9704-7753516452E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7D1F-48CF-9704-7753516452E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7D1F-48CF-9704-7753516452E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1F-48CF-9704-7753516452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1F-48CF-9704-7753516452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1F-48CF-9704-7753516452E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1F-48CF-9704-7753516452E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D1F-48CF-9704-7753516452E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D1F-48CF-9704-7753516452E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D1F-48CF-9704-7753516452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PAÍSES!$A$2:$A$23</c:f>
              <c:strCache>
                <c:ptCount val="22"/>
                <c:pt idx="0">
                  <c:v>Bolivia</c:v>
                </c:pt>
                <c:pt idx="1">
                  <c:v>Burkina Faso</c:v>
                </c:pt>
                <c:pt idx="2">
                  <c:v>Colombia</c:v>
                </c:pt>
                <c:pt idx="3">
                  <c:v>Cuba</c:v>
                </c:pt>
                <c:pt idx="4">
                  <c:v>Ecuador</c:v>
                </c:pt>
                <c:pt idx="5">
                  <c:v>El Salvador</c:v>
                </c:pt>
                <c:pt idx="6">
                  <c:v>Etiopía</c:v>
                </c:pt>
                <c:pt idx="7">
                  <c:v>Guatemala</c:v>
                </c:pt>
                <c:pt idx="8">
                  <c:v>Honduras</c:v>
                </c:pt>
                <c:pt idx="9">
                  <c:v>India</c:v>
                </c:pt>
                <c:pt idx="10">
                  <c:v>Kenia</c:v>
                </c:pt>
                <c:pt idx="11">
                  <c:v>Mali</c:v>
                </c:pt>
                <c:pt idx="12">
                  <c:v>Marruecos</c:v>
                </c:pt>
                <c:pt idx="13">
                  <c:v>Mauritania</c:v>
                </c:pt>
                <c:pt idx="14">
                  <c:v>Mozambique</c:v>
                </c:pt>
                <c:pt idx="15">
                  <c:v>Nicaragua</c:v>
                </c:pt>
                <c:pt idx="16">
                  <c:v>Territorios Palestinos</c:v>
                </c:pt>
                <c:pt idx="17">
                  <c:v>Paraguay</c:v>
                </c:pt>
                <c:pt idx="18">
                  <c:v>Perú </c:v>
                </c:pt>
                <c:pt idx="19">
                  <c:v>República Dominicana</c:v>
                </c:pt>
                <c:pt idx="20">
                  <c:v>Túnez</c:v>
                </c:pt>
                <c:pt idx="21">
                  <c:v>Senegal</c:v>
                </c:pt>
              </c:strCache>
            </c:strRef>
          </c:cat>
          <c:val>
            <c:numRef>
              <c:f>PAÍSES!$F$2:$F$23</c:f>
              <c:numCache>
                <c:formatCode>0.00%</c:formatCode>
                <c:ptCount val="22"/>
                <c:pt idx="0">
                  <c:v>0.15051688318568082</c:v>
                </c:pt>
                <c:pt idx="1">
                  <c:v>3.4215104531477691E-2</c:v>
                </c:pt>
                <c:pt idx="2">
                  <c:v>3.7661361198066942E-2</c:v>
                </c:pt>
                <c:pt idx="3">
                  <c:v>0</c:v>
                </c:pt>
                <c:pt idx="4">
                  <c:v>3.0958879404854273E-2</c:v>
                </c:pt>
                <c:pt idx="5">
                  <c:v>9.0887434117140287E-2</c:v>
                </c:pt>
                <c:pt idx="6">
                  <c:v>2.4224744945395837E-2</c:v>
                </c:pt>
                <c:pt idx="7">
                  <c:v>0.10512205919392159</c:v>
                </c:pt>
                <c:pt idx="8">
                  <c:v>0</c:v>
                </c:pt>
                <c:pt idx="9">
                  <c:v>3.5531149442838694E-2</c:v>
                </c:pt>
                <c:pt idx="10">
                  <c:v>0</c:v>
                </c:pt>
                <c:pt idx="11">
                  <c:v>0</c:v>
                </c:pt>
                <c:pt idx="12">
                  <c:v>2.1181714308032007E-2</c:v>
                </c:pt>
                <c:pt idx="13">
                  <c:v>0</c:v>
                </c:pt>
                <c:pt idx="14">
                  <c:v>6.250328499255077E-2</c:v>
                </c:pt>
                <c:pt idx="15">
                  <c:v>5.9980396768771087E-2</c:v>
                </c:pt>
                <c:pt idx="16">
                  <c:v>8.3372652752963738E-2</c:v>
                </c:pt>
                <c:pt idx="17">
                  <c:v>0</c:v>
                </c:pt>
                <c:pt idx="18">
                  <c:v>6.6237314842228237E-2</c:v>
                </c:pt>
                <c:pt idx="19">
                  <c:v>0</c:v>
                </c:pt>
                <c:pt idx="20">
                  <c:v>2.2529490242040848E-2</c:v>
                </c:pt>
                <c:pt idx="21">
                  <c:v>0.17507753007403706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6-4652-BFB1-BA01FB35E63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59981533928831E-3"/>
          <c:y val="0.70724750315301488"/>
          <c:w val="0.98450800369321423"/>
          <c:h val="0.26677847087295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PAÍSES!$G$1</c:f>
              <c:strCache>
                <c:ptCount val="1"/>
                <c:pt idx="0">
                  <c:v>Nº DE BENEFICIARIOS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5.2134251032985865E-3"/>
                  <c:y val="-2.7819171007479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E-4261-B577-41D4266F54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PAÍSES!$A$2:$A$23</c:f>
              <c:strCache>
                <c:ptCount val="22"/>
                <c:pt idx="0">
                  <c:v>Bolivia</c:v>
                </c:pt>
                <c:pt idx="1">
                  <c:v>Burkina Faso</c:v>
                </c:pt>
                <c:pt idx="2">
                  <c:v>Colombia</c:v>
                </c:pt>
                <c:pt idx="3">
                  <c:v>Cuba</c:v>
                </c:pt>
                <c:pt idx="4">
                  <c:v>Ecuador</c:v>
                </c:pt>
                <c:pt idx="5">
                  <c:v>El Salvador</c:v>
                </c:pt>
                <c:pt idx="6">
                  <c:v>Etiopía</c:v>
                </c:pt>
                <c:pt idx="7">
                  <c:v>Guatemala</c:v>
                </c:pt>
                <c:pt idx="8">
                  <c:v>Honduras</c:v>
                </c:pt>
                <c:pt idx="9">
                  <c:v>India</c:v>
                </c:pt>
                <c:pt idx="10">
                  <c:v>Kenia</c:v>
                </c:pt>
                <c:pt idx="11">
                  <c:v>Mali</c:v>
                </c:pt>
                <c:pt idx="12">
                  <c:v>Marruecos</c:v>
                </c:pt>
                <c:pt idx="13">
                  <c:v>Mauritania</c:v>
                </c:pt>
                <c:pt idx="14">
                  <c:v>Mozambique</c:v>
                </c:pt>
                <c:pt idx="15">
                  <c:v>Nicaragua</c:v>
                </c:pt>
                <c:pt idx="16">
                  <c:v>Territorios Palestinos</c:v>
                </c:pt>
                <c:pt idx="17">
                  <c:v>Paraguay</c:v>
                </c:pt>
                <c:pt idx="18">
                  <c:v>Perú </c:v>
                </c:pt>
                <c:pt idx="19">
                  <c:v>República Dominicana</c:v>
                </c:pt>
                <c:pt idx="20">
                  <c:v>Túnez</c:v>
                </c:pt>
                <c:pt idx="21">
                  <c:v>Senegal</c:v>
                </c:pt>
              </c:strCache>
            </c:strRef>
          </c:cat>
          <c:val>
            <c:numRef>
              <c:f>PAÍSES!$G$2:$G$23</c:f>
              <c:numCache>
                <c:formatCode>#,##0</c:formatCode>
                <c:ptCount val="22"/>
                <c:pt idx="0" formatCode="General">
                  <c:v>33371</c:v>
                </c:pt>
                <c:pt idx="1">
                  <c:v>6100</c:v>
                </c:pt>
                <c:pt idx="2">
                  <c:v>600</c:v>
                </c:pt>
                <c:pt idx="4" formatCode="General">
                  <c:v>114</c:v>
                </c:pt>
                <c:pt idx="5">
                  <c:v>21817</c:v>
                </c:pt>
                <c:pt idx="6">
                  <c:v>8904</c:v>
                </c:pt>
                <c:pt idx="7">
                  <c:v>21703</c:v>
                </c:pt>
                <c:pt idx="9" formatCode="General">
                  <c:v>698</c:v>
                </c:pt>
                <c:pt idx="12">
                  <c:v>2012</c:v>
                </c:pt>
                <c:pt idx="14">
                  <c:v>30427</c:v>
                </c:pt>
                <c:pt idx="15">
                  <c:v>4468</c:v>
                </c:pt>
                <c:pt idx="16">
                  <c:v>6605</c:v>
                </c:pt>
                <c:pt idx="18">
                  <c:v>5947</c:v>
                </c:pt>
                <c:pt idx="20">
                  <c:v>186</c:v>
                </c:pt>
                <c:pt idx="21">
                  <c:v>60096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F-4A66-8A18-C28A6F6261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3912192"/>
        <c:axId val="1993912608"/>
      </c:barChart>
      <c:catAx>
        <c:axId val="19939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912608"/>
        <c:crosses val="autoZero"/>
        <c:auto val="1"/>
        <c:lblAlgn val="ctr"/>
        <c:lblOffset val="100"/>
        <c:noMultiLvlLbl val="0"/>
      </c:catAx>
      <c:valAx>
        <c:axId val="199391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9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</cx:chartData>
  <cx:chart>
    <cx:title pos="t" align="ctr" overlay="0">
      <cx:tx>
        <cx:txData>
          <cx:v>Título del gráfico</cx:v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7F7F7F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r>
            <a:t>Título del gráfico</a:t>
          </a:r>
        </a:p>
      </cx:txPr>
    </cx:title>
    <cx:plotArea>
      <cx:plotAreaRegion>
        <cx:series layoutId="clusteredColumn" uniqueId="{7701D0DE-3F91-4E96-BB1D-9CDEEB31964B}" formatIdx="0">
          <cx:tx>
            <cx:txData>
              <cx:f>_xlchart.v1.1</cx:f>
              <cx:v>Nº DE PROYECTOS</cx:v>
            </cx:txData>
          </cx:tx>
          <cx:spPr>
            <a:solidFill>
              <a:schemeClr val="accent1">
                <a:lumMod val="50000"/>
              </a:schemeClr>
            </a:solidFill>
            <a:effectLst>
              <a:softEdge rad="0"/>
            </a:effectLst>
          </cx:spPr>
          <cx:dataId val="0"/>
          <cx:layoutPr>
            <cx:aggregation/>
          </cx:layoutPr>
          <cx:axisId val="1"/>
        </cx:series>
        <cx:series layoutId="clusteredColumn" hidden="1" uniqueId="{C44A985A-1972-418B-9419-65814C191EA3}" formatIdx="2">
          <cx:tx>
            <cx:txData>
              <cx:f>_xlchart.v1.3</cx:f>
              <cx:v>% DEL TOTAL DE PROYECTOS </cx:v>
            </cx:txData>
          </cx:tx>
          <cx:dataId val="1"/>
          <cx:layoutPr>
            <cx:aggregation/>
          </cx:layoutPr>
          <cx:axisId val="1"/>
        </cx:series>
        <cx:series layoutId="paretoLine" ownerIdx="0" uniqueId="{E19F6679-1DD0-4E26-B8D3-724374E0FE39}" formatIdx="1">
          <cx:axisId val="2"/>
        </cx:series>
        <cx:series layoutId="paretoLine" ownerIdx="1" uniqueId="{15809A54-0FAE-4A80-9046-D6A0A242D06D}" formatIdx="3">
          <cx:axisId val="2"/>
        </cx:series>
      </cx:plotAreaRegion>
      <cx:axis id="0">
        <cx:catScaling gapWidth="0.12999999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2">
        <cx:valScaling max="1" min="0"/>
        <cx:units unit="percentage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6</xdr:row>
      <xdr:rowOff>171449</xdr:rowOff>
    </xdr:from>
    <xdr:to>
      <xdr:col>10</xdr:col>
      <xdr:colOff>342900</xdr:colOff>
      <xdr:row>24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180974</xdr:rowOff>
    </xdr:from>
    <xdr:to>
      <xdr:col>4</xdr:col>
      <xdr:colOff>590550</xdr:colOff>
      <xdr:row>24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47625</xdr:rowOff>
    </xdr:from>
    <xdr:to>
      <xdr:col>4</xdr:col>
      <xdr:colOff>581025</xdr:colOff>
      <xdr:row>61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719138</xdr:colOff>
      <xdr:row>44</xdr:row>
      <xdr:rowOff>113109</xdr:rowOff>
    </xdr:from>
    <xdr:to>
      <xdr:col>10</xdr:col>
      <xdr:colOff>469106</xdr:colOff>
      <xdr:row>62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363140</xdr:colOff>
      <xdr:row>6</xdr:row>
      <xdr:rowOff>152399</xdr:rowOff>
    </xdr:from>
    <xdr:to>
      <xdr:col>16</xdr:col>
      <xdr:colOff>363140</xdr:colOff>
      <xdr:row>24</xdr:row>
      <xdr:rowOff>142874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351234</xdr:colOff>
      <xdr:row>24</xdr:row>
      <xdr:rowOff>128587</xdr:rowOff>
    </xdr:from>
    <xdr:to>
      <xdr:col>16</xdr:col>
      <xdr:colOff>583406</xdr:colOff>
      <xdr:row>42</xdr:row>
      <xdr:rowOff>35718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-1192</xdr:colOff>
      <xdr:row>26</xdr:row>
      <xdr:rowOff>140494</xdr:rowOff>
    </xdr:from>
    <xdr:to>
      <xdr:col>4</xdr:col>
      <xdr:colOff>754855</xdr:colOff>
      <xdr:row>41</xdr:row>
      <xdr:rowOff>26194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14</xdr:row>
      <xdr:rowOff>142875</xdr:rowOff>
    </xdr:from>
    <xdr:to>
      <xdr:col>14</xdr:col>
      <xdr:colOff>250031</xdr:colOff>
      <xdr:row>28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3</xdr:col>
      <xdr:colOff>228600</xdr:colOff>
      <xdr:row>42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304800</xdr:colOff>
      <xdr:row>24</xdr:row>
      <xdr:rowOff>4762</xdr:rowOff>
    </xdr:from>
    <xdr:to>
      <xdr:col>7</xdr:col>
      <xdr:colOff>685800</xdr:colOff>
      <xdr:row>40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14</xdr:col>
      <xdr:colOff>261938</xdr:colOff>
      <xdr:row>14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  <a:ext uri="{147F2762-F138-4A5C-976F-8EAC2B608ADB}">
                  <a16:predDERef xmlns:a16="http://schemas.microsoft.com/office/drawing/2014/main" pre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no está disponible en su versión de Excel.
Si edita esta forma o guarda el libro en un formato de archivo diferente, el gráfico no se podrá usar.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OneDrive%20-%20Universitat%20de%20Valencia/ANDREA/2017/PROYECTOS/INFORMACION%20TOTAL%20DE%20LOS%20PROYECT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INFORMACION%20TOTAL%20DE%20LOS%20PROYECTOS%202017.xlsx?953C2ADE" TargetMode="External"/><Relationship Id="rId1" Type="http://schemas.openxmlformats.org/officeDocument/2006/relationships/externalLinkPath" Target="file:///\\953C2ADE\INFORMACION%20TOTAL%20DE%20LOS%20PROYECT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4">
          <cell r="C4">
            <v>750906.05</v>
          </cell>
        </row>
        <row r="6">
          <cell r="C6">
            <v>423185.7</v>
          </cell>
        </row>
        <row r="7">
          <cell r="C7">
            <v>503312.02</v>
          </cell>
        </row>
        <row r="8">
          <cell r="C8">
            <v>541323.23</v>
          </cell>
        </row>
        <row r="9">
          <cell r="C9">
            <v>377749.27</v>
          </cell>
        </row>
        <row r="10">
          <cell r="C10">
            <v>436993</v>
          </cell>
        </row>
        <row r="13">
          <cell r="C13">
            <v>359219</v>
          </cell>
        </row>
        <row r="14">
          <cell r="C14">
            <v>568811.05000000005</v>
          </cell>
        </row>
        <row r="15">
          <cell r="C15">
            <v>480082.78</v>
          </cell>
        </row>
        <row r="16">
          <cell r="C16">
            <v>511309.39</v>
          </cell>
        </row>
        <row r="17">
          <cell r="C17">
            <v>750000</v>
          </cell>
        </row>
        <row r="18">
          <cell r="C18">
            <v>504635.65</v>
          </cell>
        </row>
        <row r="19">
          <cell r="C19">
            <v>616904.47</v>
          </cell>
        </row>
        <row r="20">
          <cell r="C20">
            <v>494181.86</v>
          </cell>
        </row>
        <row r="21">
          <cell r="C21">
            <v>622928.1</v>
          </cell>
        </row>
        <row r="22">
          <cell r="C22">
            <v>349259.42</v>
          </cell>
        </row>
        <row r="25">
          <cell r="C25">
            <v>422903.31</v>
          </cell>
        </row>
        <row r="26">
          <cell r="C26">
            <v>504268.65</v>
          </cell>
        </row>
        <row r="27">
          <cell r="C27">
            <v>499876.71</v>
          </cell>
        </row>
        <row r="28">
          <cell r="C28">
            <v>472940.32</v>
          </cell>
        </row>
        <row r="29">
          <cell r="C29">
            <v>497777.8</v>
          </cell>
        </row>
        <row r="30">
          <cell r="C30">
            <v>511712.96</v>
          </cell>
        </row>
        <row r="31">
          <cell r="C31">
            <v>752324.17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"/>
      <sheetName val="NOTA"/>
    </sheetNames>
    <sheetDataSet>
      <sheetData sheetId="0">
        <row r="2">
          <cell r="J2">
            <v>2012</v>
          </cell>
        </row>
        <row r="3">
          <cell r="J3">
            <v>186</v>
          </cell>
        </row>
        <row r="4">
          <cell r="J4">
            <v>2965</v>
          </cell>
        </row>
        <row r="5">
          <cell r="J5">
            <v>600</v>
          </cell>
        </row>
        <row r="6">
          <cell r="J6">
            <v>3600</v>
          </cell>
        </row>
        <row r="7">
          <cell r="J7">
            <v>3042</v>
          </cell>
        </row>
        <row r="8">
          <cell r="J8">
            <v>1069</v>
          </cell>
        </row>
        <row r="9">
          <cell r="J9">
            <v>2100</v>
          </cell>
        </row>
        <row r="10">
          <cell r="J10">
            <v>28782</v>
          </cell>
        </row>
        <row r="11">
          <cell r="J11">
            <v>6100</v>
          </cell>
        </row>
        <row r="12">
          <cell r="J12">
            <v>114</v>
          </cell>
        </row>
        <row r="13">
          <cell r="J13">
            <v>17651</v>
          </cell>
        </row>
        <row r="14">
          <cell r="J14">
            <v>18915</v>
          </cell>
        </row>
        <row r="15">
          <cell r="J15">
            <v>868</v>
          </cell>
        </row>
        <row r="16">
          <cell r="J16">
            <v>40200</v>
          </cell>
        </row>
        <row r="17">
          <cell r="J17">
            <v>1798</v>
          </cell>
        </row>
        <row r="18">
          <cell r="J18">
            <v>3640</v>
          </cell>
        </row>
        <row r="19">
          <cell r="J19">
            <v>9530</v>
          </cell>
        </row>
        <row r="20">
          <cell r="J20">
            <v>2905</v>
          </cell>
        </row>
        <row r="21">
          <cell r="J21">
            <v>2480</v>
          </cell>
        </row>
        <row r="22">
          <cell r="J22">
            <v>1691</v>
          </cell>
        </row>
        <row r="23">
          <cell r="J23">
            <v>8904</v>
          </cell>
        </row>
        <row r="24">
          <cell r="J24">
            <v>698</v>
          </cell>
        </row>
        <row r="25">
          <cell r="J25">
            <v>6550</v>
          </cell>
        </row>
        <row r="26">
          <cell r="J26">
            <v>1645</v>
          </cell>
        </row>
        <row r="27">
          <cell r="J27">
            <v>13500</v>
          </cell>
        </row>
        <row r="28">
          <cell r="J28">
            <v>1719</v>
          </cell>
        </row>
        <row r="29">
          <cell r="J29">
            <v>2943</v>
          </cell>
        </row>
        <row r="30">
          <cell r="J30">
            <v>1223</v>
          </cell>
        </row>
        <row r="31">
          <cell r="J31">
            <v>15618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:H7" totalsRowShown="0" headerRowDxfId="16" dataDxfId="15" headerRowCellStyle="Texto de advertencia" dataCellStyle="Texto de advertencia">
  <autoFilter ref="A1:H7" xr:uid="{00000000-0009-0000-0100-000003000000}"/>
  <sortState xmlns:xlrd2="http://schemas.microsoft.com/office/spreadsheetml/2017/richdata2" ref="A2:C8">
    <sortCondition ref="A1:A8"/>
  </sortState>
  <tableColumns count="8">
    <tableColumn id="1" xr3:uid="{00000000-0010-0000-0000-000001000000}" name="CONTINENTE RECEPTOR" dataDxfId="14"/>
    <tableColumn id="6" xr3:uid="{00000000-0010-0000-0000-000006000000}" name="Nº DE PAÍSES" dataDxfId="13"/>
    <tableColumn id="3" xr3:uid="{00000000-0010-0000-0000-000003000000}" name="CAPITAL" dataDxfId="12">
      <calculatedColumnFormula>SUM(PAÍSES!E3,PAÍSES!E8,PAÍSES!E14,PAÍSES!E16,PAÍSES!E22,PAÍSES!E23)</calculatedColumnFormula>
    </tableColumn>
    <tableColumn id="5" xr3:uid="{00000000-0010-0000-0000-000005000000}" name="% DEL CAPITAL TOTAL" dataDxfId="11">
      <calculatedColumnFormula>Tabla3[[#This Row],[CAPITAL]]/$C$7</calculatedColumnFormula>
    </tableColumn>
    <tableColumn id="4" xr3:uid="{00000000-0010-0000-0000-000004000000}" name="Nº DE PROYECTOS2" dataDxfId="10">
      <calculatedColumnFormula>SUM(PAÍSES!B1,PAÍSES!B3,PAÍSES!B5,PAÍSES!B6,PAÍSES!B8,PAÍSES!B16,PAÍSES!B19)</calculatedColumnFormula>
    </tableColumn>
    <tableColumn id="8" xr3:uid="{00000000-0010-0000-0000-000008000000}" name="% DEL TOTAL DE PROYECTOS" dataDxfId="9" dataCellStyle="Texto de advertencia">
      <calculatedColumnFormula>Tabla3[[#This Row],[Nº DE PROYECTOS2]]/$E$7</calculatedColumnFormula>
    </tableColumn>
    <tableColumn id="2" xr3:uid="{00000000-0010-0000-0000-000002000000}" name="Nº TOTAL DE BENEFICIARIOS" dataDxfId="8" dataCellStyle="Texto de advertencia">
      <calculatedColumnFormula>SUM(PAÍSES!G3,PAÍSES!G8,PAÍSES!G14,PAÍSES!G16,PAÍSES!G22,PAÍSES!G23)</calculatedColumnFormula>
    </tableColumn>
    <tableColumn id="7" xr3:uid="{00000000-0010-0000-0000-000007000000}" name="% DEL TOTAL DE LOS BENEFICIARIOS" dataDxfId="7" dataCellStyle="Texto de advertencia">
      <calculatedColumnFormula>Tabla3[[#This Row],[Nº TOTAL DE BENEFICIARIOS]]/$G$7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:H24" totalsRowShown="0" headerRowBorderDxfId="5" tableBorderDxfId="6" totalsRowBorderDxfId="4">
  <autoFilter ref="A1:H24" xr:uid="{00000000-0009-0000-0100-000001000000}"/>
  <tableColumns count="8">
    <tableColumn id="1" xr3:uid="{00000000-0010-0000-0100-000001000000}" name="PAÍS RECEPTOR"/>
    <tableColumn id="2" xr3:uid="{00000000-0010-0000-0100-000002000000}" name="Nº DE PROYECTOS"/>
    <tableColumn id="3" xr3:uid="{00000000-0010-0000-0100-000003000000}" name="% DEL TOTAL DE PROYECTOS " dataDxfId="3"/>
    <tableColumn id="4" xr3:uid="{00000000-0010-0000-0100-000004000000}" name="Nº DE ONGD"/>
    <tableColumn id="5" xr3:uid="{00000000-0010-0000-0100-000005000000}" name="CAPITAL"/>
    <tableColumn id="6" xr3:uid="{00000000-0010-0000-0100-000006000000}" name="% DEL CAPITAL TOTAL" dataDxfId="2" dataCellStyle="Porcentaje"/>
    <tableColumn id="7" xr3:uid="{00000000-0010-0000-0100-000007000000}" name="Nº DE BENEFICIARIOS" dataDxfId="1" dataCellStyle="Porcentaje">
      <calculatedColumnFormula>SUM('[2]INFORMACIÓN '!$J$9,'[2]INFORMACIÓN '!$J$19,'[2]INFORMACIÓN '!$J$22,'[2]INFORMACIÓN '!$J$25,'[2]INFORMACIÓN '!$J$27)</calculatedColumnFormula>
    </tableColumn>
    <tableColumn id="8" xr3:uid="{00000000-0010-0000-0100-000008000000}" name="% DEL TOTAL DE LOS BENEFICIARIOS" dataDxfId="0" dataCellStyle="Porcentaje">
      <calculatedColumnFormula>Tabla1[[#This Row],[Nº DE BENEFICIARIOS]]/$G$24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7"/>
  <sheetViews>
    <sheetView zoomScale="80" zoomScaleNormal="80" workbookViewId="0"/>
  </sheetViews>
  <sheetFormatPr defaultColWidth="11.42578125" defaultRowHeight="15"/>
  <cols>
    <col min="1" max="1" width="17.5703125" style="1" customWidth="1"/>
    <col min="2" max="2" width="16.85546875" style="1" customWidth="1"/>
    <col min="3" max="3" width="17.85546875" style="1" customWidth="1"/>
    <col min="4" max="4" width="18.7109375" style="1" customWidth="1"/>
    <col min="5" max="5" width="15.85546875" style="1" customWidth="1"/>
    <col min="6" max="6" width="15.28515625" style="1" customWidth="1"/>
    <col min="7" max="7" width="14.7109375" style="42" customWidth="1"/>
    <col min="8" max="8" width="16.5703125" style="1" customWidth="1"/>
    <col min="9" max="133" width="11.42578125" style="1"/>
  </cols>
  <sheetData>
    <row r="1" spans="1:135" ht="48.75">
      <c r="A1" s="43" t="s">
        <v>0</v>
      </c>
      <c r="B1" s="43" t="s">
        <v>1</v>
      </c>
      <c r="C1" s="44" t="s">
        <v>2</v>
      </c>
      <c r="D1" s="43" t="s">
        <v>3</v>
      </c>
      <c r="E1" s="43" t="s">
        <v>4</v>
      </c>
      <c r="F1" s="45" t="s">
        <v>5</v>
      </c>
      <c r="G1" s="61" t="s">
        <v>6</v>
      </c>
      <c r="H1" s="45" t="s">
        <v>7</v>
      </c>
      <c r="ED1" s="1"/>
      <c r="EE1" s="1"/>
    </row>
    <row r="2" spans="1:135" ht="15.75">
      <c r="A2" s="46" t="s">
        <v>8</v>
      </c>
      <c r="B2" s="47">
        <v>6</v>
      </c>
      <c r="C2" s="48">
        <f>SUM(PAÍSES!E3,PAÍSES!E8,PAÍSES!E14,PAÍSES!E16,PAÍSES!E22,PAÍSES!E23)</f>
        <v>5116156.37</v>
      </c>
      <c r="D2" s="49">
        <f>Tabla3[[#This Row],[CAPITAL]]/$C$7</f>
        <v>0.33973186909353426</v>
      </c>
      <c r="E2" s="50">
        <f>SUM(PAÍSES!B3,PAÍSES!B8,PAÍSES!B14,PAÍSES!B16,PAÍSES!B22,PAÍSES!B23)</f>
        <v>10</v>
      </c>
      <c r="F2" s="51">
        <f>Tabla3[[#This Row],[Nº DE PROYECTOS2]]/$E$7</f>
        <v>0.33333333333333331</v>
      </c>
      <c r="G2" s="62">
        <f>SUM(PAÍSES!G3,PAÍSES!G8,PAÍSES!G14,PAÍSES!G16,PAÍSES!G22,PAÍSES!G23)</f>
        <v>107725</v>
      </c>
      <c r="H2" s="51">
        <f>Tabla3[[#This Row],[Nº TOTAL DE BENEFICIARIOS]]/$G$7</f>
        <v>0.53053957684882391</v>
      </c>
      <c r="ED2" s="1"/>
      <c r="EE2" s="1"/>
    </row>
    <row r="3" spans="1:135" ht="15.75">
      <c r="A3" s="52" t="s">
        <v>9</v>
      </c>
      <c r="B3" s="47">
        <v>7</v>
      </c>
      <c r="C3" s="48">
        <f>SUM(PAÍSES!E2,PAÍSES!E4,PAÍSES!E6,PAÍSES!E7,PAÍSES!E9,PAÍSES!E17,PAÍSES!E20)</f>
        <v>8152619.2000000002</v>
      </c>
      <c r="D3" s="49">
        <f>Tabla3[[#This Row],[CAPITAL]]/$C$7</f>
        <v>0.54136432871066331</v>
      </c>
      <c r="E3" s="50">
        <f>SUM(PAÍSES!B2,PAÍSES!B4,PAÍSES!B6,PAÍSES!B7,PAÍSES!B9,PAÍSES!B17,PAÍSES!B20)</f>
        <v>17</v>
      </c>
      <c r="F3" s="51">
        <f>Tabla3[[#This Row],[Nº DE PROYECTOS2]]/$E$7</f>
        <v>0.56666666666666665</v>
      </c>
      <c r="G3" s="62">
        <f>SUM(PAÍSES!G2,PAÍSES!G4,PAÍSES!G6,PAÍSES!G7,PAÍSES!G9,PAÍSES!G17,PAÍSES!G20)</f>
        <v>88020</v>
      </c>
      <c r="H3" s="51">
        <f>Tabla3[[#This Row],[Nº TOTAL DE BENEFICIARIOS]]/$G$7</f>
        <v>0.43349355817343682</v>
      </c>
      <c r="ED3" s="1"/>
      <c r="EE3" s="1"/>
    </row>
    <row r="4" spans="1:135" ht="16.5">
      <c r="A4" s="53" t="s">
        <v>10</v>
      </c>
      <c r="B4" s="47">
        <v>2</v>
      </c>
      <c r="C4" s="48">
        <f>SUM(PAÍSES!E18,PAÍSES!E11)</f>
        <v>1790619.31</v>
      </c>
      <c r="D4" s="49">
        <f>Tabla3[[#This Row],[CAPITAL]]/$C$7</f>
        <v>0.11890380219580243</v>
      </c>
      <c r="E4" s="54">
        <f>SUM(PAÍSES!B11,PAÍSES!B18)</f>
        <v>3</v>
      </c>
      <c r="F4" s="51">
        <f>Tabla3[[#This Row],[Nº DE PROYECTOS2]]/$E$7</f>
        <v>0.1</v>
      </c>
      <c r="G4" s="62">
        <f>SUM(PAÍSES!G11,PAÍSES!G18)</f>
        <v>7303</v>
      </c>
      <c r="H4" s="51">
        <f>Tabla3[[#This Row],[Nº TOTAL DE BENEFICIARIOS]]/$G$7</f>
        <v>3.5966864977739252E-2</v>
      </c>
      <c r="ED4" s="1"/>
      <c r="EE4" s="1"/>
    </row>
    <row r="5" spans="1:135" ht="15.75">
      <c r="A5" s="55" t="s">
        <v>11</v>
      </c>
      <c r="B5" s="57"/>
      <c r="C5" s="58"/>
      <c r="D5" s="59"/>
      <c r="E5" s="60"/>
      <c r="F5" s="59"/>
      <c r="G5" s="63"/>
      <c r="H5" s="59"/>
      <c r="ED5" s="1"/>
      <c r="EE5" s="1"/>
    </row>
    <row r="6" spans="1:135" ht="16.5">
      <c r="A6" s="56" t="s">
        <v>12</v>
      </c>
      <c r="B6" s="57"/>
      <c r="C6" s="58"/>
      <c r="D6" s="59"/>
      <c r="E6" s="60"/>
      <c r="F6" s="59"/>
      <c r="G6" s="63"/>
      <c r="H6" s="59"/>
      <c r="ED6" s="1"/>
      <c r="EE6" s="1"/>
    </row>
    <row r="7" spans="1:135" ht="15.75">
      <c r="A7" s="47" t="s">
        <v>13</v>
      </c>
      <c r="B7" s="47">
        <f>SUBTOTAL(109,B2:B6)</f>
        <v>15</v>
      </c>
      <c r="C7" s="48">
        <f>SUBTOTAL(109,C2:C6)</f>
        <v>15059394.880000001</v>
      </c>
      <c r="D7" s="49">
        <f>Tabla3[[#This Row],[CAPITAL]]/$C$7</f>
        <v>1</v>
      </c>
      <c r="E7" s="50">
        <f>SUM(E2,E3,E4)</f>
        <v>30</v>
      </c>
      <c r="F7" s="51">
        <f>Tabla3[[#This Row],[Nº DE PROYECTOS2]]/$E$7</f>
        <v>1</v>
      </c>
      <c r="G7" s="62">
        <f>SUM(G2:G6)</f>
        <v>203048</v>
      </c>
      <c r="H7" s="51">
        <f>SUM(H2:H6)</f>
        <v>1</v>
      </c>
      <c r="ED7" s="1"/>
      <c r="EE7" s="1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814"/>
  <sheetViews>
    <sheetView tabSelected="1" zoomScale="80" zoomScaleNormal="80" workbookViewId="0"/>
  </sheetViews>
  <sheetFormatPr defaultColWidth="11.42578125" defaultRowHeight="15"/>
  <cols>
    <col min="1" max="1" width="18.5703125" customWidth="1"/>
    <col min="2" max="2" width="20.85546875" customWidth="1"/>
    <col min="3" max="3" width="31.5703125" style="5" customWidth="1"/>
    <col min="4" max="4" width="15.42578125" customWidth="1"/>
    <col min="5" max="5" width="17.85546875" style="2" customWidth="1"/>
    <col min="6" max="6" width="24.42578125" customWidth="1"/>
    <col min="7" max="7" width="19.140625" style="1" customWidth="1"/>
    <col min="8" max="8" width="18" style="4" customWidth="1"/>
    <col min="9" max="90" width="11.42578125" style="1"/>
  </cols>
  <sheetData>
    <row r="1" spans="1:92" ht="48.75">
      <c r="A1" s="13" t="s">
        <v>14</v>
      </c>
      <c r="B1" s="14" t="s">
        <v>15</v>
      </c>
      <c r="C1" s="15" t="s">
        <v>16</v>
      </c>
      <c r="D1" s="14" t="s">
        <v>17</v>
      </c>
      <c r="E1" s="16" t="s">
        <v>2</v>
      </c>
      <c r="F1" s="17" t="s">
        <v>3</v>
      </c>
      <c r="G1" s="34" t="s">
        <v>18</v>
      </c>
      <c r="H1" s="40" t="s">
        <v>7</v>
      </c>
      <c r="CM1" s="1"/>
      <c r="CN1" s="1"/>
    </row>
    <row r="2" spans="1:92" ht="15.75">
      <c r="A2" s="7" t="s">
        <v>19</v>
      </c>
      <c r="B2" s="24">
        <v>5</v>
      </c>
      <c r="C2" s="25">
        <f>B2/$B$24</f>
        <v>0.16666666666666666</v>
      </c>
      <c r="D2" s="24">
        <v>5</v>
      </c>
      <c r="E2" s="26">
        <f>SUM([1]Hoja1!$C$9,[1]Hoja1!$C$19,[1]Hoja1!$C$22,[1]Hoja1!$C$25,[1]Hoja1!$C$27)</f>
        <v>2266693.1800000002</v>
      </c>
      <c r="F2" s="27">
        <f t="shared" ref="F2:F23" si="0">E2/$E$24</f>
        <v>0.15051688318568082</v>
      </c>
      <c r="G2" s="35">
        <f>SUM('[2]INFORMACIÓN '!$J$9,'[2]INFORMACIÓN '!$J$19,'[2]INFORMACIÓN '!$J$22,'[2]INFORMACIÓN '!$J$25,'[2]INFORMACIÓN '!$J$27)</f>
        <v>33371</v>
      </c>
      <c r="H2" s="28">
        <f>Tabla1[[#This Row],[Nº DE BENEFICIARIOS]]/$G$24</f>
        <v>0.16435030140656395</v>
      </c>
      <c r="CM2" s="1"/>
      <c r="CN2" s="1"/>
    </row>
    <row r="3" spans="1:92" ht="16.5">
      <c r="A3" s="8" t="s">
        <v>20</v>
      </c>
      <c r="B3" s="24">
        <v>1</v>
      </c>
      <c r="C3" s="25">
        <f t="shared" ref="C3:C23" si="1">B3/$B$24</f>
        <v>3.3333333333333333E-2</v>
      </c>
      <c r="D3" s="24">
        <v>1</v>
      </c>
      <c r="E3" s="26">
        <v>515258.77</v>
      </c>
      <c r="F3" s="27">
        <f t="shared" si="0"/>
        <v>3.4215104531477691E-2</v>
      </c>
      <c r="G3" s="38">
        <f>'[2]INFORMACIÓN '!$J$11</f>
        <v>6100</v>
      </c>
      <c r="H3" s="27">
        <f>Tabla1[[#This Row],[Nº DE BENEFICIARIOS]]/$G$24</f>
        <v>3.004215751940428E-2</v>
      </c>
      <c r="K3" s="4"/>
      <c r="CM3" s="1"/>
      <c r="CN3" s="1"/>
    </row>
    <row r="4" spans="1:92" ht="15.75">
      <c r="A4" s="7" t="s">
        <v>21</v>
      </c>
      <c r="B4" s="24">
        <v>1</v>
      </c>
      <c r="C4" s="25">
        <f t="shared" si="1"/>
        <v>3.3333333333333333E-2</v>
      </c>
      <c r="D4" s="24">
        <v>1</v>
      </c>
      <c r="E4" s="26">
        <v>567157.31000000006</v>
      </c>
      <c r="F4" s="27">
        <f t="shared" si="0"/>
        <v>3.7661361198066942E-2</v>
      </c>
      <c r="G4" s="38">
        <f>'[2]INFORMACIÓN '!$J$5</f>
        <v>600</v>
      </c>
      <c r="H4" s="27">
        <f>Tabla1[[#This Row],[Nº DE BENEFICIARIOS]]/$G$24</f>
        <v>2.9549663133840273E-3</v>
      </c>
      <c r="CM4" s="1"/>
      <c r="CN4" s="1"/>
    </row>
    <row r="5" spans="1:92" ht="15.75">
      <c r="A5" s="9" t="s">
        <v>22</v>
      </c>
      <c r="B5" s="33">
        <v>0</v>
      </c>
      <c r="C5" s="30">
        <f t="shared" si="1"/>
        <v>0</v>
      </c>
      <c r="D5" s="33">
        <v>0</v>
      </c>
      <c r="E5" s="31">
        <v>0</v>
      </c>
      <c r="F5" s="32">
        <f t="shared" si="0"/>
        <v>0</v>
      </c>
      <c r="G5" s="37"/>
      <c r="H5" s="41">
        <f>Tabla1[[#This Row],[Nº DE BENEFICIARIOS]]/$G$24</f>
        <v>0</v>
      </c>
      <c r="CM5" s="1"/>
      <c r="CN5" s="1"/>
    </row>
    <row r="6" spans="1:92" ht="15.75">
      <c r="A6" s="9" t="s">
        <v>23</v>
      </c>
      <c r="B6" s="24">
        <v>1</v>
      </c>
      <c r="C6" s="25">
        <f t="shared" si="1"/>
        <v>3.3333333333333333E-2</v>
      </c>
      <c r="D6" s="24">
        <v>1</v>
      </c>
      <c r="E6" s="26">
        <v>466221.99</v>
      </c>
      <c r="F6" s="27">
        <f t="shared" si="0"/>
        <v>3.0958879404854273E-2</v>
      </c>
      <c r="G6" s="36">
        <f>'[2]INFORMACIÓN '!$J$12</f>
        <v>114</v>
      </c>
      <c r="H6" s="27">
        <f>Tabla1[[#This Row],[Nº DE BENEFICIARIOS]]/$G$24</f>
        <v>5.614435995429652E-4</v>
      </c>
      <c r="CM6" s="1"/>
      <c r="CN6" s="1"/>
    </row>
    <row r="7" spans="1:92" ht="15.75">
      <c r="A7" s="7" t="s">
        <v>24</v>
      </c>
      <c r="B7" s="24">
        <v>3</v>
      </c>
      <c r="C7" s="25">
        <f t="shared" si="1"/>
        <v>0.1</v>
      </c>
      <c r="D7" s="24">
        <v>3</v>
      </c>
      <c r="E7" s="26">
        <f>SUM([1]Hoja1!$C$13,[1]Hoja1!$C$29,[1]Hoja1!$C$30)</f>
        <v>1368709.76</v>
      </c>
      <c r="F7" s="27">
        <f t="shared" si="0"/>
        <v>9.0887434117140287E-2</v>
      </c>
      <c r="G7" s="38">
        <f>SUM('[2]INFORMACIÓN '!$J$13,'[2]INFORMACIÓN '!$J$29,'[2]INFORMACIÓN '!$J$30)</f>
        <v>21817</v>
      </c>
      <c r="H7" s="27">
        <f>Tabla1[[#This Row],[Nº DE BENEFICIARIOS]]/$G$24</f>
        <v>0.10744750009849888</v>
      </c>
      <c r="CM7" s="1"/>
      <c r="CN7" s="1"/>
    </row>
    <row r="8" spans="1:92" ht="16.5">
      <c r="A8" s="10" t="s">
        <v>25</v>
      </c>
      <c r="B8" s="24">
        <v>1</v>
      </c>
      <c r="C8" s="25">
        <f t="shared" si="1"/>
        <v>3.3333333333333333E-2</v>
      </c>
      <c r="D8" s="24">
        <v>1</v>
      </c>
      <c r="E8" s="26">
        <v>364810</v>
      </c>
      <c r="F8" s="27">
        <f t="shared" si="0"/>
        <v>2.4224744945395837E-2</v>
      </c>
      <c r="G8" s="38">
        <f>'[2]INFORMACIÓN '!$J$23</f>
        <v>8904</v>
      </c>
      <c r="H8" s="27">
        <f>Tabla1[[#This Row],[Nº DE BENEFICIARIOS]]/$G$24</f>
        <v>4.3851700090618964E-2</v>
      </c>
      <c r="CM8" s="1"/>
      <c r="CN8" s="1"/>
    </row>
    <row r="9" spans="1:92" ht="15.75">
      <c r="A9" s="7" t="s">
        <v>26</v>
      </c>
      <c r="B9" s="24">
        <v>3</v>
      </c>
      <c r="C9" s="25">
        <f t="shared" si="1"/>
        <v>0.1</v>
      </c>
      <c r="D9" s="24">
        <v>3</v>
      </c>
      <c r="E9" s="26">
        <f>SUM([1]Hoja1!$C$28,[1]Hoja1!$C$14,[1]Hoja1!$C$8)</f>
        <v>1583074.6</v>
      </c>
      <c r="F9" s="27">
        <f t="shared" si="0"/>
        <v>0.10512205919392159</v>
      </c>
      <c r="G9" s="38">
        <f>SUM('[2]INFORMACIÓN '!$J$8,'[2]INFORMACIÓN '!$J$14,'[2]INFORMACIÓN '!$J$28)</f>
        <v>21703</v>
      </c>
      <c r="H9" s="27">
        <f>Tabla1[[#This Row],[Nº DE BENEFICIARIOS]]/$G$24</f>
        <v>0.10688605649895591</v>
      </c>
      <c r="CM9" s="1"/>
      <c r="CN9" s="1"/>
    </row>
    <row r="10" spans="1:92" ht="15.75">
      <c r="A10" s="7" t="s">
        <v>27</v>
      </c>
      <c r="B10" s="29">
        <v>0</v>
      </c>
      <c r="C10" s="30">
        <f t="shared" si="1"/>
        <v>0</v>
      </c>
      <c r="D10" s="29">
        <v>0</v>
      </c>
      <c r="E10" s="31">
        <v>0</v>
      </c>
      <c r="F10" s="32">
        <f t="shared" si="0"/>
        <v>0</v>
      </c>
      <c r="G10" s="37"/>
      <c r="H10" s="41">
        <f>Tabla1[[#This Row],[Nº DE BENEFICIARIOS]]/$G$24</f>
        <v>0</v>
      </c>
      <c r="CM10" s="1"/>
      <c r="CN10" s="1"/>
    </row>
    <row r="11" spans="1:92" ht="15.75">
      <c r="A11" s="11" t="s">
        <v>28</v>
      </c>
      <c r="B11" s="24">
        <v>1</v>
      </c>
      <c r="C11" s="25">
        <f t="shared" si="1"/>
        <v>3.3333333333333333E-2</v>
      </c>
      <c r="D11" s="24">
        <v>1</v>
      </c>
      <c r="E11" s="26">
        <v>535077.61</v>
      </c>
      <c r="F11" s="27">
        <f t="shared" si="0"/>
        <v>3.5531149442838694E-2</v>
      </c>
      <c r="G11" s="36">
        <f>'[2]INFORMACIÓN '!$J$24</f>
        <v>698</v>
      </c>
      <c r="H11" s="27">
        <f>Tabla1[[#This Row],[Nº DE BENEFICIARIOS]]/$G$24</f>
        <v>3.4376108112367521E-3</v>
      </c>
      <c r="CM11" s="1"/>
      <c r="CN11" s="1"/>
    </row>
    <row r="12" spans="1:92" ht="15.75">
      <c r="A12" s="10" t="s">
        <v>29</v>
      </c>
      <c r="B12" s="33">
        <v>0</v>
      </c>
      <c r="C12" s="30">
        <f t="shared" si="1"/>
        <v>0</v>
      </c>
      <c r="D12" s="33">
        <v>0</v>
      </c>
      <c r="E12" s="31"/>
      <c r="F12" s="32">
        <f t="shared" si="0"/>
        <v>0</v>
      </c>
      <c r="G12" s="37"/>
      <c r="H12" s="41">
        <f>Tabla1[[#This Row],[Nº DE BENEFICIARIOS]]/$G$24</f>
        <v>0</v>
      </c>
      <c r="CM12" s="1"/>
      <c r="CN12" s="1"/>
    </row>
    <row r="13" spans="1:92" ht="15.75">
      <c r="A13" s="7" t="s">
        <v>30</v>
      </c>
      <c r="B13" s="29">
        <v>0</v>
      </c>
      <c r="C13" s="30">
        <f t="shared" si="1"/>
        <v>0</v>
      </c>
      <c r="D13" s="29">
        <v>0</v>
      </c>
      <c r="E13" s="31">
        <v>0</v>
      </c>
      <c r="F13" s="32">
        <f t="shared" si="0"/>
        <v>0</v>
      </c>
      <c r="G13" s="37"/>
      <c r="H13" s="41">
        <f>Tabla1[[#This Row],[Nº DE BENEFICIARIOS]]/$G$24</f>
        <v>0</v>
      </c>
      <c r="CM13" s="1"/>
      <c r="CN13" s="1"/>
    </row>
    <row r="14" spans="1:92" ht="15.75">
      <c r="A14" s="10" t="s">
        <v>31</v>
      </c>
      <c r="B14" s="24">
        <v>1</v>
      </c>
      <c r="C14" s="25">
        <f t="shared" si="1"/>
        <v>3.3333333333333333E-2</v>
      </c>
      <c r="D14" s="24">
        <v>1</v>
      </c>
      <c r="E14" s="26">
        <v>318983.8</v>
      </c>
      <c r="F14" s="27">
        <f t="shared" si="0"/>
        <v>2.1181714308032007E-2</v>
      </c>
      <c r="G14" s="38">
        <f>'[2]INFORMACIÓN '!$J$2</f>
        <v>2012</v>
      </c>
      <c r="H14" s="27">
        <f>Tabla1[[#This Row],[Nº DE BENEFICIARIOS]]/$G$24</f>
        <v>9.9089870375477715E-3</v>
      </c>
      <c r="CM14" s="1"/>
      <c r="CN14" s="1"/>
    </row>
    <row r="15" spans="1:92" ht="15.75">
      <c r="A15" s="10" t="s">
        <v>32</v>
      </c>
      <c r="B15" s="33">
        <v>0</v>
      </c>
      <c r="C15" s="30">
        <f t="shared" si="1"/>
        <v>0</v>
      </c>
      <c r="D15" s="33">
        <v>0</v>
      </c>
      <c r="E15" s="31">
        <v>0</v>
      </c>
      <c r="F15" s="32">
        <f t="shared" si="0"/>
        <v>0</v>
      </c>
      <c r="G15" s="37"/>
      <c r="H15" s="41">
        <f>Tabla1[[#This Row],[Nº DE BENEFICIARIOS]]/$G$24</f>
        <v>0</v>
      </c>
      <c r="CM15" s="1"/>
      <c r="CN15" s="1"/>
    </row>
    <row r="16" spans="1:92" ht="15.75">
      <c r="A16" s="8" t="s">
        <v>33</v>
      </c>
      <c r="B16" s="24">
        <v>2</v>
      </c>
      <c r="C16" s="25">
        <f t="shared" si="1"/>
        <v>6.6666666666666666E-2</v>
      </c>
      <c r="D16" s="24">
        <v>2</v>
      </c>
      <c r="E16" s="26">
        <f>SUM([1]Hoja1!$C$10,[1]Hoja1!$C$26)</f>
        <v>941261.65</v>
      </c>
      <c r="F16" s="27">
        <f t="shared" si="0"/>
        <v>6.250328499255077E-2</v>
      </c>
      <c r="G16" s="38">
        <f>SUM('[2]INFORMACIÓN '!$J$10,'[2]INFORMACIÓN '!$J$26)</f>
        <v>30427</v>
      </c>
      <c r="H16" s="27">
        <f>Tabla1[[#This Row],[Nº DE BENEFICIARIOS]]/$G$24</f>
        <v>0.14985126669555968</v>
      </c>
      <c r="CM16" s="1"/>
      <c r="CN16" s="1"/>
    </row>
    <row r="17" spans="1:92" ht="15.75">
      <c r="A17" s="7" t="s">
        <v>34</v>
      </c>
      <c r="B17" s="24">
        <v>2</v>
      </c>
      <c r="C17" s="25">
        <f t="shared" si="1"/>
        <v>6.6666666666666666E-2</v>
      </c>
      <c r="D17" s="24">
        <v>2</v>
      </c>
      <c r="E17" s="26">
        <f>SUM([1]Hoja1!$C$6,[1]Hoja1!$C$15)</f>
        <v>903268.48</v>
      </c>
      <c r="F17" s="27">
        <f t="shared" si="0"/>
        <v>5.9980396768771087E-2</v>
      </c>
      <c r="G17" s="38">
        <f>SUM('[2]INFORMACIÓN '!$J$6,'[2]INFORMACIÓN '!$J$15)</f>
        <v>4468</v>
      </c>
      <c r="H17" s="27">
        <f>Tabla1[[#This Row],[Nº DE BENEFICIARIOS]]/$G$24</f>
        <v>2.2004649146999723E-2</v>
      </c>
      <c r="CM17" s="1"/>
      <c r="CN17" s="1"/>
    </row>
    <row r="18" spans="1:92" ht="31.5">
      <c r="A18" s="12" t="s">
        <v>35</v>
      </c>
      <c r="B18" s="24">
        <v>2</v>
      </c>
      <c r="C18" s="25">
        <f t="shared" si="1"/>
        <v>6.6666666666666666E-2</v>
      </c>
      <c r="D18" s="24">
        <v>2</v>
      </c>
      <c r="E18" s="26">
        <f>SUM([1]Hoja1!$C$4,[1]Hoja1!$C$18)</f>
        <v>1255541.7000000002</v>
      </c>
      <c r="F18" s="27">
        <f t="shared" si="0"/>
        <v>8.3372652752963738E-2</v>
      </c>
      <c r="G18" s="38">
        <f>SUM('[2]INFORMACIÓN '!$J$4,'[2]INFORMACIÓN '!$J$18)</f>
        <v>6605</v>
      </c>
      <c r="H18" s="27">
        <f>Tabla1[[#This Row],[Nº DE BENEFICIARIOS]]/$G$24</f>
        <v>3.25292541665025E-2</v>
      </c>
      <c r="CM18" s="1"/>
      <c r="CN18" s="1"/>
    </row>
    <row r="19" spans="1:92" ht="15.75">
      <c r="A19" s="7" t="s">
        <v>36</v>
      </c>
      <c r="B19" s="29">
        <v>0</v>
      </c>
      <c r="C19" s="30">
        <f t="shared" si="1"/>
        <v>0</v>
      </c>
      <c r="D19" s="29">
        <v>0</v>
      </c>
      <c r="E19" s="31">
        <v>0</v>
      </c>
      <c r="F19" s="32">
        <f t="shared" si="0"/>
        <v>0</v>
      </c>
      <c r="G19" s="37"/>
      <c r="H19" s="41">
        <f>Tabla1[[#This Row],[Nº DE BENEFICIARIOS]]/$G$24</f>
        <v>0</v>
      </c>
      <c r="CM19" s="1"/>
      <c r="CN19" s="1"/>
    </row>
    <row r="20" spans="1:92" ht="15.75">
      <c r="A20" s="7" t="s">
        <v>37</v>
      </c>
      <c r="B20" s="24">
        <v>2</v>
      </c>
      <c r="C20" s="25">
        <f t="shared" si="1"/>
        <v>6.6666666666666666E-2</v>
      </c>
      <c r="D20" s="24">
        <v>2</v>
      </c>
      <c r="E20" s="26">
        <f>SUM([1]Hoja1!$C$20,[1]Hoja1!$C$7)</f>
        <v>997493.88</v>
      </c>
      <c r="F20" s="27">
        <f t="shared" si="0"/>
        <v>6.6237314842228237E-2</v>
      </c>
      <c r="G20" s="38">
        <f>SUM('[2]INFORMACIÓN '!$J$7,'[2]INFORMACIÓN '!$J$20)</f>
        <v>5947</v>
      </c>
      <c r="H20" s="27">
        <f>Tabla1[[#This Row],[Nº DE BENEFICIARIOS]]/$G$24</f>
        <v>2.9288641109491351E-2</v>
      </c>
      <c r="CM20" s="1"/>
      <c r="CN20" s="1"/>
    </row>
    <row r="21" spans="1:92" ht="31.5">
      <c r="A21" s="7" t="s">
        <v>38</v>
      </c>
      <c r="B21" s="29">
        <v>0</v>
      </c>
      <c r="C21" s="30">
        <f t="shared" si="1"/>
        <v>0</v>
      </c>
      <c r="D21" s="29">
        <v>0</v>
      </c>
      <c r="E21" s="31">
        <v>0</v>
      </c>
      <c r="F21" s="32">
        <f t="shared" si="0"/>
        <v>0</v>
      </c>
      <c r="G21" s="37"/>
      <c r="H21" s="41">
        <f>Tabla1[[#This Row],[Nº DE BENEFICIARIOS]]/$G$24</f>
        <v>0</v>
      </c>
      <c r="I21" s="6"/>
      <c r="CM21" s="1"/>
      <c r="CN21" s="1"/>
    </row>
    <row r="22" spans="1:92" ht="16.5">
      <c r="A22" s="8" t="s">
        <v>39</v>
      </c>
      <c r="B22" s="24">
        <v>1</v>
      </c>
      <c r="C22" s="25">
        <f t="shared" si="1"/>
        <v>3.3333333333333333E-2</v>
      </c>
      <c r="D22" s="24">
        <v>1</v>
      </c>
      <c r="E22" s="26">
        <v>339280.49</v>
      </c>
      <c r="F22" s="27">
        <f t="shared" si="0"/>
        <v>2.2529490242040848E-2</v>
      </c>
      <c r="G22" s="38">
        <f>'[2]INFORMACIÓN '!$J$3</f>
        <v>186</v>
      </c>
      <c r="H22" s="27">
        <f>Tabla1[[#This Row],[Nº DE BENEFICIARIOS]]/$G$24</f>
        <v>9.1603955714904847E-4</v>
      </c>
      <c r="CM22" s="1"/>
      <c r="CN22" s="1"/>
    </row>
    <row r="23" spans="1:92" ht="15.75">
      <c r="A23" s="8" t="s">
        <v>40</v>
      </c>
      <c r="B23" s="24">
        <v>4</v>
      </c>
      <c r="C23" s="25">
        <f t="shared" si="1"/>
        <v>0.13333333333333333</v>
      </c>
      <c r="D23" s="24">
        <v>4</v>
      </c>
      <c r="E23" s="26">
        <f>SUM([1]Hoja1!$C$31,[1]Hoja1!$C$21,[1]Hoja1!$C$17,[1]Hoja1!$C$16)</f>
        <v>2636561.66</v>
      </c>
      <c r="F23" s="27">
        <f t="shared" si="0"/>
        <v>0.17507753007403706</v>
      </c>
      <c r="G23" s="38">
        <f>SUM('[2]INFORMACIÓN '!$J$16,'[2]INFORMACIÓN '!$J$17,'[2]INFORMACIÓN '!$J$21,'[2]INFORMACIÓN '!$J$31)</f>
        <v>60096</v>
      </c>
      <c r="H23" s="27">
        <f>Tabla1[[#This Row],[Nº DE BENEFICIARIOS]]/$G$24</f>
        <v>0.2959694259485442</v>
      </c>
      <c r="CM23" s="1"/>
      <c r="CN23" s="1"/>
    </row>
    <row r="24" spans="1:92" ht="15.75">
      <c r="A24" s="18" t="s">
        <v>13</v>
      </c>
      <c r="B24" s="19">
        <f>SUM(B2:B23)</f>
        <v>30</v>
      </c>
      <c r="C24" s="20">
        <f>SUM(C2:C23)</f>
        <v>0.99999999999999989</v>
      </c>
      <c r="D24" s="21">
        <f>SUBTOTAL(109,D2:D23)</f>
        <v>30</v>
      </c>
      <c r="E24" s="22">
        <f>SUBTOTAL(109,E2:E23)</f>
        <v>15059394.880000003</v>
      </c>
      <c r="F24" s="23">
        <f>SUM(F2:F23)</f>
        <v>1</v>
      </c>
      <c r="G24" s="39">
        <f>SUBTOTAL(109,G2:G23)</f>
        <v>203048</v>
      </c>
      <c r="H24" s="23">
        <f>SUBTOTAL(109,H2:H23)</f>
        <v>1</v>
      </c>
      <c r="CM24" s="1"/>
      <c r="CN24" s="1"/>
    </row>
    <row r="25" spans="1:92" s="1" customFormat="1">
      <c r="C25" s="4"/>
      <c r="E25" s="3"/>
      <c r="H25" s="4"/>
    </row>
    <row r="26" spans="1:92" s="1" customFormat="1">
      <c r="C26" s="4"/>
      <c r="E26" s="3"/>
      <c r="H26" s="4"/>
    </row>
    <row r="27" spans="1:92" s="1" customFormat="1">
      <c r="C27" s="4"/>
      <c r="E27" s="3"/>
      <c r="H27" s="4"/>
    </row>
    <row r="28" spans="1:92" s="1" customFormat="1">
      <c r="C28" s="4"/>
      <c r="E28" s="3"/>
      <c r="H28" s="4"/>
    </row>
    <row r="29" spans="1:92" s="1" customFormat="1">
      <c r="C29" s="4"/>
      <c r="E29" s="3"/>
      <c r="H29" s="4"/>
    </row>
    <row r="30" spans="1:92" s="1" customFormat="1">
      <c r="C30" s="4"/>
      <c r="E30" s="3"/>
      <c r="H30" s="4"/>
    </row>
    <row r="31" spans="1:92" s="1" customFormat="1">
      <c r="C31" s="4"/>
      <c r="E31" s="3"/>
      <c r="H31" s="4"/>
    </row>
    <row r="32" spans="1:92" s="1" customFormat="1">
      <c r="C32" s="4"/>
      <c r="E32" s="3"/>
      <c r="H32" s="4"/>
    </row>
    <row r="33" spans="3:8" s="1" customFormat="1">
      <c r="C33" s="4"/>
      <c r="E33" s="3"/>
      <c r="H33" s="4"/>
    </row>
    <row r="34" spans="3:8" s="1" customFormat="1">
      <c r="C34" s="4"/>
      <c r="E34" s="3"/>
      <c r="H34" s="4"/>
    </row>
    <row r="35" spans="3:8" s="1" customFormat="1">
      <c r="C35" s="4"/>
      <c r="E35" s="3"/>
      <c r="H35" s="4"/>
    </row>
    <row r="36" spans="3:8" s="1" customFormat="1">
      <c r="C36" s="4"/>
      <c r="E36" s="3"/>
      <c r="H36" s="4"/>
    </row>
    <row r="37" spans="3:8" s="1" customFormat="1">
      <c r="C37" s="4"/>
      <c r="E37" s="3"/>
      <c r="H37" s="4"/>
    </row>
    <row r="38" spans="3:8" s="1" customFormat="1">
      <c r="C38" s="4"/>
      <c r="E38" s="3"/>
      <c r="H38" s="4"/>
    </row>
    <row r="39" spans="3:8" s="1" customFormat="1">
      <c r="C39" s="4"/>
      <c r="E39" s="3"/>
      <c r="H39" s="4"/>
    </row>
    <row r="40" spans="3:8" s="1" customFormat="1">
      <c r="C40" s="4"/>
      <c r="E40" s="3"/>
      <c r="H40" s="4"/>
    </row>
    <row r="41" spans="3:8" s="1" customFormat="1">
      <c r="C41" s="4"/>
      <c r="E41" s="3"/>
      <c r="H41" s="4"/>
    </row>
    <row r="42" spans="3:8" s="1" customFormat="1">
      <c r="C42" s="4"/>
      <c r="E42" s="3"/>
      <c r="H42" s="4"/>
    </row>
    <row r="43" spans="3:8" s="1" customFormat="1">
      <c r="C43" s="4"/>
      <c r="E43" s="3"/>
      <c r="H43" s="4"/>
    </row>
    <row r="44" spans="3:8" s="1" customFormat="1">
      <c r="C44" s="4"/>
      <c r="E44" s="3"/>
      <c r="H44" s="4"/>
    </row>
    <row r="45" spans="3:8" s="1" customFormat="1">
      <c r="C45" s="4"/>
      <c r="E45" s="3"/>
      <c r="H45" s="4"/>
    </row>
    <row r="46" spans="3:8" s="1" customFormat="1">
      <c r="C46" s="4"/>
      <c r="E46" s="3"/>
      <c r="H46" s="4"/>
    </row>
    <row r="47" spans="3:8" s="1" customFormat="1">
      <c r="C47" s="4"/>
      <c r="E47" s="3"/>
      <c r="H47" s="4"/>
    </row>
    <row r="48" spans="3:8" s="1" customFormat="1">
      <c r="C48" s="4"/>
      <c r="E48" s="3"/>
      <c r="H48" s="4"/>
    </row>
    <row r="49" spans="3:8" s="1" customFormat="1">
      <c r="C49" s="4"/>
      <c r="E49" s="3"/>
      <c r="H49" s="4"/>
    </row>
    <row r="50" spans="3:8" s="1" customFormat="1">
      <c r="C50" s="4"/>
      <c r="E50" s="3"/>
      <c r="H50" s="4"/>
    </row>
    <row r="51" spans="3:8" s="1" customFormat="1">
      <c r="C51" s="4"/>
      <c r="E51" s="3"/>
      <c r="H51" s="4"/>
    </row>
    <row r="52" spans="3:8" s="1" customFormat="1">
      <c r="C52" s="4"/>
      <c r="E52" s="3"/>
      <c r="H52" s="4"/>
    </row>
    <row r="53" spans="3:8" s="1" customFormat="1">
      <c r="C53" s="4"/>
      <c r="E53" s="3"/>
      <c r="H53" s="4"/>
    </row>
    <row r="54" spans="3:8" s="1" customFormat="1">
      <c r="C54" s="4"/>
      <c r="E54" s="3"/>
      <c r="H54" s="4"/>
    </row>
    <row r="55" spans="3:8" s="1" customFormat="1">
      <c r="C55" s="4"/>
      <c r="E55" s="3"/>
      <c r="H55" s="4"/>
    </row>
    <row r="56" spans="3:8" s="1" customFormat="1">
      <c r="C56" s="4"/>
      <c r="E56" s="3"/>
      <c r="H56" s="4"/>
    </row>
    <row r="57" spans="3:8" s="1" customFormat="1">
      <c r="C57" s="4"/>
      <c r="E57" s="3"/>
      <c r="H57" s="4"/>
    </row>
    <row r="58" spans="3:8" s="1" customFormat="1">
      <c r="C58" s="4"/>
      <c r="E58" s="3"/>
      <c r="H58" s="4"/>
    </row>
    <row r="59" spans="3:8" s="1" customFormat="1">
      <c r="C59" s="4"/>
      <c r="E59" s="3"/>
      <c r="H59" s="4"/>
    </row>
    <row r="60" spans="3:8" s="1" customFormat="1">
      <c r="C60" s="4"/>
      <c r="E60" s="3"/>
      <c r="H60" s="4"/>
    </row>
    <row r="61" spans="3:8" s="1" customFormat="1">
      <c r="C61" s="4"/>
      <c r="E61" s="3"/>
      <c r="H61" s="4"/>
    </row>
    <row r="62" spans="3:8" s="1" customFormat="1">
      <c r="C62" s="4"/>
      <c r="E62" s="3"/>
      <c r="H62" s="4"/>
    </row>
    <row r="63" spans="3:8" s="1" customFormat="1">
      <c r="C63" s="4"/>
      <c r="E63" s="3"/>
      <c r="H63" s="4"/>
    </row>
    <row r="64" spans="3:8" s="1" customFormat="1">
      <c r="C64" s="4"/>
      <c r="E64" s="3"/>
      <c r="H64" s="4"/>
    </row>
    <row r="65" spans="3:8" s="1" customFormat="1">
      <c r="C65" s="4"/>
      <c r="E65" s="3"/>
      <c r="H65" s="4"/>
    </row>
    <row r="66" spans="3:8" s="1" customFormat="1">
      <c r="C66" s="4"/>
      <c r="E66" s="3"/>
      <c r="H66" s="4"/>
    </row>
    <row r="67" spans="3:8" s="1" customFormat="1">
      <c r="C67" s="4"/>
      <c r="E67" s="3"/>
      <c r="H67" s="4"/>
    </row>
    <row r="68" spans="3:8" s="1" customFormat="1">
      <c r="C68" s="4"/>
      <c r="E68" s="3"/>
      <c r="H68" s="4"/>
    </row>
    <row r="69" spans="3:8" s="1" customFormat="1">
      <c r="C69" s="4"/>
      <c r="E69" s="3"/>
      <c r="H69" s="4"/>
    </row>
    <row r="70" spans="3:8" s="1" customFormat="1">
      <c r="C70" s="4"/>
      <c r="E70" s="3"/>
      <c r="H70" s="4"/>
    </row>
    <row r="71" spans="3:8" s="1" customFormat="1">
      <c r="C71" s="4"/>
      <c r="E71" s="3"/>
      <c r="H71" s="4"/>
    </row>
    <row r="72" spans="3:8" s="1" customFormat="1">
      <c r="C72" s="4"/>
      <c r="E72" s="3"/>
      <c r="H72" s="4"/>
    </row>
    <row r="73" spans="3:8" s="1" customFormat="1">
      <c r="C73" s="4"/>
      <c r="E73" s="3"/>
      <c r="H73" s="4"/>
    </row>
    <row r="74" spans="3:8" s="1" customFormat="1">
      <c r="C74" s="4"/>
      <c r="E74" s="3"/>
      <c r="H74" s="4"/>
    </row>
    <row r="75" spans="3:8" s="1" customFormat="1">
      <c r="C75" s="4"/>
      <c r="E75" s="3"/>
      <c r="H75" s="4"/>
    </row>
    <row r="76" spans="3:8" s="1" customFormat="1">
      <c r="C76" s="4"/>
      <c r="E76" s="3"/>
      <c r="H76" s="4"/>
    </row>
    <row r="77" spans="3:8" s="1" customFormat="1">
      <c r="C77" s="4"/>
      <c r="E77" s="3"/>
      <c r="H77" s="4"/>
    </row>
    <row r="78" spans="3:8" s="1" customFormat="1">
      <c r="C78" s="4"/>
      <c r="E78" s="3"/>
      <c r="H78" s="4"/>
    </row>
    <row r="79" spans="3:8" s="1" customFormat="1">
      <c r="C79" s="4"/>
      <c r="E79" s="3"/>
      <c r="H79" s="4"/>
    </row>
    <row r="80" spans="3:8" s="1" customFormat="1">
      <c r="C80" s="4"/>
      <c r="E80" s="3"/>
      <c r="H80" s="4"/>
    </row>
    <row r="81" spans="3:8" s="1" customFormat="1">
      <c r="C81" s="4"/>
      <c r="E81" s="3"/>
      <c r="H81" s="4"/>
    </row>
    <row r="82" spans="3:8" s="1" customFormat="1">
      <c r="C82" s="4"/>
      <c r="E82" s="3"/>
      <c r="H82" s="4"/>
    </row>
    <row r="83" spans="3:8" s="1" customFormat="1">
      <c r="C83" s="4"/>
      <c r="E83" s="3"/>
      <c r="H83" s="4"/>
    </row>
    <row r="84" spans="3:8" s="1" customFormat="1">
      <c r="C84" s="4"/>
      <c r="E84" s="3"/>
      <c r="H84" s="4"/>
    </row>
    <row r="85" spans="3:8" s="1" customFormat="1">
      <c r="C85" s="4"/>
      <c r="E85" s="3"/>
      <c r="H85" s="4"/>
    </row>
    <row r="86" spans="3:8" s="1" customFormat="1">
      <c r="C86" s="4"/>
      <c r="E86" s="3"/>
      <c r="H86" s="4"/>
    </row>
    <row r="87" spans="3:8" s="1" customFormat="1">
      <c r="C87" s="4"/>
      <c r="E87" s="3"/>
      <c r="H87" s="4"/>
    </row>
    <row r="88" spans="3:8" s="1" customFormat="1">
      <c r="C88" s="4"/>
      <c r="E88" s="3"/>
      <c r="H88" s="4"/>
    </row>
    <row r="89" spans="3:8" s="1" customFormat="1">
      <c r="C89" s="4"/>
      <c r="E89" s="3"/>
      <c r="H89" s="4"/>
    </row>
    <row r="90" spans="3:8" s="1" customFormat="1">
      <c r="C90" s="4"/>
      <c r="E90" s="3"/>
      <c r="H90" s="4"/>
    </row>
    <row r="91" spans="3:8" s="1" customFormat="1">
      <c r="C91" s="4"/>
      <c r="E91" s="3"/>
      <c r="H91" s="4"/>
    </row>
    <row r="92" spans="3:8" s="1" customFormat="1">
      <c r="C92" s="4"/>
      <c r="E92" s="3"/>
      <c r="H92" s="4"/>
    </row>
    <row r="93" spans="3:8" s="1" customFormat="1">
      <c r="C93" s="4"/>
      <c r="E93" s="3"/>
      <c r="H93" s="4"/>
    </row>
    <row r="94" spans="3:8" s="1" customFormat="1">
      <c r="C94" s="4"/>
      <c r="E94" s="3"/>
      <c r="H94" s="4"/>
    </row>
    <row r="95" spans="3:8" s="1" customFormat="1">
      <c r="C95" s="4"/>
      <c r="E95" s="3"/>
      <c r="H95" s="4"/>
    </row>
    <row r="96" spans="3:8" s="1" customFormat="1">
      <c r="C96" s="4"/>
      <c r="E96" s="3"/>
      <c r="H96" s="4"/>
    </row>
    <row r="97" spans="3:8" s="1" customFormat="1">
      <c r="C97" s="4"/>
      <c r="E97" s="3"/>
      <c r="H97" s="4"/>
    </row>
    <row r="98" spans="3:8" s="1" customFormat="1">
      <c r="C98" s="4"/>
      <c r="E98" s="3"/>
      <c r="H98" s="4"/>
    </row>
    <row r="99" spans="3:8" s="1" customFormat="1">
      <c r="C99" s="4"/>
      <c r="E99" s="3"/>
      <c r="H99" s="4"/>
    </row>
    <row r="100" spans="3:8" s="1" customFormat="1">
      <c r="C100" s="4"/>
      <c r="E100" s="3"/>
      <c r="H100" s="4"/>
    </row>
    <row r="101" spans="3:8" s="1" customFormat="1">
      <c r="C101" s="4"/>
      <c r="E101" s="3"/>
      <c r="H101" s="4"/>
    </row>
    <row r="102" spans="3:8" s="1" customFormat="1">
      <c r="C102" s="4"/>
      <c r="E102" s="3"/>
      <c r="H102" s="4"/>
    </row>
    <row r="103" spans="3:8" s="1" customFormat="1">
      <c r="C103" s="4"/>
      <c r="E103" s="3"/>
      <c r="H103" s="4"/>
    </row>
    <row r="104" spans="3:8" s="1" customFormat="1">
      <c r="C104" s="4"/>
      <c r="E104" s="3"/>
      <c r="H104" s="4"/>
    </row>
    <row r="105" spans="3:8" s="1" customFormat="1">
      <c r="C105" s="4"/>
      <c r="E105" s="3"/>
      <c r="H105" s="4"/>
    </row>
    <row r="106" spans="3:8" s="1" customFormat="1">
      <c r="C106" s="4"/>
      <c r="E106" s="3"/>
      <c r="H106" s="4"/>
    </row>
    <row r="107" spans="3:8" s="1" customFormat="1">
      <c r="C107" s="4"/>
      <c r="E107" s="3"/>
      <c r="H107" s="4"/>
    </row>
    <row r="108" spans="3:8" s="1" customFormat="1">
      <c r="C108" s="4"/>
      <c r="E108" s="3"/>
      <c r="H108" s="4"/>
    </row>
    <row r="109" spans="3:8" s="1" customFormat="1">
      <c r="C109" s="4"/>
      <c r="E109" s="3"/>
      <c r="H109" s="4"/>
    </row>
    <row r="110" spans="3:8" s="1" customFormat="1">
      <c r="C110" s="4"/>
      <c r="E110" s="3"/>
      <c r="H110" s="4"/>
    </row>
    <row r="111" spans="3:8" s="1" customFormat="1">
      <c r="C111" s="4"/>
      <c r="E111" s="3"/>
      <c r="H111" s="4"/>
    </row>
    <row r="112" spans="3:8" s="1" customFormat="1">
      <c r="C112" s="4"/>
      <c r="E112" s="3"/>
      <c r="H112" s="4"/>
    </row>
    <row r="113" spans="3:8" s="1" customFormat="1">
      <c r="C113" s="4"/>
      <c r="E113" s="3"/>
      <c r="H113" s="4"/>
    </row>
    <row r="114" spans="3:8" s="1" customFormat="1">
      <c r="C114" s="4"/>
      <c r="E114" s="3"/>
      <c r="H114" s="4"/>
    </row>
    <row r="115" spans="3:8" s="1" customFormat="1">
      <c r="C115" s="4"/>
      <c r="E115" s="3"/>
      <c r="H115" s="4"/>
    </row>
    <row r="116" spans="3:8" s="1" customFormat="1">
      <c r="C116" s="4"/>
      <c r="E116" s="3"/>
      <c r="H116" s="4"/>
    </row>
    <row r="117" spans="3:8" s="1" customFormat="1">
      <c r="C117" s="4"/>
      <c r="E117" s="3"/>
      <c r="H117" s="4"/>
    </row>
    <row r="118" spans="3:8" s="1" customFormat="1">
      <c r="C118" s="4"/>
      <c r="E118" s="3"/>
      <c r="H118" s="4"/>
    </row>
    <row r="119" spans="3:8" s="1" customFormat="1">
      <c r="C119" s="4"/>
      <c r="E119" s="3"/>
      <c r="H119" s="4"/>
    </row>
    <row r="120" spans="3:8" s="1" customFormat="1">
      <c r="C120" s="4"/>
      <c r="E120" s="3"/>
      <c r="H120" s="4"/>
    </row>
    <row r="121" spans="3:8" s="1" customFormat="1">
      <c r="C121" s="4"/>
      <c r="E121" s="3"/>
      <c r="H121" s="4"/>
    </row>
    <row r="122" spans="3:8" s="1" customFormat="1">
      <c r="C122" s="4"/>
      <c r="E122" s="3"/>
      <c r="H122" s="4"/>
    </row>
    <row r="123" spans="3:8" s="1" customFormat="1">
      <c r="C123" s="4"/>
      <c r="E123" s="3"/>
      <c r="H123" s="4"/>
    </row>
    <row r="124" spans="3:8" s="1" customFormat="1">
      <c r="C124" s="4"/>
      <c r="E124" s="3"/>
      <c r="H124" s="4"/>
    </row>
    <row r="125" spans="3:8" s="1" customFormat="1">
      <c r="C125" s="4"/>
      <c r="E125" s="3"/>
      <c r="H125" s="4"/>
    </row>
    <row r="126" spans="3:8" s="1" customFormat="1">
      <c r="C126" s="4"/>
      <c r="E126" s="3"/>
      <c r="H126" s="4"/>
    </row>
    <row r="127" spans="3:8" s="1" customFormat="1">
      <c r="C127" s="4"/>
      <c r="E127" s="3"/>
      <c r="H127" s="4"/>
    </row>
    <row r="128" spans="3:8" s="1" customFormat="1">
      <c r="C128" s="4"/>
      <c r="E128" s="3"/>
      <c r="H128" s="4"/>
    </row>
    <row r="129" spans="3:8" s="1" customFormat="1">
      <c r="C129" s="4"/>
      <c r="E129" s="3"/>
      <c r="H129" s="4"/>
    </row>
    <row r="130" spans="3:8" s="1" customFormat="1">
      <c r="C130" s="4"/>
      <c r="E130" s="3"/>
      <c r="H130" s="4"/>
    </row>
    <row r="131" spans="3:8" s="1" customFormat="1">
      <c r="C131" s="4"/>
      <c r="E131" s="3"/>
      <c r="H131" s="4"/>
    </row>
    <row r="132" spans="3:8" s="1" customFormat="1">
      <c r="C132" s="4"/>
      <c r="E132" s="3"/>
      <c r="H132" s="4"/>
    </row>
    <row r="133" spans="3:8" s="1" customFormat="1">
      <c r="C133" s="4"/>
      <c r="E133" s="3"/>
      <c r="H133" s="4"/>
    </row>
    <row r="134" spans="3:8" s="1" customFormat="1">
      <c r="C134" s="4"/>
      <c r="E134" s="3"/>
      <c r="H134" s="4"/>
    </row>
    <row r="135" spans="3:8" s="1" customFormat="1">
      <c r="C135" s="4"/>
      <c r="E135" s="3"/>
      <c r="H135" s="4"/>
    </row>
    <row r="136" spans="3:8" s="1" customFormat="1">
      <c r="C136" s="4"/>
      <c r="E136" s="3"/>
      <c r="H136" s="4"/>
    </row>
    <row r="137" spans="3:8" s="1" customFormat="1">
      <c r="C137" s="4"/>
      <c r="E137" s="3"/>
      <c r="H137" s="4"/>
    </row>
    <row r="138" spans="3:8" s="1" customFormat="1">
      <c r="C138" s="4"/>
      <c r="E138" s="3"/>
      <c r="H138" s="4"/>
    </row>
    <row r="139" spans="3:8" s="1" customFormat="1">
      <c r="C139" s="4"/>
      <c r="E139" s="3"/>
      <c r="H139" s="4"/>
    </row>
    <row r="140" spans="3:8" s="1" customFormat="1">
      <c r="C140" s="4"/>
      <c r="E140" s="3"/>
      <c r="H140" s="4"/>
    </row>
    <row r="141" spans="3:8" s="1" customFormat="1">
      <c r="C141" s="4"/>
      <c r="E141" s="3"/>
      <c r="H141" s="4"/>
    </row>
    <row r="142" spans="3:8" s="1" customFormat="1">
      <c r="C142" s="4"/>
      <c r="E142" s="3"/>
      <c r="H142" s="4"/>
    </row>
    <row r="143" spans="3:8" s="1" customFormat="1">
      <c r="C143" s="4"/>
      <c r="E143" s="3"/>
      <c r="H143" s="4"/>
    </row>
    <row r="144" spans="3:8" s="1" customFormat="1">
      <c r="C144" s="4"/>
      <c r="E144" s="3"/>
      <c r="H144" s="4"/>
    </row>
    <row r="145" spans="3:8" s="1" customFormat="1">
      <c r="C145" s="4"/>
      <c r="E145" s="3"/>
      <c r="H145" s="4"/>
    </row>
    <row r="146" spans="3:8" s="1" customFormat="1">
      <c r="C146" s="4"/>
      <c r="E146" s="3"/>
      <c r="H146" s="4"/>
    </row>
    <row r="147" spans="3:8" s="1" customFormat="1">
      <c r="C147" s="4"/>
      <c r="E147" s="3"/>
      <c r="H147" s="4"/>
    </row>
    <row r="148" spans="3:8" s="1" customFormat="1">
      <c r="C148" s="4"/>
      <c r="E148" s="3"/>
      <c r="H148" s="4"/>
    </row>
    <row r="149" spans="3:8" s="1" customFormat="1">
      <c r="C149" s="4"/>
      <c r="E149" s="3"/>
      <c r="H149" s="4"/>
    </row>
    <row r="150" spans="3:8" s="1" customFormat="1">
      <c r="C150" s="4"/>
      <c r="E150" s="3"/>
      <c r="H150" s="4"/>
    </row>
    <row r="151" spans="3:8" s="1" customFormat="1">
      <c r="C151" s="4"/>
      <c r="E151" s="3"/>
      <c r="H151" s="4"/>
    </row>
    <row r="152" spans="3:8" s="1" customFormat="1">
      <c r="C152" s="4"/>
      <c r="E152" s="3"/>
      <c r="H152" s="4"/>
    </row>
    <row r="153" spans="3:8" s="1" customFormat="1">
      <c r="C153" s="4"/>
      <c r="E153" s="3"/>
      <c r="H153" s="4"/>
    </row>
    <row r="154" spans="3:8" s="1" customFormat="1">
      <c r="C154" s="4"/>
      <c r="E154" s="3"/>
      <c r="H154" s="4"/>
    </row>
    <row r="155" spans="3:8" s="1" customFormat="1">
      <c r="C155" s="4"/>
      <c r="E155" s="3"/>
      <c r="H155" s="4"/>
    </row>
    <row r="156" spans="3:8" s="1" customFormat="1">
      <c r="C156" s="4"/>
      <c r="E156" s="3"/>
      <c r="H156" s="4"/>
    </row>
    <row r="157" spans="3:8" s="1" customFormat="1">
      <c r="C157" s="4"/>
      <c r="E157" s="3"/>
      <c r="H157" s="4"/>
    </row>
    <row r="158" spans="3:8" s="1" customFormat="1">
      <c r="C158" s="4"/>
      <c r="E158" s="3"/>
      <c r="H158" s="4"/>
    </row>
    <row r="159" spans="3:8" s="1" customFormat="1">
      <c r="C159" s="4"/>
      <c r="E159" s="3"/>
      <c r="H159" s="4"/>
    </row>
    <row r="160" spans="3:8" s="1" customFormat="1">
      <c r="C160" s="4"/>
      <c r="E160" s="3"/>
      <c r="H160" s="4"/>
    </row>
    <row r="161" spans="3:8" s="1" customFormat="1">
      <c r="C161" s="4"/>
      <c r="E161" s="3"/>
      <c r="H161" s="4"/>
    </row>
    <row r="162" spans="3:8" s="1" customFormat="1">
      <c r="C162" s="4"/>
      <c r="E162" s="3"/>
      <c r="H162" s="4"/>
    </row>
    <row r="163" spans="3:8" s="1" customFormat="1">
      <c r="C163" s="4"/>
      <c r="E163" s="3"/>
      <c r="H163" s="4"/>
    </row>
    <row r="164" spans="3:8" s="1" customFormat="1">
      <c r="C164" s="4"/>
      <c r="E164" s="3"/>
      <c r="H164" s="4"/>
    </row>
    <row r="165" spans="3:8" s="1" customFormat="1">
      <c r="C165" s="4"/>
      <c r="E165" s="3"/>
      <c r="H165" s="4"/>
    </row>
    <row r="166" spans="3:8" s="1" customFormat="1">
      <c r="C166" s="4"/>
      <c r="E166" s="3"/>
      <c r="H166" s="4"/>
    </row>
    <row r="167" spans="3:8" s="1" customFormat="1">
      <c r="C167" s="4"/>
      <c r="E167" s="3"/>
      <c r="H167" s="4"/>
    </row>
    <row r="168" spans="3:8" s="1" customFormat="1">
      <c r="C168" s="4"/>
      <c r="E168" s="3"/>
      <c r="H168" s="4"/>
    </row>
    <row r="169" spans="3:8" s="1" customFormat="1">
      <c r="C169" s="4"/>
      <c r="E169" s="3"/>
      <c r="H169" s="4"/>
    </row>
    <row r="170" spans="3:8" s="1" customFormat="1">
      <c r="C170" s="4"/>
      <c r="E170" s="3"/>
      <c r="H170" s="4"/>
    </row>
    <row r="171" spans="3:8" s="1" customFormat="1">
      <c r="C171" s="4"/>
      <c r="E171" s="3"/>
      <c r="H171" s="4"/>
    </row>
    <row r="172" spans="3:8" s="1" customFormat="1">
      <c r="C172" s="4"/>
      <c r="E172" s="3"/>
      <c r="H172" s="4"/>
    </row>
    <row r="173" spans="3:8" s="1" customFormat="1">
      <c r="C173" s="4"/>
      <c r="E173" s="3"/>
      <c r="H173" s="4"/>
    </row>
    <row r="174" spans="3:8" s="1" customFormat="1">
      <c r="C174" s="4"/>
      <c r="E174" s="3"/>
      <c r="H174" s="4"/>
    </row>
    <row r="175" spans="3:8" s="1" customFormat="1">
      <c r="C175" s="4"/>
      <c r="E175" s="3"/>
      <c r="H175" s="4"/>
    </row>
    <row r="176" spans="3:8" s="1" customFormat="1">
      <c r="C176" s="4"/>
      <c r="E176" s="3"/>
      <c r="H176" s="4"/>
    </row>
    <row r="177" spans="3:8" s="1" customFormat="1">
      <c r="C177" s="4"/>
      <c r="E177" s="3"/>
      <c r="H177" s="4"/>
    </row>
    <row r="178" spans="3:8" s="1" customFormat="1">
      <c r="C178" s="4"/>
      <c r="E178" s="3"/>
      <c r="H178" s="4"/>
    </row>
    <row r="179" spans="3:8" s="1" customFormat="1">
      <c r="C179" s="4"/>
      <c r="E179" s="3"/>
      <c r="H179" s="4"/>
    </row>
    <row r="180" spans="3:8" s="1" customFormat="1">
      <c r="C180" s="4"/>
      <c r="E180" s="3"/>
      <c r="H180" s="4"/>
    </row>
    <row r="181" spans="3:8" s="1" customFormat="1">
      <c r="C181" s="4"/>
      <c r="E181" s="3"/>
      <c r="H181" s="4"/>
    </row>
    <row r="182" spans="3:8" s="1" customFormat="1">
      <c r="C182" s="4"/>
      <c r="E182" s="3"/>
      <c r="H182" s="4"/>
    </row>
    <row r="183" spans="3:8" s="1" customFormat="1">
      <c r="C183" s="4"/>
      <c r="E183" s="3"/>
      <c r="H183" s="4"/>
    </row>
    <row r="184" spans="3:8" s="1" customFormat="1">
      <c r="C184" s="4"/>
      <c r="E184" s="3"/>
      <c r="H184" s="4"/>
    </row>
    <row r="185" spans="3:8" s="1" customFormat="1">
      <c r="C185" s="4"/>
      <c r="E185" s="3"/>
      <c r="H185" s="4"/>
    </row>
    <row r="186" spans="3:8" s="1" customFormat="1">
      <c r="C186" s="4"/>
      <c r="E186" s="3"/>
      <c r="H186" s="4"/>
    </row>
    <row r="187" spans="3:8" s="1" customFormat="1">
      <c r="C187" s="4"/>
      <c r="E187" s="3"/>
      <c r="H187" s="4"/>
    </row>
    <row r="188" spans="3:8" s="1" customFormat="1">
      <c r="C188" s="4"/>
      <c r="E188" s="3"/>
      <c r="H188" s="4"/>
    </row>
    <row r="189" spans="3:8" s="1" customFormat="1">
      <c r="C189" s="4"/>
      <c r="E189" s="3"/>
      <c r="H189" s="4"/>
    </row>
    <row r="190" spans="3:8" s="1" customFormat="1">
      <c r="C190" s="4"/>
      <c r="E190" s="3"/>
      <c r="H190" s="4"/>
    </row>
    <row r="191" spans="3:8" s="1" customFormat="1">
      <c r="C191" s="4"/>
      <c r="E191" s="3"/>
      <c r="H191" s="4"/>
    </row>
    <row r="192" spans="3:8" s="1" customFormat="1">
      <c r="C192" s="4"/>
      <c r="E192" s="3"/>
      <c r="H192" s="4"/>
    </row>
    <row r="193" spans="3:8" s="1" customFormat="1">
      <c r="C193" s="4"/>
      <c r="E193" s="3"/>
      <c r="H193" s="4"/>
    </row>
    <row r="194" spans="3:8" s="1" customFormat="1">
      <c r="C194" s="4"/>
      <c r="E194" s="3"/>
      <c r="H194" s="4"/>
    </row>
    <row r="195" spans="3:8" s="1" customFormat="1">
      <c r="C195" s="4"/>
      <c r="E195" s="3"/>
      <c r="H195" s="4"/>
    </row>
    <row r="196" spans="3:8" s="1" customFormat="1">
      <c r="C196" s="4"/>
      <c r="E196" s="3"/>
      <c r="H196" s="4"/>
    </row>
    <row r="197" spans="3:8" s="1" customFormat="1">
      <c r="C197" s="4"/>
      <c r="E197" s="3"/>
      <c r="H197" s="4"/>
    </row>
    <row r="198" spans="3:8" s="1" customFormat="1">
      <c r="C198" s="4"/>
      <c r="E198" s="3"/>
      <c r="H198" s="4"/>
    </row>
    <row r="199" spans="3:8" s="1" customFormat="1">
      <c r="C199" s="4"/>
      <c r="E199" s="3"/>
      <c r="H199" s="4"/>
    </row>
    <row r="200" spans="3:8" s="1" customFormat="1">
      <c r="C200" s="4"/>
      <c r="E200" s="3"/>
      <c r="H200" s="4"/>
    </row>
    <row r="201" spans="3:8" s="1" customFormat="1">
      <c r="C201" s="4"/>
      <c r="E201" s="3"/>
      <c r="H201" s="4"/>
    </row>
    <row r="202" spans="3:8" s="1" customFormat="1">
      <c r="C202" s="4"/>
      <c r="E202" s="3"/>
      <c r="H202" s="4"/>
    </row>
    <row r="203" spans="3:8" s="1" customFormat="1">
      <c r="C203" s="4"/>
      <c r="E203" s="3"/>
      <c r="H203" s="4"/>
    </row>
    <row r="204" spans="3:8" s="1" customFormat="1">
      <c r="C204" s="4"/>
      <c r="E204" s="3"/>
      <c r="H204" s="4"/>
    </row>
    <row r="205" spans="3:8" s="1" customFormat="1">
      <c r="C205" s="4"/>
      <c r="E205" s="3"/>
      <c r="H205" s="4"/>
    </row>
    <row r="206" spans="3:8" s="1" customFormat="1">
      <c r="C206" s="4"/>
      <c r="E206" s="3"/>
      <c r="H206" s="4"/>
    </row>
    <row r="207" spans="3:8" s="1" customFormat="1">
      <c r="C207" s="4"/>
      <c r="E207" s="3"/>
      <c r="H207" s="4"/>
    </row>
    <row r="208" spans="3:8" s="1" customFormat="1">
      <c r="C208" s="4"/>
      <c r="E208" s="3"/>
      <c r="H208" s="4"/>
    </row>
    <row r="209" spans="3:8" s="1" customFormat="1">
      <c r="C209" s="4"/>
      <c r="E209" s="3"/>
      <c r="H209" s="4"/>
    </row>
    <row r="210" spans="3:8" s="1" customFormat="1">
      <c r="C210" s="4"/>
      <c r="E210" s="3"/>
      <c r="H210" s="4"/>
    </row>
    <row r="211" spans="3:8" s="1" customFormat="1">
      <c r="C211" s="4"/>
      <c r="E211" s="3"/>
      <c r="H211" s="4"/>
    </row>
    <row r="212" spans="3:8" s="1" customFormat="1">
      <c r="C212" s="4"/>
      <c r="E212" s="3"/>
      <c r="H212" s="4"/>
    </row>
    <row r="213" spans="3:8" s="1" customFormat="1">
      <c r="C213" s="4"/>
      <c r="E213" s="3"/>
      <c r="H213" s="4"/>
    </row>
    <row r="214" spans="3:8" s="1" customFormat="1">
      <c r="C214" s="4"/>
      <c r="E214" s="3"/>
      <c r="H214" s="4"/>
    </row>
    <row r="215" spans="3:8" s="1" customFormat="1">
      <c r="C215" s="4"/>
      <c r="E215" s="3"/>
      <c r="H215" s="4"/>
    </row>
    <row r="216" spans="3:8" s="1" customFormat="1">
      <c r="C216" s="4"/>
      <c r="E216" s="3"/>
      <c r="H216" s="4"/>
    </row>
    <row r="217" spans="3:8" s="1" customFormat="1">
      <c r="C217" s="4"/>
      <c r="E217" s="3"/>
      <c r="H217" s="4"/>
    </row>
    <row r="218" spans="3:8" s="1" customFormat="1">
      <c r="C218" s="4"/>
      <c r="E218" s="3"/>
      <c r="H218" s="4"/>
    </row>
    <row r="219" spans="3:8" s="1" customFormat="1">
      <c r="C219" s="4"/>
      <c r="E219" s="3"/>
      <c r="H219" s="4"/>
    </row>
    <row r="220" spans="3:8" s="1" customFormat="1">
      <c r="C220" s="4"/>
      <c r="E220" s="3"/>
      <c r="H220" s="4"/>
    </row>
    <row r="221" spans="3:8" s="1" customFormat="1">
      <c r="C221" s="4"/>
      <c r="E221" s="3"/>
      <c r="H221" s="4"/>
    </row>
    <row r="222" spans="3:8" s="1" customFormat="1">
      <c r="C222" s="4"/>
      <c r="E222" s="3"/>
      <c r="H222" s="4"/>
    </row>
    <row r="223" spans="3:8" s="1" customFormat="1">
      <c r="C223" s="4"/>
      <c r="E223" s="3"/>
      <c r="H223" s="4"/>
    </row>
    <row r="224" spans="3:8" s="1" customFormat="1">
      <c r="C224" s="4"/>
      <c r="E224" s="3"/>
      <c r="H224" s="4"/>
    </row>
    <row r="225" spans="3:8" s="1" customFormat="1">
      <c r="C225" s="4"/>
      <c r="E225" s="3"/>
      <c r="H225" s="4"/>
    </row>
    <row r="226" spans="3:8" s="1" customFormat="1">
      <c r="C226" s="4"/>
      <c r="E226" s="3"/>
      <c r="H226" s="4"/>
    </row>
    <row r="227" spans="3:8" s="1" customFormat="1">
      <c r="C227" s="4"/>
      <c r="E227" s="3"/>
      <c r="H227" s="4"/>
    </row>
    <row r="228" spans="3:8" s="1" customFormat="1">
      <c r="C228" s="4"/>
      <c r="E228" s="3"/>
      <c r="H228" s="4"/>
    </row>
    <row r="229" spans="3:8" s="1" customFormat="1">
      <c r="C229" s="4"/>
      <c r="E229" s="3"/>
      <c r="H229" s="4"/>
    </row>
    <row r="230" spans="3:8" s="1" customFormat="1">
      <c r="C230" s="4"/>
      <c r="E230" s="3"/>
      <c r="H230" s="4"/>
    </row>
    <row r="231" spans="3:8" s="1" customFormat="1">
      <c r="C231" s="4"/>
      <c r="E231" s="3"/>
      <c r="H231" s="4"/>
    </row>
    <row r="232" spans="3:8" s="1" customFormat="1">
      <c r="C232" s="4"/>
      <c r="E232" s="3"/>
      <c r="H232" s="4"/>
    </row>
    <row r="233" spans="3:8" s="1" customFormat="1">
      <c r="C233" s="4"/>
      <c r="E233" s="3"/>
      <c r="H233" s="4"/>
    </row>
    <row r="234" spans="3:8" s="1" customFormat="1">
      <c r="C234" s="4"/>
      <c r="E234" s="3"/>
      <c r="H234" s="4"/>
    </row>
    <row r="235" spans="3:8" s="1" customFormat="1">
      <c r="C235" s="4"/>
      <c r="E235" s="3"/>
      <c r="H235" s="4"/>
    </row>
    <row r="236" spans="3:8" s="1" customFormat="1">
      <c r="C236" s="4"/>
      <c r="E236" s="3"/>
      <c r="H236" s="4"/>
    </row>
    <row r="237" spans="3:8" s="1" customFormat="1">
      <c r="C237" s="4"/>
      <c r="E237" s="3"/>
      <c r="H237" s="4"/>
    </row>
    <row r="238" spans="3:8" s="1" customFormat="1">
      <c r="C238" s="4"/>
      <c r="E238" s="3"/>
      <c r="H238" s="4"/>
    </row>
    <row r="239" spans="3:8" s="1" customFormat="1">
      <c r="C239" s="4"/>
      <c r="E239" s="3"/>
      <c r="H239" s="4"/>
    </row>
    <row r="240" spans="3:8" s="1" customFormat="1">
      <c r="C240" s="4"/>
      <c r="E240" s="3"/>
      <c r="H240" s="4"/>
    </row>
    <row r="241" spans="3:8" s="1" customFormat="1">
      <c r="C241" s="4"/>
      <c r="E241" s="3"/>
      <c r="H241" s="4"/>
    </row>
    <row r="242" spans="3:8" s="1" customFormat="1">
      <c r="C242" s="4"/>
      <c r="E242" s="3"/>
      <c r="H242" s="4"/>
    </row>
    <row r="243" spans="3:8" s="1" customFormat="1">
      <c r="C243" s="4"/>
      <c r="E243" s="3"/>
      <c r="H243" s="4"/>
    </row>
    <row r="244" spans="3:8" s="1" customFormat="1">
      <c r="C244" s="4"/>
      <c r="E244" s="3"/>
      <c r="H244" s="4"/>
    </row>
    <row r="245" spans="3:8" s="1" customFormat="1">
      <c r="C245" s="4"/>
      <c r="E245" s="3"/>
      <c r="H245" s="4"/>
    </row>
    <row r="246" spans="3:8" s="1" customFormat="1">
      <c r="C246" s="4"/>
      <c r="E246" s="3"/>
      <c r="H246" s="4"/>
    </row>
    <row r="247" spans="3:8" s="1" customFormat="1">
      <c r="C247" s="4"/>
      <c r="E247" s="3"/>
      <c r="H247" s="4"/>
    </row>
    <row r="248" spans="3:8" s="1" customFormat="1">
      <c r="C248" s="4"/>
      <c r="E248" s="3"/>
      <c r="H248" s="4"/>
    </row>
    <row r="249" spans="3:8" s="1" customFormat="1">
      <c r="C249" s="4"/>
      <c r="E249" s="3"/>
      <c r="H249" s="4"/>
    </row>
    <row r="250" spans="3:8" s="1" customFormat="1">
      <c r="C250" s="4"/>
      <c r="E250" s="3"/>
      <c r="H250" s="4"/>
    </row>
    <row r="251" spans="3:8" s="1" customFormat="1">
      <c r="C251" s="4"/>
      <c r="E251" s="3"/>
      <c r="H251" s="4"/>
    </row>
    <row r="252" spans="3:8" s="1" customFormat="1">
      <c r="C252" s="4"/>
      <c r="E252" s="3"/>
      <c r="H252" s="4"/>
    </row>
    <row r="253" spans="3:8" s="1" customFormat="1">
      <c r="C253" s="4"/>
      <c r="E253" s="3"/>
      <c r="H253" s="4"/>
    </row>
    <row r="254" spans="3:8" s="1" customFormat="1">
      <c r="C254" s="4"/>
      <c r="E254" s="3"/>
      <c r="H254" s="4"/>
    </row>
    <row r="255" spans="3:8" s="1" customFormat="1">
      <c r="C255" s="4"/>
      <c r="E255" s="3"/>
      <c r="H255" s="4"/>
    </row>
    <row r="256" spans="3:8" s="1" customFormat="1">
      <c r="C256" s="4"/>
      <c r="E256" s="3"/>
      <c r="H256" s="4"/>
    </row>
    <row r="257" spans="3:8" s="1" customFormat="1">
      <c r="C257" s="4"/>
      <c r="E257" s="3"/>
      <c r="H257" s="4"/>
    </row>
    <row r="258" spans="3:8" s="1" customFormat="1">
      <c r="C258" s="4"/>
      <c r="E258" s="3"/>
      <c r="H258" s="4"/>
    </row>
    <row r="259" spans="3:8" s="1" customFormat="1">
      <c r="C259" s="4"/>
      <c r="E259" s="3"/>
      <c r="H259" s="4"/>
    </row>
    <row r="260" spans="3:8" s="1" customFormat="1">
      <c r="C260" s="4"/>
      <c r="E260" s="3"/>
      <c r="H260" s="4"/>
    </row>
    <row r="261" spans="3:8" s="1" customFormat="1">
      <c r="C261" s="4"/>
      <c r="E261" s="3"/>
      <c r="H261" s="4"/>
    </row>
    <row r="262" spans="3:8" s="1" customFormat="1">
      <c r="C262" s="4"/>
      <c r="E262" s="3"/>
      <c r="H262" s="4"/>
    </row>
    <row r="263" spans="3:8" s="1" customFormat="1">
      <c r="C263" s="4"/>
      <c r="E263" s="3"/>
      <c r="H263" s="4"/>
    </row>
    <row r="264" spans="3:8" s="1" customFormat="1">
      <c r="C264" s="4"/>
      <c r="E264" s="3"/>
      <c r="H264" s="4"/>
    </row>
    <row r="265" spans="3:8" s="1" customFormat="1">
      <c r="C265" s="4"/>
      <c r="E265" s="3"/>
      <c r="H265" s="4"/>
    </row>
    <row r="266" spans="3:8" s="1" customFormat="1">
      <c r="C266" s="4"/>
      <c r="E266" s="3"/>
      <c r="H266" s="4"/>
    </row>
    <row r="267" spans="3:8" s="1" customFormat="1">
      <c r="C267" s="4"/>
      <c r="E267" s="3"/>
      <c r="H267" s="4"/>
    </row>
    <row r="268" spans="3:8" s="1" customFormat="1">
      <c r="C268" s="4"/>
      <c r="E268" s="3"/>
      <c r="H268" s="4"/>
    </row>
    <row r="269" spans="3:8" s="1" customFormat="1">
      <c r="C269" s="4"/>
      <c r="E269" s="3"/>
      <c r="H269" s="4"/>
    </row>
    <row r="270" spans="3:8" s="1" customFormat="1">
      <c r="C270" s="4"/>
      <c r="E270" s="3"/>
      <c r="H270" s="4"/>
    </row>
    <row r="271" spans="3:8" s="1" customFormat="1">
      <c r="C271" s="4"/>
      <c r="E271" s="3"/>
      <c r="H271" s="4"/>
    </row>
    <row r="272" spans="3:8" s="1" customFormat="1">
      <c r="C272" s="4"/>
      <c r="E272" s="3"/>
      <c r="H272" s="4"/>
    </row>
    <row r="273" spans="3:8" s="1" customFormat="1">
      <c r="C273" s="4"/>
      <c r="E273" s="3"/>
      <c r="H273" s="4"/>
    </row>
    <row r="274" spans="3:8" s="1" customFormat="1">
      <c r="C274" s="4"/>
      <c r="E274" s="3"/>
      <c r="H274" s="4"/>
    </row>
    <row r="275" spans="3:8" s="1" customFormat="1">
      <c r="C275" s="4"/>
      <c r="E275" s="3"/>
      <c r="H275" s="4"/>
    </row>
    <row r="276" spans="3:8" s="1" customFormat="1">
      <c r="C276" s="4"/>
      <c r="E276" s="3"/>
      <c r="H276" s="4"/>
    </row>
    <row r="277" spans="3:8" s="1" customFormat="1">
      <c r="C277" s="4"/>
      <c r="E277" s="3"/>
      <c r="H277" s="4"/>
    </row>
    <row r="278" spans="3:8" s="1" customFormat="1">
      <c r="C278" s="4"/>
      <c r="E278" s="3"/>
      <c r="H278" s="4"/>
    </row>
    <row r="279" spans="3:8" s="1" customFormat="1">
      <c r="C279" s="4"/>
      <c r="E279" s="3"/>
      <c r="H279" s="4"/>
    </row>
    <row r="280" spans="3:8" s="1" customFormat="1">
      <c r="C280" s="4"/>
      <c r="E280" s="3"/>
      <c r="H280" s="4"/>
    </row>
    <row r="281" spans="3:8" s="1" customFormat="1">
      <c r="C281" s="4"/>
      <c r="E281" s="3"/>
      <c r="H281" s="4"/>
    </row>
    <row r="282" spans="3:8" s="1" customFormat="1">
      <c r="C282" s="4"/>
      <c r="E282" s="3"/>
      <c r="H282" s="4"/>
    </row>
    <row r="283" spans="3:8" s="1" customFormat="1">
      <c r="C283" s="4"/>
      <c r="E283" s="3"/>
      <c r="H283" s="4"/>
    </row>
    <row r="284" spans="3:8" s="1" customFormat="1">
      <c r="C284" s="4"/>
      <c r="E284" s="3"/>
      <c r="H284" s="4"/>
    </row>
    <row r="285" spans="3:8" s="1" customFormat="1">
      <c r="C285" s="4"/>
      <c r="E285" s="3"/>
      <c r="H285" s="4"/>
    </row>
    <row r="286" spans="3:8" s="1" customFormat="1">
      <c r="C286" s="4"/>
      <c r="E286" s="3"/>
      <c r="H286" s="4"/>
    </row>
    <row r="287" spans="3:8" s="1" customFormat="1">
      <c r="C287" s="4"/>
      <c r="E287" s="3"/>
      <c r="H287" s="4"/>
    </row>
    <row r="288" spans="3:8" s="1" customFormat="1">
      <c r="C288" s="4"/>
      <c r="E288" s="3"/>
      <c r="H288" s="4"/>
    </row>
    <row r="289" spans="3:8" s="1" customFormat="1">
      <c r="C289" s="4"/>
      <c r="E289" s="3"/>
      <c r="H289" s="4"/>
    </row>
    <row r="290" spans="3:8" s="1" customFormat="1">
      <c r="C290" s="4"/>
      <c r="E290" s="3"/>
      <c r="H290" s="4"/>
    </row>
    <row r="291" spans="3:8" s="1" customFormat="1">
      <c r="C291" s="4"/>
      <c r="E291" s="3"/>
      <c r="H291" s="4"/>
    </row>
    <row r="292" spans="3:8" s="1" customFormat="1">
      <c r="C292" s="4"/>
      <c r="E292" s="3"/>
      <c r="H292" s="4"/>
    </row>
    <row r="293" spans="3:8" s="1" customFormat="1">
      <c r="C293" s="4"/>
      <c r="E293" s="3"/>
      <c r="H293" s="4"/>
    </row>
    <row r="294" spans="3:8" s="1" customFormat="1">
      <c r="C294" s="4"/>
      <c r="E294" s="3"/>
      <c r="H294" s="4"/>
    </row>
    <row r="295" spans="3:8" s="1" customFormat="1">
      <c r="C295" s="4"/>
      <c r="E295" s="3"/>
      <c r="H295" s="4"/>
    </row>
    <row r="296" spans="3:8" s="1" customFormat="1">
      <c r="C296" s="4"/>
      <c r="E296" s="3"/>
      <c r="H296" s="4"/>
    </row>
    <row r="297" spans="3:8" s="1" customFormat="1">
      <c r="C297" s="4"/>
      <c r="E297" s="3"/>
      <c r="H297" s="4"/>
    </row>
    <row r="298" spans="3:8" s="1" customFormat="1">
      <c r="C298" s="4"/>
      <c r="E298" s="3"/>
      <c r="H298" s="4"/>
    </row>
    <row r="299" spans="3:8" s="1" customFormat="1">
      <c r="C299" s="4"/>
      <c r="E299" s="3"/>
      <c r="H299" s="4"/>
    </row>
    <row r="300" spans="3:8" s="1" customFormat="1">
      <c r="C300" s="4"/>
      <c r="E300" s="3"/>
      <c r="H300" s="4"/>
    </row>
    <row r="301" spans="3:8" s="1" customFormat="1">
      <c r="C301" s="4"/>
      <c r="E301" s="3"/>
      <c r="H301" s="4"/>
    </row>
    <row r="302" spans="3:8" s="1" customFormat="1">
      <c r="C302" s="4"/>
      <c r="E302" s="3"/>
      <c r="H302" s="4"/>
    </row>
    <row r="303" spans="3:8" s="1" customFormat="1">
      <c r="C303" s="4"/>
      <c r="E303" s="3"/>
      <c r="H303" s="4"/>
    </row>
    <row r="304" spans="3:8" s="1" customFormat="1">
      <c r="C304" s="4"/>
      <c r="E304" s="3"/>
      <c r="H304" s="4"/>
    </row>
    <row r="305" spans="3:8" s="1" customFormat="1">
      <c r="C305" s="4"/>
      <c r="E305" s="3"/>
      <c r="H305" s="4"/>
    </row>
    <row r="306" spans="3:8" s="1" customFormat="1">
      <c r="C306" s="4"/>
      <c r="E306" s="3"/>
      <c r="H306" s="4"/>
    </row>
    <row r="307" spans="3:8" s="1" customFormat="1">
      <c r="C307" s="4"/>
      <c r="E307" s="3"/>
      <c r="H307" s="4"/>
    </row>
    <row r="308" spans="3:8" s="1" customFormat="1">
      <c r="C308" s="4"/>
      <c r="E308" s="3"/>
      <c r="H308" s="4"/>
    </row>
    <row r="309" spans="3:8" s="1" customFormat="1">
      <c r="C309" s="4"/>
      <c r="E309" s="3"/>
      <c r="H309" s="4"/>
    </row>
    <row r="310" spans="3:8" s="1" customFormat="1">
      <c r="C310" s="4"/>
      <c r="E310" s="3"/>
      <c r="H310" s="4"/>
    </row>
    <row r="311" spans="3:8" s="1" customFormat="1">
      <c r="C311" s="4"/>
      <c r="E311" s="3"/>
      <c r="H311" s="4"/>
    </row>
    <row r="312" spans="3:8" s="1" customFormat="1">
      <c r="C312" s="4"/>
      <c r="E312" s="3"/>
      <c r="H312" s="4"/>
    </row>
    <row r="313" spans="3:8" s="1" customFormat="1">
      <c r="C313" s="4"/>
      <c r="E313" s="3"/>
      <c r="H313" s="4"/>
    </row>
    <row r="314" spans="3:8" s="1" customFormat="1">
      <c r="C314" s="4"/>
      <c r="E314" s="3"/>
      <c r="H314" s="4"/>
    </row>
    <row r="315" spans="3:8" s="1" customFormat="1">
      <c r="C315" s="4"/>
      <c r="E315" s="3"/>
      <c r="H315" s="4"/>
    </row>
    <row r="316" spans="3:8" s="1" customFormat="1">
      <c r="C316" s="4"/>
      <c r="E316" s="3"/>
      <c r="H316" s="4"/>
    </row>
    <row r="317" spans="3:8" s="1" customFormat="1">
      <c r="C317" s="4"/>
      <c r="E317" s="3"/>
      <c r="H317" s="4"/>
    </row>
    <row r="318" spans="3:8" s="1" customFormat="1">
      <c r="C318" s="4"/>
      <c r="E318" s="3"/>
      <c r="H318" s="4"/>
    </row>
    <row r="319" spans="3:8" s="1" customFormat="1">
      <c r="C319" s="4"/>
      <c r="E319" s="3"/>
      <c r="H319" s="4"/>
    </row>
    <row r="320" spans="3:8" s="1" customFormat="1">
      <c r="C320" s="4"/>
      <c r="E320" s="3"/>
      <c r="H320" s="4"/>
    </row>
    <row r="321" spans="3:8" s="1" customFormat="1">
      <c r="C321" s="4"/>
      <c r="E321" s="3"/>
      <c r="H321" s="4"/>
    </row>
    <row r="322" spans="3:8" s="1" customFormat="1">
      <c r="C322" s="4"/>
      <c r="E322" s="3"/>
      <c r="H322" s="4"/>
    </row>
    <row r="323" spans="3:8" s="1" customFormat="1">
      <c r="C323" s="4"/>
      <c r="E323" s="3"/>
      <c r="H323" s="4"/>
    </row>
    <row r="324" spans="3:8" s="1" customFormat="1">
      <c r="C324" s="4"/>
      <c r="E324" s="3"/>
      <c r="H324" s="4"/>
    </row>
    <row r="325" spans="3:8" s="1" customFormat="1">
      <c r="C325" s="4"/>
      <c r="E325" s="3"/>
      <c r="H325" s="4"/>
    </row>
    <row r="326" spans="3:8" s="1" customFormat="1">
      <c r="C326" s="4"/>
      <c r="E326" s="3"/>
      <c r="H326" s="4"/>
    </row>
    <row r="327" spans="3:8" s="1" customFormat="1">
      <c r="C327" s="4"/>
      <c r="E327" s="3"/>
      <c r="H327" s="4"/>
    </row>
    <row r="328" spans="3:8" s="1" customFormat="1">
      <c r="C328" s="4"/>
      <c r="E328" s="3"/>
      <c r="H328" s="4"/>
    </row>
    <row r="329" spans="3:8" s="1" customFormat="1">
      <c r="C329" s="4"/>
      <c r="E329" s="3"/>
      <c r="H329" s="4"/>
    </row>
    <row r="330" spans="3:8" s="1" customFormat="1">
      <c r="C330" s="4"/>
      <c r="E330" s="3"/>
      <c r="H330" s="4"/>
    </row>
    <row r="331" spans="3:8" s="1" customFormat="1">
      <c r="C331" s="4"/>
      <c r="E331" s="3"/>
      <c r="H331" s="4"/>
    </row>
    <row r="332" spans="3:8" s="1" customFormat="1">
      <c r="C332" s="4"/>
      <c r="E332" s="3"/>
      <c r="H332" s="4"/>
    </row>
    <row r="333" spans="3:8" s="1" customFormat="1">
      <c r="C333" s="4"/>
      <c r="E333" s="3"/>
      <c r="H333" s="4"/>
    </row>
    <row r="334" spans="3:8" s="1" customFormat="1">
      <c r="C334" s="4"/>
      <c r="E334" s="3"/>
      <c r="H334" s="4"/>
    </row>
    <row r="335" spans="3:8" s="1" customFormat="1">
      <c r="C335" s="4"/>
      <c r="E335" s="3"/>
      <c r="H335" s="4"/>
    </row>
    <row r="336" spans="3:8" s="1" customFormat="1">
      <c r="C336" s="4"/>
      <c r="E336" s="3"/>
      <c r="H336" s="4"/>
    </row>
    <row r="337" spans="3:8" s="1" customFormat="1">
      <c r="C337" s="4"/>
      <c r="E337" s="3"/>
      <c r="H337" s="4"/>
    </row>
    <row r="338" spans="3:8" s="1" customFormat="1">
      <c r="C338" s="4"/>
      <c r="E338" s="3"/>
      <c r="H338" s="4"/>
    </row>
    <row r="339" spans="3:8" s="1" customFormat="1">
      <c r="C339" s="4"/>
      <c r="E339" s="3"/>
      <c r="H339" s="4"/>
    </row>
    <row r="340" spans="3:8" s="1" customFormat="1">
      <c r="C340" s="4"/>
      <c r="E340" s="3"/>
      <c r="H340" s="4"/>
    </row>
    <row r="341" spans="3:8" s="1" customFormat="1">
      <c r="C341" s="4"/>
      <c r="E341" s="3"/>
      <c r="H341" s="4"/>
    </row>
    <row r="342" spans="3:8" s="1" customFormat="1">
      <c r="C342" s="4"/>
      <c r="E342" s="3"/>
      <c r="H342" s="4"/>
    </row>
    <row r="343" spans="3:8" s="1" customFormat="1">
      <c r="C343" s="4"/>
      <c r="E343" s="3"/>
      <c r="H343" s="4"/>
    </row>
    <row r="344" spans="3:8" s="1" customFormat="1">
      <c r="C344" s="4"/>
      <c r="E344" s="3"/>
      <c r="H344" s="4"/>
    </row>
    <row r="345" spans="3:8" s="1" customFormat="1">
      <c r="C345" s="4"/>
      <c r="E345" s="3"/>
      <c r="H345" s="4"/>
    </row>
    <row r="346" spans="3:8" s="1" customFormat="1">
      <c r="C346" s="4"/>
      <c r="E346" s="3"/>
      <c r="H346" s="4"/>
    </row>
    <row r="347" spans="3:8" s="1" customFormat="1">
      <c r="C347" s="4"/>
      <c r="E347" s="3"/>
      <c r="H347" s="4"/>
    </row>
    <row r="348" spans="3:8" s="1" customFormat="1">
      <c r="C348" s="4"/>
      <c r="E348" s="3"/>
      <c r="H348" s="4"/>
    </row>
    <row r="349" spans="3:8" s="1" customFormat="1">
      <c r="C349" s="4"/>
      <c r="E349" s="3"/>
      <c r="H349" s="4"/>
    </row>
    <row r="350" spans="3:8" s="1" customFormat="1">
      <c r="C350" s="4"/>
      <c r="E350" s="3"/>
      <c r="H350" s="4"/>
    </row>
    <row r="351" spans="3:8" s="1" customFormat="1">
      <c r="C351" s="4"/>
      <c r="E351" s="3"/>
      <c r="H351" s="4"/>
    </row>
    <row r="352" spans="3:8" s="1" customFormat="1">
      <c r="C352" s="4"/>
      <c r="E352" s="3"/>
      <c r="H352" s="4"/>
    </row>
    <row r="353" spans="3:8" s="1" customFormat="1">
      <c r="C353" s="4"/>
      <c r="E353" s="3"/>
      <c r="H353" s="4"/>
    </row>
    <row r="354" spans="3:8" s="1" customFormat="1">
      <c r="C354" s="4"/>
      <c r="E354" s="3"/>
      <c r="H354" s="4"/>
    </row>
    <row r="355" spans="3:8" s="1" customFormat="1">
      <c r="C355" s="4"/>
      <c r="E355" s="3"/>
      <c r="H355" s="4"/>
    </row>
    <row r="356" spans="3:8" s="1" customFormat="1">
      <c r="C356" s="4"/>
      <c r="E356" s="3"/>
      <c r="H356" s="4"/>
    </row>
    <row r="357" spans="3:8" s="1" customFormat="1">
      <c r="C357" s="4"/>
      <c r="E357" s="3"/>
      <c r="H357" s="4"/>
    </row>
    <row r="358" spans="3:8" s="1" customFormat="1">
      <c r="C358" s="4"/>
      <c r="E358" s="3"/>
      <c r="H358" s="4"/>
    </row>
    <row r="359" spans="3:8" s="1" customFormat="1">
      <c r="C359" s="4"/>
      <c r="E359" s="3"/>
      <c r="H359" s="4"/>
    </row>
    <row r="360" spans="3:8" s="1" customFormat="1">
      <c r="C360" s="4"/>
      <c r="E360" s="3"/>
      <c r="H360" s="4"/>
    </row>
    <row r="361" spans="3:8" s="1" customFormat="1">
      <c r="C361" s="4"/>
      <c r="E361" s="3"/>
      <c r="H361" s="4"/>
    </row>
    <row r="362" spans="3:8" s="1" customFormat="1">
      <c r="C362" s="4"/>
      <c r="E362" s="3"/>
      <c r="H362" s="4"/>
    </row>
    <row r="363" spans="3:8" s="1" customFormat="1">
      <c r="C363" s="4"/>
      <c r="E363" s="3"/>
      <c r="H363" s="4"/>
    </row>
    <row r="364" spans="3:8" s="1" customFormat="1">
      <c r="C364" s="4"/>
      <c r="E364" s="3"/>
      <c r="H364" s="4"/>
    </row>
    <row r="365" spans="3:8" s="1" customFormat="1">
      <c r="C365" s="4"/>
      <c r="E365" s="3"/>
      <c r="H365" s="4"/>
    </row>
    <row r="366" spans="3:8" s="1" customFormat="1">
      <c r="C366" s="4"/>
      <c r="E366" s="3"/>
      <c r="H366" s="4"/>
    </row>
    <row r="367" spans="3:8" s="1" customFormat="1">
      <c r="C367" s="4"/>
      <c r="E367" s="3"/>
      <c r="H367" s="4"/>
    </row>
    <row r="368" spans="3:8" s="1" customFormat="1">
      <c r="C368" s="4"/>
      <c r="E368" s="3"/>
      <c r="H368" s="4"/>
    </row>
    <row r="369" spans="3:8" s="1" customFormat="1">
      <c r="C369" s="4"/>
      <c r="E369" s="3"/>
      <c r="H369" s="4"/>
    </row>
    <row r="370" spans="3:8" s="1" customFormat="1">
      <c r="C370" s="4"/>
      <c r="E370" s="3"/>
      <c r="H370" s="4"/>
    </row>
    <row r="371" spans="3:8" s="1" customFormat="1">
      <c r="C371" s="4"/>
      <c r="E371" s="3"/>
      <c r="H371" s="4"/>
    </row>
    <row r="372" spans="3:8" s="1" customFormat="1">
      <c r="C372" s="4"/>
      <c r="E372" s="3"/>
      <c r="H372" s="4"/>
    </row>
    <row r="373" spans="3:8" s="1" customFormat="1">
      <c r="C373" s="4"/>
      <c r="E373" s="3"/>
      <c r="H373" s="4"/>
    </row>
    <row r="374" spans="3:8" s="1" customFormat="1">
      <c r="C374" s="4"/>
      <c r="E374" s="3"/>
      <c r="H374" s="4"/>
    </row>
    <row r="375" spans="3:8" s="1" customFormat="1">
      <c r="C375" s="4"/>
      <c r="E375" s="3"/>
      <c r="H375" s="4"/>
    </row>
    <row r="376" spans="3:8" s="1" customFormat="1">
      <c r="C376" s="4"/>
      <c r="E376" s="3"/>
      <c r="H376" s="4"/>
    </row>
    <row r="377" spans="3:8" s="1" customFormat="1">
      <c r="C377" s="4"/>
      <c r="E377" s="3"/>
      <c r="H377" s="4"/>
    </row>
    <row r="378" spans="3:8" s="1" customFormat="1">
      <c r="C378" s="4"/>
      <c r="E378" s="3"/>
      <c r="H378" s="4"/>
    </row>
    <row r="379" spans="3:8" s="1" customFormat="1">
      <c r="C379" s="4"/>
      <c r="E379" s="3"/>
      <c r="H379" s="4"/>
    </row>
    <row r="380" spans="3:8" s="1" customFormat="1">
      <c r="C380" s="4"/>
      <c r="E380" s="3"/>
      <c r="H380" s="4"/>
    </row>
    <row r="381" spans="3:8" s="1" customFormat="1">
      <c r="C381" s="4"/>
      <c r="E381" s="3"/>
      <c r="H381" s="4"/>
    </row>
    <row r="382" spans="3:8" s="1" customFormat="1">
      <c r="C382" s="4"/>
      <c r="E382" s="3"/>
      <c r="H382" s="4"/>
    </row>
    <row r="383" spans="3:8" s="1" customFormat="1">
      <c r="C383" s="4"/>
      <c r="E383" s="3"/>
      <c r="H383" s="4"/>
    </row>
    <row r="384" spans="3:8" s="1" customFormat="1">
      <c r="C384" s="4"/>
      <c r="E384" s="3"/>
      <c r="H384" s="4"/>
    </row>
    <row r="385" spans="3:8" s="1" customFormat="1">
      <c r="C385" s="4"/>
      <c r="E385" s="3"/>
      <c r="H385" s="4"/>
    </row>
    <row r="386" spans="3:8" s="1" customFormat="1">
      <c r="C386" s="4"/>
      <c r="E386" s="3"/>
      <c r="H386" s="4"/>
    </row>
    <row r="387" spans="3:8" s="1" customFormat="1">
      <c r="C387" s="4"/>
      <c r="E387" s="3"/>
      <c r="H387" s="4"/>
    </row>
    <row r="388" spans="3:8" s="1" customFormat="1">
      <c r="C388" s="4"/>
      <c r="E388" s="3"/>
      <c r="H388" s="4"/>
    </row>
    <row r="389" spans="3:8" s="1" customFormat="1">
      <c r="C389" s="4"/>
      <c r="E389" s="3"/>
      <c r="H389" s="4"/>
    </row>
    <row r="390" spans="3:8" s="1" customFormat="1">
      <c r="C390" s="4"/>
      <c r="E390" s="3"/>
      <c r="H390" s="4"/>
    </row>
    <row r="391" spans="3:8" s="1" customFormat="1">
      <c r="C391" s="4"/>
      <c r="E391" s="3"/>
      <c r="H391" s="4"/>
    </row>
    <row r="392" spans="3:8" s="1" customFormat="1">
      <c r="C392" s="4"/>
      <c r="E392" s="3"/>
      <c r="H392" s="4"/>
    </row>
    <row r="393" spans="3:8" s="1" customFormat="1">
      <c r="C393" s="4"/>
      <c r="E393" s="3"/>
      <c r="H393" s="4"/>
    </row>
    <row r="394" spans="3:8" s="1" customFormat="1">
      <c r="C394" s="4"/>
      <c r="E394" s="3"/>
      <c r="H394" s="4"/>
    </row>
    <row r="395" spans="3:8" s="1" customFormat="1">
      <c r="C395" s="4"/>
      <c r="E395" s="3"/>
      <c r="H395" s="4"/>
    </row>
    <row r="396" spans="3:8" s="1" customFormat="1">
      <c r="C396" s="4"/>
      <c r="E396" s="3"/>
      <c r="H396" s="4"/>
    </row>
    <row r="397" spans="3:8" s="1" customFormat="1">
      <c r="C397" s="4"/>
      <c r="E397" s="3"/>
      <c r="H397" s="4"/>
    </row>
    <row r="398" spans="3:8" s="1" customFormat="1">
      <c r="C398" s="4"/>
      <c r="E398" s="3"/>
      <c r="H398" s="4"/>
    </row>
    <row r="399" spans="3:8" s="1" customFormat="1">
      <c r="C399" s="4"/>
      <c r="E399" s="3"/>
      <c r="H399" s="4"/>
    </row>
    <row r="400" spans="3:8" s="1" customFormat="1">
      <c r="C400" s="4"/>
      <c r="E400" s="3"/>
      <c r="H400" s="4"/>
    </row>
    <row r="401" spans="3:8" s="1" customFormat="1">
      <c r="C401" s="4"/>
      <c r="E401" s="3"/>
      <c r="H401" s="4"/>
    </row>
    <row r="402" spans="3:8" s="1" customFormat="1">
      <c r="C402" s="4"/>
      <c r="E402" s="3"/>
      <c r="H402" s="4"/>
    </row>
    <row r="403" spans="3:8" s="1" customFormat="1">
      <c r="C403" s="4"/>
      <c r="E403" s="3"/>
      <c r="H403" s="4"/>
    </row>
    <row r="404" spans="3:8" s="1" customFormat="1">
      <c r="C404" s="4"/>
      <c r="E404" s="3"/>
      <c r="H404" s="4"/>
    </row>
    <row r="405" spans="3:8" s="1" customFormat="1">
      <c r="C405" s="4"/>
      <c r="E405" s="3"/>
      <c r="H405" s="4"/>
    </row>
    <row r="406" spans="3:8" s="1" customFormat="1">
      <c r="C406" s="4"/>
      <c r="E406" s="3"/>
      <c r="H406" s="4"/>
    </row>
    <row r="407" spans="3:8" s="1" customFormat="1">
      <c r="C407" s="4"/>
      <c r="E407" s="3"/>
      <c r="H407" s="4"/>
    </row>
    <row r="408" spans="3:8" s="1" customFormat="1">
      <c r="C408" s="4"/>
      <c r="E408" s="3"/>
      <c r="H408" s="4"/>
    </row>
    <row r="409" spans="3:8" s="1" customFormat="1">
      <c r="C409" s="4"/>
      <c r="E409" s="3"/>
      <c r="H409" s="4"/>
    </row>
    <row r="410" spans="3:8" s="1" customFormat="1">
      <c r="C410" s="4"/>
      <c r="E410" s="3"/>
      <c r="H410" s="4"/>
    </row>
    <row r="411" spans="3:8" s="1" customFormat="1">
      <c r="C411" s="4"/>
      <c r="E411" s="3"/>
      <c r="H411" s="4"/>
    </row>
    <row r="412" spans="3:8" s="1" customFormat="1">
      <c r="C412" s="4"/>
      <c r="E412" s="3"/>
      <c r="H412" s="4"/>
    </row>
    <row r="413" spans="3:8" s="1" customFormat="1">
      <c r="C413" s="4"/>
      <c r="E413" s="3"/>
      <c r="H413" s="4"/>
    </row>
    <row r="414" spans="3:8" s="1" customFormat="1">
      <c r="C414" s="4"/>
      <c r="E414" s="3"/>
      <c r="H414" s="4"/>
    </row>
    <row r="415" spans="3:8" s="1" customFormat="1">
      <c r="C415" s="4"/>
      <c r="E415" s="3"/>
      <c r="H415" s="4"/>
    </row>
    <row r="416" spans="3:8" s="1" customFormat="1">
      <c r="C416" s="4"/>
      <c r="E416" s="3"/>
      <c r="H416" s="4"/>
    </row>
    <row r="417" spans="3:8" s="1" customFormat="1">
      <c r="C417" s="4"/>
      <c r="E417" s="3"/>
      <c r="H417" s="4"/>
    </row>
    <row r="418" spans="3:8" s="1" customFormat="1">
      <c r="C418" s="4"/>
      <c r="E418" s="3"/>
      <c r="H418" s="4"/>
    </row>
    <row r="419" spans="3:8" s="1" customFormat="1">
      <c r="C419" s="4"/>
      <c r="E419" s="3"/>
      <c r="H419" s="4"/>
    </row>
    <row r="420" spans="3:8" s="1" customFormat="1">
      <c r="C420" s="4"/>
      <c r="E420" s="3"/>
      <c r="H420" s="4"/>
    </row>
    <row r="421" spans="3:8" s="1" customFormat="1">
      <c r="C421" s="4"/>
      <c r="E421" s="3"/>
      <c r="H421" s="4"/>
    </row>
    <row r="422" spans="3:8" s="1" customFormat="1">
      <c r="C422" s="4"/>
      <c r="E422" s="3"/>
      <c r="H422" s="4"/>
    </row>
    <row r="423" spans="3:8" s="1" customFormat="1">
      <c r="C423" s="4"/>
      <c r="E423" s="3"/>
      <c r="H423" s="4"/>
    </row>
    <row r="424" spans="3:8" s="1" customFormat="1">
      <c r="C424" s="4"/>
      <c r="E424" s="3"/>
      <c r="H424" s="4"/>
    </row>
    <row r="425" spans="3:8" s="1" customFormat="1">
      <c r="C425" s="4"/>
      <c r="E425" s="3"/>
      <c r="H425" s="4"/>
    </row>
    <row r="426" spans="3:8" s="1" customFormat="1">
      <c r="C426" s="4"/>
      <c r="E426" s="3"/>
      <c r="H426" s="4"/>
    </row>
    <row r="427" spans="3:8" s="1" customFormat="1">
      <c r="C427" s="4"/>
      <c r="E427" s="3"/>
      <c r="H427" s="4"/>
    </row>
    <row r="428" spans="3:8" s="1" customFormat="1">
      <c r="C428" s="4"/>
      <c r="E428" s="3"/>
      <c r="H428" s="4"/>
    </row>
    <row r="429" spans="3:8" s="1" customFormat="1">
      <c r="C429" s="4"/>
      <c r="E429" s="3"/>
      <c r="H429" s="4"/>
    </row>
    <row r="430" spans="3:8" s="1" customFormat="1">
      <c r="C430" s="4"/>
      <c r="E430" s="3"/>
      <c r="H430" s="4"/>
    </row>
    <row r="431" spans="3:8" s="1" customFormat="1">
      <c r="C431" s="4"/>
      <c r="E431" s="3"/>
      <c r="H431" s="4"/>
    </row>
    <row r="432" spans="3:8" s="1" customFormat="1">
      <c r="C432" s="4"/>
      <c r="E432" s="3"/>
      <c r="H432" s="4"/>
    </row>
    <row r="433" spans="3:8" s="1" customFormat="1">
      <c r="C433" s="4"/>
      <c r="E433" s="3"/>
      <c r="H433" s="4"/>
    </row>
    <row r="434" spans="3:8" s="1" customFormat="1">
      <c r="C434" s="4"/>
      <c r="E434" s="3"/>
      <c r="H434" s="4"/>
    </row>
    <row r="435" spans="3:8" s="1" customFormat="1">
      <c r="C435" s="4"/>
      <c r="E435" s="3"/>
      <c r="H435" s="4"/>
    </row>
    <row r="436" spans="3:8" s="1" customFormat="1">
      <c r="C436" s="4"/>
      <c r="E436" s="3"/>
      <c r="H436" s="4"/>
    </row>
    <row r="437" spans="3:8" s="1" customFormat="1">
      <c r="C437" s="4"/>
      <c r="E437" s="3"/>
      <c r="H437" s="4"/>
    </row>
    <row r="438" spans="3:8" s="1" customFormat="1">
      <c r="C438" s="4"/>
      <c r="E438" s="3"/>
      <c r="H438" s="4"/>
    </row>
    <row r="439" spans="3:8" s="1" customFormat="1">
      <c r="C439" s="4"/>
      <c r="E439" s="3"/>
      <c r="H439" s="4"/>
    </row>
    <row r="440" spans="3:8" s="1" customFormat="1">
      <c r="C440" s="4"/>
      <c r="E440" s="3"/>
      <c r="H440" s="4"/>
    </row>
    <row r="441" spans="3:8" s="1" customFormat="1">
      <c r="C441" s="4"/>
      <c r="E441" s="3"/>
      <c r="H441" s="4"/>
    </row>
    <row r="442" spans="3:8" s="1" customFormat="1">
      <c r="C442" s="4"/>
      <c r="E442" s="3"/>
      <c r="H442" s="4"/>
    </row>
    <row r="443" spans="3:8" s="1" customFormat="1">
      <c r="C443" s="4"/>
      <c r="E443" s="3"/>
      <c r="H443" s="4"/>
    </row>
    <row r="444" spans="3:8" s="1" customFormat="1">
      <c r="C444" s="4"/>
      <c r="E444" s="3"/>
      <c r="H444" s="4"/>
    </row>
    <row r="445" spans="3:8" s="1" customFormat="1">
      <c r="C445" s="4"/>
      <c r="E445" s="3"/>
      <c r="H445" s="4"/>
    </row>
    <row r="446" spans="3:8" s="1" customFormat="1">
      <c r="C446" s="4"/>
      <c r="E446" s="3"/>
      <c r="H446" s="4"/>
    </row>
    <row r="447" spans="3:8" s="1" customFormat="1">
      <c r="C447" s="4"/>
      <c r="E447" s="3"/>
      <c r="H447" s="4"/>
    </row>
    <row r="448" spans="3:8" s="1" customFormat="1">
      <c r="C448" s="4"/>
      <c r="E448" s="3"/>
      <c r="H448" s="4"/>
    </row>
    <row r="449" spans="3:8" s="1" customFormat="1">
      <c r="C449" s="4"/>
      <c r="E449" s="3"/>
      <c r="H449" s="4"/>
    </row>
    <row r="450" spans="3:8" s="1" customFormat="1">
      <c r="C450" s="4"/>
      <c r="E450" s="3"/>
      <c r="H450" s="4"/>
    </row>
    <row r="451" spans="3:8" s="1" customFormat="1">
      <c r="C451" s="4"/>
      <c r="E451" s="3"/>
      <c r="H451" s="4"/>
    </row>
    <row r="452" spans="3:8" s="1" customFormat="1">
      <c r="C452" s="4"/>
      <c r="E452" s="3"/>
      <c r="H452" s="4"/>
    </row>
    <row r="453" spans="3:8" s="1" customFormat="1">
      <c r="C453" s="4"/>
      <c r="E453" s="3"/>
      <c r="H453" s="4"/>
    </row>
    <row r="454" spans="3:8" s="1" customFormat="1">
      <c r="C454" s="4"/>
      <c r="E454" s="3"/>
      <c r="H454" s="4"/>
    </row>
    <row r="455" spans="3:8" s="1" customFormat="1">
      <c r="C455" s="4"/>
      <c r="E455" s="3"/>
      <c r="H455" s="4"/>
    </row>
    <row r="456" spans="3:8" s="1" customFormat="1">
      <c r="C456" s="4"/>
      <c r="E456" s="3"/>
      <c r="H456" s="4"/>
    </row>
    <row r="457" spans="3:8" s="1" customFormat="1">
      <c r="C457" s="4"/>
      <c r="E457" s="3"/>
      <c r="H457" s="4"/>
    </row>
    <row r="458" spans="3:8" s="1" customFormat="1">
      <c r="C458" s="4"/>
      <c r="E458" s="3"/>
      <c r="H458" s="4"/>
    </row>
    <row r="459" spans="3:8" s="1" customFormat="1">
      <c r="C459" s="4"/>
      <c r="E459" s="3"/>
      <c r="H459" s="4"/>
    </row>
    <row r="460" spans="3:8" s="1" customFormat="1">
      <c r="C460" s="4"/>
      <c r="E460" s="3"/>
      <c r="H460" s="4"/>
    </row>
    <row r="461" spans="3:8" s="1" customFormat="1">
      <c r="C461" s="4"/>
      <c r="E461" s="3"/>
      <c r="H461" s="4"/>
    </row>
    <row r="462" spans="3:8" s="1" customFormat="1">
      <c r="C462" s="4"/>
      <c r="E462" s="3"/>
      <c r="H462" s="4"/>
    </row>
    <row r="463" spans="3:8" s="1" customFormat="1">
      <c r="C463" s="4"/>
      <c r="E463" s="3"/>
      <c r="H463" s="4"/>
    </row>
    <row r="464" spans="3:8" s="1" customFormat="1">
      <c r="C464" s="4"/>
      <c r="E464" s="3"/>
      <c r="H464" s="4"/>
    </row>
    <row r="465" spans="3:8" s="1" customFormat="1">
      <c r="C465" s="4"/>
      <c r="E465" s="3"/>
      <c r="H465" s="4"/>
    </row>
    <row r="466" spans="3:8" s="1" customFormat="1">
      <c r="C466" s="4"/>
      <c r="E466" s="3"/>
      <c r="H466" s="4"/>
    </row>
    <row r="467" spans="3:8" s="1" customFormat="1">
      <c r="C467" s="4"/>
      <c r="E467" s="3"/>
      <c r="H467" s="4"/>
    </row>
    <row r="468" spans="3:8" s="1" customFormat="1">
      <c r="C468" s="4"/>
      <c r="E468" s="3"/>
      <c r="H468" s="4"/>
    </row>
    <row r="469" spans="3:8" s="1" customFormat="1">
      <c r="C469" s="4"/>
      <c r="E469" s="3"/>
      <c r="H469" s="4"/>
    </row>
    <row r="470" spans="3:8" s="1" customFormat="1">
      <c r="C470" s="4"/>
      <c r="E470" s="3"/>
      <c r="H470" s="4"/>
    </row>
    <row r="471" spans="3:8" s="1" customFormat="1">
      <c r="C471" s="4"/>
      <c r="E471" s="3"/>
      <c r="H471" s="4"/>
    </row>
    <row r="472" spans="3:8" s="1" customFormat="1">
      <c r="C472" s="4"/>
      <c r="E472" s="3"/>
      <c r="H472" s="4"/>
    </row>
    <row r="473" spans="3:8" s="1" customFormat="1">
      <c r="C473" s="4"/>
      <c r="E473" s="3"/>
      <c r="H473" s="4"/>
    </row>
    <row r="474" spans="3:8" s="1" customFormat="1">
      <c r="C474" s="4"/>
      <c r="E474" s="3"/>
      <c r="H474" s="4"/>
    </row>
    <row r="475" spans="3:8" s="1" customFormat="1">
      <c r="C475" s="4"/>
      <c r="E475" s="3"/>
      <c r="H475" s="4"/>
    </row>
    <row r="476" spans="3:8" s="1" customFormat="1">
      <c r="C476" s="4"/>
      <c r="E476" s="3"/>
      <c r="H476" s="4"/>
    </row>
    <row r="477" spans="3:8" s="1" customFormat="1">
      <c r="C477" s="4"/>
      <c r="E477" s="3"/>
      <c r="H477" s="4"/>
    </row>
    <row r="478" spans="3:8" s="1" customFormat="1">
      <c r="C478" s="4"/>
      <c r="E478" s="3"/>
      <c r="H478" s="4"/>
    </row>
    <row r="479" spans="3:8" s="1" customFormat="1">
      <c r="C479" s="4"/>
      <c r="E479" s="3"/>
      <c r="H479" s="4"/>
    </row>
    <row r="480" spans="3:8" s="1" customFormat="1">
      <c r="C480" s="4"/>
      <c r="E480" s="3"/>
      <c r="H480" s="4"/>
    </row>
    <row r="481" spans="3:8" s="1" customFormat="1">
      <c r="C481" s="4"/>
      <c r="E481" s="3"/>
      <c r="H481" s="4"/>
    </row>
    <row r="482" spans="3:8" s="1" customFormat="1">
      <c r="C482" s="4"/>
      <c r="E482" s="3"/>
      <c r="H482" s="4"/>
    </row>
    <row r="483" spans="3:8" s="1" customFormat="1">
      <c r="C483" s="4"/>
      <c r="E483" s="3"/>
      <c r="H483" s="4"/>
    </row>
    <row r="484" spans="3:8" s="1" customFormat="1">
      <c r="C484" s="4"/>
      <c r="E484" s="3"/>
      <c r="H484" s="4"/>
    </row>
    <row r="485" spans="3:8" s="1" customFormat="1">
      <c r="C485" s="4"/>
      <c r="E485" s="3"/>
      <c r="H485" s="4"/>
    </row>
    <row r="486" spans="3:8" s="1" customFormat="1">
      <c r="C486" s="4"/>
      <c r="E486" s="3"/>
      <c r="H486" s="4"/>
    </row>
    <row r="487" spans="3:8" s="1" customFormat="1">
      <c r="C487" s="4"/>
      <c r="E487" s="3"/>
      <c r="H487" s="4"/>
    </row>
    <row r="488" spans="3:8" s="1" customFormat="1">
      <c r="C488" s="4"/>
      <c r="E488" s="3"/>
      <c r="H488" s="4"/>
    </row>
    <row r="489" spans="3:8" s="1" customFormat="1">
      <c r="C489" s="4"/>
      <c r="E489" s="3"/>
      <c r="H489" s="4"/>
    </row>
    <row r="490" spans="3:8" s="1" customFormat="1">
      <c r="C490" s="4"/>
      <c r="E490" s="3"/>
      <c r="H490" s="4"/>
    </row>
    <row r="491" spans="3:8" s="1" customFormat="1">
      <c r="C491" s="4"/>
      <c r="E491" s="3"/>
      <c r="H491" s="4"/>
    </row>
    <row r="492" spans="3:8" s="1" customFormat="1">
      <c r="C492" s="4"/>
      <c r="E492" s="3"/>
      <c r="H492" s="4"/>
    </row>
    <row r="493" spans="3:8" s="1" customFormat="1">
      <c r="C493" s="4"/>
      <c r="E493" s="3"/>
      <c r="H493" s="4"/>
    </row>
    <row r="494" spans="3:8" s="1" customFormat="1">
      <c r="C494" s="4"/>
      <c r="E494" s="3"/>
      <c r="H494" s="4"/>
    </row>
    <row r="495" spans="3:8" s="1" customFormat="1">
      <c r="C495" s="4"/>
      <c r="E495" s="3"/>
      <c r="H495" s="4"/>
    </row>
    <row r="496" spans="3:8" s="1" customFormat="1">
      <c r="C496" s="4"/>
      <c r="E496" s="3"/>
      <c r="H496" s="4"/>
    </row>
    <row r="497" spans="3:8" s="1" customFormat="1">
      <c r="C497" s="4"/>
      <c r="E497" s="3"/>
      <c r="H497" s="4"/>
    </row>
    <row r="498" spans="3:8" s="1" customFormat="1">
      <c r="C498" s="4"/>
      <c r="E498" s="3"/>
      <c r="H498" s="4"/>
    </row>
    <row r="499" spans="3:8" s="1" customFormat="1">
      <c r="C499" s="4"/>
      <c r="E499" s="3"/>
      <c r="H499" s="4"/>
    </row>
    <row r="500" spans="3:8" s="1" customFormat="1">
      <c r="C500" s="4"/>
      <c r="E500" s="3"/>
      <c r="H500" s="4"/>
    </row>
    <row r="501" spans="3:8" s="1" customFormat="1">
      <c r="C501" s="4"/>
      <c r="E501" s="3"/>
      <c r="H501" s="4"/>
    </row>
    <row r="502" spans="3:8" s="1" customFormat="1">
      <c r="C502" s="4"/>
      <c r="E502" s="3"/>
      <c r="H502" s="4"/>
    </row>
    <row r="503" spans="3:8" s="1" customFormat="1">
      <c r="C503" s="4"/>
      <c r="E503" s="3"/>
      <c r="H503" s="4"/>
    </row>
    <row r="504" spans="3:8" s="1" customFormat="1">
      <c r="C504" s="4"/>
      <c r="E504" s="3"/>
      <c r="H504" s="4"/>
    </row>
    <row r="505" spans="3:8" s="1" customFormat="1">
      <c r="C505" s="4"/>
      <c r="E505" s="3"/>
      <c r="H505" s="4"/>
    </row>
    <row r="506" spans="3:8" s="1" customFormat="1">
      <c r="C506" s="4"/>
      <c r="E506" s="3"/>
      <c r="H506" s="4"/>
    </row>
    <row r="507" spans="3:8" s="1" customFormat="1">
      <c r="C507" s="4"/>
      <c r="E507" s="3"/>
      <c r="H507" s="4"/>
    </row>
    <row r="508" spans="3:8" s="1" customFormat="1">
      <c r="C508" s="4"/>
      <c r="E508" s="3"/>
      <c r="H508" s="4"/>
    </row>
    <row r="509" spans="3:8" s="1" customFormat="1">
      <c r="C509" s="4"/>
      <c r="E509" s="3"/>
      <c r="H509" s="4"/>
    </row>
    <row r="510" spans="3:8" s="1" customFormat="1">
      <c r="C510" s="4"/>
      <c r="E510" s="3"/>
      <c r="H510" s="4"/>
    </row>
    <row r="511" spans="3:8" s="1" customFormat="1">
      <c r="C511" s="4"/>
      <c r="E511" s="3"/>
      <c r="H511" s="4"/>
    </row>
    <row r="512" spans="3:8" s="1" customFormat="1">
      <c r="C512" s="4"/>
      <c r="E512" s="3"/>
      <c r="H512" s="4"/>
    </row>
    <row r="513" spans="3:8" s="1" customFormat="1">
      <c r="C513" s="4"/>
      <c r="E513" s="3"/>
      <c r="H513" s="4"/>
    </row>
    <row r="514" spans="3:8" s="1" customFormat="1">
      <c r="C514" s="4"/>
      <c r="E514" s="3"/>
      <c r="H514" s="4"/>
    </row>
    <row r="515" spans="3:8" s="1" customFormat="1">
      <c r="C515" s="4"/>
      <c r="E515" s="3"/>
      <c r="H515" s="4"/>
    </row>
    <row r="516" spans="3:8" s="1" customFormat="1">
      <c r="C516" s="4"/>
      <c r="E516" s="3"/>
      <c r="H516" s="4"/>
    </row>
    <row r="517" spans="3:8" s="1" customFormat="1">
      <c r="C517" s="4"/>
      <c r="E517" s="3"/>
      <c r="H517" s="4"/>
    </row>
    <row r="518" spans="3:8" s="1" customFormat="1">
      <c r="C518" s="4"/>
      <c r="E518" s="3"/>
      <c r="H518" s="4"/>
    </row>
    <row r="519" spans="3:8" s="1" customFormat="1">
      <c r="C519" s="4"/>
      <c r="E519" s="3"/>
      <c r="H519" s="4"/>
    </row>
    <row r="520" spans="3:8" s="1" customFormat="1">
      <c r="C520" s="4"/>
      <c r="E520" s="3"/>
      <c r="H520" s="4"/>
    </row>
    <row r="521" spans="3:8" s="1" customFormat="1">
      <c r="C521" s="4"/>
      <c r="E521" s="3"/>
      <c r="H521" s="4"/>
    </row>
    <row r="522" spans="3:8" s="1" customFormat="1">
      <c r="C522" s="4"/>
      <c r="E522" s="3"/>
      <c r="H522" s="4"/>
    </row>
    <row r="523" spans="3:8" s="1" customFormat="1">
      <c r="C523" s="4"/>
      <c r="E523" s="3"/>
      <c r="H523" s="4"/>
    </row>
    <row r="524" spans="3:8" s="1" customFormat="1">
      <c r="C524" s="4"/>
      <c r="E524" s="3"/>
      <c r="H524" s="4"/>
    </row>
    <row r="525" spans="3:8" s="1" customFormat="1">
      <c r="C525" s="4"/>
      <c r="E525" s="3"/>
      <c r="H525" s="4"/>
    </row>
    <row r="526" spans="3:8" s="1" customFormat="1">
      <c r="C526" s="4"/>
      <c r="E526" s="3"/>
      <c r="H526" s="4"/>
    </row>
    <row r="527" spans="3:8" s="1" customFormat="1">
      <c r="C527" s="4"/>
      <c r="E527" s="3"/>
      <c r="H527" s="4"/>
    </row>
    <row r="528" spans="3:8" s="1" customFormat="1">
      <c r="C528" s="4"/>
      <c r="E528" s="3"/>
      <c r="H528" s="4"/>
    </row>
    <row r="529" spans="3:8" s="1" customFormat="1">
      <c r="C529" s="4"/>
      <c r="E529" s="3"/>
      <c r="H529" s="4"/>
    </row>
    <row r="530" spans="3:8" s="1" customFormat="1">
      <c r="C530" s="4"/>
      <c r="E530" s="3"/>
      <c r="H530" s="4"/>
    </row>
    <row r="531" spans="3:8" s="1" customFormat="1">
      <c r="C531" s="4"/>
      <c r="E531" s="3"/>
      <c r="H531" s="4"/>
    </row>
    <row r="532" spans="3:8" s="1" customFormat="1">
      <c r="C532" s="4"/>
      <c r="E532" s="3"/>
      <c r="H532" s="4"/>
    </row>
    <row r="533" spans="3:8" s="1" customFormat="1">
      <c r="C533" s="4"/>
      <c r="E533" s="3"/>
      <c r="H533" s="4"/>
    </row>
    <row r="534" spans="3:8" s="1" customFormat="1">
      <c r="C534" s="4"/>
      <c r="E534" s="3"/>
      <c r="H534" s="4"/>
    </row>
    <row r="535" spans="3:8" s="1" customFormat="1">
      <c r="C535" s="4"/>
      <c r="E535" s="3"/>
      <c r="H535" s="4"/>
    </row>
    <row r="536" spans="3:8" s="1" customFormat="1">
      <c r="C536" s="4"/>
      <c r="E536" s="3"/>
      <c r="H536" s="4"/>
    </row>
    <row r="537" spans="3:8" s="1" customFormat="1">
      <c r="C537" s="4"/>
      <c r="E537" s="3"/>
      <c r="H537" s="4"/>
    </row>
    <row r="538" spans="3:8" s="1" customFormat="1">
      <c r="C538" s="4"/>
      <c r="E538" s="3"/>
      <c r="H538" s="4"/>
    </row>
    <row r="539" spans="3:8" s="1" customFormat="1">
      <c r="C539" s="4"/>
      <c r="E539" s="3"/>
      <c r="H539" s="4"/>
    </row>
    <row r="540" spans="3:8" s="1" customFormat="1">
      <c r="C540" s="4"/>
      <c r="E540" s="3"/>
      <c r="H540" s="4"/>
    </row>
    <row r="541" spans="3:8" s="1" customFormat="1">
      <c r="C541" s="4"/>
      <c r="E541" s="3"/>
      <c r="H541" s="4"/>
    </row>
    <row r="542" spans="3:8" s="1" customFormat="1">
      <c r="C542" s="4"/>
      <c r="E542" s="3"/>
      <c r="H542" s="4"/>
    </row>
    <row r="543" spans="3:8" s="1" customFormat="1">
      <c r="C543" s="4"/>
      <c r="E543" s="3"/>
      <c r="H543" s="4"/>
    </row>
    <row r="544" spans="3:8" s="1" customFormat="1">
      <c r="C544" s="4"/>
      <c r="E544" s="3"/>
      <c r="H544" s="4"/>
    </row>
    <row r="545" spans="3:8" s="1" customFormat="1">
      <c r="C545" s="4"/>
      <c r="E545" s="3"/>
      <c r="H545" s="4"/>
    </row>
    <row r="546" spans="3:8" s="1" customFormat="1">
      <c r="C546" s="4"/>
      <c r="E546" s="3"/>
      <c r="H546" s="4"/>
    </row>
    <row r="547" spans="3:8" s="1" customFormat="1">
      <c r="C547" s="4"/>
      <c r="E547" s="3"/>
      <c r="H547" s="4"/>
    </row>
    <row r="548" spans="3:8" s="1" customFormat="1">
      <c r="C548" s="4"/>
      <c r="E548" s="3"/>
      <c r="H548" s="4"/>
    </row>
    <row r="549" spans="3:8" s="1" customFormat="1">
      <c r="C549" s="4"/>
      <c r="E549" s="3"/>
      <c r="H549" s="4"/>
    </row>
    <row r="550" spans="3:8" s="1" customFormat="1">
      <c r="C550" s="4"/>
      <c r="E550" s="3"/>
      <c r="H550" s="4"/>
    </row>
    <row r="551" spans="3:8" s="1" customFormat="1">
      <c r="C551" s="4"/>
      <c r="E551" s="3"/>
      <c r="H551" s="4"/>
    </row>
    <row r="552" spans="3:8" s="1" customFormat="1">
      <c r="C552" s="4"/>
      <c r="E552" s="3"/>
      <c r="H552" s="4"/>
    </row>
    <row r="553" spans="3:8" s="1" customFormat="1">
      <c r="C553" s="4"/>
      <c r="E553" s="3"/>
      <c r="H553" s="4"/>
    </row>
    <row r="554" spans="3:8" s="1" customFormat="1">
      <c r="C554" s="4"/>
      <c r="E554" s="3"/>
      <c r="H554" s="4"/>
    </row>
    <row r="555" spans="3:8" s="1" customFormat="1">
      <c r="C555" s="4"/>
      <c r="E555" s="3"/>
      <c r="H555" s="4"/>
    </row>
    <row r="556" spans="3:8" s="1" customFormat="1">
      <c r="C556" s="4"/>
      <c r="E556" s="3"/>
      <c r="H556" s="4"/>
    </row>
    <row r="557" spans="3:8" s="1" customFormat="1">
      <c r="C557" s="4"/>
      <c r="E557" s="3"/>
      <c r="H557" s="4"/>
    </row>
    <row r="558" spans="3:8" s="1" customFormat="1">
      <c r="C558" s="4"/>
      <c r="E558" s="3"/>
      <c r="H558" s="4"/>
    </row>
    <row r="559" spans="3:8" s="1" customFormat="1">
      <c r="C559" s="4"/>
      <c r="E559" s="3"/>
      <c r="H559" s="4"/>
    </row>
    <row r="560" spans="3:8" s="1" customFormat="1">
      <c r="C560" s="4"/>
      <c r="E560" s="3"/>
      <c r="H560" s="4"/>
    </row>
    <row r="561" spans="3:8" s="1" customFormat="1">
      <c r="C561" s="4"/>
      <c r="E561" s="3"/>
      <c r="H561" s="4"/>
    </row>
    <row r="562" spans="3:8" s="1" customFormat="1">
      <c r="C562" s="4"/>
      <c r="E562" s="3"/>
      <c r="H562" s="4"/>
    </row>
    <row r="563" spans="3:8" s="1" customFormat="1">
      <c r="C563" s="4"/>
      <c r="E563" s="3"/>
      <c r="H563" s="4"/>
    </row>
    <row r="564" spans="3:8" s="1" customFormat="1">
      <c r="C564" s="4"/>
      <c r="E564" s="3"/>
      <c r="H564" s="4"/>
    </row>
    <row r="565" spans="3:8" s="1" customFormat="1">
      <c r="C565" s="4"/>
      <c r="E565" s="3"/>
      <c r="H565" s="4"/>
    </row>
    <row r="566" spans="3:8" s="1" customFormat="1">
      <c r="C566" s="4"/>
      <c r="E566" s="3"/>
      <c r="H566" s="4"/>
    </row>
    <row r="567" spans="3:8" s="1" customFormat="1">
      <c r="C567" s="4"/>
      <c r="E567" s="3"/>
      <c r="H567" s="4"/>
    </row>
    <row r="568" spans="3:8" s="1" customFormat="1">
      <c r="C568" s="4"/>
      <c r="E568" s="3"/>
      <c r="H568" s="4"/>
    </row>
    <row r="569" spans="3:8" s="1" customFormat="1">
      <c r="C569" s="4"/>
      <c r="E569" s="3"/>
      <c r="H569" s="4"/>
    </row>
    <row r="570" spans="3:8" s="1" customFormat="1">
      <c r="C570" s="4"/>
      <c r="E570" s="3"/>
      <c r="H570" s="4"/>
    </row>
    <row r="571" spans="3:8" s="1" customFormat="1">
      <c r="C571" s="4"/>
      <c r="E571" s="3"/>
      <c r="H571" s="4"/>
    </row>
    <row r="572" spans="3:8" s="1" customFormat="1">
      <c r="C572" s="4"/>
      <c r="E572" s="3"/>
      <c r="H572" s="4"/>
    </row>
    <row r="573" spans="3:8" s="1" customFormat="1">
      <c r="C573" s="4"/>
      <c r="E573" s="3"/>
      <c r="H573" s="4"/>
    </row>
    <row r="574" spans="3:8" s="1" customFormat="1">
      <c r="C574" s="4"/>
      <c r="E574" s="3"/>
      <c r="H574" s="4"/>
    </row>
    <row r="575" spans="3:8" s="1" customFormat="1">
      <c r="C575" s="4"/>
      <c r="E575" s="3"/>
      <c r="H575" s="4"/>
    </row>
    <row r="576" spans="3:8" s="1" customFormat="1">
      <c r="C576" s="4"/>
      <c r="E576" s="3"/>
      <c r="H576" s="4"/>
    </row>
    <row r="577" spans="3:8" s="1" customFormat="1">
      <c r="C577" s="4"/>
      <c r="E577" s="3"/>
      <c r="H577" s="4"/>
    </row>
    <row r="578" spans="3:8" s="1" customFormat="1">
      <c r="C578" s="4"/>
      <c r="E578" s="3"/>
      <c r="H578" s="4"/>
    </row>
    <row r="579" spans="3:8" s="1" customFormat="1">
      <c r="C579" s="4"/>
      <c r="E579" s="3"/>
      <c r="H579" s="4"/>
    </row>
    <row r="580" spans="3:8" s="1" customFormat="1">
      <c r="C580" s="4"/>
      <c r="E580" s="3"/>
      <c r="H580" s="4"/>
    </row>
    <row r="581" spans="3:8" s="1" customFormat="1">
      <c r="C581" s="4"/>
      <c r="E581" s="3"/>
      <c r="H581" s="4"/>
    </row>
    <row r="582" spans="3:8" s="1" customFormat="1">
      <c r="C582" s="4"/>
      <c r="E582" s="3"/>
      <c r="H582" s="4"/>
    </row>
    <row r="583" spans="3:8" s="1" customFormat="1">
      <c r="C583" s="4"/>
      <c r="E583" s="3"/>
      <c r="H583" s="4"/>
    </row>
    <row r="584" spans="3:8" s="1" customFormat="1">
      <c r="C584" s="4"/>
      <c r="E584" s="3"/>
      <c r="H584" s="4"/>
    </row>
    <row r="585" spans="3:8" s="1" customFormat="1">
      <c r="C585" s="4"/>
      <c r="E585" s="3"/>
      <c r="H585" s="4"/>
    </row>
    <row r="586" spans="3:8" s="1" customFormat="1">
      <c r="C586" s="4"/>
      <c r="E586" s="3"/>
      <c r="H586" s="4"/>
    </row>
    <row r="587" spans="3:8" s="1" customFormat="1">
      <c r="C587" s="4"/>
      <c r="E587" s="3"/>
      <c r="H587" s="4"/>
    </row>
    <row r="588" spans="3:8" s="1" customFormat="1">
      <c r="C588" s="4"/>
      <c r="E588" s="3"/>
      <c r="H588" s="4"/>
    </row>
    <row r="589" spans="3:8" s="1" customFormat="1">
      <c r="C589" s="4"/>
      <c r="E589" s="3"/>
      <c r="H589" s="4"/>
    </row>
    <row r="590" spans="3:8" s="1" customFormat="1">
      <c r="C590" s="4"/>
      <c r="E590" s="3"/>
      <c r="H590" s="4"/>
    </row>
    <row r="591" spans="3:8" s="1" customFormat="1">
      <c r="C591" s="4"/>
      <c r="E591" s="3"/>
      <c r="H591" s="4"/>
    </row>
    <row r="592" spans="3:8" s="1" customFormat="1">
      <c r="C592" s="4"/>
      <c r="E592" s="3"/>
      <c r="H592" s="4"/>
    </row>
    <row r="593" spans="3:8" s="1" customFormat="1">
      <c r="C593" s="4"/>
      <c r="E593" s="3"/>
      <c r="H593" s="4"/>
    </row>
    <row r="594" spans="3:8" s="1" customFormat="1">
      <c r="C594" s="4"/>
      <c r="E594" s="3"/>
      <c r="H594" s="4"/>
    </row>
    <row r="595" spans="3:8" s="1" customFormat="1">
      <c r="C595" s="4"/>
      <c r="E595" s="3"/>
      <c r="H595" s="4"/>
    </row>
    <row r="596" spans="3:8" s="1" customFormat="1">
      <c r="C596" s="4"/>
      <c r="E596" s="3"/>
      <c r="H596" s="4"/>
    </row>
    <row r="597" spans="3:8" s="1" customFormat="1">
      <c r="C597" s="4"/>
      <c r="E597" s="3"/>
      <c r="H597" s="4"/>
    </row>
    <row r="598" spans="3:8" s="1" customFormat="1">
      <c r="C598" s="4"/>
      <c r="E598" s="3"/>
      <c r="H598" s="4"/>
    </row>
    <row r="599" spans="3:8" s="1" customFormat="1">
      <c r="C599" s="4"/>
      <c r="E599" s="3"/>
      <c r="H599" s="4"/>
    </row>
    <row r="600" spans="3:8" s="1" customFormat="1">
      <c r="C600" s="4"/>
      <c r="E600" s="3"/>
      <c r="H600" s="4"/>
    </row>
    <row r="601" spans="3:8" s="1" customFormat="1">
      <c r="C601" s="4"/>
      <c r="E601" s="3"/>
      <c r="H601" s="4"/>
    </row>
    <row r="602" spans="3:8" s="1" customFormat="1">
      <c r="C602" s="4"/>
      <c r="E602" s="3"/>
      <c r="H602" s="4"/>
    </row>
    <row r="603" spans="3:8" s="1" customFormat="1">
      <c r="C603" s="4"/>
      <c r="E603" s="3"/>
      <c r="H603" s="4"/>
    </row>
    <row r="604" spans="3:8" s="1" customFormat="1">
      <c r="C604" s="4"/>
      <c r="E604" s="3"/>
      <c r="H604" s="4"/>
    </row>
    <row r="605" spans="3:8" s="1" customFormat="1">
      <c r="C605" s="4"/>
      <c r="E605" s="3"/>
      <c r="H605" s="4"/>
    </row>
    <row r="606" spans="3:8" s="1" customFormat="1">
      <c r="C606" s="4"/>
      <c r="E606" s="3"/>
      <c r="H606" s="4"/>
    </row>
    <row r="607" spans="3:8" s="1" customFormat="1">
      <c r="C607" s="4"/>
      <c r="E607" s="3"/>
      <c r="H607" s="4"/>
    </row>
    <row r="608" spans="3:8" s="1" customFormat="1">
      <c r="C608" s="4"/>
      <c r="E608" s="3"/>
      <c r="H608" s="4"/>
    </row>
    <row r="609" spans="3:8" s="1" customFormat="1">
      <c r="C609" s="4"/>
      <c r="E609" s="3"/>
      <c r="H609" s="4"/>
    </row>
    <row r="610" spans="3:8" s="1" customFormat="1">
      <c r="C610" s="4"/>
      <c r="E610" s="3"/>
      <c r="H610" s="4"/>
    </row>
    <row r="611" spans="3:8" s="1" customFormat="1">
      <c r="C611" s="4"/>
      <c r="E611" s="3"/>
      <c r="H611" s="4"/>
    </row>
    <row r="612" spans="3:8" s="1" customFormat="1">
      <c r="C612" s="4"/>
      <c r="E612" s="3"/>
      <c r="H612" s="4"/>
    </row>
    <row r="613" spans="3:8" s="1" customFormat="1">
      <c r="C613" s="4"/>
      <c r="E613" s="3"/>
      <c r="H613" s="4"/>
    </row>
    <row r="614" spans="3:8" s="1" customFormat="1">
      <c r="C614" s="4"/>
      <c r="E614" s="3"/>
      <c r="H614" s="4"/>
    </row>
    <row r="615" spans="3:8" s="1" customFormat="1">
      <c r="C615" s="4"/>
      <c r="E615" s="3"/>
      <c r="H615" s="4"/>
    </row>
    <row r="616" spans="3:8" s="1" customFormat="1">
      <c r="C616" s="4"/>
      <c r="E616" s="3"/>
      <c r="H616" s="4"/>
    </row>
    <row r="617" spans="3:8" s="1" customFormat="1">
      <c r="C617" s="4"/>
      <c r="E617" s="3"/>
      <c r="H617" s="4"/>
    </row>
    <row r="618" spans="3:8" s="1" customFormat="1">
      <c r="C618" s="4"/>
      <c r="E618" s="3"/>
      <c r="H618" s="4"/>
    </row>
    <row r="619" spans="3:8" s="1" customFormat="1">
      <c r="C619" s="4"/>
      <c r="E619" s="3"/>
      <c r="H619" s="4"/>
    </row>
    <row r="620" spans="3:8" s="1" customFormat="1">
      <c r="C620" s="4"/>
      <c r="E620" s="3"/>
      <c r="H620" s="4"/>
    </row>
    <row r="621" spans="3:8" s="1" customFormat="1">
      <c r="C621" s="4"/>
      <c r="E621" s="3"/>
      <c r="H621" s="4"/>
    </row>
    <row r="622" spans="3:8" s="1" customFormat="1">
      <c r="C622" s="4"/>
      <c r="E622" s="3"/>
      <c r="H622" s="4"/>
    </row>
    <row r="623" spans="3:8" s="1" customFormat="1">
      <c r="C623" s="4"/>
      <c r="E623" s="3"/>
      <c r="H623" s="4"/>
    </row>
    <row r="624" spans="3:8" s="1" customFormat="1">
      <c r="C624" s="4"/>
      <c r="E624" s="3"/>
      <c r="H624" s="4"/>
    </row>
    <row r="625" spans="3:8" s="1" customFormat="1">
      <c r="C625" s="4"/>
      <c r="E625" s="3"/>
      <c r="H625" s="4"/>
    </row>
    <row r="626" spans="3:8" s="1" customFormat="1">
      <c r="C626" s="4"/>
      <c r="E626" s="3"/>
      <c r="H626" s="4"/>
    </row>
    <row r="627" spans="3:8" s="1" customFormat="1">
      <c r="C627" s="4"/>
      <c r="E627" s="3"/>
      <c r="H627" s="4"/>
    </row>
    <row r="628" spans="3:8" s="1" customFormat="1">
      <c r="C628" s="4"/>
      <c r="E628" s="3"/>
      <c r="H628" s="4"/>
    </row>
    <row r="629" spans="3:8" s="1" customFormat="1">
      <c r="C629" s="4"/>
      <c r="E629" s="3"/>
      <c r="H629" s="4"/>
    </row>
    <row r="630" spans="3:8" s="1" customFormat="1">
      <c r="C630" s="4"/>
      <c r="E630" s="3"/>
      <c r="H630" s="4"/>
    </row>
    <row r="631" spans="3:8" s="1" customFormat="1">
      <c r="C631" s="4"/>
      <c r="E631" s="3"/>
      <c r="H631" s="4"/>
    </row>
    <row r="632" spans="3:8" s="1" customFormat="1">
      <c r="C632" s="4"/>
      <c r="E632" s="3"/>
      <c r="H632" s="4"/>
    </row>
    <row r="633" spans="3:8" s="1" customFormat="1">
      <c r="C633" s="4"/>
      <c r="E633" s="3"/>
      <c r="H633" s="4"/>
    </row>
    <row r="634" spans="3:8" s="1" customFormat="1">
      <c r="C634" s="4"/>
      <c r="E634" s="3"/>
      <c r="H634" s="4"/>
    </row>
    <row r="635" spans="3:8" s="1" customFormat="1">
      <c r="C635" s="4"/>
      <c r="E635" s="3"/>
      <c r="H635" s="4"/>
    </row>
    <row r="636" spans="3:8" s="1" customFormat="1">
      <c r="C636" s="4"/>
      <c r="E636" s="3"/>
      <c r="H636" s="4"/>
    </row>
    <row r="637" spans="3:8" s="1" customFormat="1">
      <c r="C637" s="4"/>
      <c r="E637" s="3"/>
      <c r="H637" s="4"/>
    </row>
    <row r="638" spans="3:8" s="1" customFormat="1">
      <c r="C638" s="4"/>
      <c r="E638" s="3"/>
      <c r="H638" s="4"/>
    </row>
    <row r="639" spans="3:8" s="1" customFormat="1">
      <c r="C639" s="4"/>
      <c r="E639" s="3"/>
      <c r="H639" s="4"/>
    </row>
    <row r="640" spans="3:8" s="1" customFormat="1">
      <c r="C640" s="4"/>
      <c r="E640" s="3"/>
      <c r="H640" s="4"/>
    </row>
    <row r="641" spans="3:8" s="1" customFormat="1">
      <c r="C641" s="4"/>
      <c r="E641" s="3"/>
      <c r="H641" s="4"/>
    </row>
    <row r="642" spans="3:8" s="1" customFormat="1">
      <c r="C642" s="4"/>
      <c r="E642" s="3"/>
      <c r="H642" s="4"/>
    </row>
    <row r="643" spans="3:8" s="1" customFormat="1">
      <c r="C643" s="4"/>
      <c r="E643" s="3"/>
      <c r="H643" s="4"/>
    </row>
    <row r="644" spans="3:8" s="1" customFormat="1">
      <c r="C644" s="4"/>
      <c r="E644" s="3"/>
      <c r="H644" s="4"/>
    </row>
    <row r="645" spans="3:8" s="1" customFormat="1">
      <c r="C645" s="4"/>
      <c r="E645" s="3"/>
      <c r="H645" s="4"/>
    </row>
    <row r="646" spans="3:8" s="1" customFormat="1">
      <c r="C646" s="4"/>
      <c r="E646" s="3"/>
      <c r="H646" s="4"/>
    </row>
    <row r="647" spans="3:8" s="1" customFormat="1">
      <c r="C647" s="4"/>
      <c r="E647" s="3"/>
      <c r="H647" s="4"/>
    </row>
    <row r="648" spans="3:8" s="1" customFormat="1">
      <c r="C648" s="4"/>
      <c r="E648" s="3"/>
      <c r="H648" s="4"/>
    </row>
    <row r="649" spans="3:8" s="1" customFormat="1">
      <c r="C649" s="4"/>
      <c r="E649" s="3"/>
      <c r="H649" s="4"/>
    </row>
    <row r="650" spans="3:8" s="1" customFormat="1">
      <c r="C650" s="4"/>
      <c r="E650" s="3"/>
      <c r="H650" s="4"/>
    </row>
    <row r="651" spans="3:8" s="1" customFormat="1">
      <c r="C651" s="4"/>
      <c r="E651" s="3"/>
      <c r="H651" s="4"/>
    </row>
    <row r="652" spans="3:8" s="1" customFormat="1">
      <c r="C652" s="4"/>
      <c r="E652" s="3"/>
      <c r="H652" s="4"/>
    </row>
    <row r="653" spans="3:8" s="1" customFormat="1">
      <c r="C653" s="4"/>
      <c r="E653" s="3"/>
      <c r="H653" s="4"/>
    </row>
    <row r="654" spans="3:8" s="1" customFormat="1">
      <c r="C654" s="4"/>
      <c r="E654" s="3"/>
      <c r="H654" s="4"/>
    </row>
    <row r="655" spans="3:8" s="1" customFormat="1">
      <c r="C655" s="4"/>
      <c r="E655" s="3"/>
      <c r="H655" s="4"/>
    </row>
    <row r="656" spans="3:8" s="1" customFormat="1">
      <c r="C656" s="4"/>
      <c r="E656" s="3"/>
      <c r="H656" s="4"/>
    </row>
    <row r="657" spans="3:8" s="1" customFormat="1">
      <c r="C657" s="4"/>
      <c r="E657" s="3"/>
      <c r="H657" s="4"/>
    </row>
    <row r="658" spans="3:8" s="1" customFormat="1">
      <c r="C658" s="4"/>
      <c r="E658" s="3"/>
      <c r="H658" s="4"/>
    </row>
    <row r="659" spans="3:8" s="1" customFormat="1">
      <c r="C659" s="4"/>
      <c r="E659" s="3"/>
      <c r="H659" s="4"/>
    </row>
    <row r="660" spans="3:8" s="1" customFormat="1">
      <c r="C660" s="4"/>
      <c r="E660" s="3"/>
      <c r="H660" s="4"/>
    </row>
    <row r="661" spans="3:8" s="1" customFormat="1">
      <c r="C661" s="4"/>
      <c r="E661" s="3"/>
      <c r="H661" s="4"/>
    </row>
    <row r="662" spans="3:8" s="1" customFormat="1">
      <c r="C662" s="4"/>
      <c r="E662" s="3"/>
      <c r="H662" s="4"/>
    </row>
    <row r="663" spans="3:8" s="1" customFormat="1">
      <c r="C663" s="4"/>
      <c r="E663" s="3"/>
      <c r="H663" s="4"/>
    </row>
    <row r="664" spans="3:8" s="1" customFormat="1">
      <c r="C664" s="4"/>
      <c r="E664" s="3"/>
      <c r="H664" s="4"/>
    </row>
    <row r="665" spans="3:8" s="1" customFormat="1">
      <c r="C665" s="4"/>
      <c r="E665" s="3"/>
      <c r="H665" s="4"/>
    </row>
    <row r="666" spans="3:8" s="1" customFormat="1">
      <c r="C666" s="4"/>
      <c r="E666" s="3"/>
      <c r="H666" s="4"/>
    </row>
    <row r="667" spans="3:8" s="1" customFormat="1">
      <c r="C667" s="4"/>
      <c r="E667" s="3"/>
      <c r="H667" s="4"/>
    </row>
    <row r="668" spans="3:8" s="1" customFormat="1">
      <c r="C668" s="4"/>
      <c r="E668" s="3"/>
      <c r="H668" s="4"/>
    </row>
    <row r="669" spans="3:8" s="1" customFormat="1">
      <c r="C669" s="4"/>
      <c r="E669" s="3"/>
      <c r="H669" s="4"/>
    </row>
    <row r="670" spans="3:8" s="1" customFormat="1">
      <c r="C670" s="4"/>
      <c r="E670" s="3"/>
      <c r="H670" s="4"/>
    </row>
    <row r="671" spans="3:8" s="1" customFormat="1">
      <c r="C671" s="4"/>
      <c r="E671" s="3"/>
      <c r="H671" s="4"/>
    </row>
    <row r="672" spans="3:8" s="1" customFormat="1">
      <c r="C672" s="4"/>
      <c r="E672" s="3"/>
      <c r="H672" s="4"/>
    </row>
    <row r="673" spans="3:8" s="1" customFormat="1">
      <c r="C673" s="4"/>
      <c r="E673" s="3"/>
      <c r="H673" s="4"/>
    </row>
    <row r="674" spans="3:8" s="1" customFormat="1">
      <c r="C674" s="4"/>
      <c r="E674" s="3"/>
      <c r="H674" s="4"/>
    </row>
    <row r="675" spans="3:8" s="1" customFormat="1">
      <c r="C675" s="4"/>
      <c r="E675" s="3"/>
      <c r="H675" s="4"/>
    </row>
    <row r="676" spans="3:8" s="1" customFormat="1">
      <c r="C676" s="4"/>
      <c r="E676" s="3"/>
      <c r="H676" s="4"/>
    </row>
    <row r="677" spans="3:8" s="1" customFormat="1">
      <c r="C677" s="4"/>
      <c r="E677" s="3"/>
      <c r="H677" s="4"/>
    </row>
    <row r="678" spans="3:8" s="1" customFormat="1">
      <c r="C678" s="4"/>
      <c r="E678" s="3"/>
      <c r="H678" s="4"/>
    </row>
    <row r="679" spans="3:8" s="1" customFormat="1">
      <c r="C679" s="4"/>
      <c r="E679" s="3"/>
      <c r="H679" s="4"/>
    </row>
    <row r="680" spans="3:8" s="1" customFormat="1">
      <c r="C680" s="4"/>
      <c r="E680" s="3"/>
      <c r="H680" s="4"/>
    </row>
    <row r="681" spans="3:8" s="1" customFormat="1">
      <c r="C681" s="4"/>
      <c r="E681" s="3"/>
      <c r="H681" s="4"/>
    </row>
    <row r="682" spans="3:8" s="1" customFormat="1">
      <c r="C682" s="4"/>
      <c r="E682" s="3"/>
      <c r="H682" s="4"/>
    </row>
    <row r="683" spans="3:8" s="1" customFormat="1">
      <c r="C683" s="4"/>
      <c r="E683" s="3"/>
      <c r="H683" s="4"/>
    </row>
    <row r="684" spans="3:8" s="1" customFormat="1">
      <c r="C684" s="4"/>
      <c r="E684" s="3"/>
      <c r="H684" s="4"/>
    </row>
    <row r="685" spans="3:8" s="1" customFormat="1">
      <c r="C685" s="4"/>
      <c r="E685" s="3"/>
      <c r="H685" s="4"/>
    </row>
    <row r="686" spans="3:8" s="1" customFormat="1">
      <c r="C686" s="4"/>
      <c r="E686" s="3"/>
      <c r="H686" s="4"/>
    </row>
    <row r="687" spans="3:8" s="1" customFormat="1">
      <c r="C687" s="4"/>
      <c r="E687" s="3"/>
      <c r="H687" s="4"/>
    </row>
    <row r="688" spans="3:8" s="1" customFormat="1">
      <c r="C688" s="4"/>
      <c r="E688" s="3"/>
      <c r="H688" s="4"/>
    </row>
    <row r="689" spans="3:8" s="1" customFormat="1">
      <c r="C689" s="4"/>
      <c r="E689" s="3"/>
      <c r="H689" s="4"/>
    </row>
    <row r="690" spans="3:8" s="1" customFormat="1">
      <c r="C690" s="4"/>
      <c r="E690" s="3"/>
      <c r="H690" s="4"/>
    </row>
    <row r="691" spans="3:8" s="1" customFormat="1">
      <c r="C691" s="4"/>
      <c r="E691" s="3"/>
      <c r="H691" s="4"/>
    </row>
    <row r="692" spans="3:8" s="1" customFormat="1">
      <c r="C692" s="4"/>
      <c r="E692" s="3"/>
      <c r="H692" s="4"/>
    </row>
    <row r="693" spans="3:8" s="1" customFormat="1">
      <c r="C693" s="4"/>
      <c r="E693" s="3"/>
      <c r="H693" s="4"/>
    </row>
    <row r="694" spans="3:8" s="1" customFormat="1">
      <c r="C694" s="4"/>
      <c r="E694" s="3"/>
      <c r="H694" s="4"/>
    </row>
    <row r="695" spans="3:8" s="1" customFormat="1">
      <c r="C695" s="4"/>
      <c r="E695" s="3"/>
      <c r="H695" s="4"/>
    </row>
    <row r="696" spans="3:8" s="1" customFormat="1">
      <c r="C696" s="4"/>
      <c r="E696" s="3"/>
      <c r="H696" s="4"/>
    </row>
    <row r="697" spans="3:8" s="1" customFormat="1">
      <c r="C697" s="4"/>
      <c r="E697" s="3"/>
      <c r="H697" s="4"/>
    </row>
    <row r="698" spans="3:8" s="1" customFormat="1">
      <c r="C698" s="4"/>
      <c r="E698" s="3"/>
      <c r="H698" s="4"/>
    </row>
    <row r="699" spans="3:8" s="1" customFormat="1">
      <c r="C699" s="4"/>
      <c r="E699" s="3"/>
      <c r="H699" s="4"/>
    </row>
    <row r="700" spans="3:8" s="1" customFormat="1">
      <c r="C700" s="4"/>
      <c r="E700" s="3"/>
      <c r="H700" s="4"/>
    </row>
    <row r="701" spans="3:8" s="1" customFormat="1">
      <c r="C701" s="4"/>
      <c r="E701" s="3"/>
      <c r="H701" s="4"/>
    </row>
    <row r="702" spans="3:8" s="1" customFormat="1">
      <c r="C702" s="4"/>
      <c r="E702" s="3"/>
      <c r="H702" s="4"/>
    </row>
    <row r="703" spans="3:8" s="1" customFormat="1">
      <c r="C703" s="4"/>
      <c r="E703" s="3"/>
      <c r="H703" s="4"/>
    </row>
    <row r="704" spans="3:8" s="1" customFormat="1">
      <c r="C704" s="4"/>
      <c r="E704" s="3"/>
      <c r="H704" s="4"/>
    </row>
    <row r="705" spans="3:8" s="1" customFormat="1">
      <c r="C705" s="4"/>
      <c r="E705" s="3"/>
      <c r="H705" s="4"/>
    </row>
    <row r="706" spans="3:8" s="1" customFormat="1">
      <c r="C706" s="4"/>
      <c r="E706" s="3"/>
      <c r="H706" s="4"/>
    </row>
    <row r="707" spans="3:8" s="1" customFormat="1">
      <c r="C707" s="4"/>
      <c r="E707" s="3"/>
      <c r="H707" s="4"/>
    </row>
    <row r="708" spans="3:8" s="1" customFormat="1">
      <c r="C708" s="4"/>
      <c r="E708" s="3"/>
      <c r="H708" s="4"/>
    </row>
    <row r="709" spans="3:8" s="1" customFormat="1">
      <c r="C709" s="4"/>
      <c r="E709" s="3"/>
      <c r="H709" s="4"/>
    </row>
    <row r="710" spans="3:8" s="1" customFormat="1">
      <c r="C710" s="4"/>
      <c r="E710" s="3"/>
      <c r="H710" s="4"/>
    </row>
    <row r="711" spans="3:8" s="1" customFormat="1">
      <c r="C711" s="4"/>
      <c r="E711" s="3"/>
      <c r="H711" s="4"/>
    </row>
    <row r="712" spans="3:8" s="1" customFormat="1">
      <c r="C712" s="4"/>
      <c r="E712" s="3"/>
      <c r="H712" s="4"/>
    </row>
    <row r="713" spans="3:8" s="1" customFormat="1">
      <c r="C713" s="4"/>
      <c r="E713" s="3"/>
      <c r="H713" s="4"/>
    </row>
    <row r="714" spans="3:8" s="1" customFormat="1">
      <c r="C714" s="4"/>
      <c r="E714" s="3"/>
      <c r="H714" s="4"/>
    </row>
    <row r="715" spans="3:8" s="1" customFormat="1">
      <c r="C715" s="4"/>
      <c r="E715" s="3"/>
      <c r="H715" s="4"/>
    </row>
    <row r="716" spans="3:8" s="1" customFormat="1">
      <c r="C716" s="4"/>
      <c r="E716" s="3"/>
      <c r="H716" s="4"/>
    </row>
    <row r="717" spans="3:8" s="1" customFormat="1">
      <c r="C717" s="4"/>
      <c r="E717" s="3"/>
      <c r="H717" s="4"/>
    </row>
    <row r="718" spans="3:8" s="1" customFormat="1">
      <c r="C718" s="4"/>
      <c r="E718" s="3"/>
      <c r="H718" s="4"/>
    </row>
    <row r="719" spans="3:8" s="1" customFormat="1">
      <c r="C719" s="4"/>
      <c r="E719" s="3"/>
      <c r="H719" s="4"/>
    </row>
    <row r="720" spans="3:8" s="1" customFormat="1">
      <c r="C720" s="4"/>
      <c r="E720" s="3"/>
      <c r="H720" s="4"/>
    </row>
    <row r="721" spans="3:8" s="1" customFormat="1">
      <c r="C721" s="4"/>
      <c r="E721" s="3"/>
      <c r="H721" s="4"/>
    </row>
    <row r="722" spans="3:8" s="1" customFormat="1">
      <c r="C722" s="4"/>
      <c r="E722" s="3"/>
      <c r="H722" s="4"/>
    </row>
    <row r="723" spans="3:8" s="1" customFormat="1">
      <c r="C723" s="4"/>
      <c r="E723" s="3"/>
      <c r="H723" s="4"/>
    </row>
    <row r="724" spans="3:8" s="1" customFormat="1">
      <c r="C724" s="4"/>
      <c r="E724" s="3"/>
      <c r="H724" s="4"/>
    </row>
    <row r="725" spans="3:8" s="1" customFormat="1">
      <c r="C725" s="4"/>
      <c r="E725" s="3"/>
      <c r="H725" s="4"/>
    </row>
    <row r="726" spans="3:8" s="1" customFormat="1">
      <c r="C726" s="4"/>
      <c r="E726" s="3"/>
      <c r="H726" s="4"/>
    </row>
    <row r="727" spans="3:8" s="1" customFormat="1">
      <c r="C727" s="4"/>
      <c r="E727" s="3"/>
      <c r="H727" s="4"/>
    </row>
    <row r="728" spans="3:8" s="1" customFormat="1">
      <c r="C728" s="4"/>
      <c r="E728" s="3"/>
      <c r="H728" s="4"/>
    </row>
    <row r="729" spans="3:8" s="1" customFormat="1">
      <c r="C729" s="4"/>
      <c r="E729" s="3"/>
      <c r="H729" s="4"/>
    </row>
    <row r="730" spans="3:8" s="1" customFormat="1">
      <c r="C730" s="4"/>
      <c r="E730" s="3"/>
      <c r="H730" s="4"/>
    </row>
    <row r="731" spans="3:8" s="1" customFormat="1">
      <c r="C731" s="4"/>
      <c r="E731" s="3"/>
      <c r="H731" s="4"/>
    </row>
    <row r="732" spans="3:8" s="1" customFormat="1">
      <c r="C732" s="4"/>
      <c r="E732" s="3"/>
      <c r="H732" s="4"/>
    </row>
    <row r="733" spans="3:8" s="1" customFormat="1">
      <c r="C733" s="4"/>
      <c r="E733" s="3"/>
      <c r="H733" s="4"/>
    </row>
    <row r="734" spans="3:8" s="1" customFormat="1">
      <c r="C734" s="4"/>
      <c r="E734" s="3"/>
      <c r="H734" s="4"/>
    </row>
    <row r="735" spans="3:8" s="1" customFormat="1">
      <c r="C735" s="4"/>
      <c r="E735" s="3"/>
      <c r="H735" s="4"/>
    </row>
    <row r="736" spans="3:8" s="1" customFormat="1">
      <c r="C736" s="4"/>
      <c r="E736" s="3"/>
      <c r="H736" s="4"/>
    </row>
    <row r="737" spans="3:8" s="1" customFormat="1">
      <c r="C737" s="4"/>
      <c r="E737" s="3"/>
      <c r="H737" s="4"/>
    </row>
    <row r="738" spans="3:8" s="1" customFormat="1">
      <c r="C738" s="4"/>
      <c r="E738" s="3"/>
      <c r="H738" s="4"/>
    </row>
    <row r="739" spans="3:8" s="1" customFormat="1">
      <c r="C739" s="4"/>
      <c r="E739" s="3"/>
      <c r="H739" s="4"/>
    </row>
    <row r="740" spans="3:8" s="1" customFormat="1">
      <c r="C740" s="4"/>
      <c r="E740" s="3"/>
      <c r="H740" s="4"/>
    </row>
    <row r="741" spans="3:8" s="1" customFormat="1">
      <c r="C741" s="4"/>
      <c r="E741" s="3"/>
      <c r="H741" s="4"/>
    </row>
    <row r="742" spans="3:8" s="1" customFormat="1">
      <c r="C742" s="4"/>
      <c r="E742" s="3"/>
      <c r="H742" s="4"/>
    </row>
    <row r="743" spans="3:8" s="1" customFormat="1">
      <c r="C743" s="4"/>
      <c r="E743" s="3"/>
      <c r="H743" s="4"/>
    </row>
    <row r="744" spans="3:8" s="1" customFormat="1">
      <c r="C744" s="4"/>
      <c r="E744" s="3"/>
      <c r="H744" s="4"/>
    </row>
    <row r="745" spans="3:8" s="1" customFormat="1">
      <c r="C745" s="4"/>
      <c r="E745" s="3"/>
      <c r="H745" s="4"/>
    </row>
    <row r="746" spans="3:8" s="1" customFormat="1">
      <c r="C746" s="4"/>
      <c r="E746" s="3"/>
      <c r="H746" s="4"/>
    </row>
    <row r="747" spans="3:8" s="1" customFormat="1">
      <c r="C747" s="4"/>
      <c r="E747" s="3"/>
      <c r="H747" s="4"/>
    </row>
    <row r="748" spans="3:8" s="1" customFormat="1">
      <c r="C748" s="4"/>
      <c r="E748" s="3"/>
      <c r="H748" s="4"/>
    </row>
    <row r="749" spans="3:8" s="1" customFormat="1">
      <c r="C749" s="4"/>
      <c r="E749" s="3"/>
      <c r="H749" s="4"/>
    </row>
    <row r="750" spans="3:8" s="1" customFormat="1">
      <c r="C750" s="4"/>
      <c r="E750" s="3"/>
      <c r="H750" s="4"/>
    </row>
    <row r="751" spans="3:8" s="1" customFormat="1">
      <c r="C751" s="4"/>
      <c r="E751" s="3"/>
      <c r="H751" s="4"/>
    </row>
    <row r="752" spans="3:8" s="1" customFormat="1">
      <c r="C752" s="4"/>
      <c r="E752" s="3"/>
      <c r="H752" s="4"/>
    </row>
    <row r="753" spans="3:8" s="1" customFormat="1">
      <c r="C753" s="4"/>
      <c r="E753" s="3"/>
      <c r="H753" s="4"/>
    </row>
    <row r="754" spans="3:8" s="1" customFormat="1">
      <c r="C754" s="4"/>
      <c r="E754" s="3"/>
      <c r="H754" s="4"/>
    </row>
    <row r="755" spans="3:8" s="1" customFormat="1">
      <c r="C755" s="4"/>
      <c r="E755" s="3"/>
      <c r="H755" s="4"/>
    </row>
    <row r="756" spans="3:8" s="1" customFormat="1">
      <c r="C756" s="4"/>
      <c r="E756" s="3"/>
      <c r="H756" s="4"/>
    </row>
    <row r="757" spans="3:8" s="1" customFormat="1">
      <c r="C757" s="4"/>
      <c r="E757" s="3"/>
      <c r="H757" s="4"/>
    </row>
    <row r="758" spans="3:8" s="1" customFormat="1">
      <c r="C758" s="4"/>
      <c r="E758" s="3"/>
      <c r="H758" s="4"/>
    </row>
    <row r="759" spans="3:8" s="1" customFormat="1">
      <c r="C759" s="4"/>
      <c r="E759" s="3"/>
      <c r="H759" s="4"/>
    </row>
    <row r="760" spans="3:8" s="1" customFormat="1">
      <c r="C760" s="4"/>
      <c r="E760" s="3"/>
      <c r="H760" s="4"/>
    </row>
    <row r="761" spans="3:8" s="1" customFormat="1">
      <c r="C761" s="4"/>
      <c r="E761" s="3"/>
      <c r="H761" s="4"/>
    </row>
    <row r="762" spans="3:8" s="1" customFormat="1">
      <c r="C762" s="4"/>
      <c r="E762" s="3"/>
      <c r="H762" s="4"/>
    </row>
    <row r="763" spans="3:8" s="1" customFormat="1">
      <c r="C763" s="4"/>
      <c r="E763" s="3"/>
      <c r="H763" s="4"/>
    </row>
    <row r="764" spans="3:8" s="1" customFormat="1">
      <c r="C764" s="4"/>
      <c r="E764" s="3"/>
      <c r="H764" s="4"/>
    </row>
    <row r="765" spans="3:8" s="1" customFormat="1">
      <c r="C765" s="4"/>
      <c r="E765" s="3"/>
      <c r="H765" s="4"/>
    </row>
    <row r="766" spans="3:8" s="1" customFormat="1">
      <c r="C766" s="4"/>
      <c r="E766" s="3"/>
      <c r="H766" s="4"/>
    </row>
    <row r="767" spans="3:8" s="1" customFormat="1">
      <c r="C767" s="4"/>
      <c r="E767" s="3"/>
      <c r="H767" s="4"/>
    </row>
    <row r="768" spans="3:8" s="1" customFormat="1">
      <c r="C768" s="4"/>
      <c r="E768" s="3"/>
      <c r="H768" s="4"/>
    </row>
    <row r="769" spans="3:8" s="1" customFormat="1">
      <c r="C769" s="4"/>
      <c r="E769" s="3"/>
      <c r="H769" s="4"/>
    </row>
    <row r="770" spans="3:8" s="1" customFormat="1">
      <c r="C770" s="4"/>
      <c r="E770" s="3"/>
      <c r="H770" s="4"/>
    </row>
    <row r="771" spans="3:8" s="1" customFormat="1">
      <c r="C771" s="4"/>
      <c r="E771" s="3"/>
      <c r="H771" s="4"/>
    </row>
    <row r="772" spans="3:8" s="1" customFormat="1">
      <c r="C772" s="4"/>
      <c r="E772" s="3"/>
      <c r="H772" s="4"/>
    </row>
    <row r="773" spans="3:8" s="1" customFormat="1">
      <c r="C773" s="4"/>
      <c r="E773" s="3"/>
      <c r="H773" s="4"/>
    </row>
    <row r="774" spans="3:8" s="1" customFormat="1">
      <c r="C774" s="4"/>
      <c r="E774" s="3"/>
      <c r="H774" s="4"/>
    </row>
    <row r="775" spans="3:8" s="1" customFormat="1">
      <c r="C775" s="4"/>
      <c r="E775" s="3"/>
      <c r="H775" s="4"/>
    </row>
    <row r="776" spans="3:8" s="1" customFormat="1">
      <c r="C776" s="4"/>
      <c r="E776" s="3"/>
      <c r="H776" s="4"/>
    </row>
    <row r="777" spans="3:8" s="1" customFormat="1">
      <c r="C777" s="4"/>
      <c r="E777" s="3"/>
      <c r="H777" s="4"/>
    </row>
    <row r="778" spans="3:8" s="1" customFormat="1">
      <c r="C778" s="4"/>
      <c r="E778" s="3"/>
      <c r="H778" s="4"/>
    </row>
    <row r="779" spans="3:8" s="1" customFormat="1">
      <c r="C779" s="4"/>
      <c r="E779" s="3"/>
      <c r="H779" s="4"/>
    </row>
    <row r="780" spans="3:8" s="1" customFormat="1">
      <c r="C780" s="4"/>
      <c r="E780" s="3"/>
      <c r="H780" s="4"/>
    </row>
    <row r="781" spans="3:8" s="1" customFormat="1">
      <c r="C781" s="4"/>
      <c r="E781" s="3"/>
      <c r="H781" s="4"/>
    </row>
    <row r="782" spans="3:8" s="1" customFormat="1">
      <c r="C782" s="4"/>
      <c r="E782" s="3"/>
      <c r="H782" s="4"/>
    </row>
    <row r="783" spans="3:8" s="1" customFormat="1">
      <c r="C783" s="4"/>
      <c r="E783" s="3"/>
      <c r="H783" s="4"/>
    </row>
    <row r="784" spans="3:8" s="1" customFormat="1">
      <c r="C784" s="4"/>
      <c r="E784" s="3"/>
      <c r="H784" s="4"/>
    </row>
    <row r="785" spans="3:8" s="1" customFormat="1">
      <c r="C785" s="4"/>
      <c r="E785" s="3"/>
      <c r="H785" s="4"/>
    </row>
    <row r="786" spans="3:8" s="1" customFormat="1">
      <c r="C786" s="4"/>
      <c r="E786" s="3"/>
      <c r="H786" s="4"/>
    </row>
    <row r="787" spans="3:8" s="1" customFormat="1">
      <c r="C787" s="4"/>
      <c r="E787" s="3"/>
      <c r="H787" s="4"/>
    </row>
    <row r="788" spans="3:8" s="1" customFormat="1">
      <c r="C788" s="4"/>
      <c r="E788" s="3"/>
      <c r="H788" s="4"/>
    </row>
    <row r="789" spans="3:8" s="1" customFormat="1">
      <c r="C789" s="4"/>
      <c r="E789" s="3"/>
      <c r="H789" s="4"/>
    </row>
    <row r="790" spans="3:8" s="1" customFormat="1">
      <c r="C790" s="4"/>
      <c r="E790" s="3"/>
      <c r="H790" s="4"/>
    </row>
    <row r="791" spans="3:8" s="1" customFormat="1">
      <c r="C791" s="4"/>
      <c r="E791" s="3"/>
      <c r="H791" s="4"/>
    </row>
    <row r="792" spans="3:8" s="1" customFormat="1">
      <c r="C792" s="4"/>
      <c r="E792" s="3"/>
      <c r="H792" s="4"/>
    </row>
    <row r="793" spans="3:8" s="1" customFormat="1">
      <c r="C793" s="4"/>
      <c r="E793" s="3"/>
      <c r="H793" s="4"/>
    </row>
    <row r="794" spans="3:8" s="1" customFormat="1">
      <c r="C794" s="4"/>
      <c r="E794" s="3"/>
      <c r="H794" s="4"/>
    </row>
    <row r="795" spans="3:8" s="1" customFormat="1">
      <c r="C795" s="4"/>
      <c r="E795" s="3"/>
      <c r="H795" s="4"/>
    </row>
    <row r="796" spans="3:8" s="1" customFormat="1">
      <c r="C796" s="4"/>
      <c r="E796" s="3"/>
      <c r="H796" s="4"/>
    </row>
    <row r="797" spans="3:8" s="1" customFormat="1">
      <c r="C797" s="4"/>
      <c r="E797" s="3"/>
      <c r="H797" s="4"/>
    </row>
    <row r="798" spans="3:8" s="1" customFormat="1">
      <c r="C798" s="4"/>
      <c r="E798" s="3"/>
      <c r="H798" s="4"/>
    </row>
    <row r="799" spans="3:8" s="1" customFormat="1">
      <c r="C799" s="4"/>
      <c r="E799" s="3"/>
      <c r="H799" s="4"/>
    </row>
    <row r="800" spans="3:8" s="1" customFormat="1">
      <c r="C800" s="4"/>
      <c r="E800" s="3"/>
      <c r="H800" s="4"/>
    </row>
    <row r="801" spans="3:8" s="1" customFormat="1">
      <c r="C801" s="4"/>
      <c r="E801" s="3"/>
      <c r="H801" s="4"/>
    </row>
    <row r="802" spans="3:8" s="1" customFormat="1">
      <c r="C802" s="4"/>
      <c r="E802" s="3"/>
      <c r="H802" s="4"/>
    </row>
    <row r="803" spans="3:8" s="1" customFormat="1">
      <c r="C803" s="4"/>
      <c r="E803" s="3"/>
      <c r="H803" s="4"/>
    </row>
    <row r="804" spans="3:8" s="1" customFormat="1">
      <c r="C804" s="4"/>
      <c r="E804" s="3"/>
      <c r="H804" s="4"/>
    </row>
    <row r="805" spans="3:8" s="1" customFormat="1">
      <c r="C805" s="4"/>
      <c r="E805" s="3"/>
      <c r="H805" s="4"/>
    </row>
    <row r="806" spans="3:8" s="1" customFormat="1">
      <c r="C806" s="4"/>
      <c r="E806" s="3"/>
      <c r="H806" s="4"/>
    </row>
    <row r="807" spans="3:8" s="1" customFormat="1">
      <c r="C807" s="4"/>
      <c r="E807" s="3"/>
      <c r="H807" s="4"/>
    </row>
    <row r="808" spans="3:8" s="1" customFormat="1">
      <c r="C808" s="4"/>
      <c r="E808" s="3"/>
      <c r="H808" s="4"/>
    </row>
    <row r="809" spans="3:8" s="1" customFormat="1">
      <c r="C809" s="4"/>
      <c r="E809" s="3"/>
      <c r="H809" s="4"/>
    </row>
    <row r="810" spans="3:8" s="1" customFormat="1">
      <c r="C810" s="4"/>
      <c r="E810" s="3"/>
      <c r="H810" s="4"/>
    </row>
    <row r="811" spans="3:8" s="1" customFormat="1">
      <c r="C811" s="4"/>
      <c r="E811" s="3"/>
      <c r="H811" s="4"/>
    </row>
    <row r="812" spans="3:8" s="1" customFormat="1">
      <c r="C812" s="4"/>
      <c r="E812" s="3"/>
      <c r="H812" s="4"/>
    </row>
    <row r="813" spans="3:8" s="1" customFormat="1">
      <c r="C813" s="4"/>
      <c r="E813" s="3"/>
      <c r="H813" s="4"/>
    </row>
    <row r="814" spans="3:8" s="1" customFormat="1">
      <c r="C814" s="4"/>
      <c r="E814" s="3"/>
      <c r="H814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2023-03-09T09:33:16Z</dcterms:created>
  <dcterms:modified xsi:type="dcterms:W3CDTF">2024-05-30T12:21:58Z</dcterms:modified>
  <cp:category/>
  <cp:contentStatus/>
</cp:coreProperties>
</file>