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6"/>
  <workbookPr/>
  <mc:AlternateContent xmlns:mc="http://schemas.openxmlformats.org/markup-compatibility/2006">
    <mc:Choice Requires="x15">
      <x15ac:absPath xmlns:x15ac="http://schemas.microsoft.com/office/spreadsheetml/2010/11/ac" url="C:\Users\Social Lab\Documents\"/>
    </mc:Choice>
  </mc:AlternateContent>
  <xr:revisionPtr revIDLastSave="185" documentId="11_974B08F0EFD372381F7DFBBAF5BD0A777A1379A6" xr6:coauthVersionLast="47" xr6:coauthVersionMax="47" xr10:uidLastSave="{EC51B231-D5C7-42E2-8F29-C82FF296E489}"/>
  <bookViews>
    <workbookView xWindow="0" yWindow="0" windowWidth="28800" windowHeight="12210" firstSheet="4" xr2:uid="{00000000-000D-0000-FFFF-FFFF00000000}"/>
  </bookViews>
  <sheets>
    <sheet name="PORTADA" sheetId="9" r:id="rId1"/>
    <sheet name="TOTALS" sheetId="1" r:id="rId2"/>
    <sheet name="COMP. CCAA" sheetId="7" r:id="rId3"/>
    <sheet name="EDAT I SEXE" sheetId="2" r:id="rId4"/>
    <sheet name="MODES" sheetId="3" r:id="rId5"/>
    <sheet name="EDAT-MODE" sheetId="8" r:id="rId6"/>
    <sheet name="NACIONALITATS" sheetId="4" r:id="rId7"/>
    <sheet name="P. NAIXEMENT" sheetId="5" r:id="rId8"/>
    <sheet name="NAIX-NACION" sheetId="6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E7" i="3"/>
  <c r="E5" i="3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6" i="8"/>
  <c r="N20" i="8" s="1"/>
  <c r="M7" i="8"/>
  <c r="M8" i="8"/>
  <c r="M9" i="8"/>
  <c r="M10" i="8"/>
  <c r="M11" i="8"/>
  <c r="M12" i="8"/>
  <c r="M13" i="8"/>
  <c r="M14" i="8"/>
  <c r="M15" i="8"/>
  <c r="M16" i="8"/>
  <c r="M17" i="8"/>
  <c r="M18" i="8"/>
  <c r="M19" i="8"/>
  <c r="M6" i="8"/>
  <c r="M20" i="8" s="1"/>
  <c r="L7" i="8"/>
  <c r="L8" i="8"/>
  <c r="L9" i="8"/>
  <c r="L10" i="8"/>
  <c r="L11" i="8"/>
  <c r="L12" i="8"/>
  <c r="L13" i="8"/>
  <c r="L14" i="8"/>
  <c r="L15" i="8"/>
  <c r="L16" i="8"/>
  <c r="L17" i="8"/>
  <c r="L18" i="8"/>
  <c r="L19" i="8"/>
  <c r="L6" i="8"/>
  <c r="L20" i="8" s="1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6" i="8"/>
  <c r="K20" i="8" s="1"/>
  <c r="N5" i="1" l="1"/>
  <c r="N6" i="1"/>
  <c r="G6" i="2" l="1"/>
  <c r="I6" i="2"/>
  <c r="H6" i="2"/>
  <c r="P7" i="6"/>
  <c r="P8" i="6"/>
  <c r="M21" i="6" s="1"/>
  <c r="P9" i="6"/>
  <c r="N22" i="6" s="1"/>
  <c r="P10" i="6"/>
  <c r="P11" i="6"/>
  <c r="P12" i="6"/>
  <c r="P13" i="6"/>
  <c r="P14" i="6"/>
  <c r="O27" i="6" s="1"/>
  <c r="P15" i="6"/>
  <c r="M28" i="6" s="1"/>
  <c r="P16" i="6"/>
  <c r="P6" i="6"/>
  <c r="C12" i="1"/>
  <c r="D12" i="1"/>
  <c r="E12" i="1"/>
  <c r="F12" i="1"/>
  <c r="G12" i="1"/>
  <c r="H12" i="1"/>
  <c r="I12" i="1"/>
  <c r="J12" i="1"/>
  <c r="K12" i="1"/>
  <c r="L12" i="1"/>
  <c r="D11" i="1"/>
  <c r="E11" i="1"/>
  <c r="F11" i="1"/>
  <c r="G11" i="1"/>
  <c r="H11" i="1"/>
  <c r="I11" i="1"/>
  <c r="J11" i="1"/>
  <c r="K11" i="1"/>
  <c r="L11" i="1"/>
  <c r="C11" i="1"/>
  <c r="O19" i="6" l="1"/>
  <c r="M19" i="6"/>
  <c r="N19" i="6"/>
  <c r="M29" i="6"/>
  <c r="N29" i="6"/>
  <c r="N26" i="6"/>
  <c r="M26" i="6"/>
  <c r="M25" i="6"/>
  <c r="N25" i="6"/>
  <c r="O25" i="6"/>
  <c r="M24" i="6"/>
  <c r="N24" i="6"/>
  <c r="O24" i="6"/>
  <c r="M23" i="6"/>
  <c r="N23" i="6"/>
  <c r="O23" i="6"/>
  <c r="N20" i="6"/>
  <c r="O20" i="6"/>
  <c r="M20" i="6"/>
  <c r="M22" i="6"/>
  <c r="O21" i="6"/>
  <c r="N27" i="6"/>
  <c r="M27" i="6"/>
  <c r="O26" i="6"/>
  <c r="N21" i="6"/>
  <c r="O29" i="6"/>
  <c r="O28" i="6"/>
  <c r="N28" i="6"/>
  <c r="O22" i="6"/>
</calcChain>
</file>

<file path=xl/sharedStrings.xml><?xml version="1.0" encoding="utf-8"?>
<sst xmlns="http://schemas.openxmlformats.org/spreadsheetml/2006/main" count="384" uniqueCount="185">
  <si>
    <t xml:space="preserve">BANC DE DADES SOBRE ESTADÍSTICA D'ADQUISICIONS </t>
  </si>
  <si>
    <t>DE NACIONALITAT ESPANYOLA DE RESIDENTS</t>
  </si>
  <si>
    <t>ÍNDEX</t>
  </si>
  <si>
    <t>1. Totals</t>
  </si>
  <si>
    <t>2. Comparació comunitats autònomes</t>
  </si>
  <si>
    <t>3. Edat i sexe</t>
  </si>
  <si>
    <t>4. Modes d'adquisició</t>
  </si>
  <si>
    <t>5. Relació modes i edat</t>
  </si>
  <si>
    <t>6. Nacionalitats d'origen</t>
  </si>
  <si>
    <t>7. Països de naixement</t>
  </si>
  <si>
    <t>8. Relació país naixement i nacionalitat</t>
  </si>
  <si>
    <t>Nombre d'adquisicions de nacionalitat, al País Valencià i a Espanya, 2013-2023</t>
  </si>
  <si>
    <t>2013-2023</t>
  </si>
  <si>
    <t>País Valencià</t>
  </si>
  <si>
    <t>Total nacional</t>
  </si>
  <si>
    <t>Variació a les adquisicions de nacionalitat, 2013-2023</t>
  </si>
  <si>
    <t>Distribució d'adquisicions a les províncies del País Valencià, 2023</t>
  </si>
  <si>
    <t>Freqüència</t>
  </si>
  <si>
    <t>%</t>
  </si>
  <si>
    <t>Alacant</t>
  </si>
  <si>
    <t>Castelló</t>
  </si>
  <si>
    <t>València</t>
  </si>
  <si>
    <t>Total</t>
  </si>
  <si>
    <t>Adquisicions de nacionalitat segons comunitat autònoma de residència, 2023</t>
  </si>
  <si>
    <t>Adquisicions de nacionalitat segons comunitat autònoma de residència, 2013-2023</t>
  </si>
  <si>
    <t>Andalucía</t>
  </si>
  <si>
    <t>Aragón</t>
  </si>
  <si>
    <t>Asturias, Principado de</t>
  </si>
  <si>
    <t>Balears, Illes</t>
  </si>
  <si>
    <t>Canarias</t>
  </si>
  <si>
    <t>Cantabria</t>
  </si>
  <si>
    <t>Castilla y León</t>
  </si>
  <si>
    <t>Castilla - La Mancha</t>
  </si>
  <si>
    <t>Cataluña</t>
  </si>
  <si>
    <t>Comunitat Valenciana</t>
  </si>
  <si>
    <t>Extremadura</t>
  </si>
  <si>
    <t>Galicia</t>
  </si>
  <si>
    <t>Madrid, Comunidad de</t>
  </si>
  <si>
    <t>Murcia, Región de</t>
  </si>
  <si>
    <t>Navarra, Comunidad Foral de</t>
  </si>
  <si>
    <t>País Vasco</t>
  </si>
  <si>
    <t>Rioja, La</t>
  </si>
  <si>
    <t>Ceuta</t>
  </si>
  <si>
    <t>Melilla</t>
  </si>
  <si>
    <t>Edat d'adquisició de nacionalitat espanyola</t>
  </si>
  <si>
    <t xml:space="preserve">Distribució del nombre d'adquisicions per sexes </t>
  </si>
  <si>
    <t>Homes</t>
  </si>
  <si>
    <t>Dones</t>
  </si>
  <si>
    <t>Totes les edats</t>
  </si>
  <si>
    <t>Totals</t>
  </si>
  <si>
    <t xml:space="preserve">De 0 a 4 </t>
  </si>
  <si>
    <t xml:space="preserve">De 5 a 9 </t>
  </si>
  <si>
    <t xml:space="preserve">De 10 a 14 </t>
  </si>
  <si>
    <t xml:space="preserve">De 15 a 19 </t>
  </si>
  <si>
    <t xml:space="preserve">De 20 a 24 </t>
  </si>
  <si>
    <t xml:space="preserve">De 25 a 29 </t>
  </si>
  <si>
    <t xml:space="preserve">De 30 a 34 </t>
  </si>
  <si>
    <t xml:space="preserve">De 35 a 39 </t>
  </si>
  <si>
    <t xml:space="preserve">De 40 a 44 </t>
  </si>
  <si>
    <t xml:space="preserve">De 45 a 49 </t>
  </si>
  <si>
    <t xml:space="preserve">De 50 a 54 </t>
  </si>
  <si>
    <t xml:space="preserve">De 55 a 59 </t>
  </si>
  <si>
    <t xml:space="preserve">De 60 a 64 </t>
  </si>
  <si>
    <t xml:space="preserve">65 y más </t>
  </si>
  <si>
    <t xml:space="preserve">Edat d'adquisició de nacionalitat espanyola segons sexe </t>
  </si>
  <si>
    <t>Distribució segons modes d'adquisició. País Valencià, 2023</t>
  </si>
  <si>
    <t>MODE</t>
  </si>
  <si>
    <t>Carta de Naturalesa</t>
  </si>
  <si>
    <t>Opció</t>
  </si>
  <si>
    <t>Residència</t>
  </si>
  <si>
    <t>Distribució segons modes d'adquisició i sexe. País Valencià, 2023</t>
  </si>
  <si>
    <t>Distribució segons modes d'adquisició i província de residència. País Valencià, 2023</t>
  </si>
  <si>
    <t>Província de residència</t>
  </si>
  <si>
    <t>SEXE</t>
  </si>
  <si>
    <t>Home</t>
  </si>
  <si>
    <t>Dona</t>
  </si>
  <si>
    <t>Nombre d'adquisicions segons mode i edat. País Valencià, 2023</t>
  </si>
  <si>
    <t>Proporció d'adquisicions segons edat, per a cada mode d'adquisició. País Valencià, 2023</t>
  </si>
  <si>
    <t>Mitjana d'edat per a cada mode d'adqusició</t>
  </si>
  <si>
    <t>Mitjana edat</t>
  </si>
  <si>
    <t>N</t>
  </si>
  <si>
    <t>EDAT</t>
  </si>
  <si>
    <t>0-4</t>
  </si>
  <si>
    <t>"5-9"</t>
  </si>
  <si>
    <t>"10-14"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</si>
  <si>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</si>
  <si>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</si>
  <si>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</si>
  <si>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</si>
  <si>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</si>
  <si>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</si>
  <si>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</si>
  <si>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</si>
  <si>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</si>
  <si>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</si>
  <si>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65+</t>
  </si>
  <si>
    <t>NACIONALITAT</t>
  </si>
  <si>
    <t>el Marroc</t>
  </si>
  <si>
    <t>Veneçuela</t>
  </si>
  <si>
    <t>Colòmbia</t>
  </si>
  <si>
    <t>Equador</t>
  </si>
  <si>
    <t>Argentina</t>
  </si>
  <si>
    <t>Pakistan</t>
  </si>
  <si>
    <t>Bolívia</t>
  </si>
  <si>
    <t>Cuba</t>
  </si>
  <si>
    <t>Romania</t>
  </si>
  <si>
    <t>Algèria</t>
  </si>
  <si>
    <t>Hondures</t>
  </si>
  <si>
    <t>PAÍS NAIXEMENT</t>
  </si>
  <si>
    <t>Espanya</t>
  </si>
  <si>
    <t>Marroc</t>
  </si>
  <si>
    <t>Adquisicions de nacionalitat per nacionalitat en relació al país de naixement, País Valencià 2023</t>
  </si>
  <si>
    <t>País de naixement de les principals nacionalitats anteriors a l'adquisició</t>
  </si>
  <si>
    <t>País nacimiento</t>
  </si>
  <si>
    <t>El mateix país</t>
  </si>
  <si>
    <t>Altres</t>
  </si>
  <si>
    <t>TOTAL</t>
  </si>
  <si>
    <t>España</t>
  </si>
  <si>
    <t>El mismo pais</t>
  </si>
  <si>
    <t>Otros</t>
  </si>
  <si>
    <t>País de la UE27_2020 sin España</t>
  </si>
  <si>
    <t>De Africa</t>
  </si>
  <si>
    <t>Bélgica</t>
  </si>
  <si>
    <t>Marruecos</t>
  </si>
  <si>
    <t>Bulgaria</t>
  </si>
  <si>
    <t>De Asia</t>
  </si>
  <si>
    <t>Dinamarca</t>
  </si>
  <si>
    <t>Argelia</t>
  </si>
  <si>
    <t>Finlandia</t>
  </si>
  <si>
    <t>País de Europa menos UE27_2020</t>
  </si>
  <si>
    <t>Francia</t>
  </si>
  <si>
    <t>Irlanda</t>
  </si>
  <si>
    <t>De Sudamérica</t>
  </si>
  <si>
    <t>Italia</t>
  </si>
  <si>
    <t>Pakistán</t>
  </si>
  <si>
    <t>Países Bajos</t>
  </si>
  <si>
    <t>Rumanía</t>
  </si>
  <si>
    <t>Polonia</t>
  </si>
  <si>
    <t>India</t>
  </si>
  <si>
    <t>Portugal</t>
  </si>
  <si>
    <t>Rusia</t>
  </si>
  <si>
    <t>Alemania</t>
  </si>
  <si>
    <t>Ucrania</t>
  </si>
  <si>
    <t>Ecuador</t>
  </si>
  <si>
    <t>Suecia</t>
  </si>
  <si>
    <t>Nigeria</t>
  </si>
  <si>
    <t>Lituania</t>
  </si>
  <si>
    <t>Otro país del resto de Europa</t>
  </si>
  <si>
    <t>Otro país de la Unión Europea sin España</t>
  </si>
  <si>
    <t>Senegal</t>
  </si>
  <si>
    <t>Bolivia</t>
  </si>
  <si>
    <t>Reino Unido</t>
  </si>
  <si>
    <t>Venezuela</t>
  </si>
  <si>
    <t>Noruega</t>
  </si>
  <si>
    <t>De Centro América y Caribe</t>
  </si>
  <si>
    <t>Suiza</t>
  </si>
  <si>
    <t>Otro país de Asia</t>
  </si>
  <si>
    <t>Moldavia</t>
  </si>
  <si>
    <t>Mali</t>
  </si>
  <si>
    <t>Otro país de África</t>
  </si>
  <si>
    <t>Honduras</t>
  </si>
  <si>
    <t>Colombia</t>
  </si>
  <si>
    <t>Gambia</t>
  </si>
  <si>
    <t>Ghana</t>
  </si>
  <si>
    <t>Guinea</t>
  </si>
  <si>
    <t>Guinea Ecuatorial</t>
  </si>
  <si>
    <t>República Dominicana</t>
  </si>
  <si>
    <t>China</t>
  </si>
  <si>
    <t>Mauritania</t>
  </si>
  <si>
    <t>Chile</t>
  </si>
  <si>
    <t>De América del Norte</t>
  </si>
  <si>
    <t>Uruguay</t>
  </si>
  <si>
    <t>Estados Unidos de América</t>
  </si>
  <si>
    <t>Bangladesh</t>
  </si>
  <si>
    <t>México</t>
  </si>
  <si>
    <t>Canadá</t>
  </si>
  <si>
    <t>Brasil</t>
  </si>
  <si>
    <t>Nicaragua</t>
  </si>
  <si>
    <t>Otro país de Centro América y Caribe</t>
  </si>
  <si>
    <t>Perú</t>
  </si>
  <si>
    <t>Paraguay</t>
  </si>
  <si>
    <t>Apátridas</t>
  </si>
  <si>
    <t>Otro país de Sudamérica</t>
  </si>
  <si>
    <t>Filipinas</t>
  </si>
  <si>
    <t>De Oceanía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</si>
</sst>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2"/>
      <color indexed="8"/>
      <name val="APTOS"/>
    </font>
    <font>
      <b/>
      <sz val="12"/>
      <color theme="1"/>
      <name val="Aptos"/>
    </font>
    <font>
      <sz val="11"/>
      <color theme="1"/>
      <name val="Aptos"/>
    </font>
    <font>
      <b/>
      <sz val="22"/>
      <color rgb="FF000000"/>
      <name val="Aptos"/>
    </font>
    <font>
      <b/>
      <sz val="16"/>
      <color rgb="FF000000"/>
      <name val="Aptos"/>
    </font>
    <font>
      <b/>
      <sz val="12"/>
      <color rgb="FF000000"/>
      <name val="Aptos"/>
    </font>
    <font>
      <sz val="12"/>
      <color theme="1"/>
      <name val="Aptos"/>
    </font>
    <font>
      <b/>
      <sz val="14"/>
      <color rgb="FF000000"/>
      <name val="Aptos"/>
    </font>
    <font>
      <sz val="14"/>
      <color theme="1"/>
      <name val="Aptos"/>
    </font>
    <font>
      <sz val="14"/>
      <color rgb="FF000000"/>
      <name val="Aptos"/>
    </font>
    <font>
      <b/>
      <sz val="14"/>
      <color rgb="FF333333"/>
      <name val="Aptos"/>
    </font>
    <font>
      <sz val="14"/>
      <color rgb="FF333333"/>
      <name val="Aptos"/>
    </font>
    <font>
      <b/>
      <sz val="14"/>
      <color theme="1"/>
      <name val="Aptos"/>
    </font>
    <font>
      <b/>
      <sz val="11"/>
      <color theme="1"/>
      <name val="Aptos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0" fillId="2" borderId="0" xfId="0" applyFill="1"/>
    <xf numFmtId="0" fontId="4" fillId="2" borderId="0" xfId="0" applyFont="1" applyFill="1"/>
    <xf numFmtId="0" fontId="2" fillId="2" borderId="0" xfId="0" applyFont="1" applyFill="1"/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/>
    <xf numFmtId="3" fontId="0" fillId="2" borderId="1" xfId="0" applyNumberFormat="1" applyFill="1" applyBorder="1" applyAlignment="1">
      <alignment horizontal="center"/>
    </xf>
    <xf numFmtId="3" fontId="0" fillId="2" borderId="1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5" fillId="2" borderId="0" xfId="0" applyFont="1" applyFill="1"/>
    <xf numFmtId="0" fontId="6" fillId="2" borderId="0" xfId="0" applyFont="1" applyFill="1"/>
    <xf numFmtId="0" fontId="6" fillId="2" borderId="1" xfId="0" applyFont="1" applyFill="1" applyBorder="1" applyAlignment="1">
      <alignment horizontal="center" vertical="center"/>
    </xf>
    <xf numFmtId="9" fontId="6" fillId="2" borderId="1" xfId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10" fontId="6" fillId="2" borderId="1" xfId="1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/>
    <xf numFmtId="0" fontId="6" fillId="0" borderId="0" xfId="0" applyFont="1"/>
    <xf numFmtId="0" fontId="7" fillId="0" borderId="0" xfId="0" applyFont="1"/>
    <xf numFmtId="0" fontId="6" fillId="4" borderId="0" xfId="0" quotePrefix="1" applyFont="1" applyFill="1"/>
    <xf numFmtId="0" fontId="6" fillId="4" borderId="0" xfId="0" applyFont="1" applyFill="1"/>
    <xf numFmtId="0" fontId="9" fillId="2" borderId="0" xfId="0" applyFont="1" applyFill="1"/>
    <xf numFmtId="0" fontId="10" fillId="2" borderId="0" xfId="0" applyFont="1" applyFill="1"/>
    <xf numFmtId="0" fontId="11" fillId="2" borderId="0" xfId="0" applyFont="1" applyFill="1"/>
    <xf numFmtId="0" fontId="12" fillId="2" borderId="0" xfId="0" applyFont="1" applyFill="1"/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3" fontId="15" fillId="2" borderId="1" xfId="0" applyNumberFormat="1" applyFont="1" applyFill="1" applyBorder="1" applyAlignment="1">
      <alignment horizontal="center" vertical="center" wrapText="1"/>
    </xf>
    <xf numFmtId="3" fontId="12" fillId="2" borderId="0" xfId="0" applyNumberFormat="1" applyFont="1" applyFill="1"/>
    <xf numFmtId="3" fontId="13" fillId="2" borderId="1" xfId="0" applyNumberFormat="1" applyFont="1" applyFill="1" applyBorder="1" applyAlignment="1">
      <alignment horizontal="center" vertical="center" wrapText="1"/>
    </xf>
    <xf numFmtId="0" fontId="16" fillId="2" borderId="0" xfId="0" applyFont="1" applyFill="1"/>
    <xf numFmtId="0" fontId="14" fillId="2" borderId="1" xfId="0" applyFont="1" applyFill="1" applyBorder="1" applyAlignment="1">
      <alignment horizontal="center" wrapText="1"/>
    </xf>
    <xf numFmtId="164" fontId="15" fillId="2" borderId="1" xfId="1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3" fontId="6" fillId="2" borderId="1" xfId="0" applyNumberFormat="1" applyFont="1" applyFill="1" applyBorder="1" applyAlignment="1">
      <alignment horizontal="center"/>
    </xf>
    <xf numFmtId="0" fontId="6" fillId="2" borderId="2" xfId="0" applyFont="1" applyFill="1" applyBorder="1"/>
    <xf numFmtId="3" fontId="6" fillId="2" borderId="1" xfId="0" applyNumberFormat="1" applyFont="1" applyFill="1" applyBorder="1" applyAlignment="1">
      <alignment horizontal="center" vertical="center"/>
    </xf>
    <xf numFmtId="0" fontId="17" fillId="2" borderId="0" xfId="0" applyFont="1" applyFill="1"/>
    <xf numFmtId="0" fontId="17" fillId="2" borderId="1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3" fontId="6" fillId="2" borderId="0" xfId="0" applyNumberFormat="1" applyFont="1" applyFill="1" applyAlignment="1">
      <alignment horizontal="center" vertical="center"/>
    </xf>
    <xf numFmtId="10" fontId="6" fillId="2" borderId="1" xfId="1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left"/>
    </xf>
    <xf numFmtId="0" fontId="6" fillId="2" borderId="3" xfId="0" applyFont="1" applyFill="1" applyBorder="1"/>
    <xf numFmtId="16" fontId="6" fillId="2" borderId="1" xfId="0" applyNumberFormat="1" applyFont="1" applyFill="1" applyBorder="1"/>
    <xf numFmtId="16" fontId="6" fillId="2" borderId="3" xfId="0" applyNumberFormat="1" applyFont="1" applyFill="1" applyBorder="1"/>
    <xf numFmtId="17" fontId="6" fillId="2" borderId="1" xfId="0" applyNumberFormat="1" applyFont="1" applyFill="1" applyBorder="1"/>
    <xf numFmtId="17" fontId="6" fillId="2" borderId="3" xfId="0" applyNumberFormat="1" applyFont="1" applyFill="1" applyBorder="1"/>
    <xf numFmtId="0" fontId="3" fillId="2" borderId="0" xfId="0" applyFont="1" applyFill="1"/>
    <xf numFmtId="9" fontId="0" fillId="2" borderId="1" xfId="1" applyFont="1" applyFill="1" applyBorder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12" fillId="2" borderId="2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 i="0">
                <a:effectLst/>
              </a:rPr>
              <a:t>Adquisicions de nacionalitat espanyola de residents,</a:t>
            </a:r>
            <a:r>
              <a:rPr lang="es-ES" b="1" i="0" baseline="0">
                <a:effectLst/>
              </a:rPr>
              <a:t> País Valencià</a:t>
            </a:r>
            <a:endParaRPr lang="es-ES" b="0" i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TOTALS!$B$5</c:f>
              <c:strCache>
                <c:ptCount val="1"/>
                <c:pt idx="0">
                  <c:v>País Valencià</c:v>
                </c:pt>
              </c:strCache>
            </c:strRef>
          </c:tx>
          <c:spPr>
            <a:solidFill>
              <a:srgbClr val="008080"/>
            </a:solidFill>
            <a:ln cmpd="sng">
              <a:solidFill>
                <a:schemeClr val="accen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TOTALS!$C$4:$M$4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TOTALS!$C$5:$M$5</c:f>
              <c:numCache>
                <c:formatCode>#,##0</c:formatCode>
                <c:ptCount val="11"/>
                <c:pt idx="0">
                  <c:v>19021</c:v>
                </c:pt>
                <c:pt idx="1">
                  <c:v>18908</c:v>
                </c:pt>
                <c:pt idx="2">
                  <c:v>10801</c:v>
                </c:pt>
                <c:pt idx="3">
                  <c:v>16698</c:v>
                </c:pt>
                <c:pt idx="4">
                  <c:v>6045</c:v>
                </c:pt>
                <c:pt idx="5">
                  <c:v>9501</c:v>
                </c:pt>
                <c:pt idx="6">
                  <c:v>10451</c:v>
                </c:pt>
                <c:pt idx="7">
                  <c:v>13480</c:v>
                </c:pt>
                <c:pt idx="8">
                  <c:v>14406</c:v>
                </c:pt>
                <c:pt idx="9">
                  <c:v>17913</c:v>
                </c:pt>
                <c:pt idx="10">
                  <c:v>25119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6F-4AD1-8CDF-A3F7DEA5883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"/>
        <c:axId val="1078697663"/>
        <c:axId val="1078701407"/>
      </c:barChart>
      <c:catAx>
        <c:axId val="1078697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78701407"/>
        <c:crosses val="autoZero"/>
        <c:auto val="1"/>
        <c:lblAlgn val="ctr"/>
        <c:lblOffset val="100"/>
        <c:noMultiLvlLbl val="0"/>
      </c:catAx>
      <c:valAx>
        <c:axId val="1078701407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078697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baseline="0">
                <a:effectLst/>
              </a:rPr>
              <a:t>Adquisicions de nacionalitat espanyola de residents, País Valencià i total nacional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TOTALS!$B$5</c:f>
              <c:strCache>
                <c:ptCount val="1"/>
                <c:pt idx="0">
                  <c:v>País Valencià</c:v>
                </c:pt>
              </c:strCache>
            </c:strRef>
          </c:tx>
          <c:spPr>
            <a:solidFill>
              <a:srgbClr val="00808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TOTALS!$C$4:$M$4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TOTALS!$C$5:$M$5</c:f>
              <c:numCache>
                <c:formatCode>#,##0</c:formatCode>
                <c:ptCount val="11"/>
                <c:pt idx="0">
                  <c:v>19021</c:v>
                </c:pt>
                <c:pt idx="1">
                  <c:v>18908</c:v>
                </c:pt>
                <c:pt idx="2">
                  <c:v>10801</c:v>
                </c:pt>
                <c:pt idx="3">
                  <c:v>16698</c:v>
                </c:pt>
                <c:pt idx="4">
                  <c:v>6045</c:v>
                </c:pt>
                <c:pt idx="5">
                  <c:v>9501</c:v>
                </c:pt>
                <c:pt idx="6">
                  <c:v>10451</c:v>
                </c:pt>
                <c:pt idx="7">
                  <c:v>13480</c:v>
                </c:pt>
                <c:pt idx="8">
                  <c:v>14406</c:v>
                </c:pt>
                <c:pt idx="9">
                  <c:v>17913</c:v>
                </c:pt>
                <c:pt idx="10">
                  <c:v>25119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92-46C6-A5A9-3FA8911B1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1181698927"/>
        <c:axId val="1181707247"/>
      </c:barChart>
      <c:lineChart>
        <c:grouping val="standard"/>
        <c:varyColors val="0"/>
        <c:ser>
          <c:idx val="1"/>
          <c:order val="1"/>
          <c:tx>
            <c:strRef>
              <c:f>TOTALS!$B$6</c:f>
              <c:strCache>
                <c:ptCount val="1"/>
                <c:pt idx="0">
                  <c:v>Total nacional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TOTALS!$C$4:$M$4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TOTALS!$C$6:$M$6</c:f>
              <c:numCache>
                <c:formatCode>#,##0</c:formatCode>
                <c:ptCount val="11"/>
                <c:pt idx="0">
                  <c:v>225793</c:v>
                </c:pt>
                <c:pt idx="1">
                  <c:v>205880</c:v>
                </c:pt>
                <c:pt idx="2">
                  <c:v>114351</c:v>
                </c:pt>
                <c:pt idx="3">
                  <c:v>150944</c:v>
                </c:pt>
                <c:pt idx="4">
                  <c:v>66498</c:v>
                </c:pt>
                <c:pt idx="5">
                  <c:v>90774</c:v>
                </c:pt>
                <c:pt idx="6">
                  <c:v>98954</c:v>
                </c:pt>
                <c:pt idx="7">
                  <c:v>126266</c:v>
                </c:pt>
                <c:pt idx="8">
                  <c:v>144012</c:v>
                </c:pt>
                <c:pt idx="9">
                  <c:v>181581</c:v>
                </c:pt>
                <c:pt idx="10">
                  <c:v>240208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92-46C6-A5A9-3FA8911B1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1695599"/>
        <c:axId val="1181697679"/>
      </c:lineChart>
      <c:catAx>
        <c:axId val="1181698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81707247"/>
        <c:crosses val="autoZero"/>
        <c:auto val="1"/>
        <c:lblAlgn val="ctr"/>
        <c:lblOffset val="100"/>
        <c:noMultiLvlLbl val="0"/>
      </c:catAx>
      <c:valAx>
        <c:axId val="1181707247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81698927"/>
        <c:crosses val="autoZero"/>
        <c:crossBetween val="between"/>
      </c:valAx>
      <c:valAx>
        <c:axId val="1181697679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accent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accent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81695599"/>
        <c:crosses val="max"/>
        <c:crossBetween val="between"/>
      </c:valAx>
      <c:catAx>
        <c:axId val="1181695599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181697679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Adquisicions de nacionalitat espanyola segons comunitat autònoma,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'COMP. CCAA'!$E$6</c:f>
              <c:strCache>
                <c:ptCount val="1"/>
                <c:pt idx="0">
                  <c:v>Andalucía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'COMP. CCAA'!$F$5:$P$5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'COMP. CCAA'!$F$6:$P$6</c:f>
              <c:numCache>
                <c:formatCode>#,##0</c:formatCode>
                <c:ptCount val="11"/>
                <c:pt idx="0">
                  <c:v>23244</c:v>
                </c:pt>
                <c:pt idx="1">
                  <c:v>17096</c:v>
                </c:pt>
                <c:pt idx="2">
                  <c:v>9525</c:v>
                </c:pt>
                <c:pt idx="3">
                  <c:v>15288</c:v>
                </c:pt>
                <c:pt idx="4">
                  <c:v>4523</c:v>
                </c:pt>
                <c:pt idx="5">
                  <c:v>8681</c:v>
                </c:pt>
                <c:pt idx="6">
                  <c:v>9171</c:v>
                </c:pt>
                <c:pt idx="7">
                  <c:v>11351</c:v>
                </c:pt>
                <c:pt idx="8">
                  <c:v>13320</c:v>
                </c:pt>
                <c:pt idx="9">
                  <c:v>16447</c:v>
                </c:pt>
                <c:pt idx="10">
                  <c:v>24059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8-4F37-8D1C-3BB462BF9853}"/>
            </c:ext>
          </c:extLst>
        </c:ser>
        <c:ser>
          <c:idx val="1"/>
          <c:order val="1"/>
          <c:tx>
            <c:strRef>
              <c:f>'COMP. CCAA'!$E$7</c:f>
              <c:strCache>
                <c:ptCount val="1"/>
                <c:pt idx="0">
                  <c:v>Aragón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'COMP. CCAA'!$F$5:$P$5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'COMP. CCAA'!$F$7:$P$7</c:f>
              <c:numCache>
                <c:formatCode>#,##0</c:formatCode>
                <c:ptCount val="11"/>
                <c:pt idx="0">
                  <c:v>6582</c:v>
                </c:pt>
                <c:pt idx="1">
                  <c:v>5756</c:v>
                </c:pt>
                <c:pt idx="2">
                  <c:v>3371</c:v>
                </c:pt>
                <c:pt idx="3">
                  <c:v>4847</c:v>
                </c:pt>
                <c:pt idx="4">
                  <c:v>1385</c:v>
                </c:pt>
                <c:pt idx="5">
                  <c:v>2828</c:v>
                </c:pt>
                <c:pt idx="6">
                  <c:v>2191</c:v>
                </c:pt>
                <c:pt idx="7">
                  <c:v>3442</c:v>
                </c:pt>
                <c:pt idx="8">
                  <c:v>3860</c:v>
                </c:pt>
                <c:pt idx="9">
                  <c:v>5169</c:v>
                </c:pt>
                <c:pt idx="10">
                  <c:v>5600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B8-4F37-8D1C-3BB462BF9853}"/>
            </c:ext>
          </c:extLst>
        </c:ser>
        <c:ser>
          <c:idx val="2"/>
          <c:order val="2"/>
          <c:tx>
            <c:strRef>
              <c:f>'COMP. CCAA'!$E$8</c:f>
              <c:strCache>
                <c:ptCount val="1"/>
                <c:pt idx="0">
                  <c:v>Asturias, Principado de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'COMP. CCAA'!$F$5:$P$5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'COMP. CCAA'!$F$8:$P$8</c:f>
              <c:numCache>
                <c:formatCode>#,##0</c:formatCode>
                <c:ptCount val="11"/>
                <c:pt idx="0">
                  <c:v>3870</c:v>
                </c:pt>
                <c:pt idx="1">
                  <c:v>1814</c:v>
                </c:pt>
                <c:pt idx="2">
                  <c:v>1177</c:v>
                </c:pt>
                <c:pt idx="3">
                  <c:v>2014</c:v>
                </c:pt>
                <c:pt idx="4" formatCode="General">
                  <c:v>494</c:v>
                </c:pt>
                <c:pt idx="5">
                  <c:v>1193</c:v>
                </c:pt>
                <c:pt idx="6" formatCode="General">
                  <c:v>836</c:v>
                </c:pt>
                <c:pt idx="7">
                  <c:v>1067</c:v>
                </c:pt>
                <c:pt idx="8">
                  <c:v>1554</c:v>
                </c:pt>
                <c:pt idx="9">
                  <c:v>1360</c:v>
                </c:pt>
                <c:pt idx="10">
                  <c:v>2561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B8-4F37-8D1C-3BB462BF9853}"/>
            </c:ext>
          </c:extLst>
        </c:ser>
        <c:ser>
          <c:idx val="3"/>
          <c:order val="3"/>
          <c:tx>
            <c:strRef>
              <c:f>'COMP. CCAA'!$E$9</c:f>
              <c:strCache>
                <c:ptCount val="1"/>
                <c:pt idx="0">
                  <c:v>Balears, Illes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'COMP. CCAA'!$F$5:$P$5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'COMP. CCAA'!$F$9:$P$9</c:f>
              <c:numCache>
                <c:formatCode>#,##0</c:formatCode>
                <c:ptCount val="11"/>
                <c:pt idx="0">
                  <c:v>8387</c:v>
                </c:pt>
                <c:pt idx="1">
                  <c:v>6934</c:v>
                </c:pt>
                <c:pt idx="2">
                  <c:v>3825</c:v>
                </c:pt>
                <c:pt idx="3">
                  <c:v>6113</c:v>
                </c:pt>
                <c:pt idx="4">
                  <c:v>2349</c:v>
                </c:pt>
                <c:pt idx="5">
                  <c:v>2903</c:v>
                </c:pt>
                <c:pt idx="6">
                  <c:v>3474</c:v>
                </c:pt>
                <c:pt idx="7">
                  <c:v>4188</c:v>
                </c:pt>
                <c:pt idx="8">
                  <c:v>4576</c:v>
                </c:pt>
                <c:pt idx="9">
                  <c:v>6089</c:v>
                </c:pt>
                <c:pt idx="10">
                  <c:v>8339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FB8-4F37-8D1C-3BB462BF9853}"/>
            </c:ext>
          </c:extLst>
        </c:ser>
        <c:ser>
          <c:idx val="4"/>
          <c:order val="4"/>
          <c:tx>
            <c:strRef>
              <c:f>'COMP. CCAA'!$E$10</c:f>
              <c:strCache>
                <c:ptCount val="1"/>
                <c:pt idx="0">
                  <c:v>Canarias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'COMP. CCAA'!$F$5:$P$5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'COMP. CCAA'!$F$10:$P$10</c:f>
              <c:numCache>
                <c:formatCode>#,##0</c:formatCode>
                <c:ptCount val="11"/>
                <c:pt idx="0">
                  <c:v>14042</c:v>
                </c:pt>
                <c:pt idx="1">
                  <c:v>7387</c:v>
                </c:pt>
                <c:pt idx="2">
                  <c:v>4825</c:v>
                </c:pt>
                <c:pt idx="3">
                  <c:v>7241</c:v>
                </c:pt>
                <c:pt idx="4">
                  <c:v>2230</c:v>
                </c:pt>
                <c:pt idx="5">
                  <c:v>4336</c:v>
                </c:pt>
                <c:pt idx="6">
                  <c:v>4498</c:v>
                </c:pt>
                <c:pt idx="7">
                  <c:v>5256</c:v>
                </c:pt>
                <c:pt idx="8">
                  <c:v>6076</c:v>
                </c:pt>
                <c:pt idx="9">
                  <c:v>6291</c:v>
                </c:pt>
                <c:pt idx="10">
                  <c:v>11622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FB8-4F37-8D1C-3BB462BF9853}"/>
            </c:ext>
          </c:extLst>
        </c:ser>
        <c:ser>
          <c:idx val="5"/>
          <c:order val="5"/>
          <c:tx>
            <c:strRef>
              <c:f>'COMP. CCAA'!$E$11</c:f>
              <c:strCache>
                <c:ptCount val="1"/>
                <c:pt idx="0">
                  <c:v>Cantabria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'COMP. CCAA'!$F$5:$P$5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'COMP. CCAA'!$F$11:$P$11</c:f>
              <c:numCache>
                <c:formatCode>#,##0</c:formatCode>
                <c:ptCount val="11"/>
                <c:pt idx="0">
                  <c:v>2327</c:v>
                </c:pt>
                <c:pt idx="1">
                  <c:v>1813</c:v>
                </c:pt>
                <c:pt idx="2" formatCode="General">
                  <c:v>742</c:v>
                </c:pt>
                <c:pt idx="3">
                  <c:v>1227</c:v>
                </c:pt>
                <c:pt idx="4" formatCode="General">
                  <c:v>336</c:v>
                </c:pt>
                <c:pt idx="5" formatCode="General">
                  <c:v>796</c:v>
                </c:pt>
                <c:pt idx="6" formatCode="General">
                  <c:v>711</c:v>
                </c:pt>
                <c:pt idx="7">
                  <c:v>1105</c:v>
                </c:pt>
                <c:pt idx="8">
                  <c:v>1006</c:v>
                </c:pt>
                <c:pt idx="9">
                  <c:v>1293</c:v>
                </c:pt>
                <c:pt idx="10">
                  <c:v>1867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FB8-4F37-8D1C-3BB462BF9853}"/>
            </c:ext>
          </c:extLst>
        </c:ser>
        <c:ser>
          <c:idx val="6"/>
          <c:order val="6"/>
          <c:tx>
            <c:strRef>
              <c:f>'COMP. CCAA'!$E$12</c:f>
              <c:strCache>
                <c:ptCount val="1"/>
                <c:pt idx="0">
                  <c:v>Castilla y León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'COMP. CCAA'!$F$5:$P$5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'COMP. CCAA'!$F$12:$P$12</c:f>
              <c:numCache>
                <c:formatCode>#,##0</c:formatCode>
                <c:ptCount val="11"/>
                <c:pt idx="0">
                  <c:v>9474</c:v>
                </c:pt>
                <c:pt idx="1">
                  <c:v>5603</c:v>
                </c:pt>
                <c:pt idx="2">
                  <c:v>3366</c:v>
                </c:pt>
                <c:pt idx="3">
                  <c:v>5033</c:v>
                </c:pt>
                <c:pt idx="4">
                  <c:v>1450</c:v>
                </c:pt>
                <c:pt idx="5">
                  <c:v>2953</c:v>
                </c:pt>
                <c:pt idx="6">
                  <c:v>2101</c:v>
                </c:pt>
                <c:pt idx="7">
                  <c:v>2539</c:v>
                </c:pt>
                <c:pt idx="8">
                  <c:v>3831</c:v>
                </c:pt>
                <c:pt idx="9">
                  <c:v>4586</c:v>
                </c:pt>
                <c:pt idx="10">
                  <c:v>6502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FB8-4F37-8D1C-3BB462BF9853}"/>
            </c:ext>
          </c:extLst>
        </c:ser>
        <c:ser>
          <c:idx val="7"/>
          <c:order val="7"/>
          <c:tx>
            <c:strRef>
              <c:f>'COMP. CCAA'!$E$13</c:f>
              <c:strCache>
                <c:ptCount val="1"/>
                <c:pt idx="0">
                  <c:v>Castilla - La Mancha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'COMP. CCAA'!$F$5:$P$5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'COMP. CCAA'!$F$13:$P$13</c:f>
              <c:numCache>
                <c:formatCode>#,##0</c:formatCode>
                <c:ptCount val="11"/>
                <c:pt idx="0">
                  <c:v>8597</c:v>
                </c:pt>
                <c:pt idx="1">
                  <c:v>5493</c:v>
                </c:pt>
                <c:pt idx="2">
                  <c:v>3276</c:v>
                </c:pt>
                <c:pt idx="3">
                  <c:v>5037</c:v>
                </c:pt>
                <c:pt idx="4">
                  <c:v>2314</c:v>
                </c:pt>
                <c:pt idx="5">
                  <c:v>3183</c:v>
                </c:pt>
                <c:pt idx="6">
                  <c:v>3313</c:v>
                </c:pt>
                <c:pt idx="7">
                  <c:v>3750</c:v>
                </c:pt>
                <c:pt idx="8">
                  <c:v>4028</c:v>
                </c:pt>
                <c:pt idx="9">
                  <c:v>5281</c:v>
                </c:pt>
                <c:pt idx="10">
                  <c:v>6963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FB8-4F37-8D1C-3BB462BF9853}"/>
            </c:ext>
          </c:extLst>
        </c:ser>
        <c:ser>
          <c:idx val="8"/>
          <c:order val="8"/>
          <c:tx>
            <c:strRef>
              <c:f>'COMP. CCAA'!$E$14</c:f>
              <c:strCache>
                <c:ptCount val="1"/>
                <c:pt idx="0">
                  <c:v>Cataluña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'COMP. CCAA'!$F$5:$P$5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'COMP. CCAA'!$F$14:$P$14</c:f>
              <c:numCache>
                <c:formatCode>#,##0</c:formatCode>
                <c:ptCount val="11"/>
                <c:pt idx="0">
                  <c:v>49344</c:v>
                </c:pt>
                <c:pt idx="1">
                  <c:v>58419</c:v>
                </c:pt>
                <c:pt idx="2">
                  <c:v>29977</c:v>
                </c:pt>
                <c:pt idx="3">
                  <c:v>33857</c:v>
                </c:pt>
                <c:pt idx="4">
                  <c:v>17591</c:v>
                </c:pt>
                <c:pt idx="5">
                  <c:v>20103</c:v>
                </c:pt>
                <c:pt idx="6">
                  <c:v>24123</c:v>
                </c:pt>
                <c:pt idx="7">
                  <c:v>35058</c:v>
                </c:pt>
                <c:pt idx="8">
                  <c:v>42371</c:v>
                </c:pt>
                <c:pt idx="9">
                  <c:v>48901</c:v>
                </c:pt>
                <c:pt idx="10">
                  <c:v>60846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FB8-4F37-8D1C-3BB462BF9853}"/>
            </c:ext>
          </c:extLst>
        </c:ser>
        <c:ser>
          <c:idx val="9"/>
          <c:order val="9"/>
          <c:tx>
            <c:strRef>
              <c:f>'COMP. CCAA'!$E$15</c:f>
              <c:strCache>
                <c:ptCount val="1"/>
                <c:pt idx="0">
                  <c:v>Comunitat Valenciana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'COMP. CCAA'!$F$5:$P$5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'COMP. CCAA'!$F$15:$P$15</c:f>
              <c:numCache>
                <c:formatCode>#,##0</c:formatCode>
                <c:ptCount val="11"/>
                <c:pt idx="0">
                  <c:v>19021</c:v>
                </c:pt>
                <c:pt idx="1">
                  <c:v>18908</c:v>
                </c:pt>
                <c:pt idx="2">
                  <c:v>10801</c:v>
                </c:pt>
                <c:pt idx="3">
                  <c:v>16698</c:v>
                </c:pt>
                <c:pt idx="4">
                  <c:v>6045</c:v>
                </c:pt>
                <c:pt idx="5">
                  <c:v>9501</c:v>
                </c:pt>
                <c:pt idx="6">
                  <c:v>10451</c:v>
                </c:pt>
                <c:pt idx="7">
                  <c:v>13480</c:v>
                </c:pt>
                <c:pt idx="8">
                  <c:v>14406</c:v>
                </c:pt>
                <c:pt idx="9">
                  <c:v>17913</c:v>
                </c:pt>
                <c:pt idx="10">
                  <c:v>25119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FB8-4F37-8D1C-3BB462BF9853}"/>
            </c:ext>
          </c:extLst>
        </c:ser>
        <c:ser>
          <c:idx val="10"/>
          <c:order val="10"/>
          <c:tx>
            <c:strRef>
              <c:f>'COMP. CCAA'!$E$16</c:f>
              <c:strCache>
                <c:ptCount val="1"/>
                <c:pt idx="0">
                  <c:v>Extremadura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'COMP. CCAA'!$F$5:$P$5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'COMP. CCAA'!$F$16:$P$16</c:f>
              <c:numCache>
                <c:formatCode>#,##0</c:formatCode>
                <c:ptCount val="11"/>
                <c:pt idx="0">
                  <c:v>1871</c:v>
                </c:pt>
                <c:pt idx="1">
                  <c:v>1101</c:v>
                </c:pt>
                <c:pt idx="2" formatCode="General">
                  <c:v>733</c:v>
                </c:pt>
                <c:pt idx="3">
                  <c:v>1333</c:v>
                </c:pt>
                <c:pt idx="4" formatCode="General">
                  <c:v>352</c:v>
                </c:pt>
                <c:pt idx="5" formatCode="General">
                  <c:v>672</c:v>
                </c:pt>
                <c:pt idx="6" formatCode="General">
                  <c:v>635</c:v>
                </c:pt>
                <c:pt idx="7" formatCode="General">
                  <c:v>580</c:v>
                </c:pt>
                <c:pt idx="8" formatCode="General">
                  <c:v>770</c:v>
                </c:pt>
                <c:pt idx="9" formatCode="General">
                  <c:v>760</c:v>
                </c:pt>
                <c:pt idx="10">
                  <c:v>1309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FB8-4F37-8D1C-3BB462BF9853}"/>
            </c:ext>
          </c:extLst>
        </c:ser>
        <c:ser>
          <c:idx val="11"/>
          <c:order val="11"/>
          <c:tx>
            <c:strRef>
              <c:f>'COMP. CCAA'!$E$17</c:f>
              <c:strCache>
                <c:ptCount val="1"/>
                <c:pt idx="0">
                  <c:v>Galicia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'COMP. CCAA'!$F$5:$P$5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'COMP. CCAA'!$F$17:$P$17</c:f>
              <c:numCache>
                <c:formatCode>#,##0</c:formatCode>
                <c:ptCount val="11"/>
                <c:pt idx="0">
                  <c:v>7797</c:v>
                </c:pt>
                <c:pt idx="1">
                  <c:v>5177</c:v>
                </c:pt>
                <c:pt idx="2">
                  <c:v>2694</c:v>
                </c:pt>
                <c:pt idx="3">
                  <c:v>3948</c:v>
                </c:pt>
                <c:pt idx="4" formatCode="General">
                  <c:v>927</c:v>
                </c:pt>
                <c:pt idx="5">
                  <c:v>2373</c:v>
                </c:pt>
                <c:pt idx="6">
                  <c:v>2123</c:v>
                </c:pt>
                <c:pt idx="7">
                  <c:v>2238</c:v>
                </c:pt>
                <c:pt idx="8">
                  <c:v>3040</c:v>
                </c:pt>
                <c:pt idx="9">
                  <c:v>3155</c:v>
                </c:pt>
                <c:pt idx="10">
                  <c:v>6010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FB8-4F37-8D1C-3BB462BF9853}"/>
            </c:ext>
          </c:extLst>
        </c:ser>
        <c:ser>
          <c:idx val="12"/>
          <c:order val="12"/>
          <c:tx>
            <c:strRef>
              <c:f>'COMP. CCAA'!$E$18</c:f>
              <c:strCache>
                <c:ptCount val="1"/>
                <c:pt idx="0">
                  <c:v>Madrid, Comunidad de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'COMP. CCAA'!$F$5:$P$5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'COMP. CCAA'!$F$18:$P$18</c:f>
              <c:numCache>
                <c:formatCode>#,##0</c:formatCode>
                <c:ptCount val="11"/>
                <c:pt idx="0">
                  <c:v>46952</c:v>
                </c:pt>
                <c:pt idx="1">
                  <c:v>51421</c:v>
                </c:pt>
                <c:pt idx="2">
                  <c:v>27236</c:v>
                </c:pt>
                <c:pt idx="3">
                  <c:v>28559</c:v>
                </c:pt>
                <c:pt idx="4">
                  <c:v>18158</c:v>
                </c:pt>
                <c:pt idx="5">
                  <c:v>17558</c:v>
                </c:pt>
                <c:pt idx="6">
                  <c:v>22018</c:v>
                </c:pt>
                <c:pt idx="7">
                  <c:v>25104</c:v>
                </c:pt>
                <c:pt idx="8">
                  <c:v>25827</c:v>
                </c:pt>
                <c:pt idx="9">
                  <c:v>41456</c:v>
                </c:pt>
                <c:pt idx="10">
                  <c:v>50049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FB8-4F37-8D1C-3BB462BF9853}"/>
            </c:ext>
          </c:extLst>
        </c:ser>
        <c:ser>
          <c:idx val="13"/>
          <c:order val="13"/>
          <c:tx>
            <c:strRef>
              <c:f>'COMP. CCAA'!$E$19</c:f>
              <c:strCache>
                <c:ptCount val="1"/>
                <c:pt idx="0">
                  <c:v>Murcia, Región de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'COMP. CCAA'!$F$5:$P$5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'COMP. CCAA'!$F$19:$P$19</c:f>
              <c:numCache>
                <c:formatCode>#,##0</c:formatCode>
                <c:ptCount val="11"/>
                <c:pt idx="0">
                  <c:v>6392</c:v>
                </c:pt>
                <c:pt idx="1">
                  <c:v>4906</c:v>
                </c:pt>
                <c:pt idx="2">
                  <c:v>3984</c:v>
                </c:pt>
                <c:pt idx="3">
                  <c:v>6886</c:v>
                </c:pt>
                <c:pt idx="4">
                  <c:v>3727</c:v>
                </c:pt>
                <c:pt idx="5">
                  <c:v>5480</c:v>
                </c:pt>
                <c:pt idx="6">
                  <c:v>5784</c:v>
                </c:pt>
                <c:pt idx="7">
                  <c:v>7600</c:v>
                </c:pt>
                <c:pt idx="8">
                  <c:v>8708</c:v>
                </c:pt>
                <c:pt idx="9">
                  <c:v>10571</c:v>
                </c:pt>
                <c:pt idx="10">
                  <c:v>13357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FB8-4F37-8D1C-3BB462BF9853}"/>
            </c:ext>
          </c:extLst>
        </c:ser>
        <c:ser>
          <c:idx val="14"/>
          <c:order val="14"/>
          <c:tx>
            <c:strRef>
              <c:f>'COMP. CCAA'!$E$20</c:f>
              <c:strCache>
                <c:ptCount val="1"/>
                <c:pt idx="0">
                  <c:v>Navarra, Comunidad Foral de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'COMP. CCAA'!$F$5:$P$5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'COMP. CCAA'!$F$20:$P$20</c:f>
              <c:numCache>
                <c:formatCode>#,##0</c:formatCode>
                <c:ptCount val="11"/>
                <c:pt idx="0">
                  <c:v>6181</c:v>
                </c:pt>
                <c:pt idx="1">
                  <c:v>3474</c:v>
                </c:pt>
                <c:pt idx="2">
                  <c:v>1991</c:v>
                </c:pt>
                <c:pt idx="3">
                  <c:v>3600</c:v>
                </c:pt>
                <c:pt idx="4" formatCode="General">
                  <c:v>860</c:v>
                </c:pt>
                <c:pt idx="5">
                  <c:v>2140</c:v>
                </c:pt>
                <c:pt idx="6">
                  <c:v>1728</c:v>
                </c:pt>
                <c:pt idx="7">
                  <c:v>1701</c:v>
                </c:pt>
                <c:pt idx="8">
                  <c:v>2059</c:v>
                </c:pt>
                <c:pt idx="9">
                  <c:v>2710</c:v>
                </c:pt>
                <c:pt idx="10">
                  <c:v>3526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BFB8-4F37-8D1C-3BB462BF9853}"/>
            </c:ext>
          </c:extLst>
        </c:ser>
        <c:ser>
          <c:idx val="15"/>
          <c:order val="15"/>
          <c:tx>
            <c:strRef>
              <c:f>'COMP. CCAA'!$E$21</c:f>
              <c:strCache>
                <c:ptCount val="1"/>
                <c:pt idx="0">
                  <c:v>País Vasco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'COMP. CCAA'!$F$5:$P$5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'COMP. CCAA'!$F$21:$P$21</c:f>
              <c:numCache>
                <c:formatCode>#,##0</c:formatCode>
                <c:ptCount val="11"/>
                <c:pt idx="0">
                  <c:v>8698</c:v>
                </c:pt>
                <c:pt idx="1">
                  <c:v>8146</c:v>
                </c:pt>
                <c:pt idx="2">
                  <c:v>5403</c:v>
                </c:pt>
                <c:pt idx="3">
                  <c:v>7497</c:v>
                </c:pt>
                <c:pt idx="4">
                  <c:v>2897</c:v>
                </c:pt>
                <c:pt idx="5">
                  <c:v>4944</c:v>
                </c:pt>
                <c:pt idx="6">
                  <c:v>4458</c:v>
                </c:pt>
                <c:pt idx="7">
                  <c:v>6098</c:v>
                </c:pt>
                <c:pt idx="8">
                  <c:v>6776</c:v>
                </c:pt>
                <c:pt idx="9">
                  <c:v>7309</c:v>
                </c:pt>
                <c:pt idx="10">
                  <c:v>9966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BFB8-4F37-8D1C-3BB462BF9853}"/>
            </c:ext>
          </c:extLst>
        </c:ser>
        <c:ser>
          <c:idx val="16"/>
          <c:order val="16"/>
          <c:tx>
            <c:strRef>
              <c:f>'COMP. CCAA'!$E$22</c:f>
              <c:strCache>
                <c:ptCount val="1"/>
                <c:pt idx="0">
                  <c:v>Rioja, La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'COMP. CCAA'!$F$5:$P$5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'COMP. CCAA'!$F$22:$P$22</c:f>
              <c:numCache>
                <c:formatCode>#,##0</c:formatCode>
                <c:ptCount val="11"/>
                <c:pt idx="0">
                  <c:v>2160</c:v>
                </c:pt>
                <c:pt idx="1">
                  <c:v>1583</c:v>
                </c:pt>
                <c:pt idx="2">
                  <c:v>1018</c:v>
                </c:pt>
                <c:pt idx="3">
                  <c:v>1205</c:v>
                </c:pt>
                <c:pt idx="4" formatCode="General">
                  <c:v>552</c:v>
                </c:pt>
                <c:pt idx="5" formatCode="General">
                  <c:v>724</c:v>
                </c:pt>
                <c:pt idx="6" formatCode="General">
                  <c:v>627</c:v>
                </c:pt>
                <c:pt idx="7" formatCode="General">
                  <c:v>838</c:v>
                </c:pt>
                <c:pt idx="8" formatCode="General">
                  <c:v>883</c:v>
                </c:pt>
                <c:pt idx="9">
                  <c:v>1083</c:v>
                </c:pt>
                <c:pt idx="10" formatCode="General">
                  <c:v>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BFB8-4F37-8D1C-3BB462BF9853}"/>
            </c:ext>
          </c:extLst>
        </c:ser>
        <c:ser>
          <c:idx val="17"/>
          <c:order val="17"/>
          <c:tx>
            <c:strRef>
              <c:f>'COMP. CCAA'!$E$23</c:f>
              <c:strCache>
                <c:ptCount val="1"/>
                <c:pt idx="0">
                  <c:v>Ceuta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'COMP. CCAA'!$F$5:$P$5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'COMP. CCAA'!$F$23:$P$23</c:f>
              <c:numCache>
                <c:formatCode>General</c:formatCode>
                <c:ptCount val="11"/>
                <c:pt idx="0">
                  <c:v>420</c:v>
                </c:pt>
                <c:pt idx="1">
                  <c:v>416</c:v>
                </c:pt>
                <c:pt idx="2">
                  <c:v>178</c:v>
                </c:pt>
                <c:pt idx="3">
                  <c:v>311</c:v>
                </c:pt>
                <c:pt idx="4">
                  <c:v>139</c:v>
                </c:pt>
                <c:pt idx="5">
                  <c:v>185</c:v>
                </c:pt>
                <c:pt idx="6">
                  <c:v>165</c:v>
                </c:pt>
                <c:pt idx="7">
                  <c:v>342</c:v>
                </c:pt>
                <c:pt idx="8">
                  <c:v>428</c:v>
                </c:pt>
                <c:pt idx="9">
                  <c:v>358</c:v>
                </c:pt>
                <c:pt idx="10">
                  <c:v>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BFB8-4F37-8D1C-3BB462BF9853}"/>
            </c:ext>
          </c:extLst>
        </c:ser>
        <c:ser>
          <c:idx val="18"/>
          <c:order val="18"/>
          <c:tx>
            <c:strRef>
              <c:f>'COMP. CCAA'!$E$24</c:f>
              <c:strCache>
                <c:ptCount val="1"/>
                <c:pt idx="0">
                  <c:v>Melilla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'COMP. CCAA'!$F$5:$P$5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'COMP. CCAA'!$F$24:$P$24</c:f>
              <c:numCache>
                <c:formatCode>General</c:formatCode>
                <c:ptCount val="11"/>
                <c:pt idx="0">
                  <c:v>434</c:v>
                </c:pt>
                <c:pt idx="1">
                  <c:v>433</c:v>
                </c:pt>
                <c:pt idx="2">
                  <c:v>229</c:v>
                </c:pt>
                <c:pt idx="3">
                  <c:v>250</c:v>
                </c:pt>
                <c:pt idx="4">
                  <c:v>169</c:v>
                </c:pt>
                <c:pt idx="5">
                  <c:v>221</c:v>
                </c:pt>
                <c:pt idx="6">
                  <c:v>547</c:v>
                </c:pt>
                <c:pt idx="7">
                  <c:v>529</c:v>
                </c:pt>
                <c:pt idx="8">
                  <c:v>493</c:v>
                </c:pt>
                <c:pt idx="9">
                  <c:v>849</c:v>
                </c:pt>
                <c:pt idx="10" formatCode="#,##0">
                  <c:v>1244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BFB8-4F37-8D1C-3BB462BF9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8324767"/>
        <c:axId val="288320191"/>
      </c:lineChart>
      <c:catAx>
        <c:axId val="2883247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88320191"/>
        <c:crosses val="autoZero"/>
        <c:auto val="1"/>
        <c:lblAlgn val="ctr"/>
        <c:lblOffset val="100"/>
        <c:noMultiLvlLbl val="0"/>
      </c:catAx>
      <c:valAx>
        <c:axId val="288320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883247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Edat d'adquisició de nacionalitat espanyola segons sexe. País Valencià, 2023.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'EDAT I SEXE'!$C$23</c:f>
              <c:strCache>
                <c:ptCount val="1"/>
                <c:pt idx="0">
                  <c:v>Homes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'EDAT I SEXE'!$B$24:$B$37</c:f>
              <c:strCache>
                <c:ptCount val="14"/>
                <c:pt idx="0">
                  <c:v>De 0 a 4 </c:v>
                </c:pt>
                <c:pt idx="1">
                  <c:v>De 5 a 9 </c:v>
                </c:pt>
                <c:pt idx="2">
                  <c:v>De 10 a 14 </c:v>
                </c:pt>
                <c:pt idx="3">
                  <c:v>De 15 a 19 </c:v>
                </c:pt>
                <c:pt idx="4">
                  <c:v>De 20 a 24 </c:v>
                </c:pt>
                <c:pt idx="5">
                  <c:v>De 25 a 29 </c:v>
                </c:pt>
                <c:pt idx="6">
                  <c:v>De 30 a 34 </c:v>
                </c:pt>
                <c:pt idx="7">
                  <c:v>De 35 a 39 </c:v>
                </c:pt>
                <c:pt idx="8">
                  <c:v>De 40 a 44 </c:v>
                </c:pt>
                <c:pt idx="9">
                  <c:v>De 45 a 49 </c:v>
                </c:pt>
                <c:pt idx="10">
                  <c:v>De 50 a 54 </c:v>
                </c:pt>
                <c:pt idx="11">
                  <c:v>De 55 a 59 </c:v>
                </c:pt>
                <c:pt idx="12">
                  <c:v>De 60 a 64 </c:v>
                </c:pt>
                <c:pt idx="13">
                  <c:v>65 y más </c:v>
                </c:pt>
              </c:strCache>
            </c:strRef>
          </c:cat>
          <c:val>
            <c:numRef>
              <c:f>'EDAT I SEXE'!$C$24:$C$37</c:f>
              <c:numCache>
                <c:formatCode>#,##0</c:formatCode>
                <c:ptCount val="14"/>
                <c:pt idx="0">
                  <c:v>1404</c:v>
                </c:pt>
                <c:pt idx="1">
                  <c:v>1348</c:v>
                </c:pt>
                <c:pt idx="2" formatCode="General">
                  <c:v>850</c:v>
                </c:pt>
                <c:pt idx="3" formatCode="General">
                  <c:v>675</c:v>
                </c:pt>
                <c:pt idx="4" formatCode="General">
                  <c:v>701</c:v>
                </c:pt>
                <c:pt idx="5" formatCode="General">
                  <c:v>842</c:v>
                </c:pt>
                <c:pt idx="6">
                  <c:v>1035</c:v>
                </c:pt>
                <c:pt idx="7">
                  <c:v>1118</c:v>
                </c:pt>
                <c:pt idx="8">
                  <c:v>1202</c:v>
                </c:pt>
                <c:pt idx="9" formatCode="General">
                  <c:v>959</c:v>
                </c:pt>
                <c:pt idx="10" formatCode="General">
                  <c:v>672</c:v>
                </c:pt>
                <c:pt idx="11" formatCode="General">
                  <c:v>353</c:v>
                </c:pt>
                <c:pt idx="12" formatCode="General">
                  <c:v>211</c:v>
                </c:pt>
                <c:pt idx="13" formatCode="General">
                  <c:v>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65-4C05-B3FF-9A23F8E28ECE}"/>
            </c:ext>
          </c:extLst>
        </c:ser>
        <c:ser>
          <c:idx val="1"/>
          <c:order val="1"/>
          <c:tx>
            <c:strRef>
              <c:f>'EDAT I SEXE'!$D$23</c:f>
              <c:strCache>
                <c:ptCount val="1"/>
                <c:pt idx="0">
                  <c:v>Dones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'EDAT I SEXE'!$B$24:$B$37</c:f>
              <c:strCache>
                <c:ptCount val="14"/>
                <c:pt idx="0">
                  <c:v>De 0 a 4 </c:v>
                </c:pt>
                <c:pt idx="1">
                  <c:v>De 5 a 9 </c:v>
                </c:pt>
                <c:pt idx="2">
                  <c:v>De 10 a 14 </c:v>
                </c:pt>
                <c:pt idx="3">
                  <c:v>De 15 a 19 </c:v>
                </c:pt>
                <c:pt idx="4">
                  <c:v>De 20 a 24 </c:v>
                </c:pt>
                <c:pt idx="5">
                  <c:v>De 25 a 29 </c:v>
                </c:pt>
                <c:pt idx="6">
                  <c:v>De 30 a 34 </c:v>
                </c:pt>
                <c:pt idx="7">
                  <c:v>De 35 a 39 </c:v>
                </c:pt>
                <c:pt idx="8">
                  <c:v>De 40 a 44 </c:v>
                </c:pt>
                <c:pt idx="9">
                  <c:v>De 45 a 49 </c:v>
                </c:pt>
                <c:pt idx="10">
                  <c:v>De 50 a 54 </c:v>
                </c:pt>
                <c:pt idx="11">
                  <c:v>De 55 a 59 </c:v>
                </c:pt>
                <c:pt idx="12">
                  <c:v>De 60 a 64 </c:v>
                </c:pt>
                <c:pt idx="13">
                  <c:v>65 y más </c:v>
                </c:pt>
              </c:strCache>
            </c:strRef>
          </c:cat>
          <c:val>
            <c:numRef>
              <c:f>'EDAT I SEXE'!$D$24:$D$37</c:f>
              <c:numCache>
                <c:formatCode>#,##0</c:formatCode>
                <c:ptCount val="14"/>
                <c:pt idx="0">
                  <c:v>1288</c:v>
                </c:pt>
                <c:pt idx="1">
                  <c:v>1249</c:v>
                </c:pt>
                <c:pt idx="2" formatCode="General">
                  <c:v>755</c:v>
                </c:pt>
                <c:pt idx="3" formatCode="General">
                  <c:v>625</c:v>
                </c:pt>
                <c:pt idx="4" formatCode="General">
                  <c:v>741</c:v>
                </c:pt>
                <c:pt idx="5">
                  <c:v>1141</c:v>
                </c:pt>
                <c:pt idx="6">
                  <c:v>1590</c:v>
                </c:pt>
                <c:pt idx="7">
                  <c:v>1598</c:v>
                </c:pt>
                <c:pt idx="8">
                  <c:v>1490</c:v>
                </c:pt>
                <c:pt idx="9">
                  <c:v>1126</c:v>
                </c:pt>
                <c:pt idx="10" formatCode="General">
                  <c:v>781</c:v>
                </c:pt>
                <c:pt idx="11" formatCode="General">
                  <c:v>520</c:v>
                </c:pt>
                <c:pt idx="12" formatCode="General">
                  <c:v>335</c:v>
                </c:pt>
                <c:pt idx="13" formatCode="General">
                  <c:v>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65-4C05-B3FF-9A23F8E28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91882912"/>
        <c:axId val="2091887072"/>
      </c:barChart>
      <c:catAx>
        <c:axId val="2091882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91887072"/>
        <c:crosses val="autoZero"/>
        <c:auto val="1"/>
        <c:lblAlgn val="ctr"/>
        <c:lblOffset val="100"/>
        <c:noMultiLvlLbl val="0"/>
      </c:catAx>
      <c:valAx>
        <c:axId val="2091887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91882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MODES!$D$21:$D$22</c:f>
              <c:strCache>
                <c:ptCount val="2"/>
                <c:pt idx="0">
                  <c:v>SEXE</c:v>
                </c:pt>
                <c:pt idx="1">
                  <c:v>Home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MODES!$B$23:$C$26</c:f>
              <c:multiLvlStrCache>
                <c:ptCount val="4"/>
                <c:lvl>
                  <c:pt idx="0">
                    <c:v>Carta de Naturalesa</c:v>
                  </c:pt>
                  <c:pt idx="1">
                    <c:v>Opció</c:v>
                  </c:pt>
                  <c:pt idx="2">
                    <c:v>Residència</c:v>
                  </c:pt>
                  <c:pt idx="3">
                    <c:v>Total</c:v>
                  </c:pt>
                </c:lvl>
                <c:lvl>
                  <c:pt idx="0">
                    <c:v>MODE</c:v>
                  </c:pt>
                </c:lvl>
              </c:multiLvlStrCache>
            </c:multiLvlStrRef>
          </c:cat>
          <c:val>
            <c:numRef>
              <c:f>MODES!$D$23:$D$26</c:f>
              <c:numCache>
                <c:formatCode>General</c:formatCode>
                <c:ptCount val="4"/>
                <c:pt idx="0">
                  <c:v>16</c:v>
                </c:pt>
                <c:pt idx="1">
                  <c:v>1241</c:v>
                </c:pt>
                <c:pt idx="2">
                  <c:v>10304</c:v>
                </c:pt>
                <c:pt idx="3">
                  <c:v>11561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74-4970-868E-36BD537666D6}"/>
            </c:ext>
          </c:extLst>
        </c:ser>
        <c:ser>
          <c:idx val="1"/>
          <c:order val="1"/>
          <c:tx>
            <c:strRef>
              <c:f>MODES!$E$21:$E$22</c:f>
              <c:strCache>
                <c:ptCount val="2"/>
                <c:pt idx="0">
                  <c:v>SEXE</c:v>
                </c:pt>
                <c:pt idx="1">
                  <c:v>Dona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MODES!$B$23:$C$26</c:f>
              <c:multiLvlStrCache>
                <c:ptCount val="4"/>
                <c:lvl>
                  <c:pt idx="0">
                    <c:v>Carta de Naturalesa</c:v>
                  </c:pt>
                  <c:pt idx="1">
                    <c:v>Opció</c:v>
                  </c:pt>
                  <c:pt idx="2">
                    <c:v>Residència</c:v>
                  </c:pt>
                  <c:pt idx="3">
                    <c:v>Total</c:v>
                  </c:pt>
                </c:lvl>
                <c:lvl>
                  <c:pt idx="0">
                    <c:v>MODE</c:v>
                  </c:pt>
                </c:lvl>
              </c:multiLvlStrCache>
            </c:multiLvlStrRef>
          </c:cat>
          <c:val>
            <c:numRef>
              <c:f>MODES!$E$23:$E$26</c:f>
              <c:numCache>
                <c:formatCode>General</c:formatCode>
                <c:ptCount val="4"/>
                <c:pt idx="0">
                  <c:v>13</c:v>
                </c:pt>
                <c:pt idx="1">
                  <c:v>1149</c:v>
                </c:pt>
                <c:pt idx="2">
                  <c:v>12396</c:v>
                </c:pt>
                <c:pt idx="3">
                  <c:v>13558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74-4970-868E-36BD53766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78691423"/>
        <c:axId val="1078699327"/>
      </c:barChart>
      <c:catAx>
        <c:axId val="10786914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78699327"/>
        <c:crosses val="autoZero"/>
        <c:auto val="1"/>
        <c:lblAlgn val="ctr"/>
        <c:lblOffset val="100"/>
        <c:noMultiLvlLbl val="0"/>
      </c:catAx>
      <c:valAx>
        <c:axId val="10786993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786914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Nacionalitats d'origen més freqüents. </a:t>
            </a:r>
          </a:p>
          <a:p>
            <a:pPr>
              <a:defRPr/>
            </a:pPr>
            <a:r>
              <a:rPr lang="es-ES"/>
              <a:t>2023, País Valencià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NACIONALITATS!$H$4:$H$14</c:f>
              <c:strCache>
                <c:ptCount val="11"/>
                <c:pt idx="0">
                  <c:v>el Marroc</c:v>
                </c:pt>
                <c:pt idx="1">
                  <c:v>Veneçuela</c:v>
                </c:pt>
                <c:pt idx="2">
                  <c:v>Colòmbia</c:v>
                </c:pt>
                <c:pt idx="3">
                  <c:v>Equador</c:v>
                </c:pt>
                <c:pt idx="4">
                  <c:v>Argentina</c:v>
                </c:pt>
                <c:pt idx="5">
                  <c:v>Pakistan</c:v>
                </c:pt>
                <c:pt idx="6">
                  <c:v>Bolívia</c:v>
                </c:pt>
                <c:pt idx="7">
                  <c:v>Cuba</c:v>
                </c:pt>
                <c:pt idx="8">
                  <c:v>Romania</c:v>
                </c:pt>
                <c:pt idx="9">
                  <c:v>Algèria</c:v>
                </c:pt>
                <c:pt idx="10">
                  <c:v>Hondures</c:v>
                </c:pt>
              </c:strCache>
            </c:strRef>
          </c:cat>
          <c:val>
            <c:numRef>
              <c:f>NACIONALITATS!$I$4:$I$14</c:f>
              <c:numCache>
                <c:formatCode>General</c:formatCode>
                <c:ptCount val="11"/>
                <c:pt idx="0">
                  <c:v>5762</c:v>
                </c:pt>
                <c:pt idx="1">
                  <c:v>2942</c:v>
                </c:pt>
                <c:pt idx="2">
                  <c:v>2586</c:v>
                </c:pt>
                <c:pt idx="3">
                  <c:v>1273</c:v>
                </c:pt>
                <c:pt idx="4">
                  <c:v>975</c:v>
                </c:pt>
                <c:pt idx="5">
                  <c:v>942</c:v>
                </c:pt>
                <c:pt idx="6">
                  <c:v>889</c:v>
                </c:pt>
                <c:pt idx="7">
                  <c:v>862</c:v>
                </c:pt>
                <c:pt idx="8">
                  <c:v>857</c:v>
                </c:pt>
                <c:pt idx="9">
                  <c:v>818</c:v>
                </c:pt>
                <c:pt idx="10">
                  <c:v>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BB-4DF5-9483-7C5095005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931273919"/>
        <c:axId val="931277247"/>
      </c:barChart>
      <c:catAx>
        <c:axId val="93127391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31277247"/>
        <c:crosses val="autoZero"/>
        <c:auto val="1"/>
        <c:lblAlgn val="ctr"/>
        <c:lblOffset val="100"/>
        <c:noMultiLvlLbl val="0"/>
      </c:catAx>
      <c:valAx>
        <c:axId val="931277247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9312739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Països de naixement més freqüents. </a:t>
            </a:r>
          </a:p>
          <a:p>
            <a:pPr>
              <a:defRPr/>
            </a:pPr>
            <a:r>
              <a:rPr lang="es-ES"/>
              <a:t>2023, País Valencià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'P. NAIXEMENT'!$H$3:$H$13</c:f>
              <c:strCache>
                <c:ptCount val="11"/>
                <c:pt idx="0">
                  <c:v>Espanya</c:v>
                </c:pt>
                <c:pt idx="1">
                  <c:v>Veneçuela</c:v>
                </c:pt>
                <c:pt idx="2">
                  <c:v>Colòmbia</c:v>
                </c:pt>
                <c:pt idx="3">
                  <c:v>Marroc</c:v>
                </c:pt>
                <c:pt idx="4">
                  <c:v>Equador</c:v>
                </c:pt>
                <c:pt idx="5">
                  <c:v>Argentina</c:v>
                </c:pt>
                <c:pt idx="6">
                  <c:v>Cuba</c:v>
                </c:pt>
                <c:pt idx="7">
                  <c:v>Bolívia</c:v>
                </c:pt>
                <c:pt idx="8">
                  <c:v>Hondures</c:v>
                </c:pt>
                <c:pt idx="9">
                  <c:v>Pakistan</c:v>
                </c:pt>
                <c:pt idx="10">
                  <c:v>Romania</c:v>
                </c:pt>
              </c:strCache>
            </c:strRef>
          </c:cat>
          <c:val>
            <c:numRef>
              <c:f>'P. NAIXEMENT'!$I$3:$I$13</c:f>
              <c:numCache>
                <c:formatCode>General</c:formatCode>
                <c:ptCount val="11"/>
                <c:pt idx="0">
                  <c:v>6285</c:v>
                </c:pt>
                <c:pt idx="1">
                  <c:v>2896</c:v>
                </c:pt>
                <c:pt idx="2">
                  <c:v>2554</c:v>
                </c:pt>
                <c:pt idx="3">
                  <c:v>2302</c:v>
                </c:pt>
                <c:pt idx="4">
                  <c:v>1149</c:v>
                </c:pt>
                <c:pt idx="5">
                  <c:v>1045</c:v>
                </c:pt>
                <c:pt idx="6">
                  <c:v>866</c:v>
                </c:pt>
                <c:pt idx="7">
                  <c:v>802</c:v>
                </c:pt>
                <c:pt idx="8">
                  <c:v>730</c:v>
                </c:pt>
                <c:pt idx="9">
                  <c:v>610</c:v>
                </c:pt>
                <c:pt idx="10">
                  <c:v>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48-428F-9E13-976AD8E12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078705151"/>
        <c:axId val="1078694751"/>
      </c:barChart>
      <c:catAx>
        <c:axId val="107870515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78694751"/>
        <c:crosses val="autoZero"/>
        <c:auto val="1"/>
        <c:lblAlgn val="ctr"/>
        <c:lblOffset val="100"/>
        <c:noMultiLvlLbl val="0"/>
      </c:catAx>
      <c:valAx>
        <c:axId val="1078694751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0787051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País de naixement de les principals nacionalitats d'origen. País Valencià, 2023.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'NAIX-NACION'!$M$18</c:f>
              <c:strCache>
                <c:ptCount val="1"/>
                <c:pt idx="0">
                  <c:v>Espanya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'NAIX-NACION'!$L$19:$L$29</c:f>
              <c:strCache>
                <c:ptCount val="11"/>
                <c:pt idx="0">
                  <c:v>el Marroc</c:v>
                </c:pt>
                <c:pt idx="1">
                  <c:v>Algèria</c:v>
                </c:pt>
                <c:pt idx="2">
                  <c:v>Pakistan</c:v>
                </c:pt>
                <c:pt idx="3">
                  <c:v>Romania</c:v>
                </c:pt>
                <c:pt idx="4">
                  <c:v>Equador</c:v>
                </c:pt>
                <c:pt idx="5">
                  <c:v>Bolívia</c:v>
                </c:pt>
                <c:pt idx="6">
                  <c:v>Veneçuela</c:v>
                </c:pt>
                <c:pt idx="7">
                  <c:v>Hondures</c:v>
                </c:pt>
                <c:pt idx="8">
                  <c:v>Colòmbia</c:v>
                </c:pt>
                <c:pt idx="9">
                  <c:v>Argentina</c:v>
                </c:pt>
                <c:pt idx="10">
                  <c:v>Cuba</c:v>
                </c:pt>
              </c:strCache>
            </c:strRef>
          </c:cat>
          <c:val>
            <c:numRef>
              <c:f>'NAIX-NACION'!$M$19:$M$29</c:f>
              <c:numCache>
                <c:formatCode>0%</c:formatCode>
                <c:ptCount val="11"/>
                <c:pt idx="0">
                  <c:v>0.59979173897952098</c:v>
                </c:pt>
                <c:pt idx="1">
                  <c:v>0.59046454767726164</c:v>
                </c:pt>
                <c:pt idx="2">
                  <c:v>0.35350318471337577</c:v>
                </c:pt>
                <c:pt idx="3">
                  <c:v>0.29754959159859978</c:v>
                </c:pt>
                <c:pt idx="4">
                  <c:v>0.1044776119402985</c:v>
                </c:pt>
                <c:pt idx="5">
                  <c:v>9.5613048368953887E-2</c:v>
                </c:pt>
                <c:pt idx="6">
                  <c:v>2.5492861998640381E-2</c:v>
                </c:pt>
                <c:pt idx="7">
                  <c:v>4.1994750656167978E-2</c:v>
                </c:pt>
                <c:pt idx="8">
                  <c:v>1.1987625676720804E-2</c:v>
                </c:pt>
                <c:pt idx="9">
                  <c:v>1.1282051282051283E-2</c:v>
                </c:pt>
                <c:pt idx="10">
                  <c:v>6.9605568445475635E-3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79-45BD-9666-FE9A77534FDB}"/>
            </c:ext>
          </c:extLst>
        </c:ser>
        <c:ser>
          <c:idx val="1"/>
          <c:order val="1"/>
          <c:tx>
            <c:strRef>
              <c:f>'NAIX-NACION'!$N$18</c:f>
              <c:strCache>
                <c:ptCount val="1"/>
                <c:pt idx="0">
                  <c:v>El mateix país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'NAIX-NACION'!$L$19:$L$29</c:f>
              <c:strCache>
                <c:ptCount val="11"/>
                <c:pt idx="0">
                  <c:v>el Marroc</c:v>
                </c:pt>
                <c:pt idx="1">
                  <c:v>Algèria</c:v>
                </c:pt>
                <c:pt idx="2">
                  <c:v>Pakistan</c:v>
                </c:pt>
                <c:pt idx="3">
                  <c:v>Romania</c:v>
                </c:pt>
                <c:pt idx="4">
                  <c:v>Equador</c:v>
                </c:pt>
                <c:pt idx="5">
                  <c:v>Bolívia</c:v>
                </c:pt>
                <c:pt idx="6">
                  <c:v>Veneçuela</c:v>
                </c:pt>
                <c:pt idx="7">
                  <c:v>Hondures</c:v>
                </c:pt>
                <c:pt idx="8">
                  <c:v>Colòmbia</c:v>
                </c:pt>
                <c:pt idx="9">
                  <c:v>Argentina</c:v>
                </c:pt>
                <c:pt idx="10">
                  <c:v>Cuba</c:v>
                </c:pt>
              </c:strCache>
            </c:strRef>
          </c:cat>
          <c:val>
            <c:numRef>
              <c:f>'NAIX-NACION'!$N$19:$N$29</c:f>
              <c:numCache>
                <c:formatCode>0%</c:formatCode>
                <c:ptCount val="11"/>
                <c:pt idx="0">
                  <c:v>0.39777854911489069</c:v>
                </c:pt>
                <c:pt idx="1">
                  <c:v>0.39853300733496333</c:v>
                </c:pt>
                <c:pt idx="2">
                  <c:v>0.64543524416135878</c:v>
                </c:pt>
                <c:pt idx="3">
                  <c:v>0.69428238039673273</c:v>
                </c:pt>
                <c:pt idx="4">
                  <c:v>0.89473684210526316</c:v>
                </c:pt>
                <c:pt idx="5">
                  <c:v>0.89876265466816652</c:v>
                </c:pt>
                <c:pt idx="6">
                  <c:v>0.96227056424201218</c:v>
                </c:pt>
                <c:pt idx="7">
                  <c:v>0.95800524934383202</c:v>
                </c:pt>
                <c:pt idx="8">
                  <c:v>0.97834493426140756</c:v>
                </c:pt>
                <c:pt idx="9">
                  <c:v>0.97230769230769232</c:v>
                </c:pt>
                <c:pt idx="10">
                  <c:v>0.98955916473317862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79-45BD-9666-FE9A77534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73189536"/>
        <c:axId val="1973190368"/>
      </c:barChart>
      <c:catAx>
        <c:axId val="19731895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73190368"/>
        <c:crosses val="autoZero"/>
        <c:auto val="1"/>
        <c:lblAlgn val="ctr"/>
        <c:lblOffset val="100"/>
        <c:noMultiLvlLbl val="0"/>
      </c:catAx>
      <c:valAx>
        <c:axId val="197319036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73189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6</xdr:col>
      <xdr:colOff>399250</xdr:colOff>
      <xdr:row>10</xdr:row>
      <xdr:rowOff>161925</xdr:rowOff>
    </xdr:to>
    <xdr:pic>
      <xdr:nvPicPr>
        <xdr:cNvPr id="2" name="Imagen 1" descr="IV Congrés Internacional de Treball Social (CIFETS 2021)XIII Congrés de  Facultats i Escoles de Treball Social&quot;Treball Social en l'Era Digital:  Ètica i Cures&quot;">
          <a:extLst>
            <a:ext uri="{FF2B5EF4-FFF2-40B4-BE49-F238E27FC236}">
              <a16:creationId xmlns:a16="http://schemas.microsoft.com/office/drawing/2014/main" id="{0C3ACC81-F005-4C88-8F98-44F566135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123950"/>
          <a:ext cx="3447250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11</xdr:col>
      <xdr:colOff>287085</xdr:colOff>
      <xdr:row>12</xdr:row>
      <xdr:rowOff>180975</xdr:rowOff>
    </xdr:to>
    <xdr:pic>
      <xdr:nvPicPr>
        <xdr:cNvPr id="3" name="Imagen 2" descr="Laboratorio de Ciencias Sociales (Social·Lab)">
          <a:extLst>
            <a:ext uri="{FF2B5EF4-FFF2-40B4-BE49-F238E27FC236}">
              <a16:creationId xmlns:a16="http://schemas.microsoft.com/office/drawing/2014/main" id="{6DE1BA31-658C-44B5-98CF-43F65D4D699E}"/>
            </a:ext>
            <a:ext uri="{147F2762-F138-4A5C-976F-8EAC2B608ADB}">
              <a16:predDERef xmlns:a16="http://schemas.microsoft.com/office/drawing/2014/main" pred="{0C3ACC81-F005-4C88-8F98-44F566135B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852" t="21958" r="19816" b="21428"/>
        <a:stretch/>
      </xdr:blipFill>
      <xdr:spPr bwMode="auto">
        <a:xfrm>
          <a:off x="4876800" y="1485900"/>
          <a:ext cx="2115885" cy="1323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30</xdr:row>
      <xdr:rowOff>0</xdr:rowOff>
    </xdr:from>
    <xdr:to>
      <xdr:col>7</xdr:col>
      <xdr:colOff>304800</xdr:colOff>
      <xdr:row>31</xdr:row>
      <xdr:rowOff>66675</xdr:rowOff>
    </xdr:to>
    <xdr:sp macro="" textlink="">
      <xdr:nvSpPr>
        <xdr:cNvPr id="1025" name="AutoShape 1" descr="data:image/png;base64,iVBORw0KGgoAAAANSUhEUgAAAeIAAAEiCAYAAAAlAdEXAAAAAXNSR0IArs4c6QAAIABJREFUeF7tnU+IHce1hytZjbXzWG81ykograSYwGCQF09KFiESWQzDYKIgeBBFzmKkoNVEhgeCBxazGiJp44kEAYHATIQWQTLZRDbEgmE2trQI42QWIfIqI2mnaGU/TkPd1PTte/t03epbf+a7ECLPPd116junzq+rum73dwwfCEAAAhCAAASiEfiOtPyPf/zj29evX0dzgoYhAAEIQAAC+5HAN99881klxNvb298eOXJkPzKgzxCAAAQgAIFoBL766iuDEEfDT8MQgAAEILDfCSDE+z0D6D8EIAABCEQlgBBHxU/jEIAABCCw3wkgxPs9A+g/BCAAAQhEJYAQR8VP4xCAAAQgsN8JIMT7PQPoPwQgAAEIRCWAEEfFT+MQgAAEILDfCSDE+z0D6D8EIAABCEQlgBBHxU/jEIAABCCw3wkgxPs9A+g/BCAAAQhEJYAQR8VP4xCAAAQgsN8JIMT7PQN67v/9+/fN119/bZaXl/e0JC8YWV1dlWecV3+/fPmymZ+f79kbTg8BCEAgPQIIcXoxycKjFy9emKtXr5pTp05VQiufuthaG3mZSP27mzdvDo7Z2dkx165dM++//75KjOXYx48fDzgtLS2ZhYWFLLjJhcmTJ0/MysqKmZmZCe6zZXnmzJmRTMSHR48eVfGbnZ0d6YOc67e//a359a9/bQ4fPhzc16YTunkxlQaNMZbHuXPnzJ07d6ba32n1kXbSJoAQpx2fZL1rE2J3xnvixIk9QiwFfn19vRIjKwQagWoS9nFinyw8xzHx/09/+pP52c9+pnZ33DGWu5ysSezt92+99dbQxVHdgRhCrIYQ0BAhDgiTU3kRQIi9sHGQLeinT582m5ube2bErhi88cYb5sCBA3uKfpPoNolznfKo2ZIVY5nR5La87TMDbDtm3Iy3y+rDfhHira0t8/DhQ7O4uFhdIE5zBYBKAgEhgBCTB14EXCF+9uxZdQ67PCxCYP+7STSa/iZiKveML1y40LgM2iYKbeLk1ckpHOTjd9sx48RWREeWX9uWpaXrbcyngGcqTVgh/uUvf2l+97vfmYsXL45dsp+KUzSyrwggxPsq3GE7e/v2bXPy5EkjIipi3HSfti4aVsCPHz++x75tVqtZum6aQdt7yQcPHtwjPtYvOcbayBL6+fPnR24iaxJAd/Yp5xKBk/uzDx48MLu7u5VL7j1stx+3bt0atO36Z1nY42VF4cqVK9UFint/vN4n2/9xy89y/PPnzwfL1uLPxsbGAJ17G6FJiF171y9XuKX/cs5Xr15V561vxKv3z+Uz6sJt1J6ApjgePXp0aFm+rZ+ffvqp+fnPf24kJmfPnkWIw5YKztZCACEmRXol0FWIZfPXKEF3BWSc0033ScUPSXY7E7SCZkXAziJFPKxw1Jd4tUIsAmoFTWZbH3300UBI6xcU9XO6997dFQZ3c1XbjFjYNC1P189dt6l/Xxfiun29by5Dy7WtjXqb9b7VLxzqs30bR3tRYi+G3Dxq86HXAcDJIaAggBArIGHiTyCkEIsX9d3XTZ7VBUJs6jPxujA3zSKbin7dh6YZsbtLvN5umxA3CajGjzqHpuVpl8ubb7452PXuXvi4wie74e2uaWtfvw/ftPvd3bFdX+loWtmorxJYxk19qMepHkd7EWJ3psuFld3dP6qffexe9x8xHLkfCSDE+zHqU+xzDCEetYztiowsQboz7KYl87qIaGfErlh1FeJ6aNxlXDtT18yIm2bW9dllvS27fGuXdl0hlvM13Vt2Lxxevnw59HMnl+GxY8eqZf9xO7bb+mZnwHbFYVRMxv1ErN5PhHiKBYGmGgkgxCRGrwS6CvGonc9tIuJ2YlQxHzXzapoxy99iCbHMXNfW1qouyZKrMJHlbfs76zaxsixcZvI3EUH33nz9oSqynCziay9QXCEWYXPvJbu87bKwVojr+wPGxa5+P/lXv/pV9RtoK+YaIW7rJ0Lcawng5AoCCLECEib+BEZtvqkv8bbtmm7b7et+f/fu3crh+jJ2DkLctKzuszQt/XfPJf/tPjRl1IauUUvTIsRtDwFp2tzVNCPWCnHTrL5paboeazfO9gKkPgvvcmHnn/0cCQEdAYRYxwkrTwKaGYucuu13xG0/pXHb0S5NuwU8haXpUeLoK8SukElfXSFtEnyxGSXEci5301lTOmiFuC6Koy6imu6XdxXip0+fNvqNEHsOaA7rhQBC3AtWTmoJNAmx75O1Ri3J1gVAu1mrqxDXBd6KgizlyoYg+cj/+94jHiXE9p5ml3vEdf72v+0qQRMjK9wilPJUrqbNWvVd7fXNWvVHYk6yWWvcxrW33367WvFou9BrEuJ6P1mapl7FJoAQx45A4e2PEs+m3bZtz5rWPuJS+/OlrkLsitfc3Nzg98b1n850FeL673rrM1d7v9gVYu1PuexsU3YPu3zry77ufdSmzVryG2YRRvl9tP1Ns72Xbf1qmxHLU8+afiLlLpmPywv3frF2s1Z913RTPxHiwotQBt1DiDMIUs4ujhJi37cv1Y8TNqPe3GR32IrNqAd62BmiZmlazuM+GEIES2aIf/jDH7xnxHbZWc496qEdv/nNb6onPtl7q03HjMoRK152tu6+5MH93a98L5u1Dh06NNgd3bT5qv5gDJe9RoilnfoGLPcc9XxxN67ZWMvDY+yuaNn97l5Q2Ri5u6bb+jnuxRc5jz18z4cAQpxPrPAUAhCAAAQKJIAQFxhUugQBCEAAAvkQQIjziRWeQgACEIBAgQQQ4gKDSpcgAAEIQCAfAghxPrHCUwhAAAIQKJAAQlxgUOkSBCAAAQjkQwAhzidWeAoBCEAAAgUSQIgLDCpdggAEIACBfAggxPnECk8hAAEIQKBAAghxgUGlSxCAAAQgkA8BhDifWOEpBCAAAQgUSAAhLjCodAkCEIAABPIhgBDnEys8hQAEIACBAgkgxAUGlS5BAAIQgEA+BBDifGKFpxCAAAQgUCABhLjAoNIlCEAAAhDIhwBCnE+s8BQCEIAABAokgBAXGFS6BAEIQAAC+RBAiPOJFZ5CAAIQgECBBBDiAoNKlyAAAQhAIB8CCHE+scJTCEAAAhAokECSQry7u2tevHhRIG66BAEIQAACJRKYnZ01Bw8e9OpakkLs1RMOggAEIAABCGRIACHOMGi4DAEIQAAC5RBAiMuJJT2BAAQgAIEMCSDEGQYNlyEAAQhAoBwCCHE5saQnEIAABCCQIQGEOMOg4TIEIAABCJRDACEuJ5b0BAIQgAAEMiSAEGcYNFyGAAQgAIFyCCDE5cSSnkAAAhCAQIYEEOIMg4bLEIAABCBQDgGEuJxY0hMIQAACEMiQAEKcYdBwGQIQgAAEyiGAEJcTS3oCAQhAAAIZEkCIMwwaLkMAAhCAQDkEEOJyYklPIAABCEAgQwIIcYZBw2UIQAACECiHAEJcTizpCQQgAAEIZEgAIc4waLgMAQhAAALlEECIy4klPYEABCAAgQwJIMQZBg2XIQABCECgHAIIcTmxpCcQgAAEIJAhAYQ4w6DhMgQgAAEIlEMAIS4nlvQEAhCAAAQyJIAQZxg0XIYABCAAgXIIIMTlxJKeQAACEIBAhgQQ4gyDhssQgAAEIFAOAYS4nFjSEwhAAAIQyJAAQpxh0HAZAhCAAATKIYAQlxNLegIBCEAAAhkSSFKId3d3zYsXLzLEicsQgAAEIDBNAu9++PE0m6va+vyD94banJ2dNQcPHvTyJUkh9uoJB0EAAhCAwL4j8F//839T7/O/fv+/QdtEiIPi5GQQgAAEIDBNAgjxNGnTFgQgAAEIQKBGACEmJSAAAQhAAAIRCSDEEeHTNAQgAAEIQAAhJgcgAAEIQAACEQkgxBHh0zQEIAABCEAAISYHIAABCEAAAhEJIMQR4dM0BCAAAQhAACFW5sD9+/fNxsbGkLU8heTq1atGnkjCBwIQgAAEINCVAEKsICaPqlxdXTUXLlyoHlu5ublplpeXjYizfBYWFhRnwQQCEIAABCAwTAAhVmSFiO+NGzfMxYsXK+umfzMjVoDEBAIQgAAEhgggxIqkeP36tbl+/bpZXFw0c3Nzg3/Loevr62ZlZYWlaQVHTCAAAQhAgBmxdw7s7OwMRFf+vba2Vp1raWmJpWlvqhwIAQhAAALMiMkBCEAAAhCAQEQCCLES/tbW1mAW7B7CrmklQMwgAAEIQKCRAEKsSAx31/Thw4cVR2ACAQhAAAIQ0BFAiBWc3F3T7I5WAMMEAhCAAATUBBBiJSp+M6wEhRkEIAABCHQigBArcMmMWJ6etbu7O2TNPWIFQEwgAAEIQGAkAYSY5IAABCAAAQhEJIAQK+HzrGklKMwgAAEIQKATAYRYgYtnTSsgYQIBCEAAAl4EEGIFNp41rYCECQQgAAEIeBFAiBXYeNa0AhImEIAABCDgRQAhVmLjWdNKUJhBAAIQgEAnAghxJ1wYQwACEIAABMISQIjH8LS/Hz5z5ox58OABvyMOm3ucDQIQgAAEjDEIMWkAAQhAAAIQiEgAIVbCl7cvffTRR+bKlStGXvxw8+ZN88UXXwz+u34aeQqXzKj5QAACEIAABMYRePfDj6cO6PMP3htqU96lIE+L9Pl89dVX5jty4Pb29rdHjhzxOcfYY0a9fcndwMXLIIJj54QQgAAE9gUBZsSKMMvPl1ZXV83p06fN/Pz84AgR4nv37plLly6ZmZkZxZkwgQAEIAABCOwlgBArM6LpxQ+88EEJDzMIQAACEBhJACEmOSAAAQhAAAIRCSDESviyWWttbW3ImlmxEiBmEIAABCDQSAAhViTGqM1aikP3mJQAu2ufsYcABCAAgfEEStCGqeyavnHjhrl48aKZZHd0yrBT9o1BDAEIQKBkAiXU396FWBJA3kcsn4WFBe98SBl2yr55A+dACEAAAhkQKKH+9i7ETTumbWy73CNOGXbKvmUwjnARAhCAgDeBEupv70LsTbd2YMqwU/YtFH/OAwEIQCBFAiXU36kIsX2ox/b2tjl69KhZXFw0d+7cMSsrK+r7xinDTtm3FAcOPkEAAhAIRaCE+tu7ELtP1pLNWvZpWk+fPjUPHz6sxFjzZK2UYafsW6hk5zwQgAAEUiRQQv3tXYjlHrHdNf3y5cuBEL969Wrwd81u6pRhp+xbigMHnyAAgbwIpFzjUvZNG+XehdjOiI8fP27kf3ZG/Mknn5gnT54wI9ZGqmb3r9//r+eRHAYBCECgG4GUxS5l37SUexdiccS9R2wdk3vF2mVpOSZl2Cn7pk0E7CAAAQiMIpByjUvZN21GTUWItc6Ms0sZdsq+hWDPOSAAgf1NIOUal7Jv2qzpTYjH/X7YOsfviLVhGrZjadqfHUdCAALdCKQsdin7pqXcmxBrHdDapQw7Zd+0fLGDAAQgwNK0LgdCT4SmIsTyiMuNjY2hHjIj1gW9ySp0Ivh7wpEQgEDpBFKebKTsmzYvehdi9+1L8u/NzU2zvLzc+fnTKcNO2TdtIsSwi8FN+slFTIxo02bOBGKMVe04Tdk3bcynIsT2d8TiVNO/+R2xNlz/sdMmafczT++IGAMIIZ5efGmpHAIxxqq2xqXsmzYDehdi+enS9evXq8dazs3NDf4tDq6vr6sfc5ky7JR90yZCDLsY3BDiGJGmzdwJxBirCHHgrNnZ2RmIrvx7bW2tamFpaUn9akQSYW9QtEkaOJRBTxcjpghx0BBysn1CIMZY1da4lH3TpkdvM2L786VTp06pxXac0ynDTtk3bSLEsIvBDSGOEWnazJ1AjLGKEAfMGnfHdJcZcN0FEoEZcai01A7wUO1xHgjkToD622/97W1G3JR4k4gyidBvIsQoFDFiyow4RqRpM3cCMcaq9oI5Zd+0cZ+qELtOiSg/evTIXL16VfVO4pRhp+ybNhFi2MXghhDHiDRt5k4gxlhFiHvKmq2tLa+NWuIOicCMOFRaagd4qPY4DwRyJ0D97bf+9j4jdpejT5w4UT3Mw+dDIvSbCD4xmfSYGDFlRjxp1Dh+PxKIMVa1F8wp+6bNld6EeJJd07u7u0aOdz/vfvixtk/B7D7/4D3VuVL2TdWBSEYxuElXtXGNhIVmIZAcgRhjVTtOU/FNHkwlj232+fQmxD7OjDsm5auelH0LHYeQ54vBjRlxyAhyrv1CIMZYZUacYHaRCCxNh0pL7QAP1R7ngUDuBKi//dZfZsRjRoi2YKecpCkXgBjcmBGnnBH4liqBGGN1P9VfhBghjjb2YwxuhDhauGm4hUCM8VCC2KXMTZv0vQuxbLqyb1xy37I06u+jHE8Zdsq+aRMhhl0MbghxjEjTpoZAjPGAEGsiM2yj5aY9e29CbHdNyw7oUZ+jR49Wb1+amZlp9Zck7fceRWsAejCIEVOEuIdAcsogBGKMB62g4Fu/9bc3IbZud535MiPWjWntANKdLY5VjMGNEMeJNa22E4gxHrR1BN8yF2Jx332oh9sd+c0Vj7hsH6BNFtoB5Hf26RwVY3AjxNOJLa10JxBjPGjrCL5lLsQyI15dXTUXLlyoHtKxublZPV1LxFk+CwsLqowlEfpNBFUQAhvFiClCHDiImZ0uRs4hdn5JUgI3bc+nujQtTtmNW+6/3U1coxxnACHE2qRus9MO8Lbz8H1+BKgjfnUEbn7ctCOkdyF+/fq1uX79ullcXDRzc3ODf4uD6+vr1WYthFgbrv/YlSAmMQY3M+LuuVbSETFyTjtW8c1P7FLmph07vQuxOLKzszMQXfn32tpa5d/S0hJL09pI1ey0g9vz9FM5LMYAQoinEtpkG4mRc9qxim8Isdne3v72yJEjDCCHQAkDKNmARnq1JUKcckb07xtiV57YpRxTbUb3PiPmgR7aUHSz014kdDvrdK1jDCCEeLoxTq21GDmnHav4Vt5Fgjb/exNiHuihDYGfnXZw+519OkfFKDwI8XRim2orMXJOO1bxDSHubWmaB3r0U5K0g7uf1sOcNUbhQYjDxC7Xs8TIOe1YxTeEOLgQ2xnxmTNnzIMHD0zToy55oId/OdMObv8W+j8yRuFBiPuPa8otxMg57VjFN4Q4uBCHHowkqV+Sho5DyPPFiClCHDKC+Z0rRs4hxH55UgI3bc97u0fsOrC1tTX4yZL7d2bE2jAN22mT1L+F/o+MURQR4v7jmnILMXJOO1bxzW+ykTI37VjoXYjdR1wePnxY69eQXcqwU/bNG/gUDozBDSGeQmATbiJGziHEfglRAjdtz6cixE3vI9Y6aO0YQH5Xi105T9M+RkwR4mlGOL22YuRcCYICt37rb+9CLO53fcFD0/AlEfpNhBglM0ZMEeIYkU6nzRg5hxD7xb8Ebtqe9y7E435PzD1ibZiG7bRJ6t9C/0fGKIoIcf9xTbmFGDmnHav45jfZSJmbdiz0LsRaR9rsUoadsm9tXGN+H4MbQhwz4vHbjpFzCLFf3Evgpu1570LMjFgbim52JSRpjKKIEHfLs9KsY+QcY9Uvi0rgpu1570I8ypGu940ZQOUt28SIKUKsLQ1l2sXIuRIEBW5+9Vc7iqIJcddHX5IIfokAtzLvr2sHeAw7co6xGiLvSriA0XKIJsTuO4pnZ2db/WVwM7hbk0RpoB3gytNhViPAWGWshhgU2nGacr5pOfQuxOPuEV++fNnMz8+rfE0ZNr7lU3hYmlYNt4mMGA/5jIcSxC7lfNMOpN6FWOuIaycviBABdz/vfvixz6kmOubzD95THY9vezGlzE081fqnCj5GQwQYD/mMB+1YIKbtMZWVXflJrs8nSSFu6kjKVz34ls8MgBmxT5nodgzjIZ/xwIy4W25bay037dmnIsSyQ3pjY2PIJx7ooQ3TsJ02ESiK/uz8o7O/jyTnEOIQI6CEGqfl0LsQd90dPcpxBjeDW5vUbXbaAd52nljfxxgLXVYSYvinjSm+UUdCjFttvmnb6l2IxZHbt2+bkydPGt6+pA1Lu502ESg85c2IY8QUIW4fk6MsGKt+7Ergpu35VISYpWltOPR2JSRp6oKij8Z0LVPnFsM/xoNfDsKtX27as/cuxCxNa0PRzY4B1I2Xa61l599Cv0fGEDpmxP4x1eZbjLjim19ctdy0Z+9diFma1oaim502ERjcLE13y6zR1uScH0m47V9u2p73LsS89EEbim52DO5uvJgR+/OyR5Jzfgzhtn+5aXveuxBrHWmzY2a3lxCDuy1jJp/Z+bfQ75ExxgJL0/4xZaz6sSuBm7bnUxHi169fm9XVVbO9vT3w6+jRo2ZlZcXMzMyofI1RfEpIBLixNK0aYAojxoMCUoMJ3PYvN23PexdiK8LHjx83CwsLA79kJ/WTJ0/UYoygMCPWJnWbnbYwtp0n1vcxxgIzYv9oa/MtRlzxzS+uWm7as/cuxKN2TXfdTU2SIsTapG6zCz2I2toL/X2MsYAQ+0dRm28x4opvfnHVctOevXchZkasDUU3O20iMLhZmu6WWaOtyTk/knDbv9y0Pe9diMUR7hFrw6G3Y3DrWdUttez8W+j3yBgXV8yI/WOqzbcYccU3v7hquWnP3rsQ37x50zx//nxwL3hra8usra2ZpaWlPfeM2xwmSVmabssR7fehB5G23VB2McYCQuwfPW2+xYgrvvnFVctNe/ZehVhEWD7Ly8t7/LEz5Lfeemvou1GOk6QIsTap2+xCD6K29kJ/H2MsIMT+UdTmW4y44ptfXLXctGfvTYjbNmO1fV/vAEmKEGuTus0u9CBqay/09zHGAkLsH0VtvsWIK775xVXLTXv23oRYZr23bt0yZ8+eNbOzs0P+IMTaEDXbaROBwT3MT8tusgj1d3SMmCLE/vHU5luMuOKbX1y13LRn702IxQG5H3znzh1z9erVPWJsH3t56tQp9X1ikpQZsTap2+xCD6K29kJ/H2MsIMT+UdTmW4y44ptfXLXctGfvVYjFiZ2dHXPt2jXz6tWrgU8HDhwwV65c6fR+YpIUIdYmdZtd6EHU1l7o72OMBYTYP4rafIsRV3zzi6uWm/bsvQux1pE2O5IUIW7LEe33oQeRtt1QdjHGAkLsHz1tvsWIK775xVXLTXt2hHgMKS1sBlA+FwldBEU7iKZtFyPfunCL4R9j1S8L4dYvN+3ZEWKEWJsraruUB3cXQVF3eMqGMYSuC7cY/qWcc/jmN0BK4KbtOUKMEGtzRW2X8gDSCkoMMSnBN+lDDHYp5xy+qUvHHsMSuGl7jhAjxNpcUdulPIBKELsYQqflhhAPD5OUxwO+qcua10WC9uy9C7E8Xevx48dD/pw4cUL9VC0GN4Nbm9AaO03xSVnsUvaNscpY1YxBjY1mnKaeb5p+ik1vQjzqrUvWMd5HrA1Rs10JSZqyoOAbgjLZCP3P0YxVP5IlcNP2vDchbntyVtv39Q7EKIwlJALc/AQlBjft8m/KvqU+Q4nBjjqilaO9diVw0/a8NyFmRqwNgZ9dCUkaoyiWIHYpc0OI/S784FYmN211702I3SXojY2NIX/G3SPe3d01MmN2P+9++LG2T8HsPv/gPdW58G0vppS5iaca/2LEtATfpA8x2Gliim/D5QxuqhI/ZNTETd6pcPDgQa8T9i7EXl41HBRjFsCs0y96KXNjRuwXUy03ZnZlzuyov3vjqq1x2tGGEI8hpYVNkvolaQxuWkHBNwRFW0Tb7KgjbYSavy+Bm7bnCDFCrM0VtV3KAwghVodxyDDluOKbX1zh1i837dl7E2L7qkO53zvqI+vp9VckjrKNMUMhSbVpxIzYj5TfrDPGWNBewLA07RdTuJXJTVsXehNi64A80GNubk793mGEWBc6LhJ0nJqsNOxSFruUfUNQyhSUGDmnGaep55u2SvUuxPZnTKdPnzbz8/Nav4bsSIR8Zp0pDyDtzC5GvpXgW+qFMUZcUx4P+OYnSVpu2rP3LsRaR9rsGEAIcVuOaL/XDKIY+YYQayPIrNOfFHUkBDtNDenSDkI8hpYWdoyijW9d0rx78YkRU4S435gyW+cCxj/DuteQLm0hxAhxl3xR2aZ8kVCC2KV8kYDYIXaqIqEwSrmOaH1TdLMyQYgRYm2uqO20SZqyoOAbgqJO+BbDlMcDvvlFWctNe3aEGCHW5oraTpukiJ2f2KXMjRmxX0zhViY3bdFEiBFiba6o7RBiNaohQw07hLjMoh0jrpp84yLBP9+0lQAhRoi1uaK2S3lwSyc0/sUoiiX4RtH2L9oxck4zFoipf0y1RRMhRoi1uaK2S3lwlyB2MQq2lhtF279ox4hrymO1BN+0RRMhRoi1uaK2S3kAaQUlRlEswTeEGCFWF4oWw5TriNY3LQuEGCHW5oraTpukiJ1f0U6ZG0LsF1O4lclNWzQRYoRYmytqO4RYjWrIUMMOIS6zaMeIqybfuEjwzzdtJUCIEWJtrqjtUh7cJSz/xijYWm4Ubf+iHSOuKY/VEnzTFk2EGCHW5oraLuUBpBWUGEWxBN8QYoRYXShaDFOuI1rftCwQYoRYmytqO22SInZ+RTtlbgixX0zhViY3bdFEiBFiba6o7RBiNaohQw07hLjMoh0jrpp84yLBP9+0lQAhRoi1uaK2S3lwl7D8G6Nga7lRtP2Ldoy4pjxWS/BNWzQRYoRYmytqu5QHkFZQYhTFEnxDiBFidaFoMUy5jmh907JAiBFiba6o7bRJitj5Fe2UuSHEfjGFW5nctEUTIUaItbmitkOI1aiGDDXsEOIyi3aMuGryjYsE/3zTVgKEGCHW5oraLuXBXcLyb4yCreVG0fYv2jHimvJYLcE3bdFEiBFiba6o7VIeQFpBiVEUS/ANIUaI1YWixTDlOqL1TcsCIUaItbmittMmKWLnV7RT5oYQ+8UUbmVy0xZNhBgh1uaK2g4hVqMaMtSwQ4jLLNox4qrJNy4S/PNNWwmSFOLd3V3z4sULbR+wgwAEIAABCEQlMDs7aw4ePOjlQ5JC7NUTDoIABCCj95YcAAALrElEQVQAAQhkSAAhzjBouAwBCEAAAuUQQIjLiSU9gQAEIACBDAkgxBkGDZchAAEIQKAcAghxObGkJxCAAAQgkCEBhDjDoOEyBCAAAQiUQwAhLieW9AQCEIAABDIkkKUQ7+zsmGvXrplXr16ZpaUls7CwUKG/efOmefz4sTlx4oRZXl4ehOP169fm1q1b5uzZs0Z+6yW/Ub569aqR3yvXbSeN4ahz379/32xsbJijR4+alZUVMzMzM2jq9u3b5uTJk+bw4cODv0kf19fXK1vxOcRnUt+E4+rqqtne3q7cCc3Oxk9+iyfxkX7bWEt7V65c2cNoa2vLPHv2bBB/t39uXoRgN4lv4ufa2toeNy5fvmzm5+dDuGZsbh04cGDAyGVRb0uYfvrpp+YXv/hF1X6f3Cb1zR3rIZlJv7vUkS62IYLapb1RtuJHfYyE8K1LHWmzdXM2Bd/cGtdUq0P42HSO7IRYQF2/ft0sLi6aN998sxKGCxcuVMVkc3OzEmApmu+8805V6CzY58+fD4q7FIdDhw5V37u2ISDb8x07dqzy7fTp05Wg3Lt3z1y6dMl88sknVTPuxcMXX3wxJDLi46NHjwY+p+CbML5x44a5ePFisIsD2y8pGDZ+0vevv/7anD9/fhBrsbMM5SLGipsruPaCZm5ubnCce3HjyzCEb7bt0BdYcj7L5enTp+bhw4fVxZtceMoYkP67MbNF++233x5crNqcrdv68nL7OolvduzKGJLx5F5MT+pblzoibXepOSn4JrFsGiOT+ibHd6lxbbZuzrqTE18/29pz62+TrbRrL+6lDrm12tcnzXHZCXH9at6KqhRxK76ujcC2s2A7I3bBhLxiFKG6e/duJSBWLCSo9iPi69pIUojgvPHGG3tmxGIjIi5Xi6FEL4RvbtEPMWjcOLirAtbXH/3oR+aPf/xjdQEj7VkbOU5WC374wx9WqyJ1rqn55vYz9OB2Lyrtyo8I1507dwa5Y22kOEteCTfJS5kR11eLmlZnNIWkyWZS3+r5JmNVPiFWErrUEVmtclcQ2mqOLy/3Akbb3ijfpObVx8ikfsnxXeqITJbkQqypHtqJUD3/JvExhG92giR+1HNkEt/ajs1OiOsdslc1T548GYhZfQCPC3boGXFT0ZW/2cRrmlXWi58UHJkNixA3XTy0BVXzvRWELr6JX1LgRfzEN7t8rGmvi42N309/+tPqVoNdQq3Hyr2IkmP+/ve/mx//+Mddmups6+ObbaTPFQVbJGX2e+7cuWpmbAtgXfzrBaavGbEL1/a9i29NQuzeiugcvDEHaOqIPbyLbQgfu7Q3boyE8KV+Dm0dkeOaLkL7HBOT+hb6onkc/6yF2AZRlqZFIOQKTK7661dGTUJs710cOXJkz/3kUMnqLn3JzNddKq8vsblCbI+TWY1cFfchxL6+SWLKBY8sfcqSkl1KDsXMnscOALl4cdtwZ1hi6wqx/Ft8+/LLL6t7/6HvEU/imz3WXeIOzczyEF4/+clPhpbxXQGrC7FdAv7nP/85dIsklJ+27118c/NUbjfIbP748eOD2zqhfNPWEfdip63mxPTNXUULueJX71OXOuLaureL+hoTk/hmx4P0t76fJ1Rc6+fJWojdNX57D0crxPXC6i5JhIDtXk3V71mPE2I7C5DZjCxz9yHEvr41zXBCLZ3bc9fveXYRYrkYk1m6fOzegRD3iCf1rT6TCrG0Ws9Rd2bx8uVLtRDXxc4dRyHGgStekitdfJNj3c16sqQut3FCj1VtHRF/utiG4NelvabVvT6FuEsdiTUbllxpq7+jZr59XSQ05UW2Qmw39Njd0e6sssvSdH32HGLwSADtphm5X+nO5NqWpt2BF3Jzijsr8/XNZRPy3o49r703LrMNEdBRS6hWyOpL00331UKJ3iS+Sf/64GW5uZuapL/1nB63NN338u8kvtXHYh+i0qWOdLENUUe6tFe3dcd7H8v5XWpc3daOB7uZNdQY9alxTb6546qPGlyMEDfBc696mpbeRgENvQGpaVesWwibhN/d7ev+PEgC5v6UZ9LBPYlv9Zll6AuYesG2syF3p3TTvXRbZEZtvgkxyCf1rakvk8bSPV5yX5Zu7UyxfrFXX9J3WfUtxJP4VmcUej9HlzrSxTZEbLu0N05M+rh46VJHZDNq088w63kRgpkdZ/X2RtXfUb65E4O+fiVS7292M+L6zMS9Cmr6+VLTbMQd0CFvyDcV7HoRrv98Sb5v2qkaegYVwjeXVUhuwqDpit5dNhUbV5Tlv90iU/85SsgBNKlvNgfcGXuowjOqCI/bgOUKcZ9L0yF8sxfQwitkTLvUEbvb3K7UaGrOJPEN4VtfM+IudUT2AzTNesddOEzCLYRvbl1jaXpMNOxv41wT+0N/KT5dH+gR8kfb7g/rrX9205AEuMsDPUILcQjfbKLLAz1CcnPPa7nZ88tVqzy8RT5tD/Rw+xjq4Q+hfOtjZiJMbM5bbnYFRf7bPrSm7YEeLreQm9xC+GbHe+gHP3SpI11sJxESVzxHPQCmXuPG+Va/WA3hW5c6Yseu/MrCrYfyd6nT9Zyd9MFFIXyzFw9S40KuRraxz25G3NYhvocABCAAAQjkRAAhzila+AoBCEAAAsURQIiLCykdggAEIACBnAggxDlFC18hAAEIQKA4AghxcSGlQxCAAAQgkBMBhDinaOErBCAAAQgURwAhLi6kdAgCEIAABHIigBDnFC18hQAEIACB4gggxMWFlA5BAAIQgEBOBBDinKKFrxCAAAQgUBwBhLi4kNIhCEAAAhDIiQBCnFO08BUCEIAABIojgBAXF1I6VAoB94H+03wAfRO/0K8LLSVG9AMCIQggxCEocg4IBCZQf1Wc/PedO3eqNypN+paarq7at9p873vfMysrK2ZmZqbrKbCHAATGEECISQ8IJEbAfUewvAvXftz3aLuvGLSvjHz69Kl58uSJ+fLLL83u7q6RVxraV86dOHHCLC8vV+99/ve//23+/Oc/G3k9nfuKRHtO95WD8m5ceQ/w6dOnzaNHj8ylS5cQ4sTyBXfyJ4AQ5x9DelAYARG/u3fvmvPnzzeKnrtMLGIqs+Rz585VFOys+eXLl9V7nN9//31z7Ngxc/36dbO4uFgJtQiqHCM26+vr1Sz3s88+q0RbxFrOb/9uZ98sTReWZHQnKQIIcVLhwBkImEoI7927p5592pmysNvc3KzE1M5kL168WC1lW5tnz55ViBcWFqr/l7//4Ac/MH/5y18qobYzcHf2LXZdfSKOEICAngBCrGeFJQSmQqBtRixL16urq2Z7e3vgjywxa4X40KFDZn5+HiGeSjRpBALtBBDidkZYQGCqBEbdI5b7u+7HndW+8847aiFmRjzVcNIYBFoJIMStiDCAwPQJ1HdNu/dt5X6uFVOZPbv3iDVL03KfWO4Lyz1h7hFPP7a0CIE6AYSYnIBAogRkBryxsVF5V9/JLOIrO6Pl98Xf//73zfHjx9Uz4r/97W9GBr58rly5sue+8OPHj/e0ZdFwjzjRJMGtIgggxEWEkU5AQEfALm/bZW3dUVhBAAJ9EkCI+6TLuSGQGAGEOLGA4A4EjKlWqL4jJLa3t789cuQIUCAAgYIJIMQFB5euZUsAIc42dDgOAQhAAAIlEECIS4gifYAABCAAgWwJIMTZhg7HIQABCECgBAIIcQlRpA8QgAAEIJAtAYQ429DhOAQgAAEIlEAAIS4hivQBAhCAAASyJYAQZxs6HIcABCAAgRIIIMQlRJE+QAACEIBAtgQQ4mxDh+MQgAAEIFACAYS4hCjSBwhAAAIQyJYAQpxt6HAcAhCAAARKIIAQlxBF+gABCEAAAtkSQIizDR2OQwACEIBACQQQ4hKiSB8gAAEIQCBbAghxtqHDcQhAAAIQKIEAQlxCFOkDBCAAAQhkSwAhzjZ0OA4BCEAAAiUQGAjxX//610+/+93v/ncJnaIPEIAABCAAgVwIfPPNN5/9P+95h+iyWxBtAAAAAElFTkSuQmCC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5334000" y="502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29</xdr:row>
      <xdr:rowOff>66675</xdr:rowOff>
    </xdr:to>
    <xdr:sp macro="" textlink="">
      <xdr:nvSpPr>
        <xdr:cNvPr id="1027" name="AutoShape 3" descr="data:image/png;base64,iVBORw0KGgoAAAANSUhEUgAAAeIAAAEiCAYAAAAlAdEXAAAAAXNSR0IArs4c6QAAIABJREFUeF7tnU+IHce1hytZjbXzWG81ykograSYwGCQF09KFiESWQzDYKIgeBBFzmKkoNVEhgeCBxazGiJp44kEAYHATIQWQTLZRDbEgmE2trQI42QWIfIqI2mnaGU/TkPd1PTte/t03epbf+a7ECLPPd116junzq+rum73dwwfCEAAAhCAAASiEfiOtPyPf/zj29evX0dzgoYhAAEIQAAC+5HAN99881klxNvb298eOXJkPzKgzxCAAAQgAIFoBL766iuDEEfDT8MQgAAEILDfCSDE+z0D6D8EIAABCEQlgBBHxU/jEIAABCCw3wkgxPs9A+g/BCAAAQhEJYAQR8VP4xCAAAQgsN8JIMT7PQPoPwQgAAEIRCWAEEfFT+MQgAAEILDfCSDE+z0D6D8EIAABCEQlgBBHxU/jEIAABCCw3wkgxPs9A+g/BCAAAQhEJYAQR8VP4xCAAAQgsN8JIMT7PQN67v/9+/fN119/bZaXl/e0JC8YWV1dlWecV3+/fPmymZ+f79kbTg8BCEAgPQIIcXoxycKjFy9emKtXr5pTp05VQiufuthaG3mZSP27mzdvDo7Z2dkx165dM++//75KjOXYx48fDzgtLS2ZhYWFLLjJhcmTJ0/MysqKmZmZCe6zZXnmzJmRTMSHR48eVfGbnZ0d6YOc67e//a359a9/bQ4fPhzc16YTunkxlQaNMZbHuXPnzJ07d6ba32n1kXbSJoAQpx2fZL1rE2J3xnvixIk9QiwFfn19vRIjKwQagWoS9nFinyw8xzHx/09/+pP52c9+pnZ33DGWu5ysSezt92+99dbQxVHdgRhCrIYQ0BAhDgiTU3kRQIi9sHGQLeinT582m5ube2bErhi88cYb5sCBA3uKfpPoNolznfKo2ZIVY5nR5La87TMDbDtm3Iy3y+rDfhHira0t8/DhQ7O4uFhdIE5zBYBKAgEhgBCTB14EXCF+9uxZdQ67PCxCYP+7STSa/iZiKveML1y40LgM2iYKbeLk1ckpHOTjd9sx48RWREeWX9uWpaXrbcyngGcqTVgh/uUvf2l+97vfmYsXL45dsp+KUzSyrwggxPsq3GE7e/v2bXPy5EkjIipi3HSfti4aVsCPHz++x75tVqtZum6aQdt7yQcPHtwjPtYvOcbayBL6+fPnR24iaxJAd/Yp5xKBk/uzDx48MLu7u5VL7j1stx+3bt0atO36Z1nY42VF4cqVK9UFint/vN4n2/9xy89y/PPnzwfL1uLPxsbGAJ17G6FJiF171y9XuKX/cs5Xr15V561vxKv3z+Uz6sJt1J6ApjgePXp0aFm+rZ+ffvqp+fnPf24kJmfPnkWIw5YKztZCACEmRXol0FWIZfPXKEF3BWSc0033ScUPSXY7E7SCZkXAziJFPKxw1Jd4tUIsAmoFTWZbH3300UBI6xcU9XO6997dFQZ3c1XbjFjYNC1P189dt6l/Xxfiun29by5Dy7WtjXqb9b7VLxzqs30bR3tRYi+G3Dxq86HXAcDJIaAggBArIGHiTyCkEIsX9d3XTZ7VBUJs6jPxujA3zSKbin7dh6YZsbtLvN5umxA3CajGjzqHpuVpl8ubb7452PXuXvi4wie74e2uaWtfvw/ftPvd3bFdX+loWtmorxJYxk19qMepHkd7EWJ3psuFld3dP6qffexe9x8xHLkfCSDE+zHqU+xzDCEetYztiowsQboz7KYl87qIaGfErlh1FeJ6aNxlXDtT18yIm2bW9dllvS27fGuXdl0hlvM13Vt2Lxxevnw59HMnl+GxY8eqZf9xO7bb+mZnwHbFYVRMxv1ErN5PhHiKBYGmGgkgxCRGrwS6CvGonc9tIuJ2YlQxHzXzapoxy99iCbHMXNfW1qouyZKrMJHlbfs76zaxsixcZvI3EUH33nz9oSqynCziay9QXCEWYXPvJbu87bKwVojr+wPGxa5+P/lXv/pV9RtoK+YaIW7rJ0Lcawng5AoCCLECEib+BEZtvqkv8bbtmm7b7et+f/fu3crh+jJ2DkLctKzuszQt/XfPJf/tPjRl1IauUUvTIsRtDwFp2tzVNCPWCnHTrL5paboeazfO9gKkPgvvcmHnn/0cCQEdAYRYxwkrTwKaGYucuu13xG0/pXHb0S5NuwU8haXpUeLoK8SukElfXSFtEnyxGSXEci5301lTOmiFuC6Koy6imu6XdxXip0+fNvqNEHsOaA7rhQBC3AtWTmoJNAmx75O1Ri3J1gVAu1mrqxDXBd6KgizlyoYg+cj/+94jHiXE9p5ml3vEdf72v+0qQRMjK9wilPJUrqbNWvVd7fXNWvVHYk6yWWvcxrW33367WvFou9BrEuJ6P1mapl7FJoAQx45A4e2PEs+m3bZtz5rWPuJS+/OlrkLsitfc3Nzg98b1n850FeL673rrM1d7v9gVYu1PuexsU3YPu3zry77ufdSmzVryG2YRRvl9tP1Ns72Xbf1qmxHLU8+afiLlLpmPywv3frF2s1Z913RTPxHiwotQBt1DiDMIUs4ujhJi37cv1Y8TNqPe3GR32IrNqAd62BmiZmlazuM+GEIES2aIf/jDH7xnxHbZWc496qEdv/nNb6onPtl7q03HjMoRK152tu6+5MH93a98L5u1Dh06NNgd3bT5qv5gDJe9RoilnfoGLPcc9XxxN67ZWMvDY+yuaNn97l5Q2Ri5u6bb+jnuxRc5jz18z4cAQpxPrPAUAhCAAAQKJIAQFxhUugQBCEAAAvkQQIjziRWeQgACEIBAgQQQ4gKDSpcgAAEIQCAfAghxPrHCUwhAAAIQKJAAQlxgUOkSBCAAAQjkQwAhzidWeAoBCEAAAgUSQIgLDCpdggAEIACBfAggxPnECk8hAAEIQKBAAghxgUGlSxCAAAQgkA8BhDifWOEpBCAAAQgUSAAhLjCodAkCEIAABPIhgBDnEys8hQAEIACBAgkgxAUGlS5BAAIQgEA+BBDifGKFpxCAAAQgUCABhLjAoNIlCEAAAhDIhwBCnE+s8BQCEIAABAokgBAXGFS6BAEIQAAC+RBAiPOJFZ5CAAIQgECBBBDiAoNKlyAAAQhAIB8CCHE+scJTCEAAAhAokECSQry7u2tevHhRIG66BAEIQAACJRKYnZ01Bw8e9OpakkLs1RMOggAEIAABCGRIACHOMGi4DAEIQAAC5RBAiMuJJT2BAAQgAIEMCSDEGQYNlyEAAQhAoBwCCHE5saQnEIAABCCQIQGEOMOg4TIEIAABCJRDACEuJ5b0BAIQgAAEMiSAEGcYNFyGAAQgAIFyCCDE5cSSnkAAAhCAQIYEEOIMg4bLEIAABCBQDgGEuJxY0hMIQAACEMiQAEKcYdBwGQIQgAAEyiGAEJcTS3oCAQhAAAIZEkCIMwwaLkMAAhCAQDkEEOJyYklPIAABCEAgQwIIcYZBw2UIQAACECiHAEJcTizpCQQgAAEIZEgAIc4waLgMAQhAAALlEECIy4klPYEABCAAgQwJIMQZBg2XIQABCECgHAIIcTmxpCcQgAAEIJAhAYQ4w6DhMgQgAAEIlEMAIS4nlvQEAhCAAAQyJIAQZxg0XIYABCAAgXIIIMTlxJKeQAACEIBAhgQQ4gyDhssQgAAEIFAOAYS4nFjSEwhAAAIQyJAAQpxh0HAZAhCAAATKIYAQlxNLegIBCEAAAhkSSFKId3d3zYsXLzLEicsQgAAEIDBNAu9++PE0m6va+vyD94banJ2dNQcPHvTyJUkh9uoJB0EAAhCAwL4j8F//839T7/O/fv+/QdtEiIPi5GQQgAAEIDBNAgjxNGnTFgQgAAEIQKBGACEmJSAAAQhAAAIRCSDEEeHTNAQgAAEIQAAhJgcgAAEIQAACEQkgxBHh0zQEIAABCEAAISYHIAABCEAAAhEJIMQR4dM0BCAAAQhAACFW5sD9+/fNxsbGkLU8heTq1atGnkjCBwIQgAAEINCVAEKsICaPqlxdXTUXLlyoHlu5ublplpeXjYizfBYWFhRnwQQCEIAABCAwTAAhVmSFiO+NGzfMxYsXK+umfzMjVoDEBAIQgAAEhgggxIqkeP36tbl+/bpZXFw0c3Nzg3/Loevr62ZlZYWlaQVHTCAAAQhAgBmxdw7s7OwMRFf+vba2Vp1raWmJpWlvqhwIAQhAAALMiMkBCEAAAhCAQEQCCLES/tbW1mAW7B7CrmklQMwgAAEIQKCRAEKsSAx31/Thw4cVR2ACAQhAAAIQ0BFAiBWc3F3T7I5WAMMEAhCAAATUBBBiJSp+M6wEhRkEIAABCHQigBArcMmMWJ6etbu7O2TNPWIFQEwgAAEIQGAkAYSY5IAABCAAAQhEJIAQK+HzrGklKMwgAAEIQKATAYRYgYtnTSsgYQIBCEAAAl4EEGIFNp41rYCECQQgAAEIeBFAiBXYeNa0AhImEIAABCDgRQAhVmLjWdNKUJhBAAIQgEAnAghxJ1wYQwACEIAABMISQIjH8LS/Hz5z5ox58OABvyMOm3ucDQIQgAAEjDEIMWkAAQhAAAIQiEgAIVbCl7cvffTRR+bKlStGXvxw8+ZN88UXXwz+u34aeQqXzKj5QAACEIAABMYRePfDj6cO6PMP3htqU96lIE+L9Pl89dVX5jty4Pb29rdHjhzxOcfYY0a9fcndwMXLIIJj54QQgAAE9gUBZsSKMMvPl1ZXV83p06fN/Pz84AgR4nv37plLly6ZmZkZxZkwgQAEIAABCOwlgBArM6LpxQ+88EEJDzMIQAACEBhJACEmOSAAAQhAAAIRCSDESviyWWttbW3ImlmxEiBmEIAABCDQSAAhViTGqM1aikP3mJQAu2ufsYcABCAAgfEEStCGqeyavnHjhrl48aKZZHd0yrBT9o1BDAEIQKBkAiXU396FWBJA3kcsn4WFBe98SBl2yr55A+dACEAAAhkQKKH+9i7ETTumbWy73CNOGXbKvmUwjnARAhCAgDeBEupv70LsTbd2YMqwU/YtFH/OAwEIQCBFAiXU36kIsX2ox/b2tjl69KhZXFw0d+7cMSsrK+r7xinDTtm3FAcOPkEAAhAIRaCE+tu7ELtP1pLNWvZpWk+fPjUPHz6sxFjzZK2UYafsW6hk5zwQgAAEUiRQQv3tXYjlHrHdNf3y5cuBEL969Wrwd81u6pRhp+xbigMHnyAAgbwIpFzjUvZNG+XehdjOiI8fP27kf3ZG/Mknn5gnT54wI9ZGqmb3r9//r+eRHAYBCECgG4GUxS5l37SUexdiccS9R2wdk3vF2mVpOSZl2Cn7pk0E7CAAAQiMIpByjUvZN21GTUWItc6Ms0sZdsq+hWDPOSAAgf1NIOUal7Jv2qzpTYjH/X7YOsfviLVhGrZjadqfHUdCAALdCKQsdin7pqXcmxBrHdDapQw7Zd+0fLGDAAQgwNK0LgdCT4SmIsTyiMuNjY2hHjIj1gW9ySp0Ivh7wpEQgEDpBFKebKTsmzYvehdi9+1L8u/NzU2zvLzc+fnTKcNO2TdtIsSwi8FN+slFTIxo02bOBGKMVe04Tdk3bcynIsT2d8TiVNO/+R2xNlz/sdMmafczT++IGAMIIZ5efGmpHAIxxqq2xqXsmzYDehdi+enS9evXq8dazs3NDf4tDq6vr6sfc5ky7JR90yZCDLsY3BDiGJGmzdwJxBirCHHgrNnZ2RmIrvx7bW2tamFpaUn9akQSYW9QtEkaOJRBTxcjpghx0BBysn1CIMZY1da4lH3TpkdvM2L786VTp06pxXac0ynDTtk3bSLEsIvBDSGOEWnazJ1AjLGKEAfMGnfHdJcZcN0FEoEZcai01A7wUO1xHgjkToD622/97W1G3JR4k4gyidBvIsQoFDFiyow4RqRpM3cCMcaq9oI5Zd+0cZ+qELtOiSg/evTIXL16VfVO4pRhp+ybNhFi2MXghhDHiDRt5k4gxlhFiHvKmq2tLa+NWuIOicCMOFRaagd4qPY4DwRyJ0D97bf+9j4jdpejT5w4UT3Mw+dDIvSbCD4xmfSYGDFlRjxp1Dh+PxKIMVa1F8wp+6bNld6EeJJd07u7u0aOdz/vfvixtk/B7D7/4D3VuVL2TdWBSEYxuElXtXGNhIVmIZAcgRhjVTtOU/FNHkwlj232+fQmxD7OjDsm5auelH0LHYeQ54vBjRlxyAhyrv1CIMZYZUacYHaRCCxNh0pL7QAP1R7ngUDuBKi//dZfZsRjRoi2YKecpCkXgBjcmBGnnBH4liqBGGN1P9VfhBghjjb2YwxuhDhauGm4hUCM8VCC2KXMTZv0vQuxbLqyb1xy37I06u+jHE8Zdsq+aRMhhl0MbghxjEjTpoZAjPGAEGsiM2yj5aY9e29CbHdNyw7oUZ+jR49Wb1+amZlp9Zck7fceRWsAejCIEVOEuIdAcsogBGKMB62g4Fu/9bc3IbZud535MiPWjWntANKdLY5VjMGNEMeJNa22E4gxHrR1BN8yF2Jx332oh9sd+c0Vj7hsH6BNFtoB5Hf26RwVY3AjxNOJLa10JxBjPGjrCL5lLsQyI15dXTUXLlyoHtKxublZPV1LxFk+CwsLqowlEfpNBFUQAhvFiClCHDiImZ0uRs4hdn5JUgI3bc+nujQtTtmNW+6/3U1coxxnACHE2qRus9MO8Lbz8H1+BKgjfnUEbn7ctCOkdyF+/fq1uX79ullcXDRzc3ODf4uD6+vr1WYthFgbrv/YlSAmMQY3M+LuuVbSETFyTjtW8c1P7FLmph07vQuxOLKzszMQXfn32tpa5d/S0hJL09pI1ey0g9vz9FM5LMYAQoinEtpkG4mRc9qxim8Isdne3v72yJEjDCCHQAkDKNmARnq1JUKcckb07xtiV57YpRxTbUb3PiPmgR7aUHSz014kdDvrdK1jDCCEeLoxTq21GDmnHav4Vt5Fgjb/exNiHuihDYGfnXZw+519OkfFKDwI8XRim2orMXJOO1bxDSHubWmaB3r0U5K0g7uf1sOcNUbhQYjDxC7Xs8TIOe1YxTeEOLgQ2xnxmTNnzIMHD0zToy55oId/OdMObv8W+j8yRuFBiPuPa8otxMg57VjFN4Q4uBCHHowkqV+Sho5DyPPFiClCHDKC+Z0rRs4hxH55UgI3bc97u0fsOrC1tTX4yZL7d2bE2jAN22mT1L+F/o+MURQR4v7jmnILMXJOO1bxzW+ykTI37VjoXYjdR1wePnxY69eQXcqwU/bNG/gUDozBDSGeQmATbiJGziHEfglRAjdtz6cixE3vI9Y6aO0YQH5Xi105T9M+RkwR4mlGOL22YuRcCYICt37rb+9CLO53fcFD0/AlEfpNhBglM0ZMEeIYkU6nzRg5hxD7xb8Ebtqe9y7E435PzD1ibZiG7bRJ6t9C/0fGKIoIcf9xTbmFGDmnHav45jfZSJmbdiz0LsRaR9rsUoadsm9tXGN+H4MbQhwz4vHbjpFzCLFf3Evgpu1570LMjFgbim52JSRpjKKIEHfLs9KsY+QcY9Uvi0rgpu1570I8ypGu940ZQOUt28SIKUKsLQ1l2sXIuRIEBW5+9Vc7iqIJcddHX5IIfokAtzLvr2sHeAw7co6xGiLvSriA0XKIJsTuO4pnZ2db/WVwM7hbk0RpoB3gytNhViPAWGWshhgU2nGacr5pOfQuxOPuEV++fNnMz8+rfE0ZNr7lU3hYmlYNt4mMGA/5jIcSxC7lfNMOpN6FWOuIaycviBABdz/vfvixz6kmOubzD95THY9vezGlzE081fqnCj5GQwQYD/mMB+1YIKbtMZWVXflJrs8nSSFu6kjKVz34ls8MgBmxT5nodgzjIZ/xwIy4W25bay037dmnIsSyQ3pjY2PIJx7ooQ3TsJ02ESiK/uz8o7O/jyTnEOIQI6CEGqfl0LsQd90dPcpxBjeDW5vUbXbaAd52nljfxxgLXVYSYvinjSm+UUdCjFttvmnb6l2IxZHbt2+bkydPGt6+pA1Lu502ESg85c2IY8QUIW4fk6MsGKt+7Ergpu35VISYpWltOPR2JSRp6oKij8Z0LVPnFsM/xoNfDsKtX27as/cuxCxNa0PRzY4B1I2Xa61l599Cv0fGEDpmxP4x1eZbjLjim19ctdy0Z+9diFma1oaim502ERjcLE13y6zR1uScH0m47V9u2p73LsS89EEbim52DO5uvJgR+/OyR5Jzfgzhtn+5aXveuxBrHWmzY2a3lxCDuy1jJp/Z+bfQ75ExxgJL0/4xZaz6sSuBm7bnUxHi169fm9XVVbO9vT3w6+jRo2ZlZcXMzMyofI1RfEpIBLixNK0aYAojxoMCUoMJ3PYvN23PexdiK8LHjx83CwsLA79kJ/WTJ0/UYoygMCPWJnWbnbYwtp0n1vcxxgIzYv9oa/MtRlzxzS+uWm7as/cuxKN2TXfdTU2SIsTapG6zCz2I2toL/X2MsYAQ+0dRm28x4opvfnHVctOevXchZkasDUU3O20iMLhZmu6WWaOtyTk/knDbv9y0Pe9diMUR7hFrw6G3Y3DrWdUttez8W+j3yBgXV8yI/WOqzbcYccU3v7hquWnP3rsQ37x50zx//nxwL3hra8usra2ZpaWlPfeM2xwmSVmabssR7fehB5G23VB2McYCQuwfPW2+xYgrvvnFVctNe/ZehVhEWD7Ly8t7/LEz5Lfeemvou1GOk6QIsTap2+xCD6K29kJ/H2MsIMT+UdTmW4y44ptfXLXctGfvTYjbNmO1fV/vAEmKEGuTus0u9CBqay/09zHGAkLsH0VtvsWIK775xVXLTXv23oRYZr23bt0yZ8+eNbOzs0P+IMTaEDXbaROBwT3MT8tusgj1d3SMmCLE/vHU5luMuOKbX1y13LRn702IxQG5H3znzh1z9erVPWJsH3t56tQp9X1ikpQZsTap2+xCD6K29kJ/H2MsIMT+UdTmW4y44ptfXLXctGfvVYjFiZ2dHXPt2jXz6tWrgU8HDhwwV65c6fR+YpIUIdYmdZtd6EHU1l7o72OMBYTYP4rafIsRV3zzi6uWm/bsvQux1pE2O5IUIW7LEe33oQeRtt1QdjHGAkLsHz1tvsWIK775xVXLTXt2hHgMKS1sBlA+FwldBEU7iKZtFyPfunCL4R9j1S8L4dYvN+3ZEWKEWJsraruUB3cXQVF3eMqGMYSuC7cY/qWcc/jmN0BK4KbtOUKMEGtzRW2X8gDSCkoMMSnBN+lDDHYp5xy+qUvHHsMSuGl7jhAjxNpcUdulPIBKELsYQqflhhAPD5OUxwO+qcua10WC9uy9C7E8Xevx48dD/pw4cUL9VC0GN4Nbm9AaO03xSVnsUvaNscpY1YxBjY1mnKaeb5p+ik1vQjzqrUvWMd5HrA1Rs10JSZqyoOAbgjLZCP3P0YxVP5IlcNP2vDchbntyVtv39Q7EKIwlJALc/AQlBjft8m/KvqU+Q4nBjjqilaO9diVw0/a8NyFmRqwNgZ9dCUkaoyiWIHYpc0OI/S784FYmN211702I3SXojY2NIX/G3SPe3d01MmN2P+9++LG2T8HsPv/gPdW58G0vppS5iaca/2LEtATfpA8x2Gliim/D5QxuqhI/ZNTETd6pcPDgQa8T9i7EXl41HBRjFsCs0y96KXNjRuwXUy03ZnZlzuyov3vjqq1x2tGGEI8hpYVNkvolaQxuWkHBNwRFW0Tb7KgjbYSavy+Bm7bnCDFCrM0VtV3KAwghVodxyDDluOKbX1zh1i837dl7E2L7qkO53zvqI+vp9VckjrKNMUMhSbVpxIzYj5TfrDPGWNBewLA07RdTuJXJTVsXehNi64A80GNubk793mGEWBc6LhJ0nJqsNOxSFruUfUNQyhSUGDmnGaep55u2SvUuxPZnTKdPnzbz8/Nav4bsSIR8Zp0pDyDtzC5GvpXgW+qFMUZcUx4P+OYnSVpu2rP3LsRaR9rsGEAIcVuOaL/XDKIY+YYQayPIrNOfFHUkBDtNDenSDkI8hpYWdoyijW9d0rx78YkRU4S435gyW+cCxj/DuteQLm0hxAhxl3xR2aZ8kVCC2KV8kYDYIXaqIqEwSrmOaH1TdLMyQYgRYm2uqO20SZqyoOAbgqJO+BbDlMcDvvlFWctNe3aEGCHW5oraTpukiJ2f2KXMjRmxX0zhViY3bdFEiBFiba6o7RBiNaohQw07hLjMoh0jrpp84yLBP9+0lQAhRoi1uaK2S3lwSyc0/sUoiiX4RtH2L9oxck4zFoipf0y1RRMhRoi1uaK2S3lwlyB2MQq2lhtF279ox4hrymO1BN+0RRMhRoi1uaK2S3kAaQUlRlEswTeEGCFWF4oWw5TriNY3LQuEGCHW5oraTpukiJ1f0U6ZG0LsF1O4lclNWzQRYoRYmytqO4RYjWrIUMMOIS6zaMeIqybfuEjwzzdtJUCIEWJtrqjtUh7cJSz/xijYWm4Ubf+iHSOuKY/VEnzTFk2EGCHW5oraLuUBpBWUGEWxBN8QYoRYXShaDFOuI1rftCwQYoRYmytqO22SInZ+RTtlbgixX0zhViY3bdFEiBFiba6o7RBiNaohQw07hLjMoh0jrpp84yLBP9+0lQAhRoi1uaK2S3lwl7D8G6Nga7lRtP2Ldoy4pjxWS/BNWzQRYoRYmytqu5QHkFZQYhTFEnxDiBFidaFoMUy5jmh907JAiBFiba6o7bRJitj5Fe2UuSHEfjGFW5nctEUTIUaItbmitkOI1aiGDDXsEOIyi3aMuGryjYsE/3zTVgKEGCHW5oraLuXBXcLyb4yCreVG0fYv2jHimvJYLcE3bdFEiBFiba6o7VIeQFpBiVEUS/ANIUaI1YWixTDlOqL1TcsCIUaItbmittMmKWLnV7RT5oYQ+8UUbmVy0xZNhBgh1uaK2g4hVqMaMtSwQ4jLLNox4qrJNy4S/PNNWwmSFOLd3V3z4sULbR+wgwAEIAABCEQlMDs7aw4ePOjlQ5JC7NUTDoIABCCj95YcAAALrElEQVQAAQhkSAAhzjBouAwBCEAAAuUQQIjLiSU9gQAEIACBDAkgxBkGDZchAAEIQKAcAghxObGkJxCAAAQgkCEBhDjDoOEyBCAAAQiUQwAhLieW9AQCEIAABDIkkKUQ7+zsmGvXrplXr16ZpaUls7CwUKG/efOmefz4sTlx4oRZXl4ehOP169fm1q1b5uzZs0Z+6yW/Ub569aqR3yvXbSeN4ahz379/32xsbJijR4+alZUVMzMzM2jq9u3b5uTJk+bw4cODv0kf19fXK1vxOcRnUt+E4+rqqtne3q7cCc3Oxk9+iyfxkX7bWEt7V65c2cNoa2vLPHv2bBB/t39uXoRgN4lv4ufa2toeNy5fvmzm5+dDuGZsbh04cGDAyGVRb0uYfvrpp+YXv/hF1X6f3Cb1zR3rIZlJv7vUkS62IYLapb1RtuJHfYyE8K1LHWmzdXM2Bd/cGtdUq0P42HSO7IRYQF2/ft0sLi6aN998sxKGCxcuVMVkc3OzEmApmu+8805V6CzY58+fD4q7FIdDhw5V37u2ISDb8x07dqzy7fTp05Wg3Lt3z1y6dMl88sknVTPuxcMXX3wxJDLi46NHjwY+p+CbML5x44a5ePFisIsD2y8pGDZ+0vevv/7anD9/fhBrsbMM5SLGipsruPaCZm5ubnCce3HjyzCEb7bt0BdYcj7L5enTp+bhw4fVxZtceMoYkP67MbNF++233x5crNqcrdv68nL7OolvduzKGJLx5F5MT+pblzoibXepOSn4JrFsGiOT+ibHd6lxbbZuzrqTE18/29pz62+TrbRrL+6lDrm12tcnzXHZCXH9at6KqhRxK76ujcC2s2A7I3bBhLxiFKG6e/duJSBWLCSo9iPi69pIUojgvPHGG3tmxGIjIi5Xi6FEL4RvbtEPMWjcOLirAtbXH/3oR+aPf/xjdQEj7VkbOU5WC374wx9WqyJ1rqn55vYz9OB2Lyrtyo8I1507dwa5Y22kOEteCTfJS5kR11eLmlZnNIWkyWZS3+r5JmNVPiFWErrUEVmtclcQ2mqOLy/3Akbb3ijfpObVx8ikfsnxXeqITJbkQqypHtqJUD3/JvExhG92giR+1HNkEt/ajs1OiOsdslc1T548GYhZfQCPC3boGXFT0ZW/2cRrmlXWi58UHJkNixA3XTy0BVXzvRWELr6JX1LgRfzEN7t8rGmvi42N309/+tPqVoNdQq3Hyr2IkmP+/ve/mx//+Mddmups6+ObbaTPFQVbJGX2e+7cuWpmbAtgXfzrBaavGbEL1/a9i29NQuzeiugcvDEHaOqIPbyLbQgfu7Q3boyE8KV+Dm0dkeOaLkL7HBOT+hb6onkc/6yF2AZRlqZFIOQKTK7661dGTUJs710cOXJkz/3kUMnqLn3JzNddKq8vsblCbI+TWY1cFfchxL6+SWLKBY8sfcqSkl1KDsXMnscOALl4cdtwZ1hi6wqx/Ft8+/LLL6t7/6HvEU/imz3WXeIOzczyEF4/+clPhpbxXQGrC7FdAv7nP/85dIsklJ+27118c/NUbjfIbP748eOD2zqhfNPWEfdip63mxPTNXUULueJX71OXOuLaureL+hoTk/hmx4P0t76fJ1Rc6+fJWojdNX57D0crxPXC6i5JhIDtXk3V71mPE2I7C5DZjCxz9yHEvr41zXBCLZ3bc9fveXYRYrkYk1m6fOzegRD3iCf1rT6TCrG0Ws9Rd2bx8uVLtRDXxc4dRyHGgStekitdfJNj3c16sqQut3FCj1VtHRF/utiG4NelvabVvT6FuEsdiTUbllxpq7+jZr59XSQ05UW2Qmw39Njd0e6sssvSdH32HGLwSADtphm5X+nO5NqWpt2BF3Jzijsr8/XNZRPy3o49r703LrMNEdBRS6hWyOpL00331UKJ3iS+Sf/64GW5uZuapL/1nB63NN338u8kvtXHYh+i0qWOdLENUUe6tFe3dcd7H8v5XWpc3daOB7uZNdQY9alxTb6546qPGlyMEDfBc696mpbeRgENvQGpaVesWwibhN/d7ev+PEgC5v6UZ9LBPYlv9Zll6AuYesG2syF3p3TTvXRbZEZtvgkxyCf1rakvk8bSPV5yX5Zu7UyxfrFXX9J3WfUtxJP4VmcUej9HlzrSxTZEbLu0N05M+rh46VJHZDNq088w63kRgpkdZ/X2RtXfUb65E4O+fiVS7292M+L6zMS9Cmr6+VLTbMQd0CFvyDcV7HoRrv98Sb5v2qkaegYVwjeXVUhuwqDpit5dNhUbV5Tlv90iU/85SsgBNKlvNgfcGXuowjOqCI/bgOUKcZ9L0yF8sxfQwitkTLvUEbvb3K7UaGrOJPEN4VtfM+IudUT2AzTNesddOEzCLYRvbl1jaXpMNOxv41wT+0N/KT5dH+gR8kfb7g/rrX9205AEuMsDPUILcQjfbKLLAz1CcnPPa7nZ88tVqzy8RT5tD/Rw+xjq4Q+hfOtjZiJMbM5bbnYFRf7bPrSm7YEeLreQm9xC+GbHe+gHP3SpI11sJxESVzxHPQCmXuPG+Va/WA3hW5c6Yseu/MrCrYfyd6nT9Zyd9MFFIXyzFw9S40KuRraxz25G3NYhvocABCAAAQjkRAAhzila+AoBCEAAAsURQIiLCykdggAEIACBnAggxDlFC18hAAEIQKA4AghxcSGlQxCAAAQgkBMBhDinaOErBCAAAQgURwAhLi6kdAgCEIAABHIigBDnFC18hQAEIACB4gggxMWFlA5BAAIQgEBOBBDinKKFrxCAAAQgUBwBhLi4kNIhCEAAAhDIiQBCnFO08BUCEIAABIojgBAXF1I6VAoB94H+03wAfRO/0K8LLSVG9AMCIQggxCEocg4IBCZQf1Wc/PedO3eqNypN+paarq7at9p873vfMysrK2ZmZqbrKbCHAATGEECISQ8IJEbAfUewvAvXftz3aLuvGLSvjHz69Kl58uSJ+fLLL83u7q6RVxraV86dOHHCLC8vV+99/ve//23+/Oc/G3k9nfuKRHtO95WD8m5ceQ/w6dOnzaNHj8ylS5cQ4sTyBXfyJ4AQ5x9DelAYARG/u3fvmvPnzzeKnrtMLGIqs+Rz585VFOys+eXLl9V7nN9//31z7Ngxc/36dbO4uFgJtQiqHCM26+vr1Sz3s88+q0RbxFrOb/9uZ98sTReWZHQnKQIIcVLhwBkImEoI7927p5592pmysNvc3KzE1M5kL168WC1lW5tnz55ViBcWFqr/l7//4Ac/MH/5y18qobYzcHf2LXZdfSKOEICAngBCrGeFJQSmQqBtRixL16urq2Z7e3vgjywxa4X40KFDZn5+HiGeSjRpBALtBBDidkZYQGCqBEbdI5b7u+7HndW+8847aiFmRjzVcNIYBFoJIMStiDCAwPQJ1HdNu/dt5X6uFVOZPbv3iDVL03KfWO4Lyz1h7hFPP7a0CIE6AYSYnIBAogRkBryxsVF5V9/JLOIrO6Pl98Xf//73zfHjx9Uz4r/97W9GBr58rly5sue+8OPHj/e0ZdFwjzjRJMGtIgggxEWEkU5AQEfALm/bZW3dUVhBAAJ9EkCI+6TLuSGQGAGEOLGA4A4EjKlWqL4jJLa3t789cuQIUCAAgYIJIMQFB5euZUsAIc42dDgOAQhAAAIlEECIS4gifYAABCAAgWwJIMTZhg7HIQABCECgBAIIcQlRpA8QgAAEIJAtAYQ429DhOAQgAAEIlEAAIS4hivQBAhCAAASyJYAQZxs6HIcABCAAgRIIIMQlRJE+QAACEIBAtgQQ4mxDh+MQgAAEIFACAYS4hCjSBwhAAAIQyJYAQpxt6HAcAhCAAARKIIAQlxBF+gABCEAAAtkSQIizDR2OQwACEIBACQQQ4hKiSB8gAAEIQCBbAghxtqHDcQhAAAIQKIEAQlxCFOkDBCAAAQhkSwAhzjZ0OA4BCEAAAiUQGAjxX//610+/+93v/ncJnaIPEIAABCAAgVwIfPPNN5/9P+95h+iyWxBtAAAAAElFTkSuQmCC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2286000" y="464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738187</xdr:colOff>
      <xdr:row>21</xdr:row>
      <xdr:rowOff>180975</xdr:rowOff>
    </xdr:from>
    <xdr:to>
      <xdr:col>7</xdr:col>
      <xdr:colOff>12187</xdr:colOff>
      <xdr:row>36</xdr:row>
      <xdr:rowOff>123825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  <a:ext uri="{147F2762-F138-4A5C-976F-8EAC2B608ADB}">
              <a16:predDERef xmlns:a16="http://schemas.microsoft.com/office/drawing/2014/main" pred="{00000000-0008-0000-0000-00000304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290512</xdr:colOff>
      <xdr:row>21</xdr:row>
      <xdr:rowOff>190499</xdr:rowOff>
    </xdr:from>
    <xdr:to>
      <xdr:col>13</xdr:col>
      <xdr:colOff>342900</xdr:colOff>
      <xdr:row>36</xdr:row>
      <xdr:rowOff>123824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  <a:ext uri="{147F2762-F138-4A5C-976F-8EAC2B608ADB}">
              <a16:predDERef xmlns:a16="http://schemas.microsoft.com/office/drawing/2014/main" pre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428625</xdr:colOff>
      <xdr:row>1</xdr:row>
      <xdr:rowOff>0</xdr:rowOff>
    </xdr:from>
    <xdr:to>
      <xdr:col>22</xdr:col>
      <xdr:colOff>428625</xdr:colOff>
      <xdr:row>30</xdr:row>
      <xdr:rowOff>38100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4760</xdr:colOff>
      <xdr:row>22</xdr:row>
      <xdr:rowOff>0</xdr:rowOff>
    </xdr:from>
    <xdr:to>
      <xdr:col>11</xdr:col>
      <xdr:colOff>352425</xdr:colOff>
      <xdr:row>36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</xdr:colOff>
      <xdr:row>9</xdr:row>
      <xdr:rowOff>0</xdr:rowOff>
    </xdr:from>
    <xdr:to>
      <xdr:col>15</xdr:col>
      <xdr:colOff>4762</xdr:colOff>
      <xdr:row>25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461962</xdr:colOff>
      <xdr:row>1</xdr:row>
      <xdr:rowOff>180975</xdr:rowOff>
    </xdr:from>
    <xdr:to>
      <xdr:col>6</xdr:col>
      <xdr:colOff>461962</xdr:colOff>
      <xdr:row>16</xdr:row>
      <xdr:rowOff>66675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414337</xdr:colOff>
      <xdr:row>0</xdr:row>
      <xdr:rowOff>180975</xdr:rowOff>
    </xdr:from>
    <xdr:to>
      <xdr:col>6</xdr:col>
      <xdr:colOff>414337</xdr:colOff>
      <xdr:row>15</xdr:row>
      <xdr:rowOff>66675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528637</xdr:colOff>
      <xdr:row>19</xdr:row>
      <xdr:rowOff>19049</xdr:rowOff>
    </xdr:from>
    <xdr:to>
      <xdr:col>21</xdr:col>
      <xdr:colOff>528637</xdr:colOff>
      <xdr:row>36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2F944-E223-475E-920B-8CE61E6C0C04}">
  <dimension ref="A1:AB54"/>
  <sheetViews>
    <sheetView tabSelected="1" workbookViewId="0">
      <selection activeCell="K18" sqref="K18"/>
    </sheetView>
  </sheetViews>
  <sheetFormatPr defaultRowHeight="15"/>
  <cols>
    <col min="1" max="1" width="9.140625" style="12"/>
    <col min="2" max="16384" width="9.140625" style="21"/>
  </cols>
  <sheetData>
    <row r="1" spans="2:28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</row>
    <row r="2" spans="2:28"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</row>
    <row r="3" spans="2:28" ht="28.5">
      <c r="B3" s="2" t="s">
        <v>0</v>
      </c>
      <c r="C3" s="2"/>
      <c r="D3" s="2"/>
      <c r="E3" s="2"/>
      <c r="F3" s="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</row>
    <row r="4" spans="2:28" ht="28.5">
      <c r="B4" s="22" t="s">
        <v>1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</row>
    <row r="5" spans="2:28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2:28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9" spans="2:28"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</row>
    <row r="10" spans="2:28"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</row>
    <row r="11" spans="2:28"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</row>
    <row r="12" spans="2:28"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</row>
    <row r="13" spans="2:28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</row>
    <row r="14" spans="2:28"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</row>
    <row r="15" spans="2:28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2:28" ht="21">
      <c r="B16" s="12"/>
      <c r="C16" s="12"/>
      <c r="D16" s="12"/>
      <c r="E16" s="58" t="s">
        <v>2</v>
      </c>
      <c r="F16" s="58"/>
      <c r="G16" s="58"/>
      <c r="H16" s="58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2:26">
      <c r="B17" s="12"/>
      <c r="C17" s="12"/>
      <c r="D17" s="12"/>
      <c r="E17" s="23" t="s">
        <v>3</v>
      </c>
      <c r="F17" s="24"/>
      <c r="G17" s="24"/>
      <c r="H17" s="23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2:26">
      <c r="B18" s="12"/>
      <c r="C18" s="12"/>
      <c r="D18" s="12"/>
      <c r="E18" s="24" t="s">
        <v>4</v>
      </c>
      <c r="F18" s="24"/>
      <c r="G18" s="24"/>
      <c r="H18" s="24"/>
      <c r="I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2:26">
      <c r="B19" s="12"/>
      <c r="C19" s="12"/>
      <c r="D19" s="12"/>
      <c r="E19" s="24" t="s">
        <v>5</v>
      </c>
      <c r="F19" s="24"/>
      <c r="G19" s="24"/>
      <c r="H19" s="24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2:26">
      <c r="B20" s="12"/>
      <c r="C20" s="12"/>
      <c r="D20" s="12"/>
      <c r="E20" s="24" t="s">
        <v>6</v>
      </c>
      <c r="F20" s="24"/>
      <c r="G20" s="24"/>
      <c r="H20" s="24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2:26">
      <c r="B21" s="12"/>
      <c r="C21" s="12"/>
      <c r="D21" s="12"/>
      <c r="E21" s="24" t="s">
        <v>7</v>
      </c>
      <c r="F21" s="24"/>
      <c r="G21" s="24"/>
      <c r="H21" s="24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2:26">
      <c r="B22" s="12"/>
      <c r="C22" s="12"/>
      <c r="D22" s="12"/>
      <c r="E22" s="24" t="s">
        <v>8</v>
      </c>
      <c r="F22" s="24"/>
      <c r="G22" s="24"/>
      <c r="H22" s="24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2:26">
      <c r="B23" s="12"/>
      <c r="C23" s="12"/>
      <c r="D23" s="12"/>
      <c r="E23" s="24" t="s">
        <v>9</v>
      </c>
      <c r="F23" s="24"/>
      <c r="G23" s="24"/>
      <c r="H23" s="24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2:26">
      <c r="B24" s="12"/>
      <c r="C24" s="12"/>
      <c r="D24" s="12"/>
      <c r="E24" s="24" t="s">
        <v>10</v>
      </c>
      <c r="F24" s="24"/>
      <c r="G24" s="24"/>
      <c r="H24" s="24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2:26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2:26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2:26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2:26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2:26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2:26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2:26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2:26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2:26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2:26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2:26"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2:26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2:26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2:26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2:26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2:26"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2:26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2:26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2:26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2:26"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2:26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2:26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2:26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2:26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2:26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2:26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2:26"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2:26"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2:26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2:26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</sheetData>
  <mergeCells count="1">
    <mergeCell ref="E16:H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0"/>
  <sheetViews>
    <sheetView workbookViewId="0">
      <selection activeCell="Q11" sqref="Q11"/>
    </sheetView>
  </sheetViews>
  <sheetFormatPr defaultColWidth="11.42578125" defaultRowHeight="18.75"/>
  <cols>
    <col min="1" max="1" width="11.42578125" style="28"/>
    <col min="2" max="2" width="16.7109375" style="28" customWidth="1"/>
    <col min="3" max="3" width="11.42578125" style="28"/>
    <col min="4" max="4" width="14.5703125" style="28" bestFit="1" customWidth="1"/>
    <col min="5" max="13" width="11.42578125" style="28"/>
    <col min="14" max="14" width="13.85546875" style="28" customWidth="1"/>
    <col min="15" max="16384" width="11.42578125" style="28"/>
  </cols>
  <sheetData>
    <row r="2" spans="2:15">
      <c r="B2" s="27" t="s">
        <v>11</v>
      </c>
    </row>
    <row r="4" spans="2:15" ht="30.75" customHeight="1">
      <c r="B4" s="29"/>
      <c r="C4" s="30">
        <v>2013</v>
      </c>
      <c r="D4" s="30">
        <v>2014</v>
      </c>
      <c r="E4" s="30">
        <v>2015</v>
      </c>
      <c r="F4" s="30">
        <v>2016</v>
      </c>
      <c r="G4" s="30">
        <v>2017</v>
      </c>
      <c r="H4" s="30">
        <v>2018</v>
      </c>
      <c r="I4" s="30">
        <v>2019</v>
      </c>
      <c r="J4" s="30">
        <v>2020</v>
      </c>
      <c r="K4" s="30">
        <v>2021</v>
      </c>
      <c r="L4" s="30">
        <v>2022</v>
      </c>
      <c r="M4" s="30">
        <v>2023</v>
      </c>
      <c r="N4" s="30" t="s">
        <v>12</v>
      </c>
    </row>
    <row r="5" spans="2:15" ht="29.25" customHeight="1">
      <c r="B5" s="31" t="s">
        <v>13</v>
      </c>
      <c r="C5" s="32">
        <v>19021</v>
      </c>
      <c r="D5" s="32">
        <v>18908</v>
      </c>
      <c r="E5" s="32">
        <v>10801</v>
      </c>
      <c r="F5" s="32">
        <v>16698</v>
      </c>
      <c r="G5" s="32">
        <v>6045</v>
      </c>
      <c r="H5" s="32">
        <v>9501</v>
      </c>
      <c r="I5" s="32">
        <v>10451</v>
      </c>
      <c r="J5" s="32">
        <v>13480</v>
      </c>
      <c r="K5" s="32">
        <v>14406</v>
      </c>
      <c r="L5" s="32">
        <v>17913</v>
      </c>
      <c r="M5" s="32">
        <v>25119</v>
      </c>
      <c r="N5" s="32">
        <f>SUM(C5:M5)</f>
        <v>162343</v>
      </c>
      <c r="O5" s="33"/>
    </row>
    <row r="6" spans="2:15" ht="36">
      <c r="B6" s="31" t="s">
        <v>14</v>
      </c>
      <c r="C6" s="34">
        <v>225793</v>
      </c>
      <c r="D6" s="34">
        <v>205880</v>
      </c>
      <c r="E6" s="34">
        <v>114351</v>
      </c>
      <c r="F6" s="34">
        <v>150944</v>
      </c>
      <c r="G6" s="34">
        <v>66498</v>
      </c>
      <c r="H6" s="34">
        <v>90774</v>
      </c>
      <c r="I6" s="34">
        <v>98954</v>
      </c>
      <c r="J6" s="34">
        <v>126266</v>
      </c>
      <c r="K6" s="34">
        <v>144012</v>
      </c>
      <c r="L6" s="34">
        <v>181581</v>
      </c>
      <c r="M6" s="34">
        <v>240208</v>
      </c>
      <c r="N6" s="34">
        <f>SUM(C6:M6)</f>
        <v>1645261</v>
      </c>
    </row>
    <row r="8" spans="2:15">
      <c r="B8" s="35" t="s">
        <v>15</v>
      </c>
      <c r="C8" s="35"/>
      <c r="D8" s="35"/>
      <c r="E8" s="35"/>
    </row>
    <row r="10" spans="2:15">
      <c r="B10" s="29"/>
      <c r="C10" s="36">
        <v>2014</v>
      </c>
      <c r="D10" s="36">
        <v>2015</v>
      </c>
      <c r="E10" s="36">
        <v>2016</v>
      </c>
      <c r="F10" s="36">
        <v>2017</v>
      </c>
      <c r="G10" s="36">
        <v>2018</v>
      </c>
      <c r="H10" s="36">
        <v>2019</v>
      </c>
      <c r="I10" s="36">
        <v>2020</v>
      </c>
      <c r="J10" s="36">
        <v>2021</v>
      </c>
      <c r="K10" s="36">
        <v>2022</v>
      </c>
      <c r="L10" s="36">
        <v>2023</v>
      </c>
    </row>
    <row r="11" spans="2:15">
      <c r="B11" s="31" t="s">
        <v>13</v>
      </c>
      <c r="C11" s="37">
        <f>(D5-C5)/C5</f>
        <v>-5.9408022711739655E-3</v>
      </c>
      <c r="D11" s="37">
        <f t="shared" ref="D11:L12" si="0">(E5-D5)/D5</f>
        <v>-0.42876031309498625</v>
      </c>
      <c r="E11" s="37">
        <f t="shared" si="0"/>
        <v>0.54596796592908059</v>
      </c>
      <c r="F11" s="37">
        <f t="shared" si="0"/>
        <v>-0.63798059647862015</v>
      </c>
      <c r="G11" s="37">
        <f t="shared" si="0"/>
        <v>0.571712158808933</v>
      </c>
      <c r="H11" s="37">
        <f t="shared" si="0"/>
        <v>9.998947479212715E-2</v>
      </c>
      <c r="I11" s="37">
        <f t="shared" si="0"/>
        <v>0.28982872452396902</v>
      </c>
      <c r="J11" s="37">
        <f t="shared" si="0"/>
        <v>6.8694362017804156E-2</v>
      </c>
      <c r="K11" s="37">
        <f t="shared" si="0"/>
        <v>0.2434402332361516</v>
      </c>
      <c r="L11" s="37">
        <f t="shared" si="0"/>
        <v>0.40227767543125104</v>
      </c>
    </row>
    <row r="12" spans="2:15" ht="36">
      <c r="B12" s="31" t="s">
        <v>14</v>
      </c>
      <c r="C12" s="37">
        <f>(D6-C6)/C6</f>
        <v>-8.8191396544622727E-2</v>
      </c>
      <c r="D12" s="37">
        <f t="shared" si="0"/>
        <v>-0.44457450942296484</v>
      </c>
      <c r="E12" s="37">
        <f t="shared" si="0"/>
        <v>0.32000594660300302</v>
      </c>
      <c r="F12" s="37">
        <f t="shared" si="0"/>
        <v>-0.55945251218995129</v>
      </c>
      <c r="G12" s="37">
        <f t="shared" si="0"/>
        <v>0.36506361093566725</v>
      </c>
      <c r="H12" s="37">
        <f t="shared" si="0"/>
        <v>9.0113909269173995E-2</v>
      </c>
      <c r="I12" s="37">
        <f t="shared" si="0"/>
        <v>0.27600703357115425</v>
      </c>
      <c r="J12" s="37">
        <f t="shared" si="0"/>
        <v>0.14054456464923257</v>
      </c>
      <c r="K12" s="37">
        <f t="shared" si="0"/>
        <v>0.26087409382551452</v>
      </c>
      <c r="L12" s="37">
        <f t="shared" si="0"/>
        <v>0.32286968350212852</v>
      </c>
    </row>
    <row r="14" spans="2:15">
      <c r="B14" s="35" t="s">
        <v>16</v>
      </c>
      <c r="C14" s="35"/>
      <c r="D14" s="35"/>
      <c r="E14" s="35"/>
      <c r="F14" s="35"/>
    </row>
    <row r="16" spans="2:15">
      <c r="B16" s="59"/>
      <c r="C16" s="60"/>
      <c r="D16" s="38" t="s">
        <v>17</v>
      </c>
      <c r="E16" s="38" t="s">
        <v>18</v>
      </c>
    </row>
    <row r="17" spans="2:5">
      <c r="B17" s="61" t="s">
        <v>19</v>
      </c>
      <c r="C17" s="61"/>
      <c r="D17" s="38">
        <v>10851</v>
      </c>
      <c r="E17" s="38">
        <v>43.2</v>
      </c>
    </row>
    <row r="18" spans="2:5">
      <c r="B18" s="61" t="s">
        <v>20</v>
      </c>
      <c r="C18" s="61"/>
      <c r="D18" s="38">
        <v>2726</v>
      </c>
      <c r="E18" s="38">
        <v>10.9</v>
      </c>
    </row>
    <row r="19" spans="2:5">
      <c r="B19" s="61" t="s">
        <v>21</v>
      </c>
      <c r="C19" s="61"/>
      <c r="D19" s="38">
        <v>11542</v>
      </c>
      <c r="E19" s="38">
        <v>45.9</v>
      </c>
    </row>
    <row r="20" spans="2:5">
      <c r="B20" s="61" t="s">
        <v>22</v>
      </c>
      <c r="C20" s="61"/>
      <c r="D20" s="38">
        <v>25119</v>
      </c>
      <c r="E20" s="38">
        <v>100</v>
      </c>
    </row>
  </sheetData>
  <mergeCells count="5">
    <mergeCell ref="B16:C16"/>
    <mergeCell ref="B17:C17"/>
    <mergeCell ref="B18:C18"/>
    <mergeCell ref="B19:C19"/>
    <mergeCell ref="B20:C20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P24"/>
  <sheetViews>
    <sheetView topLeftCell="E1" workbookViewId="0">
      <selection activeCell="E1" sqref="E1"/>
    </sheetView>
  </sheetViews>
  <sheetFormatPr defaultColWidth="11.42578125" defaultRowHeight="15"/>
  <cols>
    <col min="1" max="1" width="11.42578125" style="12"/>
    <col min="2" max="2" width="29.140625" style="12" customWidth="1"/>
    <col min="3" max="4" width="11.42578125" style="12"/>
    <col min="5" max="5" width="28.5703125" style="12" customWidth="1"/>
    <col min="6" max="16384" width="11.42578125" style="12"/>
  </cols>
  <sheetData>
    <row r="3" spans="2:16" ht="15.75">
      <c r="B3" s="62" t="s">
        <v>23</v>
      </c>
      <c r="C3" s="62"/>
      <c r="D3" s="11"/>
      <c r="E3" s="25" t="s">
        <v>24</v>
      </c>
    </row>
    <row r="4" spans="2:16">
      <c r="B4" s="62"/>
      <c r="C4" s="62"/>
    </row>
    <row r="5" spans="2:16">
      <c r="F5" s="39">
        <v>2013</v>
      </c>
      <c r="G5" s="39">
        <v>2014</v>
      </c>
      <c r="H5" s="39">
        <v>2015</v>
      </c>
      <c r="I5" s="39">
        <v>2016</v>
      </c>
      <c r="J5" s="39">
        <v>2017</v>
      </c>
      <c r="K5" s="39">
        <v>2018</v>
      </c>
      <c r="L5" s="39">
        <v>2019</v>
      </c>
      <c r="M5" s="39">
        <v>2020</v>
      </c>
      <c r="N5" s="39">
        <v>2021</v>
      </c>
      <c r="O5" s="39">
        <v>2022</v>
      </c>
      <c r="P5" s="39">
        <v>2023</v>
      </c>
    </row>
    <row r="6" spans="2:16">
      <c r="B6" s="20" t="s">
        <v>25</v>
      </c>
      <c r="C6" s="40">
        <v>24059</v>
      </c>
      <c r="E6" s="41" t="s">
        <v>25</v>
      </c>
      <c r="F6" s="42">
        <v>23244</v>
      </c>
      <c r="G6" s="42">
        <v>17096</v>
      </c>
      <c r="H6" s="42">
        <v>9525</v>
      </c>
      <c r="I6" s="42">
        <v>15288</v>
      </c>
      <c r="J6" s="42">
        <v>4523</v>
      </c>
      <c r="K6" s="42">
        <v>8681</v>
      </c>
      <c r="L6" s="42">
        <v>9171</v>
      </c>
      <c r="M6" s="42">
        <v>11351</v>
      </c>
      <c r="N6" s="42">
        <v>13320</v>
      </c>
      <c r="O6" s="42">
        <v>16447</v>
      </c>
      <c r="P6" s="42">
        <v>24059</v>
      </c>
    </row>
    <row r="7" spans="2:16">
      <c r="B7" s="20" t="s">
        <v>26</v>
      </c>
      <c r="C7" s="40">
        <v>5600</v>
      </c>
      <c r="E7" s="41" t="s">
        <v>26</v>
      </c>
      <c r="F7" s="42">
        <v>6582</v>
      </c>
      <c r="G7" s="42">
        <v>5756</v>
      </c>
      <c r="H7" s="42">
        <v>3371</v>
      </c>
      <c r="I7" s="42">
        <v>4847</v>
      </c>
      <c r="J7" s="42">
        <v>1385</v>
      </c>
      <c r="K7" s="42">
        <v>2828</v>
      </c>
      <c r="L7" s="42">
        <v>2191</v>
      </c>
      <c r="M7" s="42">
        <v>3442</v>
      </c>
      <c r="N7" s="42">
        <v>3860</v>
      </c>
      <c r="O7" s="42">
        <v>5169</v>
      </c>
      <c r="P7" s="42">
        <v>5600</v>
      </c>
    </row>
    <row r="8" spans="2:16">
      <c r="B8" s="20" t="s">
        <v>27</v>
      </c>
      <c r="C8" s="40">
        <v>2561</v>
      </c>
      <c r="E8" s="41" t="s">
        <v>27</v>
      </c>
      <c r="F8" s="42">
        <v>3870</v>
      </c>
      <c r="G8" s="42">
        <v>1814</v>
      </c>
      <c r="H8" s="42">
        <v>1177</v>
      </c>
      <c r="I8" s="42">
        <v>2014</v>
      </c>
      <c r="J8" s="13">
        <v>494</v>
      </c>
      <c r="K8" s="42">
        <v>1193</v>
      </c>
      <c r="L8" s="13">
        <v>836</v>
      </c>
      <c r="M8" s="42">
        <v>1067</v>
      </c>
      <c r="N8" s="42">
        <v>1554</v>
      </c>
      <c r="O8" s="42">
        <v>1360</v>
      </c>
      <c r="P8" s="42">
        <v>2561</v>
      </c>
    </row>
    <row r="9" spans="2:16">
      <c r="B9" s="20" t="s">
        <v>28</v>
      </c>
      <c r="C9" s="40">
        <v>8339</v>
      </c>
      <c r="E9" s="41" t="s">
        <v>28</v>
      </c>
      <c r="F9" s="42">
        <v>8387</v>
      </c>
      <c r="G9" s="42">
        <v>6934</v>
      </c>
      <c r="H9" s="42">
        <v>3825</v>
      </c>
      <c r="I9" s="42">
        <v>6113</v>
      </c>
      <c r="J9" s="42">
        <v>2349</v>
      </c>
      <c r="K9" s="42">
        <v>2903</v>
      </c>
      <c r="L9" s="42">
        <v>3474</v>
      </c>
      <c r="M9" s="42">
        <v>4188</v>
      </c>
      <c r="N9" s="42">
        <v>4576</v>
      </c>
      <c r="O9" s="42">
        <v>6089</v>
      </c>
      <c r="P9" s="42">
        <v>8339</v>
      </c>
    </row>
    <row r="10" spans="2:16">
      <c r="B10" s="20" t="s">
        <v>29</v>
      </c>
      <c r="C10" s="40">
        <v>11622</v>
      </c>
      <c r="E10" s="41" t="s">
        <v>29</v>
      </c>
      <c r="F10" s="42">
        <v>14042</v>
      </c>
      <c r="G10" s="42">
        <v>7387</v>
      </c>
      <c r="H10" s="42">
        <v>4825</v>
      </c>
      <c r="I10" s="42">
        <v>7241</v>
      </c>
      <c r="J10" s="42">
        <v>2230</v>
      </c>
      <c r="K10" s="42">
        <v>4336</v>
      </c>
      <c r="L10" s="42">
        <v>4498</v>
      </c>
      <c r="M10" s="42">
        <v>5256</v>
      </c>
      <c r="N10" s="42">
        <v>6076</v>
      </c>
      <c r="O10" s="42">
        <v>6291</v>
      </c>
      <c r="P10" s="42">
        <v>11622</v>
      </c>
    </row>
    <row r="11" spans="2:16">
      <c r="B11" s="20" t="s">
        <v>30</v>
      </c>
      <c r="C11" s="40">
        <v>1867</v>
      </c>
      <c r="E11" s="41" t="s">
        <v>30</v>
      </c>
      <c r="F11" s="42">
        <v>2327</v>
      </c>
      <c r="G11" s="42">
        <v>1813</v>
      </c>
      <c r="H11" s="13">
        <v>742</v>
      </c>
      <c r="I11" s="42">
        <v>1227</v>
      </c>
      <c r="J11" s="13">
        <v>336</v>
      </c>
      <c r="K11" s="13">
        <v>796</v>
      </c>
      <c r="L11" s="13">
        <v>711</v>
      </c>
      <c r="M11" s="42">
        <v>1105</v>
      </c>
      <c r="N11" s="42">
        <v>1006</v>
      </c>
      <c r="O11" s="42">
        <v>1293</v>
      </c>
      <c r="P11" s="42">
        <v>1867</v>
      </c>
    </row>
    <row r="12" spans="2:16">
      <c r="B12" s="20" t="s">
        <v>31</v>
      </c>
      <c r="C12" s="40">
        <v>6502</v>
      </c>
      <c r="E12" s="41" t="s">
        <v>31</v>
      </c>
      <c r="F12" s="42">
        <v>9474</v>
      </c>
      <c r="G12" s="42">
        <v>5603</v>
      </c>
      <c r="H12" s="42">
        <v>3366</v>
      </c>
      <c r="I12" s="42">
        <v>5033</v>
      </c>
      <c r="J12" s="42">
        <v>1450</v>
      </c>
      <c r="K12" s="42">
        <v>2953</v>
      </c>
      <c r="L12" s="42">
        <v>2101</v>
      </c>
      <c r="M12" s="42">
        <v>2539</v>
      </c>
      <c r="N12" s="42">
        <v>3831</v>
      </c>
      <c r="O12" s="42">
        <v>4586</v>
      </c>
      <c r="P12" s="42">
        <v>6502</v>
      </c>
    </row>
    <row r="13" spans="2:16">
      <c r="B13" s="20" t="s">
        <v>32</v>
      </c>
      <c r="C13" s="40">
        <v>6963</v>
      </c>
      <c r="E13" s="41" t="s">
        <v>32</v>
      </c>
      <c r="F13" s="42">
        <v>8597</v>
      </c>
      <c r="G13" s="42">
        <v>5493</v>
      </c>
      <c r="H13" s="42">
        <v>3276</v>
      </c>
      <c r="I13" s="42">
        <v>5037</v>
      </c>
      <c r="J13" s="42">
        <v>2314</v>
      </c>
      <c r="K13" s="42">
        <v>3183</v>
      </c>
      <c r="L13" s="42">
        <v>3313</v>
      </c>
      <c r="M13" s="42">
        <v>3750</v>
      </c>
      <c r="N13" s="42">
        <v>4028</v>
      </c>
      <c r="O13" s="42">
        <v>5281</v>
      </c>
      <c r="P13" s="42">
        <v>6963</v>
      </c>
    </row>
    <row r="14" spans="2:16">
      <c r="B14" s="20" t="s">
        <v>33</v>
      </c>
      <c r="C14" s="40">
        <v>60846</v>
      </c>
      <c r="E14" s="41" t="s">
        <v>33</v>
      </c>
      <c r="F14" s="42">
        <v>49344</v>
      </c>
      <c r="G14" s="42">
        <v>58419</v>
      </c>
      <c r="H14" s="42">
        <v>29977</v>
      </c>
      <c r="I14" s="42">
        <v>33857</v>
      </c>
      <c r="J14" s="42">
        <v>17591</v>
      </c>
      <c r="K14" s="42">
        <v>20103</v>
      </c>
      <c r="L14" s="42">
        <v>24123</v>
      </c>
      <c r="M14" s="42">
        <v>35058</v>
      </c>
      <c r="N14" s="42">
        <v>42371</v>
      </c>
      <c r="O14" s="42">
        <v>48901</v>
      </c>
      <c r="P14" s="42">
        <v>60846</v>
      </c>
    </row>
    <row r="15" spans="2:16">
      <c r="B15" s="20" t="s">
        <v>34</v>
      </c>
      <c r="C15" s="40">
        <v>25119</v>
      </c>
      <c r="E15" s="41" t="s">
        <v>34</v>
      </c>
      <c r="F15" s="42">
        <v>19021</v>
      </c>
      <c r="G15" s="42">
        <v>18908</v>
      </c>
      <c r="H15" s="42">
        <v>10801</v>
      </c>
      <c r="I15" s="42">
        <v>16698</v>
      </c>
      <c r="J15" s="42">
        <v>6045</v>
      </c>
      <c r="K15" s="42">
        <v>9501</v>
      </c>
      <c r="L15" s="42">
        <v>10451</v>
      </c>
      <c r="M15" s="42">
        <v>13480</v>
      </c>
      <c r="N15" s="42">
        <v>14406</v>
      </c>
      <c r="O15" s="42">
        <v>17913</v>
      </c>
      <c r="P15" s="42">
        <v>25119</v>
      </c>
    </row>
    <row r="16" spans="2:16">
      <c r="B16" s="20" t="s">
        <v>35</v>
      </c>
      <c r="C16" s="40">
        <v>1309</v>
      </c>
      <c r="E16" s="41" t="s">
        <v>35</v>
      </c>
      <c r="F16" s="42">
        <v>1871</v>
      </c>
      <c r="G16" s="42">
        <v>1101</v>
      </c>
      <c r="H16" s="13">
        <v>733</v>
      </c>
      <c r="I16" s="42">
        <v>1333</v>
      </c>
      <c r="J16" s="13">
        <v>352</v>
      </c>
      <c r="K16" s="13">
        <v>672</v>
      </c>
      <c r="L16" s="13">
        <v>635</v>
      </c>
      <c r="M16" s="13">
        <v>580</v>
      </c>
      <c r="N16" s="13">
        <v>770</v>
      </c>
      <c r="O16" s="13">
        <v>760</v>
      </c>
      <c r="P16" s="42">
        <v>1309</v>
      </c>
    </row>
    <row r="17" spans="2:16">
      <c r="B17" s="20" t="s">
        <v>36</v>
      </c>
      <c r="C17" s="40">
        <v>6010</v>
      </c>
      <c r="E17" s="41" t="s">
        <v>36</v>
      </c>
      <c r="F17" s="42">
        <v>7797</v>
      </c>
      <c r="G17" s="42">
        <v>5177</v>
      </c>
      <c r="H17" s="42">
        <v>2694</v>
      </c>
      <c r="I17" s="42">
        <v>3948</v>
      </c>
      <c r="J17" s="13">
        <v>927</v>
      </c>
      <c r="K17" s="42">
        <v>2373</v>
      </c>
      <c r="L17" s="42">
        <v>2123</v>
      </c>
      <c r="M17" s="42">
        <v>2238</v>
      </c>
      <c r="N17" s="42">
        <v>3040</v>
      </c>
      <c r="O17" s="42">
        <v>3155</v>
      </c>
      <c r="P17" s="42">
        <v>6010</v>
      </c>
    </row>
    <row r="18" spans="2:16">
      <c r="B18" s="20" t="s">
        <v>37</v>
      </c>
      <c r="C18" s="40">
        <v>50049</v>
      </c>
      <c r="E18" s="41" t="s">
        <v>37</v>
      </c>
      <c r="F18" s="42">
        <v>46952</v>
      </c>
      <c r="G18" s="42">
        <v>51421</v>
      </c>
      <c r="H18" s="42">
        <v>27236</v>
      </c>
      <c r="I18" s="42">
        <v>28559</v>
      </c>
      <c r="J18" s="42">
        <v>18158</v>
      </c>
      <c r="K18" s="42">
        <v>17558</v>
      </c>
      <c r="L18" s="42">
        <v>22018</v>
      </c>
      <c r="M18" s="42">
        <v>25104</v>
      </c>
      <c r="N18" s="42">
        <v>25827</v>
      </c>
      <c r="O18" s="42">
        <v>41456</v>
      </c>
      <c r="P18" s="42">
        <v>50049</v>
      </c>
    </row>
    <row r="19" spans="2:16">
      <c r="B19" s="20" t="s">
        <v>38</v>
      </c>
      <c r="C19" s="40">
        <v>13357</v>
      </c>
      <c r="E19" s="41" t="s">
        <v>38</v>
      </c>
      <c r="F19" s="42">
        <v>6392</v>
      </c>
      <c r="G19" s="42">
        <v>4906</v>
      </c>
      <c r="H19" s="42">
        <v>3984</v>
      </c>
      <c r="I19" s="42">
        <v>6886</v>
      </c>
      <c r="J19" s="42">
        <v>3727</v>
      </c>
      <c r="K19" s="42">
        <v>5480</v>
      </c>
      <c r="L19" s="42">
        <v>5784</v>
      </c>
      <c r="M19" s="42">
        <v>7600</v>
      </c>
      <c r="N19" s="42">
        <v>8708</v>
      </c>
      <c r="O19" s="42">
        <v>10571</v>
      </c>
      <c r="P19" s="42">
        <v>13357</v>
      </c>
    </row>
    <row r="20" spans="2:16">
      <c r="B20" s="20" t="s">
        <v>39</v>
      </c>
      <c r="C20" s="40">
        <v>3526</v>
      </c>
      <c r="E20" s="41" t="s">
        <v>39</v>
      </c>
      <c r="F20" s="42">
        <v>6181</v>
      </c>
      <c r="G20" s="42">
        <v>3474</v>
      </c>
      <c r="H20" s="42">
        <v>1991</v>
      </c>
      <c r="I20" s="42">
        <v>3600</v>
      </c>
      <c r="J20" s="13">
        <v>860</v>
      </c>
      <c r="K20" s="42">
        <v>2140</v>
      </c>
      <c r="L20" s="42">
        <v>1728</v>
      </c>
      <c r="M20" s="42">
        <v>1701</v>
      </c>
      <c r="N20" s="42">
        <v>2059</v>
      </c>
      <c r="O20" s="42">
        <v>2710</v>
      </c>
      <c r="P20" s="42">
        <v>3526</v>
      </c>
    </row>
    <row r="21" spans="2:16">
      <c r="B21" s="20" t="s">
        <v>40</v>
      </c>
      <c r="C21" s="40">
        <v>9966</v>
      </c>
      <c r="E21" s="41" t="s">
        <v>40</v>
      </c>
      <c r="F21" s="42">
        <v>8698</v>
      </c>
      <c r="G21" s="42">
        <v>8146</v>
      </c>
      <c r="H21" s="42">
        <v>5403</v>
      </c>
      <c r="I21" s="42">
        <v>7497</v>
      </c>
      <c r="J21" s="42">
        <v>2897</v>
      </c>
      <c r="K21" s="42">
        <v>4944</v>
      </c>
      <c r="L21" s="42">
        <v>4458</v>
      </c>
      <c r="M21" s="42">
        <v>6098</v>
      </c>
      <c r="N21" s="42">
        <v>6776</v>
      </c>
      <c r="O21" s="42">
        <v>7309</v>
      </c>
      <c r="P21" s="42">
        <v>9966</v>
      </c>
    </row>
    <row r="22" spans="2:16">
      <c r="B22" s="20" t="s">
        <v>41</v>
      </c>
      <c r="C22" s="19">
        <v>952</v>
      </c>
      <c r="E22" s="41" t="s">
        <v>41</v>
      </c>
      <c r="F22" s="42">
        <v>2160</v>
      </c>
      <c r="G22" s="42">
        <v>1583</v>
      </c>
      <c r="H22" s="42">
        <v>1018</v>
      </c>
      <c r="I22" s="42">
        <v>1205</v>
      </c>
      <c r="J22" s="13">
        <v>552</v>
      </c>
      <c r="K22" s="13">
        <v>724</v>
      </c>
      <c r="L22" s="13">
        <v>627</v>
      </c>
      <c r="M22" s="13">
        <v>838</v>
      </c>
      <c r="N22" s="13">
        <v>883</v>
      </c>
      <c r="O22" s="42">
        <v>1083</v>
      </c>
      <c r="P22" s="13">
        <v>952</v>
      </c>
    </row>
    <row r="23" spans="2:16">
      <c r="B23" s="20" t="s">
        <v>42</v>
      </c>
      <c r="C23" s="19">
        <v>317</v>
      </c>
      <c r="E23" s="41" t="s">
        <v>42</v>
      </c>
      <c r="F23" s="13">
        <v>420</v>
      </c>
      <c r="G23" s="13">
        <v>416</v>
      </c>
      <c r="H23" s="13">
        <v>178</v>
      </c>
      <c r="I23" s="13">
        <v>311</v>
      </c>
      <c r="J23" s="13">
        <v>139</v>
      </c>
      <c r="K23" s="13">
        <v>185</v>
      </c>
      <c r="L23" s="13">
        <v>165</v>
      </c>
      <c r="M23" s="13">
        <v>342</v>
      </c>
      <c r="N23" s="13">
        <v>428</v>
      </c>
      <c r="O23" s="13">
        <v>358</v>
      </c>
      <c r="P23" s="13">
        <v>317</v>
      </c>
    </row>
    <row r="24" spans="2:16">
      <c r="B24" s="20" t="s">
        <v>43</v>
      </c>
      <c r="C24" s="40">
        <v>1244</v>
      </c>
      <c r="E24" s="41" t="s">
        <v>43</v>
      </c>
      <c r="F24" s="13">
        <v>434</v>
      </c>
      <c r="G24" s="13">
        <v>433</v>
      </c>
      <c r="H24" s="13">
        <v>229</v>
      </c>
      <c r="I24" s="13">
        <v>250</v>
      </c>
      <c r="J24" s="13">
        <v>169</v>
      </c>
      <c r="K24" s="13">
        <v>221</v>
      </c>
      <c r="L24" s="13">
        <v>547</v>
      </c>
      <c r="M24" s="13">
        <v>529</v>
      </c>
      <c r="N24" s="13">
        <v>493</v>
      </c>
      <c r="O24" s="13">
        <v>849</v>
      </c>
      <c r="P24" s="42">
        <v>1244</v>
      </c>
    </row>
  </sheetData>
  <mergeCells count="1">
    <mergeCell ref="B3:C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37"/>
  <sheetViews>
    <sheetView workbookViewId="0"/>
  </sheetViews>
  <sheetFormatPr defaultColWidth="11.42578125" defaultRowHeight="15"/>
  <cols>
    <col min="1" max="1" width="11.42578125" style="12"/>
    <col min="2" max="2" width="15.85546875" style="12" customWidth="1"/>
    <col min="3" max="16384" width="11.42578125" style="12"/>
  </cols>
  <sheetData>
    <row r="2" spans="2:9" ht="15.75">
      <c r="B2" s="11" t="s">
        <v>44</v>
      </c>
      <c r="C2" s="11"/>
      <c r="D2" s="11"/>
      <c r="E2" s="43"/>
      <c r="F2" s="11" t="s">
        <v>45</v>
      </c>
      <c r="G2" s="11"/>
      <c r="H2" s="11"/>
      <c r="I2" s="11"/>
    </row>
    <row r="3" spans="2:9">
      <c r="F3" s="43"/>
      <c r="G3" s="43"/>
      <c r="H3" s="43"/>
      <c r="I3" s="43"/>
    </row>
    <row r="4" spans="2:9">
      <c r="B4" s="13"/>
      <c r="C4" s="44" t="s">
        <v>22</v>
      </c>
      <c r="D4" s="45"/>
      <c r="F4" s="13"/>
      <c r="G4" s="44" t="s">
        <v>22</v>
      </c>
      <c r="H4" s="44" t="s">
        <v>46</v>
      </c>
      <c r="I4" s="44" t="s">
        <v>47</v>
      </c>
    </row>
    <row r="5" spans="2:9">
      <c r="B5" s="44" t="s">
        <v>48</v>
      </c>
      <c r="C5" s="42">
        <v>25119</v>
      </c>
      <c r="D5" s="46"/>
      <c r="F5" s="44" t="s">
        <v>49</v>
      </c>
      <c r="G5" s="42">
        <v>25119</v>
      </c>
      <c r="H5" s="42">
        <v>11561</v>
      </c>
      <c r="I5" s="42">
        <v>13558</v>
      </c>
    </row>
    <row r="6" spans="2:9">
      <c r="B6" s="44" t="s">
        <v>50</v>
      </c>
      <c r="C6" s="42">
        <v>2692</v>
      </c>
      <c r="D6" s="46"/>
      <c r="F6" s="13" t="s">
        <v>18</v>
      </c>
      <c r="G6" s="14">
        <f>G5/G5</f>
        <v>1</v>
      </c>
      <c r="H6" s="47">
        <f>H5/G5</f>
        <v>0.46024921374258532</v>
      </c>
      <c r="I6" s="47">
        <f>I5/G5</f>
        <v>0.53975078625741468</v>
      </c>
    </row>
    <row r="7" spans="2:9">
      <c r="B7" s="44" t="s">
        <v>51</v>
      </c>
      <c r="C7" s="42">
        <v>2597</v>
      </c>
    </row>
    <row r="8" spans="2:9">
      <c r="B8" s="44" t="s">
        <v>52</v>
      </c>
      <c r="C8" s="42">
        <v>1605</v>
      </c>
    </row>
    <row r="9" spans="2:9">
      <c r="B9" s="44" t="s">
        <v>53</v>
      </c>
      <c r="C9" s="42">
        <v>1300</v>
      </c>
    </row>
    <row r="10" spans="2:9">
      <c r="B10" s="44" t="s">
        <v>54</v>
      </c>
      <c r="C10" s="42">
        <v>1442</v>
      </c>
    </row>
    <row r="11" spans="2:9">
      <c r="B11" s="44" t="s">
        <v>55</v>
      </c>
      <c r="C11" s="42">
        <v>1983</v>
      </c>
    </row>
    <row r="12" spans="2:9">
      <c r="B12" s="44" t="s">
        <v>56</v>
      </c>
      <c r="C12" s="42">
        <v>2625</v>
      </c>
    </row>
    <row r="13" spans="2:9">
      <c r="B13" s="44" t="s">
        <v>57</v>
      </c>
      <c r="C13" s="42">
        <v>2716</v>
      </c>
    </row>
    <row r="14" spans="2:9">
      <c r="B14" s="44" t="s">
        <v>58</v>
      </c>
      <c r="C14" s="42">
        <v>2692</v>
      </c>
    </row>
    <row r="15" spans="2:9">
      <c r="B15" s="44" t="s">
        <v>59</v>
      </c>
      <c r="C15" s="42">
        <v>2085</v>
      </c>
    </row>
    <row r="16" spans="2:9">
      <c r="B16" s="44" t="s">
        <v>60</v>
      </c>
      <c r="C16" s="42">
        <v>1453</v>
      </c>
    </row>
    <row r="17" spans="2:5">
      <c r="B17" s="44" t="s">
        <v>61</v>
      </c>
      <c r="C17" s="13">
        <v>873</v>
      </c>
    </row>
    <row r="18" spans="2:5">
      <c r="B18" s="44" t="s">
        <v>62</v>
      </c>
      <c r="C18" s="13">
        <v>546</v>
      </c>
    </row>
    <row r="19" spans="2:5">
      <c r="B19" s="44" t="s">
        <v>63</v>
      </c>
      <c r="C19" s="13">
        <v>510</v>
      </c>
    </row>
    <row r="20" spans="2:5">
      <c r="B20" s="45"/>
      <c r="C20" s="17"/>
    </row>
    <row r="21" spans="2:5" ht="15.75">
      <c r="B21" s="48" t="s">
        <v>64</v>
      </c>
      <c r="C21" s="49"/>
      <c r="D21" s="26"/>
      <c r="E21" s="26"/>
    </row>
    <row r="23" spans="2:5">
      <c r="C23" s="44" t="s">
        <v>46</v>
      </c>
      <c r="D23" s="44" t="s">
        <v>47</v>
      </c>
    </row>
    <row r="24" spans="2:5">
      <c r="B24" s="44" t="s">
        <v>50</v>
      </c>
      <c r="C24" s="42">
        <v>1404</v>
      </c>
      <c r="D24" s="42">
        <v>1288</v>
      </c>
    </row>
    <row r="25" spans="2:5">
      <c r="B25" s="44" t="s">
        <v>51</v>
      </c>
      <c r="C25" s="42">
        <v>1348</v>
      </c>
      <c r="D25" s="42">
        <v>1249</v>
      </c>
    </row>
    <row r="26" spans="2:5">
      <c r="B26" s="44" t="s">
        <v>52</v>
      </c>
      <c r="C26" s="13">
        <v>850</v>
      </c>
      <c r="D26" s="13">
        <v>755</v>
      </c>
    </row>
    <row r="27" spans="2:5">
      <c r="B27" s="44" t="s">
        <v>53</v>
      </c>
      <c r="C27" s="13">
        <v>675</v>
      </c>
      <c r="D27" s="13">
        <v>625</v>
      </c>
    </row>
    <row r="28" spans="2:5">
      <c r="B28" s="44" t="s">
        <v>54</v>
      </c>
      <c r="C28" s="13">
        <v>701</v>
      </c>
      <c r="D28" s="13">
        <v>741</v>
      </c>
    </row>
    <row r="29" spans="2:5">
      <c r="B29" s="44" t="s">
        <v>55</v>
      </c>
      <c r="C29" s="13">
        <v>842</v>
      </c>
      <c r="D29" s="42">
        <v>1141</v>
      </c>
    </row>
    <row r="30" spans="2:5">
      <c r="B30" s="44" t="s">
        <v>56</v>
      </c>
      <c r="C30" s="42">
        <v>1035</v>
      </c>
      <c r="D30" s="42">
        <v>1590</v>
      </c>
    </row>
    <row r="31" spans="2:5">
      <c r="B31" s="44" t="s">
        <v>57</v>
      </c>
      <c r="C31" s="42">
        <v>1118</v>
      </c>
      <c r="D31" s="42">
        <v>1598</v>
      </c>
    </row>
    <row r="32" spans="2:5">
      <c r="B32" s="44" t="s">
        <v>58</v>
      </c>
      <c r="C32" s="42">
        <v>1202</v>
      </c>
      <c r="D32" s="42">
        <v>1490</v>
      </c>
    </row>
    <row r="33" spans="2:4">
      <c r="B33" s="44" t="s">
        <v>59</v>
      </c>
      <c r="C33" s="13">
        <v>959</v>
      </c>
      <c r="D33" s="42">
        <v>1126</v>
      </c>
    </row>
    <row r="34" spans="2:4">
      <c r="B34" s="44" t="s">
        <v>60</v>
      </c>
      <c r="C34" s="13">
        <v>672</v>
      </c>
      <c r="D34" s="13">
        <v>781</v>
      </c>
    </row>
    <row r="35" spans="2:4">
      <c r="B35" s="44" t="s">
        <v>61</v>
      </c>
      <c r="C35" s="13">
        <v>353</v>
      </c>
      <c r="D35" s="13">
        <v>520</v>
      </c>
    </row>
    <row r="36" spans="2:4">
      <c r="B36" s="44" t="s">
        <v>62</v>
      </c>
      <c r="C36" s="13">
        <v>211</v>
      </c>
      <c r="D36" s="13">
        <v>335</v>
      </c>
    </row>
    <row r="37" spans="2:4">
      <c r="B37" s="44" t="s">
        <v>63</v>
      </c>
      <c r="C37" s="13">
        <v>191</v>
      </c>
      <c r="D37" s="13">
        <v>319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N26"/>
  <sheetViews>
    <sheetView workbookViewId="0">
      <selection activeCell="H22" sqref="H22"/>
    </sheetView>
  </sheetViews>
  <sheetFormatPr defaultColWidth="11.42578125" defaultRowHeight="15"/>
  <cols>
    <col min="1" max="2" width="11.42578125" style="12"/>
    <col min="3" max="3" width="20" style="12" bestFit="1" customWidth="1"/>
    <col min="4" max="16384" width="11.42578125" style="12"/>
  </cols>
  <sheetData>
    <row r="2" spans="2:14" ht="15.75">
      <c r="B2" s="11" t="s">
        <v>65</v>
      </c>
      <c r="C2" s="11"/>
      <c r="D2" s="11"/>
      <c r="E2" s="11"/>
      <c r="F2" s="11"/>
    </row>
    <row r="4" spans="2:14">
      <c r="B4" s="63"/>
      <c r="C4" s="64"/>
      <c r="D4" s="13" t="s">
        <v>22</v>
      </c>
      <c r="E4" s="14" t="s">
        <v>18</v>
      </c>
    </row>
    <row r="5" spans="2:14">
      <c r="B5" s="65" t="s">
        <v>66</v>
      </c>
      <c r="C5" s="15" t="s">
        <v>67</v>
      </c>
      <c r="D5" s="13">
        <v>29</v>
      </c>
      <c r="E5" s="16">
        <f>D5/$D$8</f>
        <v>1.1545045583024802E-3</v>
      </c>
    </row>
    <row r="6" spans="2:14">
      <c r="B6" s="65"/>
      <c r="C6" s="15" t="s">
        <v>68</v>
      </c>
      <c r="D6" s="13">
        <v>2390</v>
      </c>
      <c r="E6" s="16">
        <f>D6/$D$8</f>
        <v>9.5147099804928539E-2</v>
      </c>
    </row>
    <row r="7" spans="2:14">
      <c r="B7" s="65"/>
      <c r="C7" s="15" t="s">
        <v>69</v>
      </c>
      <c r="D7" s="13">
        <v>22700</v>
      </c>
      <c r="E7" s="16">
        <f>D7/$D$8</f>
        <v>0.90369839563676901</v>
      </c>
    </row>
    <row r="8" spans="2:14" ht="15.75">
      <c r="B8" s="65"/>
      <c r="C8" s="15" t="s">
        <v>22</v>
      </c>
      <c r="D8" s="13">
        <v>25119</v>
      </c>
      <c r="J8" s="11" t="s">
        <v>70</v>
      </c>
      <c r="K8" s="11"/>
      <c r="L8" s="11"/>
      <c r="M8" s="11"/>
      <c r="N8" s="11"/>
    </row>
    <row r="9" spans="2:14">
      <c r="B9" s="17"/>
      <c r="C9" s="18"/>
      <c r="D9" s="17"/>
    </row>
    <row r="10" spans="2:14" ht="15.75">
      <c r="B10" s="26" t="s">
        <v>71</v>
      </c>
      <c r="C10" s="26"/>
      <c r="D10" s="26"/>
      <c r="E10" s="26"/>
      <c r="F10" s="26"/>
    </row>
    <row r="12" spans="2:14">
      <c r="B12" s="66"/>
      <c r="C12" s="66"/>
      <c r="D12" s="66" t="s">
        <v>72</v>
      </c>
      <c r="E12" s="66"/>
      <c r="F12" s="66"/>
      <c r="G12" s="66"/>
    </row>
    <row r="13" spans="2:14">
      <c r="B13" s="66"/>
      <c r="C13" s="66"/>
      <c r="D13" s="19" t="s">
        <v>19</v>
      </c>
      <c r="E13" s="19" t="s">
        <v>20</v>
      </c>
      <c r="F13" s="19" t="s">
        <v>21</v>
      </c>
      <c r="G13" s="19" t="s">
        <v>22</v>
      </c>
    </row>
    <row r="14" spans="2:14">
      <c r="B14" s="65" t="s">
        <v>66</v>
      </c>
      <c r="C14" s="20" t="s">
        <v>67</v>
      </c>
      <c r="D14" s="13">
        <v>12</v>
      </c>
      <c r="E14" s="13">
        <v>2</v>
      </c>
      <c r="F14" s="13">
        <v>15</v>
      </c>
      <c r="G14" s="13">
        <v>29</v>
      </c>
    </row>
    <row r="15" spans="2:14">
      <c r="B15" s="65"/>
      <c r="C15" s="20" t="s">
        <v>68</v>
      </c>
      <c r="D15" s="13">
        <v>1125</v>
      </c>
      <c r="E15" s="13">
        <v>190</v>
      </c>
      <c r="F15" s="13">
        <v>1075</v>
      </c>
      <c r="G15" s="13">
        <v>2390</v>
      </c>
    </row>
    <row r="16" spans="2:14">
      <c r="B16" s="65"/>
      <c r="C16" s="20" t="s">
        <v>69</v>
      </c>
      <c r="D16" s="13">
        <v>9714</v>
      </c>
      <c r="E16" s="13">
        <v>2534</v>
      </c>
      <c r="F16" s="13">
        <v>10452</v>
      </c>
      <c r="G16" s="13">
        <v>22700</v>
      </c>
    </row>
    <row r="17" spans="2:7">
      <c r="B17" s="65"/>
      <c r="C17" s="20" t="s">
        <v>22</v>
      </c>
      <c r="D17" s="13">
        <v>10851</v>
      </c>
      <c r="E17" s="13">
        <v>2726</v>
      </c>
      <c r="F17" s="13">
        <v>11542</v>
      </c>
      <c r="G17" s="13">
        <v>25119</v>
      </c>
    </row>
    <row r="19" spans="2:7" ht="15.75">
      <c r="B19" s="11" t="s">
        <v>70</v>
      </c>
      <c r="C19" s="11"/>
      <c r="D19" s="11"/>
      <c r="E19" s="11"/>
      <c r="F19" s="11"/>
    </row>
    <row r="21" spans="2:7">
      <c r="B21" s="65"/>
      <c r="C21" s="65"/>
      <c r="D21" s="65" t="s">
        <v>73</v>
      </c>
      <c r="E21" s="65"/>
      <c r="F21" s="65"/>
    </row>
    <row r="22" spans="2:7">
      <c r="B22" s="65"/>
      <c r="C22" s="65"/>
      <c r="D22" s="13" t="s">
        <v>74</v>
      </c>
      <c r="E22" s="13" t="s">
        <v>75</v>
      </c>
      <c r="F22" s="13" t="s">
        <v>22</v>
      </c>
    </row>
    <row r="23" spans="2:7">
      <c r="B23" s="65" t="s">
        <v>66</v>
      </c>
      <c r="C23" s="15" t="s">
        <v>67</v>
      </c>
      <c r="D23" s="13">
        <v>16</v>
      </c>
      <c r="E23" s="13">
        <v>13</v>
      </c>
      <c r="F23" s="13">
        <v>29</v>
      </c>
    </row>
    <row r="24" spans="2:7">
      <c r="B24" s="65"/>
      <c r="C24" s="15" t="s">
        <v>68</v>
      </c>
      <c r="D24" s="13">
        <v>1241</v>
      </c>
      <c r="E24" s="13">
        <v>1149</v>
      </c>
      <c r="F24" s="13">
        <v>2390</v>
      </c>
    </row>
    <row r="25" spans="2:7">
      <c r="B25" s="65"/>
      <c r="C25" s="15" t="s">
        <v>69</v>
      </c>
      <c r="D25" s="13">
        <v>10304</v>
      </c>
      <c r="E25" s="13">
        <v>12396</v>
      </c>
      <c r="F25" s="13">
        <v>22700</v>
      </c>
    </row>
    <row r="26" spans="2:7">
      <c r="B26" s="65"/>
      <c r="C26" s="15" t="s">
        <v>22</v>
      </c>
      <c r="D26" s="13">
        <v>11561</v>
      </c>
      <c r="E26" s="13">
        <v>13558</v>
      </c>
      <c r="F26" s="13">
        <v>25119</v>
      </c>
    </row>
  </sheetData>
  <mergeCells count="8">
    <mergeCell ref="B23:B26"/>
    <mergeCell ref="B21:C22"/>
    <mergeCell ref="B12:C13"/>
    <mergeCell ref="B4:C4"/>
    <mergeCell ref="B5:B8"/>
    <mergeCell ref="D12:G12"/>
    <mergeCell ref="B14:B17"/>
    <mergeCell ref="D21:F2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T20"/>
  <sheetViews>
    <sheetView workbookViewId="0">
      <selection activeCell="E24" sqref="E24"/>
    </sheetView>
  </sheetViews>
  <sheetFormatPr defaultColWidth="11.42578125" defaultRowHeight="15"/>
  <cols>
    <col min="1" max="16" width="11.42578125" style="12"/>
    <col min="17" max="17" width="17.7109375" style="12" customWidth="1"/>
    <col min="18" max="18" width="12.5703125" style="12" customWidth="1"/>
    <col min="19" max="16384" width="11.42578125" style="12"/>
  </cols>
  <sheetData>
    <row r="2" spans="2:20" ht="15.75">
      <c r="B2" s="11" t="s">
        <v>76</v>
      </c>
      <c r="C2" s="11"/>
      <c r="D2" s="11"/>
      <c r="E2" s="11"/>
      <c r="F2" s="11"/>
      <c r="I2" s="11" t="s">
        <v>77</v>
      </c>
      <c r="J2" s="11"/>
      <c r="K2" s="11"/>
      <c r="L2" s="11"/>
      <c r="M2" s="11"/>
      <c r="Q2" s="11" t="s">
        <v>78</v>
      </c>
      <c r="R2" s="11"/>
      <c r="S2" s="11"/>
      <c r="T2" s="11"/>
    </row>
    <row r="4" spans="2:20">
      <c r="B4" s="66"/>
      <c r="C4" s="66"/>
      <c r="D4" s="66" t="s">
        <v>66</v>
      </c>
      <c r="E4" s="66"/>
      <c r="F4" s="66"/>
      <c r="G4" s="66"/>
      <c r="I4" s="66"/>
      <c r="J4" s="66"/>
      <c r="K4" s="66" t="s">
        <v>66</v>
      </c>
      <c r="L4" s="66"/>
      <c r="M4" s="66"/>
      <c r="N4" s="66"/>
      <c r="Q4" s="13" t="s">
        <v>66</v>
      </c>
      <c r="R4" s="13" t="s">
        <v>79</v>
      </c>
      <c r="S4" s="13" t="s">
        <v>80</v>
      </c>
    </row>
    <row r="5" spans="2:20">
      <c r="B5" s="66"/>
      <c r="C5" s="66"/>
      <c r="D5" s="50" t="s">
        <v>67</v>
      </c>
      <c r="E5" s="19" t="s">
        <v>68</v>
      </c>
      <c r="F5" s="19" t="s">
        <v>69</v>
      </c>
      <c r="G5" s="19" t="s">
        <v>22</v>
      </c>
      <c r="I5" s="68"/>
      <c r="J5" s="66"/>
      <c r="K5" s="50" t="s">
        <v>67</v>
      </c>
      <c r="L5" s="19" t="s">
        <v>68</v>
      </c>
      <c r="M5" s="19" t="s">
        <v>69</v>
      </c>
      <c r="N5" s="19" t="s">
        <v>22</v>
      </c>
      <c r="Q5" s="50" t="s">
        <v>67</v>
      </c>
      <c r="R5" s="13">
        <v>33</v>
      </c>
      <c r="S5" s="13">
        <v>29</v>
      </c>
    </row>
    <row r="6" spans="2:20">
      <c r="B6" s="67" t="s">
        <v>81</v>
      </c>
      <c r="C6" s="20" t="s">
        <v>82</v>
      </c>
      <c r="D6" s="19">
        <v>0</v>
      </c>
      <c r="E6" s="19">
        <v>628</v>
      </c>
      <c r="F6" s="19">
        <v>2064</v>
      </c>
      <c r="G6" s="19">
        <v>2692</v>
      </c>
      <c r="I6" s="69" t="s">
        <v>81</v>
      </c>
      <c r="J6" s="51" t="s">
        <v>82</v>
      </c>
      <c r="K6" s="16">
        <f>D6/$D$20</f>
        <v>0</v>
      </c>
      <c r="L6" s="16">
        <f>E6/$E$20</f>
        <v>0.26276150627615064</v>
      </c>
      <c r="M6" s="16">
        <f>F6/$F$20</f>
        <v>9.0925110132158593E-2</v>
      </c>
      <c r="N6" s="16">
        <f>G6/$G$20</f>
        <v>0.10716987141207851</v>
      </c>
      <c r="Q6" s="19" t="s">
        <v>68</v>
      </c>
      <c r="R6" s="13">
        <v>9.2200000000000006</v>
      </c>
      <c r="S6" s="13">
        <v>2390</v>
      </c>
    </row>
    <row r="7" spans="2:20">
      <c r="B7" s="67"/>
      <c r="C7" s="52" t="s">
        <v>83</v>
      </c>
      <c r="D7" s="19">
        <v>3</v>
      </c>
      <c r="E7" s="19">
        <v>701</v>
      </c>
      <c r="F7" s="19">
        <v>1893</v>
      </c>
      <c r="G7" s="19">
        <v>2597</v>
      </c>
      <c r="I7" s="69"/>
      <c r="J7" s="53" t="s">
        <v>83</v>
      </c>
      <c r="K7" s="16">
        <f t="shared" ref="K7:K19" si="0">D7/$D$20</f>
        <v>0.10344827586206896</v>
      </c>
      <c r="L7" s="16">
        <f t="shared" ref="L7:L19" si="1">E7/$E$20</f>
        <v>0.29330543933054393</v>
      </c>
      <c r="M7" s="16">
        <f t="shared" ref="M7:M19" si="2">F7/$F$20</f>
        <v>8.3392070484581499E-2</v>
      </c>
      <c r="N7" s="16">
        <f t="shared" ref="N7:N19" si="3">G7/$G$20</f>
        <v>0.10338787372108763</v>
      </c>
      <c r="Q7" s="19" t="s">
        <v>69</v>
      </c>
      <c r="R7" s="13">
        <v>31.54</v>
      </c>
      <c r="S7" s="13">
        <v>22700</v>
      </c>
    </row>
    <row r="8" spans="2:20">
      <c r="B8" s="67"/>
      <c r="C8" s="54" t="s">
        <v>84</v>
      </c>
      <c r="D8" s="19">
        <v>1</v>
      </c>
      <c r="E8" s="19">
        <v>569</v>
      </c>
      <c r="F8" s="19">
        <v>1035</v>
      </c>
      <c r="G8" s="19">
        <v>1605</v>
      </c>
      <c r="I8" s="69"/>
      <c r="J8" s="55" t="s">
        <v>84</v>
      </c>
      <c r="K8" s="16">
        <f t="shared" si="0"/>
        <v>3.4482758620689655E-2</v>
      </c>
      <c r="L8" s="16">
        <f t="shared" si="1"/>
        <v>0.23807531380753139</v>
      </c>
      <c r="M8" s="16">
        <f t="shared" si="2"/>
        <v>4.5594713656387668E-2</v>
      </c>
      <c r="N8" s="16">
        <f t="shared" si="3"/>
        <v>6.3895855726740711E-2</v>
      </c>
      <c r="Q8" s="19" t="s">
        <v>22</v>
      </c>
      <c r="R8" s="13">
        <v>29.42</v>
      </c>
      <c r="S8" s="13">
        <v>25119</v>
      </c>
    </row>
    <row r="9" spans="2:20">
      <c r="B9" s="67"/>
      <c r="C9" s="20" t="s">
        <v>85</v>
      </c>
      <c r="D9" s="19">
        <v>1</v>
      </c>
      <c r="E9" s="19">
        <v>416</v>
      </c>
      <c r="F9" s="19">
        <v>883</v>
      </c>
      <c r="G9" s="19">
        <v>1300</v>
      </c>
      <c r="I9" s="69"/>
      <c r="J9" s="51" t="s">
        <v>85</v>
      </c>
      <c r="K9" s="16">
        <f t="shared" si="0"/>
        <v>3.4482758620689655E-2</v>
      </c>
      <c r="L9" s="16">
        <f t="shared" si="1"/>
        <v>0.17405857740585773</v>
      </c>
      <c r="M9" s="16">
        <f t="shared" si="2"/>
        <v>3.8898678414096916E-2</v>
      </c>
      <c r="N9" s="16">
        <f t="shared" si="3"/>
        <v>5.1753652613559457E-2</v>
      </c>
    </row>
    <row r="10" spans="2:20">
      <c r="B10" s="67"/>
      <c r="C10" s="20" t="s">
        <v>86</v>
      </c>
      <c r="D10" s="19">
        <v>5</v>
      </c>
      <c r="E10" s="19">
        <v>54</v>
      </c>
      <c r="F10" s="19">
        <v>1383</v>
      </c>
      <c r="G10" s="19">
        <v>1442</v>
      </c>
      <c r="I10" s="69"/>
      <c r="J10" s="51" t="s">
        <v>86</v>
      </c>
      <c r="K10" s="16">
        <f t="shared" si="0"/>
        <v>0.17241379310344829</v>
      </c>
      <c r="L10" s="16">
        <f t="shared" si="1"/>
        <v>2.2594142259414227E-2</v>
      </c>
      <c r="M10" s="16">
        <f t="shared" si="2"/>
        <v>6.0925110132158587E-2</v>
      </c>
      <c r="N10" s="16">
        <f t="shared" si="3"/>
        <v>5.7406743899040567E-2</v>
      </c>
    </row>
    <row r="11" spans="2:20">
      <c r="B11" s="67"/>
      <c r="C11" s="20" t="s">
        <v>87</v>
      </c>
      <c r="D11" s="19">
        <v>4</v>
      </c>
      <c r="E11" s="19">
        <v>8</v>
      </c>
      <c r="F11" s="19">
        <v>1971</v>
      </c>
      <c r="G11" s="19">
        <v>1983</v>
      </c>
      <c r="I11" s="69"/>
      <c r="J11" s="51" t="s">
        <v>87</v>
      </c>
      <c r="K11" s="16">
        <f t="shared" si="0"/>
        <v>0.13793103448275862</v>
      </c>
      <c r="L11" s="16">
        <f t="shared" si="1"/>
        <v>3.3472803347280333E-3</v>
      </c>
      <c r="M11" s="16">
        <f t="shared" si="2"/>
        <v>8.6828193832599113E-2</v>
      </c>
      <c r="N11" s="16">
        <f t="shared" si="3"/>
        <v>7.8944225486683381E-2</v>
      </c>
    </row>
    <row r="12" spans="2:20">
      <c r="B12" s="67"/>
      <c r="C12" s="20" t="s">
        <v>88</v>
      </c>
      <c r="D12" s="19">
        <v>0</v>
      </c>
      <c r="E12" s="19">
        <v>1</v>
      </c>
      <c r="F12" s="19">
        <v>2624</v>
      </c>
      <c r="G12" s="19">
        <v>2625</v>
      </c>
      <c r="I12" s="69"/>
      <c r="J12" s="51" t="s">
        <v>88</v>
      </c>
      <c r="K12" s="16">
        <f t="shared" si="0"/>
        <v>0</v>
      </c>
      <c r="L12" s="16">
        <f t="shared" si="1"/>
        <v>4.1841004184100416E-4</v>
      </c>
      <c r="M12" s="16">
        <f t="shared" si="2"/>
        <v>0.11559471365638767</v>
      </c>
      <c r="N12" s="16">
        <f t="shared" si="3"/>
        <v>0.10450256777737968</v>
      </c>
    </row>
    <row r="13" spans="2:20">
      <c r="B13" s="67"/>
      <c r="C13" s="20" t="s">
        <v>89</v>
      </c>
      <c r="D13" s="19">
        <v>6</v>
      </c>
      <c r="E13" s="19">
        <v>1</v>
      </c>
      <c r="F13" s="19">
        <v>2709</v>
      </c>
      <c r="G13" s="19">
        <v>2716</v>
      </c>
      <c r="I13" s="69"/>
      <c r="J13" s="51" t="s">
        <v>89</v>
      </c>
      <c r="K13" s="16">
        <f t="shared" si="0"/>
        <v>0.20689655172413793</v>
      </c>
      <c r="L13" s="16">
        <f t="shared" si="1"/>
        <v>4.1841004184100416E-4</v>
      </c>
      <c r="M13" s="16">
        <f t="shared" si="2"/>
        <v>0.11933920704845814</v>
      </c>
      <c r="N13" s="16">
        <f t="shared" si="3"/>
        <v>0.10812532346032884</v>
      </c>
    </row>
    <row r="14" spans="2:20">
      <c r="B14" s="67"/>
      <c r="C14" s="20" t="s">
        <v>90</v>
      </c>
      <c r="D14" s="19">
        <v>1</v>
      </c>
      <c r="E14" s="19">
        <v>1</v>
      </c>
      <c r="F14" s="19">
        <v>2690</v>
      </c>
      <c r="G14" s="19">
        <v>2692</v>
      </c>
      <c r="I14" s="69"/>
      <c r="J14" s="51" t="s">
        <v>90</v>
      </c>
      <c r="K14" s="16">
        <f t="shared" si="0"/>
        <v>3.4482758620689655E-2</v>
      </c>
      <c r="L14" s="16">
        <f t="shared" si="1"/>
        <v>4.1841004184100416E-4</v>
      </c>
      <c r="M14" s="16">
        <f t="shared" si="2"/>
        <v>0.11850220264317181</v>
      </c>
      <c r="N14" s="16">
        <f t="shared" si="3"/>
        <v>0.10716987141207851</v>
      </c>
    </row>
    <row r="15" spans="2:20">
      <c r="B15" s="67"/>
      <c r="C15" s="20" t="s">
        <v>91</v>
      </c>
      <c r="D15" s="19">
        <v>3</v>
      </c>
      <c r="E15" s="19">
        <v>3</v>
      </c>
      <c r="F15" s="19">
        <v>2079</v>
      </c>
      <c r="G15" s="19">
        <v>2085</v>
      </c>
      <c r="I15" s="69"/>
      <c r="J15" s="51" t="s">
        <v>91</v>
      </c>
      <c r="K15" s="16">
        <f t="shared" si="0"/>
        <v>0.10344827586206896</v>
      </c>
      <c r="L15" s="16">
        <f t="shared" si="1"/>
        <v>1.2552301255230125E-3</v>
      </c>
      <c r="M15" s="16">
        <f t="shared" si="2"/>
        <v>9.1585903083700446E-2</v>
      </c>
      <c r="N15" s="16">
        <f t="shared" si="3"/>
        <v>8.3004896691747279E-2</v>
      </c>
    </row>
    <row r="16" spans="2:20">
      <c r="B16" s="67"/>
      <c r="C16" s="20" t="s">
        <v>92</v>
      </c>
      <c r="D16" s="19">
        <v>2</v>
      </c>
      <c r="E16" s="19">
        <v>4</v>
      </c>
      <c r="F16" s="19">
        <v>1447</v>
      </c>
      <c r="G16" s="19">
        <v>1453</v>
      </c>
      <c r="I16" s="69"/>
      <c r="J16" s="51" t="s">
        <v>92</v>
      </c>
      <c r="K16" s="16">
        <f t="shared" si="0"/>
        <v>6.8965517241379309E-2</v>
      </c>
      <c r="L16" s="16">
        <f t="shared" si="1"/>
        <v>1.6736401673640166E-3</v>
      </c>
      <c r="M16" s="16">
        <f t="shared" si="2"/>
        <v>6.3744493392070486E-2</v>
      </c>
      <c r="N16" s="16">
        <f t="shared" si="3"/>
        <v>5.7844659421155298E-2</v>
      </c>
    </row>
    <row r="17" spans="2:14">
      <c r="B17" s="67"/>
      <c r="C17" s="20" t="s">
        <v>93</v>
      </c>
      <c r="D17" s="19">
        <v>2</v>
      </c>
      <c r="E17" s="19">
        <v>1</v>
      </c>
      <c r="F17" s="19">
        <v>870</v>
      </c>
      <c r="G17" s="19">
        <v>873</v>
      </c>
      <c r="I17" s="69"/>
      <c r="J17" s="51" t="s">
        <v>93</v>
      </c>
      <c r="K17" s="16">
        <f t="shared" si="0"/>
        <v>6.8965517241379309E-2</v>
      </c>
      <c r="L17" s="16">
        <f t="shared" si="1"/>
        <v>4.1841004184100416E-4</v>
      </c>
      <c r="M17" s="16">
        <f t="shared" si="2"/>
        <v>3.8325991189427311E-2</v>
      </c>
      <c r="N17" s="16">
        <f t="shared" si="3"/>
        <v>3.47545682551057E-2</v>
      </c>
    </row>
    <row r="18" spans="2:14">
      <c r="B18" s="67"/>
      <c r="C18" s="20" t="s">
        <v>94</v>
      </c>
      <c r="D18" s="19">
        <v>1</v>
      </c>
      <c r="E18" s="19">
        <v>2</v>
      </c>
      <c r="F18" s="19">
        <v>543</v>
      </c>
      <c r="G18" s="19">
        <v>546</v>
      </c>
      <c r="I18" s="69"/>
      <c r="J18" s="51" t="s">
        <v>94</v>
      </c>
      <c r="K18" s="16">
        <f t="shared" si="0"/>
        <v>3.4482758620689655E-2</v>
      </c>
      <c r="L18" s="16">
        <f t="shared" si="1"/>
        <v>8.3682008368200832E-4</v>
      </c>
      <c r="M18" s="16">
        <f t="shared" si="2"/>
        <v>2.3920704845814978E-2</v>
      </c>
      <c r="N18" s="16">
        <f t="shared" si="3"/>
        <v>2.1736534097694972E-2</v>
      </c>
    </row>
    <row r="19" spans="2:14">
      <c r="B19" s="67"/>
      <c r="C19" s="20" t="s">
        <v>95</v>
      </c>
      <c r="D19" s="19">
        <v>0</v>
      </c>
      <c r="E19" s="19">
        <v>1</v>
      </c>
      <c r="F19" s="19">
        <v>509</v>
      </c>
      <c r="G19" s="19">
        <v>510</v>
      </c>
      <c r="I19" s="69"/>
      <c r="J19" s="51" t="s">
        <v>95</v>
      </c>
      <c r="K19" s="16">
        <f t="shared" si="0"/>
        <v>0</v>
      </c>
      <c r="L19" s="16">
        <f t="shared" si="1"/>
        <v>4.1841004184100416E-4</v>
      </c>
      <c r="M19" s="16">
        <f t="shared" si="2"/>
        <v>2.2422907488986784E-2</v>
      </c>
      <c r="N19" s="16">
        <f t="shared" si="3"/>
        <v>2.0303356025319481E-2</v>
      </c>
    </row>
    <row r="20" spans="2:14">
      <c r="B20" s="67"/>
      <c r="C20" s="20" t="s">
        <v>22</v>
      </c>
      <c r="D20" s="19">
        <v>29</v>
      </c>
      <c r="E20" s="19">
        <v>2390</v>
      </c>
      <c r="F20" s="19">
        <v>22700</v>
      </c>
      <c r="G20" s="19">
        <v>25119</v>
      </c>
      <c r="I20" s="69"/>
      <c r="J20" s="51" t="s">
        <v>22</v>
      </c>
      <c r="K20" s="16">
        <f>SUM(K6:K19)</f>
        <v>1</v>
      </c>
      <c r="L20" s="16">
        <f t="shared" ref="L20:N20" si="4">SUM(L6:L19)</f>
        <v>0.99999999999999989</v>
      </c>
      <c r="M20" s="16">
        <f t="shared" si="4"/>
        <v>0.99999999999999978</v>
      </c>
      <c r="N20" s="16">
        <f t="shared" si="4"/>
        <v>1</v>
      </c>
    </row>
  </sheetData>
  <mergeCells count="6">
    <mergeCell ref="D4:G4"/>
    <mergeCell ref="B6:B20"/>
    <mergeCell ref="B4:C5"/>
    <mergeCell ref="I4:J5"/>
    <mergeCell ref="K4:N4"/>
    <mergeCell ref="I6:I20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H3:I14"/>
  <sheetViews>
    <sheetView workbookViewId="0">
      <selection activeCell="N11" sqref="N11"/>
    </sheetView>
  </sheetViews>
  <sheetFormatPr defaultColWidth="11.42578125" defaultRowHeight="15"/>
  <cols>
    <col min="1" max="16384" width="11.42578125" style="1"/>
  </cols>
  <sheetData>
    <row r="3" spans="8:9">
      <c r="H3" s="70" t="s">
        <v>96</v>
      </c>
      <c r="I3" s="70"/>
    </row>
    <row r="4" spans="8:9">
      <c r="H4" s="6" t="s">
        <v>97</v>
      </c>
      <c r="I4" s="6">
        <v>5762</v>
      </c>
    </row>
    <row r="5" spans="8:9">
      <c r="H5" s="6" t="s">
        <v>98</v>
      </c>
      <c r="I5" s="6">
        <v>2942</v>
      </c>
    </row>
    <row r="6" spans="8:9">
      <c r="H6" s="6" t="s">
        <v>99</v>
      </c>
      <c r="I6" s="6">
        <v>2586</v>
      </c>
    </row>
    <row r="7" spans="8:9">
      <c r="H7" s="6" t="s">
        <v>100</v>
      </c>
      <c r="I7" s="6">
        <v>1273</v>
      </c>
    </row>
    <row r="8" spans="8:9">
      <c r="H8" s="6" t="s">
        <v>101</v>
      </c>
      <c r="I8" s="6">
        <v>975</v>
      </c>
    </row>
    <row r="9" spans="8:9">
      <c r="H9" s="6" t="s">
        <v>102</v>
      </c>
      <c r="I9" s="6">
        <v>942</v>
      </c>
    </row>
    <row r="10" spans="8:9">
      <c r="H10" s="6" t="s">
        <v>103</v>
      </c>
      <c r="I10" s="6">
        <v>889</v>
      </c>
    </row>
    <row r="11" spans="8:9">
      <c r="H11" s="6" t="s">
        <v>104</v>
      </c>
      <c r="I11" s="6">
        <v>862</v>
      </c>
    </row>
    <row r="12" spans="8:9">
      <c r="H12" s="6" t="s">
        <v>105</v>
      </c>
      <c r="I12" s="6">
        <v>857</v>
      </c>
    </row>
    <row r="13" spans="8:9">
      <c r="H13" s="6" t="s">
        <v>106</v>
      </c>
      <c r="I13" s="6">
        <v>818</v>
      </c>
    </row>
    <row r="14" spans="8:9">
      <c r="H14" s="6" t="s">
        <v>107</v>
      </c>
      <c r="I14" s="6">
        <v>762</v>
      </c>
    </row>
  </sheetData>
  <mergeCells count="1">
    <mergeCell ref="H3:I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H2:I13"/>
  <sheetViews>
    <sheetView workbookViewId="0">
      <selection activeCell="M14" sqref="M14"/>
    </sheetView>
  </sheetViews>
  <sheetFormatPr defaultColWidth="11.42578125" defaultRowHeight="15"/>
  <cols>
    <col min="1" max="16384" width="11.42578125" style="12"/>
  </cols>
  <sheetData>
    <row r="2" spans="8:9">
      <c r="H2" s="65" t="s">
        <v>108</v>
      </c>
      <c r="I2" s="65"/>
    </row>
    <row r="3" spans="8:9">
      <c r="H3" s="13" t="s">
        <v>109</v>
      </c>
      <c r="I3" s="13">
        <v>6285</v>
      </c>
    </row>
    <row r="4" spans="8:9">
      <c r="H4" s="13" t="s">
        <v>98</v>
      </c>
      <c r="I4" s="13">
        <v>2896</v>
      </c>
    </row>
    <row r="5" spans="8:9">
      <c r="H5" s="13" t="s">
        <v>99</v>
      </c>
      <c r="I5" s="13">
        <v>2554</v>
      </c>
    </row>
    <row r="6" spans="8:9">
      <c r="H6" s="13" t="s">
        <v>110</v>
      </c>
      <c r="I6" s="13">
        <v>2302</v>
      </c>
    </row>
    <row r="7" spans="8:9">
      <c r="H7" s="13" t="s">
        <v>100</v>
      </c>
      <c r="I7" s="13">
        <v>1149</v>
      </c>
    </row>
    <row r="8" spans="8:9">
      <c r="H8" s="13" t="s">
        <v>101</v>
      </c>
      <c r="I8" s="13">
        <v>1045</v>
      </c>
    </row>
    <row r="9" spans="8:9">
      <c r="H9" s="13" t="s">
        <v>104</v>
      </c>
      <c r="I9" s="13">
        <v>866</v>
      </c>
    </row>
    <row r="10" spans="8:9">
      <c r="H10" s="13" t="s">
        <v>103</v>
      </c>
      <c r="I10" s="13">
        <v>802</v>
      </c>
    </row>
    <row r="11" spans="8:9">
      <c r="H11" s="13" t="s">
        <v>107</v>
      </c>
      <c r="I11" s="13">
        <v>730</v>
      </c>
    </row>
    <row r="12" spans="8:9">
      <c r="H12" s="13" t="s">
        <v>102</v>
      </c>
      <c r="I12" s="13">
        <v>610</v>
      </c>
    </row>
    <row r="13" spans="8:9">
      <c r="H13" s="13" t="s">
        <v>105</v>
      </c>
      <c r="I13" s="13">
        <v>599</v>
      </c>
    </row>
  </sheetData>
  <sortState xmlns:xlrd2="http://schemas.microsoft.com/office/spreadsheetml/2017/richdata2" ref="B2:D58">
    <sortCondition descending="1" ref="D4"/>
  </sortState>
  <mergeCells count="1">
    <mergeCell ref="H2:I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P73"/>
  <sheetViews>
    <sheetView workbookViewId="0">
      <selection activeCell="Q6" sqref="Q6"/>
    </sheetView>
  </sheetViews>
  <sheetFormatPr defaultColWidth="11.42578125" defaultRowHeight="15"/>
  <cols>
    <col min="1" max="1" width="11.42578125" style="1"/>
    <col min="2" max="2" width="37.85546875" style="1" customWidth="1"/>
    <col min="3" max="3" width="11.42578125" style="1"/>
    <col min="4" max="4" width="13.5703125" style="1" customWidth="1"/>
    <col min="5" max="6" width="11.42578125" style="1"/>
    <col min="7" max="7" width="34" style="1" hidden="1" customWidth="1"/>
    <col min="8" max="8" width="0" style="1" hidden="1" customWidth="1"/>
    <col min="9" max="9" width="13.5703125" style="1" hidden="1" customWidth="1"/>
    <col min="10" max="10" width="0" style="1" hidden="1" customWidth="1"/>
    <col min="11" max="13" width="11.42578125" style="1"/>
    <col min="14" max="14" width="13" style="1" customWidth="1"/>
    <col min="15" max="16384" width="11.42578125" style="1"/>
  </cols>
  <sheetData>
    <row r="3" spans="2:16" ht="15.75">
      <c r="B3" s="3" t="s">
        <v>111</v>
      </c>
      <c r="C3" s="3"/>
      <c r="D3" s="3"/>
      <c r="E3" s="3"/>
      <c r="F3" s="3"/>
      <c r="G3" s="3"/>
      <c r="H3" s="56"/>
      <c r="I3" s="56"/>
      <c r="L3" s="3" t="s">
        <v>112</v>
      </c>
      <c r="M3" s="3"/>
      <c r="N3" s="3"/>
      <c r="O3" s="3"/>
      <c r="P3" s="3"/>
    </row>
    <row r="4" spans="2:16" ht="15.75">
      <c r="B4" s="3"/>
      <c r="C4" s="3"/>
      <c r="D4" s="3"/>
      <c r="E4" s="3"/>
      <c r="F4" s="3"/>
      <c r="G4" s="3"/>
      <c r="H4" s="56"/>
      <c r="I4" s="56"/>
    </row>
    <row r="5" spans="2:16" ht="15.75">
      <c r="B5" s="3"/>
      <c r="C5" s="71" t="s">
        <v>113</v>
      </c>
      <c r="D5" s="71"/>
      <c r="E5" s="71"/>
      <c r="F5" s="3"/>
      <c r="G5" s="3"/>
      <c r="H5" s="71" t="s">
        <v>113</v>
      </c>
      <c r="I5" s="71"/>
      <c r="J5" s="71"/>
      <c r="M5" s="5" t="s">
        <v>109</v>
      </c>
      <c r="N5" s="5" t="s">
        <v>114</v>
      </c>
      <c r="O5" s="5" t="s">
        <v>115</v>
      </c>
      <c r="P5" s="6" t="s">
        <v>116</v>
      </c>
    </row>
    <row r="6" spans="2:16">
      <c r="C6" s="5" t="s">
        <v>117</v>
      </c>
      <c r="D6" s="5" t="s">
        <v>118</v>
      </c>
      <c r="E6" s="5" t="s">
        <v>119</v>
      </c>
      <c r="H6" s="5" t="s">
        <v>117</v>
      </c>
      <c r="I6" s="5" t="s">
        <v>118</v>
      </c>
      <c r="J6" s="5" t="s">
        <v>119</v>
      </c>
      <c r="L6" s="7" t="s">
        <v>97</v>
      </c>
      <c r="M6" s="8">
        <v>3456</v>
      </c>
      <c r="N6" s="8">
        <v>2292</v>
      </c>
      <c r="O6" s="4">
        <v>14</v>
      </c>
      <c r="P6" s="9">
        <f>SUM(M6:O6)</f>
        <v>5762</v>
      </c>
    </row>
    <row r="7" spans="2:16">
      <c r="B7" s="7" t="s">
        <v>120</v>
      </c>
      <c r="C7" s="5">
        <v>439</v>
      </c>
      <c r="D7" s="5">
        <v>878</v>
      </c>
      <c r="E7" s="5">
        <v>181</v>
      </c>
      <c r="G7" s="7" t="s">
        <v>121</v>
      </c>
      <c r="H7" s="8">
        <v>4314</v>
      </c>
      <c r="I7" s="8">
        <v>3056</v>
      </c>
      <c r="J7" s="5">
        <v>50</v>
      </c>
      <c r="L7" s="7" t="s">
        <v>106</v>
      </c>
      <c r="M7" s="5">
        <v>483</v>
      </c>
      <c r="N7" s="5">
        <v>326</v>
      </c>
      <c r="O7" s="4">
        <v>9</v>
      </c>
      <c r="P7" s="9">
        <f t="shared" ref="P7:P16" si="0">SUM(M7:O7)</f>
        <v>818</v>
      </c>
    </row>
    <row r="8" spans="2:16">
      <c r="B8" s="7" t="s">
        <v>122</v>
      </c>
      <c r="C8" s="5">
        <v>2</v>
      </c>
      <c r="D8" s="5">
        <v>4</v>
      </c>
      <c r="E8" s="5">
        <v>0</v>
      </c>
      <c r="G8" s="7" t="s">
        <v>123</v>
      </c>
      <c r="H8" s="8">
        <v>3456</v>
      </c>
      <c r="I8" s="8">
        <v>2292</v>
      </c>
      <c r="J8" s="5">
        <v>14</v>
      </c>
      <c r="L8" s="7" t="s">
        <v>102</v>
      </c>
      <c r="M8" s="5">
        <v>333</v>
      </c>
      <c r="N8" s="5">
        <v>608</v>
      </c>
      <c r="O8" s="4">
        <v>1</v>
      </c>
      <c r="P8" s="9">
        <f t="shared" si="0"/>
        <v>942</v>
      </c>
    </row>
    <row r="9" spans="2:16">
      <c r="B9" s="7" t="s">
        <v>124</v>
      </c>
      <c r="C9" s="5">
        <v>40</v>
      </c>
      <c r="D9" s="5">
        <v>106</v>
      </c>
      <c r="E9" s="5">
        <v>0</v>
      </c>
      <c r="G9" s="7" t="s">
        <v>125</v>
      </c>
      <c r="H9" s="5">
        <v>595</v>
      </c>
      <c r="I9" s="8">
        <v>1020</v>
      </c>
      <c r="J9" s="5">
        <v>27</v>
      </c>
      <c r="L9" s="7" t="s">
        <v>105</v>
      </c>
      <c r="M9" s="5">
        <v>255</v>
      </c>
      <c r="N9" s="5">
        <v>595</v>
      </c>
      <c r="O9" s="4">
        <v>7</v>
      </c>
      <c r="P9" s="9">
        <f t="shared" si="0"/>
        <v>857</v>
      </c>
    </row>
    <row r="10" spans="2:16">
      <c r="B10" s="7" t="s">
        <v>126</v>
      </c>
      <c r="C10" s="5">
        <v>0</v>
      </c>
      <c r="D10" s="5">
        <v>0</v>
      </c>
      <c r="E10" s="5">
        <v>0</v>
      </c>
      <c r="G10" s="7" t="s">
        <v>127</v>
      </c>
      <c r="H10" s="5">
        <v>483</v>
      </c>
      <c r="I10" s="5">
        <v>326</v>
      </c>
      <c r="J10" s="5">
        <v>9</v>
      </c>
      <c r="L10" s="7" t="s">
        <v>100</v>
      </c>
      <c r="M10" s="5">
        <v>133</v>
      </c>
      <c r="N10" s="8">
        <v>1139</v>
      </c>
      <c r="O10" s="4">
        <v>1</v>
      </c>
      <c r="P10" s="9">
        <f t="shared" si="0"/>
        <v>1273</v>
      </c>
    </row>
    <row r="11" spans="2:16">
      <c r="B11" s="7" t="s">
        <v>128</v>
      </c>
      <c r="C11" s="5">
        <v>0</v>
      </c>
      <c r="D11" s="5">
        <v>0</v>
      </c>
      <c r="E11" s="5">
        <v>0</v>
      </c>
      <c r="G11" s="7" t="s">
        <v>129</v>
      </c>
      <c r="H11" s="5">
        <v>474</v>
      </c>
      <c r="I11" s="8">
        <v>1072</v>
      </c>
      <c r="J11" s="5">
        <v>38</v>
      </c>
      <c r="L11" s="7" t="s">
        <v>103</v>
      </c>
      <c r="M11" s="5">
        <v>85</v>
      </c>
      <c r="N11" s="5">
        <v>799</v>
      </c>
      <c r="O11" s="4">
        <v>5</v>
      </c>
      <c r="P11" s="9">
        <f t="shared" si="0"/>
        <v>889</v>
      </c>
    </row>
    <row r="12" spans="2:16">
      <c r="B12" s="7" t="s">
        <v>130</v>
      </c>
      <c r="C12" s="5">
        <v>14</v>
      </c>
      <c r="D12" s="5">
        <v>39</v>
      </c>
      <c r="E12" s="5">
        <v>5</v>
      </c>
      <c r="G12" s="7" t="s">
        <v>120</v>
      </c>
      <c r="H12" s="5">
        <v>439</v>
      </c>
      <c r="I12" s="5">
        <v>878</v>
      </c>
      <c r="J12" s="5">
        <v>181</v>
      </c>
      <c r="L12" s="7" t="s">
        <v>98</v>
      </c>
      <c r="M12" s="5">
        <v>75</v>
      </c>
      <c r="N12" s="8">
        <v>2831</v>
      </c>
      <c r="O12" s="4">
        <v>36</v>
      </c>
      <c r="P12" s="9">
        <f t="shared" si="0"/>
        <v>2942</v>
      </c>
    </row>
    <row r="13" spans="2:16">
      <c r="B13" s="7" t="s">
        <v>131</v>
      </c>
      <c r="C13" s="5">
        <v>3</v>
      </c>
      <c r="D13" s="5">
        <v>0</v>
      </c>
      <c r="E13" s="5">
        <v>0</v>
      </c>
      <c r="G13" s="7" t="s">
        <v>132</v>
      </c>
      <c r="H13" s="5">
        <v>384</v>
      </c>
      <c r="I13" s="8">
        <v>10057</v>
      </c>
      <c r="J13" s="5">
        <v>105</v>
      </c>
      <c r="L13" s="7" t="s">
        <v>107</v>
      </c>
      <c r="M13" s="5">
        <v>32</v>
      </c>
      <c r="N13" s="5">
        <v>730</v>
      </c>
      <c r="O13" s="4">
        <v>0</v>
      </c>
      <c r="P13" s="9">
        <f t="shared" si="0"/>
        <v>762</v>
      </c>
    </row>
    <row r="14" spans="2:16">
      <c r="B14" s="7" t="s">
        <v>133</v>
      </c>
      <c r="C14" s="5">
        <v>55</v>
      </c>
      <c r="D14" s="5">
        <v>26</v>
      </c>
      <c r="E14" s="5">
        <v>125</v>
      </c>
      <c r="G14" s="7" t="s">
        <v>134</v>
      </c>
      <c r="H14" s="5">
        <v>333</v>
      </c>
      <c r="I14" s="5">
        <v>608</v>
      </c>
      <c r="J14" s="5">
        <v>1</v>
      </c>
      <c r="L14" s="7" t="s">
        <v>99</v>
      </c>
      <c r="M14" s="5">
        <v>31</v>
      </c>
      <c r="N14" s="8">
        <v>2530</v>
      </c>
      <c r="O14" s="4">
        <v>25</v>
      </c>
      <c r="P14" s="9">
        <f t="shared" si="0"/>
        <v>2586</v>
      </c>
    </row>
    <row r="15" spans="2:16">
      <c r="B15" s="7" t="s">
        <v>135</v>
      </c>
      <c r="C15" s="5">
        <v>1</v>
      </c>
      <c r="D15" s="5">
        <v>0</v>
      </c>
      <c r="E15" s="5">
        <v>1</v>
      </c>
      <c r="G15" s="7" t="s">
        <v>136</v>
      </c>
      <c r="H15" s="5">
        <v>255</v>
      </c>
      <c r="I15" s="5">
        <v>595</v>
      </c>
      <c r="J15" s="5">
        <v>7</v>
      </c>
      <c r="L15" s="7" t="s">
        <v>101</v>
      </c>
      <c r="M15" s="5">
        <v>11</v>
      </c>
      <c r="N15" s="5">
        <v>948</v>
      </c>
      <c r="O15" s="4">
        <v>16</v>
      </c>
      <c r="P15" s="9">
        <f t="shared" si="0"/>
        <v>975</v>
      </c>
    </row>
    <row r="16" spans="2:16">
      <c r="B16" s="7" t="s">
        <v>137</v>
      </c>
      <c r="C16" s="5">
        <v>22</v>
      </c>
      <c r="D16" s="5">
        <v>46</v>
      </c>
      <c r="E16" s="5">
        <v>4</v>
      </c>
      <c r="G16" s="7" t="s">
        <v>138</v>
      </c>
      <c r="H16" s="5">
        <v>173</v>
      </c>
      <c r="I16" s="5">
        <v>195</v>
      </c>
      <c r="J16" s="5">
        <v>1</v>
      </c>
      <c r="L16" s="7" t="s">
        <v>104</v>
      </c>
      <c r="M16" s="5">
        <v>6</v>
      </c>
      <c r="N16" s="5">
        <v>853</v>
      </c>
      <c r="O16" s="4">
        <v>3</v>
      </c>
      <c r="P16" s="9">
        <f t="shared" si="0"/>
        <v>862</v>
      </c>
    </row>
    <row r="17" spans="2:15">
      <c r="B17" s="7" t="s">
        <v>139</v>
      </c>
      <c r="C17" s="5">
        <v>10</v>
      </c>
      <c r="D17" s="5">
        <v>14</v>
      </c>
      <c r="E17" s="5">
        <v>25</v>
      </c>
      <c r="G17" s="7" t="s">
        <v>140</v>
      </c>
      <c r="H17" s="5">
        <v>160</v>
      </c>
      <c r="I17" s="5">
        <v>359</v>
      </c>
      <c r="J17" s="5">
        <v>9</v>
      </c>
      <c r="M17" s="10"/>
      <c r="N17" s="10"/>
      <c r="O17" s="10"/>
    </row>
    <row r="18" spans="2:15">
      <c r="B18" s="7" t="s">
        <v>141</v>
      </c>
      <c r="C18" s="5">
        <v>4</v>
      </c>
      <c r="D18" s="5">
        <v>2</v>
      </c>
      <c r="E18" s="5">
        <v>1</v>
      </c>
      <c r="G18" s="7" t="s">
        <v>142</v>
      </c>
      <c r="H18" s="5">
        <v>155</v>
      </c>
      <c r="I18" s="5">
        <v>343</v>
      </c>
      <c r="J18" s="5">
        <v>9</v>
      </c>
      <c r="M18" s="5" t="s">
        <v>109</v>
      </c>
      <c r="N18" s="5" t="s">
        <v>114</v>
      </c>
      <c r="O18" s="5" t="s">
        <v>115</v>
      </c>
    </row>
    <row r="19" spans="2:15">
      <c r="B19" s="7" t="s">
        <v>136</v>
      </c>
      <c r="C19" s="5">
        <v>255</v>
      </c>
      <c r="D19" s="5">
        <v>595</v>
      </c>
      <c r="E19" s="5">
        <v>7</v>
      </c>
      <c r="G19" s="7" t="s">
        <v>143</v>
      </c>
      <c r="H19" s="5">
        <v>133</v>
      </c>
      <c r="I19" s="8">
        <v>1139</v>
      </c>
      <c r="J19" s="5">
        <v>1</v>
      </c>
      <c r="L19" s="7" t="s">
        <v>97</v>
      </c>
      <c r="M19" s="57">
        <f>M6/P$6</f>
        <v>0.59979173897952098</v>
      </c>
      <c r="N19" s="57">
        <f t="shared" ref="N19:O19" si="1">N6/$P$6</f>
        <v>0.39777854911489069</v>
      </c>
      <c r="O19" s="57">
        <f t="shared" si="1"/>
        <v>2.4297119055883376E-3</v>
      </c>
    </row>
    <row r="20" spans="2:15">
      <c r="B20" s="7" t="s">
        <v>144</v>
      </c>
      <c r="C20" s="5">
        <v>0</v>
      </c>
      <c r="D20" s="5">
        <v>2</v>
      </c>
      <c r="E20" s="5">
        <v>0</v>
      </c>
      <c r="G20" s="7" t="s">
        <v>145</v>
      </c>
      <c r="H20" s="5">
        <v>122</v>
      </c>
      <c r="I20" s="5">
        <v>125</v>
      </c>
      <c r="J20" s="5">
        <v>5</v>
      </c>
      <c r="L20" s="7" t="s">
        <v>106</v>
      </c>
      <c r="M20" s="57">
        <f>M7/$P7</f>
        <v>0.59046454767726164</v>
      </c>
      <c r="N20" s="57">
        <f t="shared" ref="N20:O20" si="2">N7/$P7</f>
        <v>0.39853300733496333</v>
      </c>
      <c r="O20" s="57">
        <f t="shared" si="2"/>
        <v>1.1002444987775062E-2</v>
      </c>
    </row>
    <row r="21" spans="2:15">
      <c r="B21" s="7" t="s">
        <v>146</v>
      </c>
      <c r="C21" s="5">
        <v>19</v>
      </c>
      <c r="D21" s="5">
        <v>11</v>
      </c>
      <c r="E21" s="5">
        <v>4</v>
      </c>
      <c r="G21" s="7" t="s">
        <v>147</v>
      </c>
      <c r="H21" s="5">
        <v>116</v>
      </c>
      <c r="I21" s="5">
        <v>267</v>
      </c>
      <c r="J21" s="5">
        <v>9</v>
      </c>
      <c r="L21" s="7" t="s">
        <v>102</v>
      </c>
      <c r="M21" s="57">
        <f t="shared" ref="M21:O21" si="3">M8/$P8</f>
        <v>0.35350318471337577</v>
      </c>
      <c r="N21" s="57">
        <f t="shared" si="3"/>
        <v>0.64543524416135878</v>
      </c>
      <c r="O21" s="57">
        <f t="shared" si="3"/>
        <v>1.0615711252653928E-3</v>
      </c>
    </row>
    <row r="22" spans="2:15">
      <c r="B22" s="7" t="s">
        <v>148</v>
      </c>
      <c r="C22" s="5">
        <v>14</v>
      </c>
      <c r="D22" s="5">
        <v>33</v>
      </c>
      <c r="E22" s="5">
        <v>9</v>
      </c>
      <c r="G22" s="7" t="s">
        <v>149</v>
      </c>
      <c r="H22" s="5">
        <v>96</v>
      </c>
      <c r="I22" s="5">
        <v>75</v>
      </c>
      <c r="J22" s="5">
        <v>0</v>
      </c>
      <c r="L22" s="7" t="s">
        <v>105</v>
      </c>
      <c r="M22" s="57">
        <f t="shared" ref="M22:O22" si="4">M9/$P9</f>
        <v>0.29754959159859978</v>
      </c>
      <c r="N22" s="57">
        <f t="shared" si="4"/>
        <v>0.69428238039673273</v>
      </c>
      <c r="O22" s="57">
        <f t="shared" si="4"/>
        <v>8.1680280046674443E-3</v>
      </c>
    </row>
    <row r="23" spans="2:15">
      <c r="B23" s="7" t="s">
        <v>129</v>
      </c>
      <c r="C23" s="5">
        <v>474</v>
      </c>
      <c r="D23" s="8">
        <v>1072</v>
      </c>
      <c r="E23" s="5">
        <v>38</v>
      </c>
      <c r="G23" s="7" t="s">
        <v>150</v>
      </c>
      <c r="H23" s="5">
        <v>85</v>
      </c>
      <c r="I23" s="5">
        <v>799</v>
      </c>
      <c r="J23" s="5">
        <v>5</v>
      </c>
      <c r="L23" s="7" t="s">
        <v>100</v>
      </c>
      <c r="M23" s="57">
        <f t="shared" ref="M23:O23" si="5">M10/$P10</f>
        <v>0.1044776119402985</v>
      </c>
      <c r="N23" s="57">
        <f t="shared" si="5"/>
        <v>0.89473684210526316</v>
      </c>
      <c r="O23" s="57">
        <f t="shared" si="5"/>
        <v>7.855459544383347E-4</v>
      </c>
    </row>
    <row r="24" spans="2:15">
      <c r="B24" s="7" t="s">
        <v>151</v>
      </c>
      <c r="C24" s="5">
        <v>16</v>
      </c>
      <c r="D24" s="5">
        <v>35</v>
      </c>
      <c r="E24" s="5">
        <v>9</v>
      </c>
      <c r="G24" s="7" t="s">
        <v>152</v>
      </c>
      <c r="H24" s="5">
        <v>75</v>
      </c>
      <c r="I24" s="8">
        <v>2831</v>
      </c>
      <c r="J24" s="5">
        <v>36</v>
      </c>
      <c r="L24" s="7" t="s">
        <v>103</v>
      </c>
      <c r="M24" s="57">
        <f t="shared" ref="M24:O24" si="6">M11/$P11</f>
        <v>9.5613048368953887E-2</v>
      </c>
      <c r="N24" s="57">
        <f t="shared" si="6"/>
        <v>0.89876265466816652</v>
      </c>
      <c r="O24" s="57">
        <f t="shared" si="6"/>
        <v>5.6242969628796397E-3</v>
      </c>
    </row>
    <row r="25" spans="2:15">
      <c r="B25" s="7" t="s">
        <v>153</v>
      </c>
      <c r="C25" s="5">
        <v>0</v>
      </c>
      <c r="D25" s="5">
        <v>0</v>
      </c>
      <c r="E25" s="5">
        <v>0</v>
      </c>
      <c r="G25" s="7" t="s">
        <v>154</v>
      </c>
      <c r="H25" s="5">
        <v>71</v>
      </c>
      <c r="I25" s="8">
        <v>2138</v>
      </c>
      <c r="J25" s="5">
        <v>14</v>
      </c>
      <c r="L25" s="7" t="s">
        <v>98</v>
      </c>
      <c r="M25" s="57">
        <f t="shared" ref="M25:O25" si="7">M12/$P12</f>
        <v>2.5492861998640381E-2</v>
      </c>
      <c r="N25" s="57">
        <f t="shared" si="7"/>
        <v>0.96227056424201218</v>
      </c>
      <c r="O25" s="57">
        <f t="shared" si="7"/>
        <v>1.2236573759347382E-2</v>
      </c>
    </row>
    <row r="26" spans="2:15">
      <c r="B26" s="7" t="s">
        <v>155</v>
      </c>
      <c r="C26" s="5">
        <v>0</v>
      </c>
      <c r="D26" s="5">
        <v>0</v>
      </c>
      <c r="E26" s="5">
        <v>0</v>
      </c>
      <c r="G26" s="7" t="s">
        <v>133</v>
      </c>
      <c r="H26" s="5">
        <v>55</v>
      </c>
      <c r="I26" s="5">
        <v>26</v>
      </c>
      <c r="J26" s="5">
        <v>125</v>
      </c>
      <c r="L26" s="7" t="s">
        <v>107</v>
      </c>
      <c r="M26" s="57">
        <f t="shared" ref="M26:O26" si="8">M13/$P13</f>
        <v>4.1994750656167978E-2</v>
      </c>
      <c r="N26" s="57">
        <f t="shared" si="8"/>
        <v>0.95800524934383202</v>
      </c>
      <c r="O26" s="57">
        <f t="shared" si="8"/>
        <v>0</v>
      </c>
    </row>
    <row r="27" spans="2:15">
      <c r="B27" s="7" t="s">
        <v>142</v>
      </c>
      <c r="C27" s="5">
        <v>155</v>
      </c>
      <c r="D27" s="5">
        <v>343</v>
      </c>
      <c r="E27" s="5">
        <v>9</v>
      </c>
      <c r="G27" s="7" t="s">
        <v>156</v>
      </c>
      <c r="H27" s="5">
        <v>55</v>
      </c>
      <c r="I27" s="5">
        <v>159</v>
      </c>
      <c r="J27" s="5">
        <v>22</v>
      </c>
      <c r="L27" s="7" t="s">
        <v>99</v>
      </c>
      <c r="M27" s="57">
        <f t="shared" ref="M27:O27" si="9">M14/$P14</f>
        <v>1.1987625676720804E-2</v>
      </c>
      <c r="N27" s="57">
        <f t="shared" si="9"/>
        <v>0.97834493426140756</v>
      </c>
      <c r="O27" s="57">
        <f t="shared" si="9"/>
        <v>9.6674400618716166E-3</v>
      </c>
    </row>
    <row r="28" spans="2:15">
      <c r="B28" s="7" t="s">
        <v>157</v>
      </c>
      <c r="C28" s="5">
        <v>27</v>
      </c>
      <c r="D28" s="5">
        <v>68</v>
      </c>
      <c r="E28" s="5">
        <v>2</v>
      </c>
      <c r="G28" s="7" t="s">
        <v>158</v>
      </c>
      <c r="H28" s="5">
        <v>48</v>
      </c>
      <c r="I28" s="5">
        <v>19</v>
      </c>
      <c r="J28" s="5">
        <v>0</v>
      </c>
      <c r="L28" s="7" t="s">
        <v>101</v>
      </c>
      <c r="M28" s="57">
        <f t="shared" ref="M28:O28" si="10">M15/$P15</f>
        <v>1.1282051282051283E-2</v>
      </c>
      <c r="N28" s="57">
        <f t="shared" si="10"/>
        <v>0.97230769230769232</v>
      </c>
      <c r="O28" s="57">
        <f t="shared" si="10"/>
        <v>1.641025641025641E-2</v>
      </c>
    </row>
    <row r="29" spans="2:15">
      <c r="B29" s="7" t="s">
        <v>140</v>
      </c>
      <c r="C29" s="5">
        <v>160</v>
      </c>
      <c r="D29" s="5">
        <v>359</v>
      </c>
      <c r="E29" s="5">
        <v>9</v>
      </c>
      <c r="G29" s="7" t="s">
        <v>159</v>
      </c>
      <c r="H29" s="5">
        <v>47</v>
      </c>
      <c r="I29" s="5">
        <v>74</v>
      </c>
      <c r="J29" s="5">
        <v>4</v>
      </c>
      <c r="L29" s="7" t="s">
        <v>104</v>
      </c>
      <c r="M29" s="57">
        <f t="shared" ref="M29:O29" si="11">M16/$P16</f>
        <v>6.9605568445475635E-3</v>
      </c>
      <c r="N29" s="57">
        <f t="shared" si="11"/>
        <v>0.98955916473317862</v>
      </c>
      <c r="O29" s="57">
        <f t="shared" si="11"/>
        <v>3.4802784222737818E-3</v>
      </c>
    </row>
    <row r="30" spans="2:15">
      <c r="B30" s="7" t="s">
        <v>147</v>
      </c>
      <c r="C30" s="5">
        <v>116</v>
      </c>
      <c r="D30" s="5">
        <v>267</v>
      </c>
      <c r="E30" s="5">
        <v>9</v>
      </c>
      <c r="G30" s="7" t="s">
        <v>124</v>
      </c>
      <c r="H30" s="5">
        <v>40</v>
      </c>
      <c r="I30" s="5">
        <v>106</v>
      </c>
      <c r="J30" s="5">
        <v>0</v>
      </c>
    </row>
    <row r="31" spans="2:15">
      <c r="B31" s="7" t="s">
        <v>121</v>
      </c>
      <c r="C31" s="8">
        <v>4314</v>
      </c>
      <c r="D31" s="8">
        <v>3056</v>
      </c>
      <c r="E31" s="5">
        <v>50</v>
      </c>
      <c r="G31" s="7" t="s">
        <v>160</v>
      </c>
      <c r="H31" s="5">
        <v>32</v>
      </c>
      <c r="I31" s="5">
        <v>730</v>
      </c>
      <c r="J31" s="5">
        <v>0</v>
      </c>
    </row>
    <row r="32" spans="2:15">
      <c r="B32" s="7" t="s">
        <v>127</v>
      </c>
      <c r="C32" s="5">
        <v>483</v>
      </c>
      <c r="D32" s="5">
        <v>326</v>
      </c>
      <c r="E32" s="5">
        <v>9</v>
      </c>
      <c r="G32" s="7" t="s">
        <v>161</v>
      </c>
      <c r="H32" s="5">
        <v>31</v>
      </c>
      <c r="I32" s="8">
        <v>2530</v>
      </c>
      <c r="J32" s="5">
        <v>25</v>
      </c>
    </row>
    <row r="33" spans="2:10">
      <c r="B33" s="7" t="s">
        <v>162</v>
      </c>
      <c r="C33" s="5">
        <v>9</v>
      </c>
      <c r="D33" s="5">
        <v>8</v>
      </c>
      <c r="E33" s="5">
        <v>1</v>
      </c>
      <c r="G33" s="7" t="s">
        <v>157</v>
      </c>
      <c r="H33" s="5">
        <v>27</v>
      </c>
      <c r="I33" s="5">
        <v>68</v>
      </c>
      <c r="J33" s="5">
        <v>2</v>
      </c>
    </row>
    <row r="34" spans="2:10">
      <c r="B34" s="7" t="s">
        <v>163</v>
      </c>
      <c r="C34" s="5">
        <v>12</v>
      </c>
      <c r="D34" s="5">
        <v>18</v>
      </c>
      <c r="E34" s="5">
        <v>2</v>
      </c>
      <c r="G34" s="7" t="s">
        <v>137</v>
      </c>
      <c r="H34" s="5">
        <v>22</v>
      </c>
      <c r="I34" s="5">
        <v>46</v>
      </c>
      <c r="J34" s="5">
        <v>4</v>
      </c>
    </row>
    <row r="35" spans="2:10">
      <c r="B35" s="7" t="s">
        <v>164</v>
      </c>
      <c r="C35" s="5">
        <v>9</v>
      </c>
      <c r="D35" s="5">
        <v>17</v>
      </c>
      <c r="E35" s="5">
        <v>6</v>
      </c>
      <c r="G35" s="7" t="s">
        <v>165</v>
      </c>
      <c r="H35" s="5">
        <v>22</v>
      </c>
      <c r="I35" s="5">
        <v>91</v>
      </c>
      <c r="J35" s="5">
        <v>8</v>
      </c>
    </row>
    <row r="36" spans="2:10">
      <c r="B36" s="7" t="s">
        <v>165</v>
      </c>
      <c r="C36" s="5">
        <v>22</v>
      </c>
      <c r="D36" s="5">
        <v>91</v>
      </c>
      <c r="E36" s="5">
        <v>8</v>
      </c>
      <c r="G36" s="7" t="s">
        <v>166</v>
      </c>
      <c r="H36" s="5">
        <v>21</v>
      </c>
      <c r="I36" s="5">
        <v>336</v>
      </c>
      <c r="J36" s="5">
        <v>7</v>
      </c>
    </row>
    <row r="37" spans="2:10">
      <c r="B37" s="7" t="s">
        <v>158</v>
      </c>
      <c r="C37" s="5">
        <v>48</v>
      </c>
      <c r="D37" s="5">
        <v>19</v>
      </c>
      <c r="E37" s="5">
        <v>0</v>
      </c>
      <c r="G37" s="7" t="s">
        <v>167</v>
      </c>
      <c r="H37" s="5">
        <v>20</v>
      </c>
      <c r="I37" s="5">
        <v>14</v>
      </c>
      <c r="J37" s="5">
        <v>3</v>
      </c>
    </row>
    <row r="38" spans="2:10">
      <c r="B38" s="7" t="s">
        <v>123</v>
      </c>
      <c r="C38" s="8">
        <v>3456</v>
      </c>
      <c r="D38" s="8">
        <v>2292</v>
      </c>
      <c r="E38" s="5">
        <v>14</v>
      </c>
      <c r="G38" s="7" t="s">
        <v>146</v>
      </c>
      <c r="H38" s="5">
        <v>19</v>
      </c>
      <c r="I38" s="5">
        <v>11</v>
      </c>
      <c r="J38" s="5">
        <v>4</v>
      </c>
    </row>
    <row r="39" spans="2:10">
      <c r="B39" s="7" t="s">
        <v>168</v>
      </c>
      <c r="C39" s="5">
        <v>10</v>
      </c>
      <c r="D39" s="5">
        <v>11</v>
      </c>
      <c r="E39" s="5">
        <v>1</v>
      </c>
      <c r="G39" s="7" t="s">
        <v>169</v>
      </c>
      <c r="H39" s="5">
        <v>17</v>
      </c>
      <c r="I39" s="5">
        <v>200</v>
      </c>
      <c r="J39" s="5">
        <v>7</v>
      </c>
    </row>
    <row r="40" spans="2:10">
      <c r="B40" s="7" t="s">
        <v>145</v>
      </c>
      <c r="C40" s="5">
        <v>122</v>
      </c>
      <c r="D40" s="5">
        <v>125</v>
      </c>
      <c r="E40" s="5">
        <v>5</v>
      </c>
      <c r="G40" s="7" t="s">
        <v>151</v>
      </c>
      <c r="H40" s="5">
        <v>16</v>
      </c>
      <c r="I40" s="5">
        <v>35</v>
      </c>
      <c r="J40" s="5">
        <v>9</v>
      </c>
    </row>
    <row r="41" spans="2:10">
      <c r="B41" s="7" t="s">
        <v>149</v>
      </c>
      <c r="C41" s="5">
        <v>96</v>
      </c>
      <c r="D41" s="5">
        <v>75</v>
      </c>
      <c r="E41" s="5">
        <v>0</v>
      </c>
      <c r="G41" s="7" t="s">
        <v>130</v>
      </c>
      <c r="H41" s="5">
        <v>14</v>
      </c>
      <c r="I41" s="5">
        <v>39</v>
      </c>
      <c r="J41" s="5">
        <v>5</v>
      </c>
    </row>
    <row r="42" spans="2:10">
      <c r="B42" s="7" t="s">
        <v>159</v>
      </c>
      <c r="C42" s="5">
        <v>47</v>
      </c>
      <c r="D42" s="5">
        <v>74</v>
      </c>
      <c r="E42" s="5">
        <v>4</v>
      </c>
      <c r="G42" s="7" t="s">
        <v>148</v>
      </c>
      <c r="H42" s="5">
        <v>14</v>
      </c>
      <c r="I42" s="5">
        <v>33</v>
      </c>
      <c r="J42" s="5">
        <v>9</v>
      </c>
    </row>
    <row r="43" spans="2:10">
      <c r="B43" s="7" t="s">
        <v>170</v>
      </c>
      <c r="C43" s="5">
        <v>5</v>
      </c>
      <c r="D43" s="5">
        <v>178</v>
      </c>
      <c r="E43" s="5">
        <v>14</v>
      </c>
      <c r="G43" s="7" t="s">
        <v>171</v>
      </c>
      <c r="H43" s="5">
        <v>14</v>
      </c>
      <c r="I43" s="5">
        <v>262</v>
      </c>
      <c r="J43" s="5">
        <v>6</v>
      </c>
    </row>
    <row r="44" spans="2:10">
      <c r="B44" s="7" t="s">
        <v>172</v>
      </c>
      <c r="C44" s="5">
        <v>4</v>
      </c>
      <c r="D44" s="5">
        <v>19</v>
      </c>
      <c r="E44" s="5">
        <v>10</v>
      </c>
      <c r="G44" s="7" t="s">
        <v>173</v>
      </c>
      <c r="H44" s="5">
        <v>13</v>
      </c>
      <c r="I44" s="5">
        <v>12</v>
      </c>
      <c r="J44" s="5">
        <v>0</v>
      </c>
    </row>
    <row r="45" spans="2:10">
      <c r="B45" s="7" t="s">
        <v>174</v>
      </c>
      <c r="C45" s="5">
        <v>1</v>
      </c>
      <c r="D45" s="5">
        <v>157</v>
      </c>
      <c r="E45" s="5">
        <v>3</v>
      </c>
      <c r="G45" s="7" t="s">
        <v>163</v>
      </c>
      <c r="H45" s="5">
        <v>12</v>
      </c>
      <c r="I45" s="5">
        <v>18</v>
      </c>
      <c r="J45" s="5">
        <v>2</v>
      </c>
    </row>
    <row r="46" spans="2:10">
      <c r="B46" s="7" t="s">
        <v>175</v>
      </c>
      <c r="C46" s="5">
        <v>0</v>
      </c>
      <c r="D46" s="5">
        <v>2</v>
      </c>
      <c r="E46" s="5">
        <v>1</v>
      </c>
      <c r="G46" s="7" t="s">
        <v>176</v>
      </c>
      <c r="H46" s="5">
        <v>12</v>
      </c>
      <c r="I46" s="5">
        <v>560</v>
      </c>
      <c r="J46" s="5">
        <v>5</v>
      </c>
    </row>
    <row r="47" spans="2:10">
      <c r="B47" s="7" t="s">
        <v>154</v>
      </c>
      <c r="C47" s="5">
        <v>71</v>
      </c>
      <c r="D47" s="8">
        <v>2138</v>
      </c>
      <c r="E47" s="5">
        <v>14</v>
      </c>
      <c r="G47" s="7" t="s">
        <v>101</v>
      </c>
      <c r="H47" s="5">
        <v>11</v>
      </c>
      <c r="I47" s="5">
        <v>948</v>
      </c>
      <c r="J47" s="5">
        <v>16</v>
      </c>
    </row>
    <row r="48" spans="2:10">
      <c r="B48" s="7" t="s">
        <v>104</v>
      </c>
      <c r="C48" s="5">
        <v>6</v>
      </c>
      <c r="D48" s="5">
        <v>853</v>
      </c>
      <c r="E48" s="5">
        <v>3</v>
      </c>
      <c r="G48" s="7" t="s">
        <v>139</v>
      </c>
      <c r="H48" s="5">
        <v>10</v>
      </c>
      <c r="I48" s="5">
        <v>14</v>
      </c>
      <c r="J48" s="5">
        <v>25</v>
      </c>
    </row>
    <row r="49" spans="2:10">
      <c r="B49" s="7" t="s">
        <v>160</v>
      </c>
      <c r="C49" s="5">
        <v>32</v>
      </c>
      <c r="D49" s="5">
        <v>730</v>
      </c>
      <c r="E49" s="5">
        <v>0</v>
      </c>
      <c r="G49" s="7" t="s">
        <v>168</v>
      </c>
      <c r="H49" s="5">
        <v>10</v>
      </c>
      <c r="I49" s="5">
        <v>11</v>
      </c>
      <c r="J49" s="5">
        <v>1</v>
      </c>
    </row>
    <row r="50" spans="2:10">
      <c r="B50" s="7" t="s">
        <v>177</v>
      </c>
      <c r="C50" s="5">
        <v>4</v>
      </c>
      <c r="D50" s="5">
        <v>95</v>
      </c>
      <c r="E50" s="5">
        <v>0</v>
      </c>
      <c r="G50" s="7" t="s">
        <v>162</v>
      </c>
      <c r="H50" s="5">
        <v>9</v>
      </c>
      <c r="I50" s="5">
        <v>8</v>
      </c>
      <c r="J50" s="5">
        <v>1</v>
      </c>
    </row>
    <row r="51" spans="2:10">
      <c r="B51" s="7" t="s">
        <v>166</v>
      </c>
      <c r="C51" s="5">
        <v>21</v>
      </c>
      <c r="D51" s="5">
        <v>336</v>
      </c>
      <c r="E51" s="5">
        <v>7</v>
      </c>
      <c r="G51" s="7" t="s">
        <v>164</v>
      </c>
      <c r="H51" s="5">
        <v>9</v>
      </c>
      <c r="I51" s="5">
        <v>17</v>
      </c>
      <c r="J51" s="5">
        <v>6</v>
      </c>
    </row>
    <row r="52" spans="2:10">
      <c r="B52" s="7" t="s">
        <v>178</v>
      </c>
      <c r="C52" s="5">
        <v>8</v>
      </c>
      <c r="D52" s="5">
        <v>124</v>
      </c>
      <c r="E52" s="5">
        <v>4</v>
      </c>
      <c r="G52" s="7" t="s">
        <v>178</v>
      </c>
      <c r="H52" s="5">
        <v>8</v>
      </c>
      <c r="I52" s="5">
        <v>124</v>
      </c>
      <c r="J52" s="5">
        <v>4</v>
      </c>
    </row>
    <row r="53" spans="2:10">
      <c r="B53" s="7" t="s">
        <v>132</v>
      </c>
      <c r="C53" s="5">
        <v>384</v>
      </c>
      <c r="D53" s="8">
        <v>10057</v>
      </c>
      <c r="E53" s="5">
        <v>105</v>
      </c>
      <c r="G53" s="7" t="s">
        <v>104</v>
      </c>
      <c r="H53" s="5">
        <v>6</v>
      </c>
      <c r="I53" s="5">
        <v>853</v>
      </c>
      <c r="J53" s="5">
        <v>3</v>
      </c>
    </row>
    <row r="54" spans="2:10">
      <c r="B54" s="7" t="s">
        <v>101</v>
      </c>
      <c r="C54" s="5">
        <v>11</v>
      </c>
      <c r="D54" s="5">
        <v>948</v>
      </c>
      <c r="E54" s="5">
        <v>16</v>
      </c>
      <c r="G54" s="7" t="s">
        <v>170</v>
      </c>
      <c r="H54" s="5">
        <v>5</v>
      </c>
      <c r="I54" s="5">
        <v>178</v>
      </c>
      <c r="J54" s="5">
        <v>14</v>
      </c>
    </row>
    <row r="55" spans="2:10">
      <c r="B55" s="7" t="s">
        <v>150</v>
      </c>
      <c r="C55" s="5">
        <v>85</v>
      </c>
      <c r="D55" s="5">
        <v>799</v>
      </c>
      <c r="E55" s="5">
        <v>5</v>
      </c>
      <c r="G55" s="7" t="s">
        <v>179</v>
      </c>
      <c r="H55" s="5">
        <v>5</v>
      </c>
      <c r="I55" s="5">
        <v>420</v>
      </c>
      <c r="J55" s="5">
        <v>4</v>
      </c>
    </row>
    <row r="56" spans="2:10">
      <c r="B56" s="7" t="s">
        <v>176</v>
      </c>
      <c r="C56" s="5">
        <v>12</v>
      </c>
      <c r="D56" s="5">
        <v>560</v>
      </c>
      <c r="E56" s="5">
        <v>5</v>
      </c>
      <c r="G56" s="7" t="s">
        <v>141</v>
      </c>
      <c r="H56" s="5">
        <v>4</v>
      </c>
      <c r="I56" s="5">
        <v>2</v>
      </c>
      <c r="J56" s="5">
        <v>1</v>
      </c>
    </row>
    <row r="57" spans="2:10">
      <c r="B57" s="7" t="s">
        <v>161</v>
      </c>
      <c r="C57" s="5">
        <v>31</v>
      </c>
      <c r="D57" s="8">
        <v>2530</v>
      </c>
      <c r="E57" s="5">
        <v>25</v>
      </c>
      <c r="G57" s="7" t="s">
        <v>172</v>
      </c>
      <c r="H57" s="5">
        <v>4</v>
      </c>
      <c r="I57" s="5">
        <v>19</v>
      </c>
      <c r="J57" s="5">
        <v>10</v>
      </c>
    </row>
    <row r="58" spans="2:10">
      <c r="B58" s="7" t="s">
        <v>169</v>
      </c>
      <c r="C58" s="5">
        <v>17</v>
      </c>
      <c r="D58" s="5">
        <v>200</v>
      </c>
      <c r="E58" s="5">
        <v>7</v>
      </c>
      <c r="G58" s="7" t="s">
        <v>177</v>
      </c>
      <c r="H58" s="5">
        <v>4</v>
      </c>
      <c r="I58" s="5">
        <v>95</v>
      </c>
      <c r="J58" s="5">
        <v>0</v>
      </c>
    </row>
    <row r="59" spans="2:10">
      <c r="B59" s="7" t="s">
        <v>143</v>
      </c>
      <c r="C59" s="5">
        <v>133</v>
      </c>
      <c r="D59" s="8">
        <v>1139</v>
      </c>
      <c r="E59" s="5">
        <v>1</v>
      </c>
      <c r="G59" s="7" t="s">
        <v>131</v>
      </c>
      <c r="H59" s="5">
        <v>3</v>
      </c>
      <c r="I59" s="5">
        <v>0</v>
      </c>
      <c r="J59" s="5">
        <v>0</v>
      </c>
    </row>
    <row r="60" spans="2:10">
      <c r="B60" s="7" t="s">
        <v>180</v>
      </c>
      <c r="C60" s="5">
        <v>1</v>
      </c>
      <c r="D60" s="5">
        <v>368</v>
      </c>
      <c r="E60" s="5">
        <v>0</v>
      </c>
      <c r="G60" s="7" t="s">
        <v>181</v>
      </c>
      <c r="H60" s="5">
        <v>3</v>
      </c>
      <c r="I60" s="5">
        <v>0</v>
      </c>
      <c r="J60" s="5">
        <v>3</v>
      </c>
    </row>
    <row r="61" spans="2:10">
      <c r="B61" s="7" t="s">
        <v>179</v>
      </c>
      <c r="C61" s="5">
        <v>5</v>
      </c>
      <c r="D61" s="5">
        <v>420</v>
      </c>
      <c r="E61" s="5">
        <v>4</v>
      </c>
      <c r="G61" s="7" t="s">
        <v>122</v>
      </c>
      <c r="H61" s="5">
        <v>2</v>
      </c>
      <c r="I61" s="5">
        <v>4</v>
      </c>
      <c r="J61" s="5">
        <v>0</v>
      </c>
    </row>
    <row r="62" spans="2:10">
      <c r="B62" s="7" t="s">
        <v>171</v>
      </c>
      <c r="C62" s="5">
        <v>14</v>
      </c>
      <c r="D62" s="5">
        <v>262</v>
      </c>
      <c r="E62" s="5">
        <v>6</v>
      </c>
      <c r="G62" s="7" t="s">
        <v>135</v>
      </c>
      <c r="H62" s="5">
        <v>1</v>
      </c>
      <c r="I62" s="5">
        <v>0</v>
      </c>
      <c r="J62" s="5">
        <v>1</v>
      </c>
    </row>
    <row r="63" spans="2:10">
      <c r="B63" s="7" t="s">
        <v>152</v>
      </c>
      <c r="C63" s="5">
        <v>75</v>
      </c>
      <c r="D63" s="8">
        <v>2831</v>
      </c>
      <c r="E63" s="5">
        <v>36</v>
      </c>
      <c r="G63" s="7" t="s">
        <v>174</v>
      </c>
      <c r="H63" s="5">
        <v>1</v>
      </c>
      <c r="I63" s="5">
        <v>157</v>
      </c>
      <c r="J63" s="5">
        <v>3</v>
      </c>
    </row>
    <row r="64" spans="2:10">
      <c r="B64" s="7" t="s">
        <v>182</v>
      </c>
      <c r="C64" s="5">
        <v>0</v>
      </c>
      <c r="D64" s="5">
        <v>0</v>
      </c>
      <c r="E64" s="5">
        <v>0</v>
      </c>
      <c r="G64" s="7" t="s">
        <v>180</v>
      </c>
      <c r="H64" s="5">
        <v>1</v>
      </c>
      <c r="I64" s="5">
        <v>368</v>
      </c>
      <c r="J64" s="5">
        <v>0</v>
      </c>
    </row>
    <row r="65" spans="2:10">
      <c r="B65" s="7" t="s">
        <v>125</v>
      </c>
      <c r="C65" s="5">
        <v>595</v>
      </c>
      <c r="D65" s="8">
        <v>1020</v>
      </c>
      <c r="E65" s="5">
        <v>27</v>
      </c>
      <c r="G65" s="7" t="s">
        <v>183</v>
      </c>
      <c r="H65" s="5">
        <v>1</v>
      </c>
      <c r="I65" s="5">
        <v>32</v>
      </c>
      <c r="J65" s="5">
        <v>0</v>
      </c>
    </row>
    <row r="66" spans="2:10">
      <c r="B66" s="7" t="s">
        <v>173</v>
      </c>
      <c r="C66" s="5">
        <v>13</v>
      </c>
      <c r="D66" s="5">
        <v>12</v>
      </c>
      <c r="E66" s="5">
        <v>0</v>
      </c>
      <c r="G66" s="7" t="s">
        <v>126</v>
      </c>
      <c r="H66" s="5">
        <v>0</v>
      </c>
      <c r="I66" s="5">
        <v>0</v>
      </c>
      <c r="J66" s="5">
        <v>0</v>
      </c>
    </row>
    <row r="67" spans="2:10">
      <c r="B67" s="7" t="s">
        <v>167</v>
      </c>
      <c r="C67" s="5">
        <v>20</v>
      </c>
      <c r="D67" s="5">
        <v>14</v>
      </c>
      <c r="E67" s="5">
        <v>3</v>
      </c>
      <c r="G67" s="7" t="s">
        <v>128</v>
      </c>
      <c r="H67" s="5">
        <v>0</v>
      </c>
      <c r="I67" s="5">
        <v>0</v>
      </c>
      <c r="J67" s="5">
        <v>0</v>
      </c>
    </row>
    <row r="68" spans="2:10">
      <c r="B68" s="7" t="s">
        <v>183</v>
      </c>
      <c r="C68" s="5">
        <v>1</v>
      </c>
      <c r="D68" s="5">
        <v>32</v>
      </c>
      <c r="E68" s="5">
        <v>0</v>
      </c>
      <c r="G68" s="7" t="s">
        <v>144</v>
      </c>
      <c r="H68" s="5">
        <v>0</v>
      </c>
      <c r="I68" s="5">
        <v>2</v>
      </c>
      <c r="J68" s="5">
        <v>0</v>
      </c>
    </row>
    <row r="69" spans="2:10">
      <c r="B69" s="7" t="s">
        <v>138</v>
      </c>
      <c r="C69" s="5">
        <v>173</v>
      </c>
      <c r="D69" s="5">
        <v>195</v>
      </c>
      <c r="E69" s="5">
        <v>1</v>
      </c>
      <c r="G69" s="7" t="s">
        <v>153</v>
      </c>
      <c r="H69" s="5">
        <v>0</v>
      </c>
      <c r="I69" s="5">
        <v>0</v>
      </c>
      <c r="J69" s="5">
        <v>0</v>
      </c>
    </row>
    <row r="70" spans="2:10">
      <c r="B70" s="7" t="s">
        <v>134</v>
      </c>
      <c r="C70" s="5">
        <v>333</v>
      </c>
      <c r="D70" s="5">
        <v>608</v>
      </c>
      <c r="E70" s="5">
        <v>1</v>
      </c>
      <c r="G70" s="7" t="s">
        <v>155</v>
      </c>
      <c r="H70" s="5">
        <v>0</v>
      </c>
      <c r="I70" s="5">
        <v>0</v>
      </c>
      <c r="J70" s="5">
        <v>0</v>
      </c>
    </row>
    <row r="71" spans="2:10">
      <c r="B71" s="7" t="s">
        <v>156</v>
      </c>
      <c r="C71" s="5">
        <v>55</v>
      </c>
      <c r="D71" s="5">
        <v>159</v>
      </c>
      <c r="E71" s="5">
        <v>22</v>
      </c>
      <c r="G71" s="7" t="s">
        <v>175</v>
      </c>
      <c r="H71" s="5">
        <v>0</v>
      </c>
      <c r="I71" s="5">
        <v>2</v>
      </c>
      <c r="J71" s="5">
        <v>1</v>
      </c>
    </row>
    <row r="72" spans="2:10">
      <c r="B72" s="7" t="s">
        <v>184</v>
      </c>
      <c r="C72" s="5">
        <v>0</v>
      </c>
      <c r="D72" s="5">
        <v>2</v>
      </c>
      <c r="E72" s="5">
        <v>1</v>
      </c>
      <c r="G72" s="7" t="s">
        <v>182</v>
      </c>
      <c r="H72" s="5">
        <v>0</v>
      </c>
      <c r="I72" s="5">
        <v>0</v>
      </c>
      <c r="J72" s="5">
        <v>0</v>
      </c>
    </row>
    <row r="73" spans="2:10">
      <c r="B73" s="7" t="s">
        <v>181</v>
      </c>
      <c r="C73" s="5">
        <v>3</v>
      </c>
      <c r="D73" s="5">
        <v>0</v>
      </c>
      <c r="E73" s="5">
        <v>3</v>
      </c>
      <c r="G73" s="7" t="s">
        <v>184</v>
      </c>
      <c r="H73" s="5">
        <v>0</v>
      </c>
      <c r="I73" s="5">
        <v>2</v>
      </c>
      <c r="J73" s="5">
        <v>1</v>
      </c>
    </row>
  </sheetData>
  <sortState xmlns:xlrd2="http://schemas.microsoft.com/office/spreadsheetml/2017/richdata2" ref="G7:J73">
    <sortCondition descending="1" ref="H7"/>
  </sortState>
  <mergeCells count="2">
    <mergeCell ref="C5:E5"/>
    <mergeCell ref="H5:J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Social Lab</dc:creator>
  <cp:keywords/>
  <dc:description/>
  <cp:lastModifiedBy>María Casalí San Emeterio</cp:lastModifiedBy>
  <cp:revision/>
  <dcterms:created xsi:type="dcterms:W3CDTF">2025-04-29T10:23:31Z</dcterms:created>
  <dcterms:modified xsi:type="dcterms:W3CDTF">2025-05-28T10:58:21Z</dcterms:modified>
  <cp:category/>
  <cp:contentStatus/>
</cp:coreProperties>
</file>