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jpeg" ContentType="image/jpeg"/>
  <Default Extension="rels" ContentType="application/vnd.openxmlformats-package.relationships+xml"/>
  <Default Extension="tmp" ContentType="image/p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0"/>
  <workbookPr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8_{4B435435-F36E-47A5-A54C-458CCF82B17B}" xr6:coauthVersionLast="47" xr6:coauthVersionMax="47" xr10:uidLastSave="{00000000-0000-0000-0000-000000000000}"/>
  <bookViews>
    <workbookView xWindow="0" yWindow="0" windowWidth="28800" windowHeight="11730" xr2:uid="{00000000-000D-0000-FFFF-FFFF00000000}"/>
  </bookViews>
  <sheets>
    <sheet name="PORTADA" sheetId="12" r:id="rId1"/>
    <sheet name="països" sheetId="6" r:id="rId2"/>
    <sheet name="sexe" sheetId="7" r:id="rId3"/>
    <sheet name="naixement" sheetId="8" r:id="rId4"/>
    <sheet name="edat" sheetId="9" r:id="rId5"/>
    <sheet name="noves inscripcons" sheetId="10" r:id="rId6"/>
    <sheet name="n. inscripcions nascuts esp" sheetId="11" r:id="rId7"/>
    <sheet name="COMARQUES" sheetId="3" r:id="rId8"/>
    <sheet name="ANNEX_1" sheetId="1" r:id="rId9"/>
    <sheet name="ANNEX_2" sheetId="2" r:id="rId10"/>
    <sheet name="ANNEX_3" sheetId="4" r:id="rId11"/>
    <sheet name="ANNEX_4" sheetId="5" r:id="rId1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2" i="10" l="1"/>
  <c r="L22" i="10"/>
  <c r="N22" i="10"/>
  <c r="J23" i="10"/>
  <c r="L23" i="10"/>
  <c r="N23" i="10"/>
  <c r="J24" i="10"/>
  <c r="L24" i="10"/>
  <c r="N24" i="10"/>
  <c r="J25" i="10"/>
  <c r="L25" i="10"/>
  <c r="N25" i="10"/>
  <c r="J26" i="10"/>
  <c r="L26" i="10"/>
  <c r="N26" i="10"/>
  <c r="J27" i="10"/>
  <c r="L27" i="10"/>
  <c r="N27" i="10"/>
  <c r="O22" i="11" l="1"/>
  <c r="O23" i="11"/>
  <c r="O24" i="11"/>
  <c r="O25" i="11"/>
  <c r="O26" i="11"/>
  <c r="O21" i="11"/>
  <c r="M22" i="11"/>
  <c r="M23" i="11"/>
  <c r="M24" i="11"/>
  <c r="M25" i="11"/>
  <c r="M26" i="11"/>
  <c r="M21" i="11"/>
  <c r="K22" i="11"/>
  <c r="K23" i="11"/>
  <c r="K24" i="11"/>
  <c r="K25" i="11"/>
  <c r="K26" i="11"/>
  <c r="K21" i="11"/>
  <c r="J22" i="11"/>
  <c r="J23" i="11"/>
  <c r="J24" i="11"/>
  <c r="J25" i="11"/>
  <c r="J26" i="11"/>
  <c r="J21" i="11"/>
  <c r="Y37" i="11"/>
  <c r="W37" i="11"/>
  <c r="U37" i="11"/>
  <c r="P37" i="11"/>
  <c r="N37" i="11"/>
  <c r="L37" i="11"/>
  <c r="Y36" i="11"/>
  <c r="W36" i="11"/>
  <c r="U36" i="11"/>
  <c r="P36" i="11"/>
  <c r="N36" i="11"/>
  <c r="L36" i="11"/>
  <c r="Y35" i="11"/>
  <c r="W35" i="11"/>
  <c r="U35" i="11"/>
  <c r="P35" i="11"/>
  <c r="N35" i="11"/>
  <c r="L35" i="11"/>
  <c r="Y34" i="11"/>
  <c r="W34" i="11"/>
  <c r="U34" i="11"/>
  <c r="P34" i="11"/>
  <c r="N34" i="11"/>
  <c r="L34" i="11"/>
  <c r="Y33" i="11"/>
  <c r="W33" i="11"/>
  <c r="U33" i="11"/>
  <c r="P33" i="11"/>
  <c r="N33" i="11"/>
  <c r="L33" i="11"/>
  <c r="Y32" i="11"/>
  <c r="W32" i="11"/>
  <c r="U32" i="11"/>
  <c r="P32" i="11"/>
  <c r="N32" i="11"/>
  <c r="L32" i="11"/>
  <c r="Y26" i="11"/>
  <c r="W26" i="11"/>
  <c r="U26" i="11"/>
  <c r="P26" i="11"/>
  <c r="N26" i="11"/>
  <c r="L26" i="11"/>
  <c r="Y25" i="11"/>
  <c r="W25" i="11"/>
  <c r="U25" i="11"/>
  <c r="P25" i="11"/>
  <c r="N25" i="11"/>
  <c r="L25" i="11"/>
  <c r="Y24" i="11"/>
  <c r="W24" i="11"/>
  <c r="U24" i="11"/>
  <c r="P24" i="11"/>
  <c r="N24" i="11"/>
  <c r="L24" i="11"/>
  <c r="Y23" i="11"/>
  <c r="W23" i="11"/>
  <c r="U23" i="11"/>
  <c r="P23" i="11"/>
  <c r="N23" i="11"/>
  <c r="L23" i="11"/>
  <c r="Y22" i="11"/>
  <c r="W22" i="11"/>
  <c r="U22" i="11"/>
  <c r="P22" i="11"/>
  <c r="N22" i="11"/>
  <c r="L22" i="11"/>
  <c r="Y21" i="11"/>
  <c r="W21" i="11"/>
  <c r="U21" i="11"/>
  <c r="P21" i="11"/>
  <c r="N21" i="11"/>
  <c r="L21" i="11"/>
  <c r="W38" i="10"/>
  <c r="U38" i="10"/>
  <c r="S38" i="10"/>
  <c r="N38" i="10"/>
  <c r="L38" i="10"/>
  <c r="J38" i="10"/>
  <c r="W37" i="10"/>
  <c r="U37" i="10"/>
  <c r="S37" i="10"/>
  <c r="N37" i="10"/>
  <c r="L37" i="10"/>
  <c r="J37" i="10"/>
  <c r="W36" i="10"/>
  <c r="U36" i="10"/>
  <c r="S36" i="10"/>
  <c r="N36" i="10"/>
  <c r="L36" i="10"/>
  <c r="J36" i="10"/>
  <c r="W35" i="10"/>
  <c r="U35" i="10"/>
  <c r="S35" i="10"/>
  <c r="N35" i="10"/>
  <c r="L35" i="10"/>
  <c r="J35" i="10"/>
  <c r="W34" i="10"/>
  <c r="U34" i="10"/>
  <c r="S34" i="10"/>
  <c r="N34" i="10"/>
  <c r="L34" i="10"/>
  <c r="J34" i="10"/>
  <c r="W33" i="10"/>
  <c r="U33" i="10"/>
  <c r="S33" i="10"/>
  <c r="N33" i="10"/>
  <c r="L33" i="10"/>
  <c r="J33" i="10"/>
  <c r="W27" i="10"/>
  <c r="U27" i="10"/>
  <c r="S27" i="10"/>
  <c r="W26" i="10"/>
  <c r="U26" i="10"/>
  <c r="S26" i="10"/>
  <c r="W25" i="10"/>
  <c r="U25" i="10"/>
  <c r="S25" i="10"/>
  <c r="W24" i="10"/>
  <c r="U24" i="10"/>
  <c r="S24" i="10"/>
  <c r="W23" i="10"/>
  <c r="U23" i="10"/>
  <c r="S23" i="10"/>
  <c r="W22" i="10"/>
  <c r="U22" i="10"/>
  <c r="S22" i="10"/>
  <c r="W40" i="9"/>
  <c r="U40" i="9"/>
  <c r="S40" i="9"/>
  <c r="W39" i="9"/>
  <c r="U39" i="9"/>
  <c r="S39" i="9"/>
  <c r="W38" i="9"/>
  <c r="U38" i="9"/>
  <c r="S38" i="9"/>
  <c r="W37" i="9"/>
  <c r="U37" i="9"/>
  <c r="S37" i="9"/>
  <c r="W36" i="9"/>
  <c r="U36" i="9"/>
  <c r="S36" i="9"/>
  <c r="W35" i="9"/>
  <c r="U35" i="9"/>
  <c r="S35" i="9"/>
  <c r="L40" i="9"/>
  <c r="J40" i="9"/>
  <c r="H40" i="9"/>
  <c r="L39" i="9"/>
  <c r="J39" i="9"/>
  <c r="H39" i="9"/>
  <c r="L38" i="9"/>
  <c r="J38" i="9"/>
  <c r="H38" i="9"/>
  <c r="L37" i="9"/>
  <c r="J37" i="9"/>
  <c r="H37" i="9"/>
  <c r="L36" i="9"/>
  <c r="J36" i="9"/>
  <c r="H36" i="9"/>
  <c r="L35" i="9"/>
  <c r="J35" i="9"/>
  <c r="H35" i="9"/>
  <c r="W26" i="9"/>
  <c r="U26" i="9"/>
  <c r="S26" i="9"/>
  <c r="W25" i="9"/>
  <c r="U25" i="9"/>
  <c r="S25" i="9"/>
  <c r="W24" i="9"/>
  <c r="U24" i="9"/>
  <c r="S24" i="9"/>
  <c r="W23" i="9"/>
  <c r="U23" i="9"/>
  <c r="S23" i="9"/>
  <c r="W22" i="9"/>
  <c r="U22" i="9"/>
  <c r="S22" i="9"/>
  <c r="W21" i="9"/>
  <c r="U21" i="9"/>
  <c r="S21" i="9"/>
  <c r="L25" i="9"/>
  <c r="J25" i="9"/>
  <c r="H25" i="9"/>
  <c r="L24" i="9"/>
  <c r="J24" i="9"/>
  <c r="H24" i="9"/>
  <c r="L23" i="9"/>
  <c r="J23" i="9"/>
  <c r="H23" i="9"/>
  <c r="L22" i="9"/>
  <c r="J22" i="9"/>
  <c r="H22" i="9"/>
  <c r="L21" i="9"/>
  <c r="J21" i="9"/>
  <c r="H21" i="9"/>
  <c r="L20" i="9"/>
  <c r="J20" i="9"/>
  <c r="H20" i="9"/>
  <c r="X36" i="8"/>
  <c r="V36" i="8"/>
  <c r="T36" i="8"/>
  <c r="X24" i="8"/>
  <c r="V24" i="8"/>
  <c r="T24" i="8"/>
  <c r="X35" i="8"/>
  <c r="V35" i="8"/>
  <c r="T35" i="8"/>
  <c r="X23" i="8"/>
  <c r="V23" i="8"/>
  <c r="T23" i="8"/>
  <c r="X34" i="8"/>
  <c r="V34" i="8"/>
  <c r="T34" i="8"/>
  <c r="X22" i="8"/>
  <c r="V22" i="8"/>
  <c r="T22" i="8"/>
  <c r="X33" i="8"/>
  <c r="V33" i="8"/>
  <c r="T33" i="8"/>
  <c r="X21" i="8"/>
  <c r="V21" i="8"/>
  <c r="T21" i="8"/>
  <c r="X32" i="8"/>
  <c r="V32" i="8"/>
  <c r="T32" i="8"/>
  <c r="X20" i="8"/>
  <c r="V20" i="8"/>
  <c r="T20" i="8"/>
  <c r="X31" i="8"/>
  <c r="V31" i="8"/>
  <c r="T31" i="8"/>
  <c r="X19" i="8"/>
  <c r="V19" i="8"/>
  <c r="T19" i="8"/>
  <c r="N36" i="8"/>
  <c r="L36" i="8"/>
  <c r="J36" i="8"/>
  <c r="N35" i="8"/>
  <c r="L35" i="8"/>
  <c r="J35" i="8"/>
  <c r="N34" i="8"/>
  <c r="L34" i="8"/>
  <c r="J34" i="8"/>
  <c r="N33" i="8"/>
  <c r="L33" i="8"/>
  <c r="J33" i="8"/>
  <c r="N32" i="8"/>
  <c r="L32" i="8"/>
  <c r="J32" i="8"/>
  <c r="N31" i="8"/>
  <c r="L31" i="8"/>
  <c r="J31" i="8"/>
  <c r="N24" i="8"/>
  <c r="L24" i="8"/>
  <c r="J24" i="8"/>
  <c r="N23" i="8"/>
  <c r="L23" i="8"/>
  <c r="J23" i="8"/>
  <c r="N22" i="8"/>
  <c r="L22" i="8"/>
  <c r="J22" i="8"/>
  <c r="N21" i="8"/>
  <c r="L21" i="8"/>
  <c r="J21" i="8"/>
  <c r="N20" i="8"/>
  <c r="L20" i="8"/>
  <c r="J20" i="8"/>
  <c r="N19" i="8"/>
  <c r="L19" i="8"/>
  <c r="J19" i="8"/>
  <c r="V19" i="7"/>
  <c r="V20" i="7"/>
  <c r="V21" i="7"/>
  <c r="V22" i="7"/>
  <c r="V23" i="7"/>
  <c r="V18" i="7"/>
  <c r="U19" i="7"/>
  <c r="U20" i="7"/>
  <c r="U21" i="7"/>
  <c r="U22" i="7"/>
  <c r="U23" i="7"/>
  <c r="U18" i="7"/>
  <c r="Q19" i="7"/>
  <c r="Q20" i="7"/>
  <c r="Q21" i="7"/>
  <c r="Q22" i="7"/>
  <c r="Q23" i="7"/>
  <c r="Q18" i="7"/>
  <c r="P19" i="7"/>
  <c r="P20" i="7"/>
  <c r="P21" i="7"/>
  <c r="P22" i="7"/>
  <c r="P23" i="7"/>
  <c r="P18" i="7"/>
  <c r="W23" i="7"/>
  <c r="R23" i="7"/>
  <c r="W22" i="7"/>
  <c r="R22" i="7"/>
  <c r="W21" i="7"/>
  <c r="R21" i="7"/>
  <c r="W20" i="7"/>
  <c r="R20" i="7"/>
  <c r="W19" i="7"/>
  <c r="R19" i="7"/>
  <c r="W18" i="7"/>
  <c r="R18" i="7"/>
  <c r="L19" i="7"/>
  <c r="L20" i="7"/>
  <c r="L21" i="7"/>
  <c r="L22" i="7"/>
  <c r="L23" i="7"/>
  <c r="L18" i="7"/>
  <c r="K19" i="7"/>
  <c r="K20" i="7"/>
  <c r="K21" i="7"/>
  <c r="K22" i="7"/>
  <c r="K23" i="7"/>
  <c r="K18" i="7"/>
  <c r="G19" i="7"/>
  <c r="G20" i="7"/>
  <c r="G21" i="7"/>
  <c r="G22" i="7"/>
  <c r="G23" i="7"/>
  <c r="G18" i="7"/>
  <c r="F19" i="7"/>
  <c r="H19" i="7" s="1"/>
  <c r="F20" i="7"/>
  <c r="H20" i="7" s="1"/>
  <c r="F21" i="7"/>
  <c r="H21" i="7" s="1"/>
  <c r="F22" i="7"/>
  <c r="H22" i="7" s="1"/>
  <c r="F23" i="7"/>
  <c r="H23" i="7" s="1"/>
  <c r="F18" i="7"/>
  <c r="H18" i="7" s="1"/>
  <c r="M23" i="7"/>
  <c r="M22" i="7"/>
  <c r="M21" i="7"/>
  <c r="M20" i="7"/>
  <c r="M19" i="7"/>
  <c r="M18" i="7"/>
  <c r="T34" i="6"/>
  <c r="V34" i="6" s="1"/>
  <c r="T33" i="6"/>
  <c r="V33" i="6" s="1"/>
  <c r="T32" i="6"/>
  <c r="V32" i="6" s="1"/>
  <c r="T31" i="6"/>
  <c r="V31" i="6" s="1"/>
  <c r="T30" i="6"/>
  <c r="V30" i="6" s="1"/>
  <c r="T29" i="6"/>
  <c r="T28" i="6"/>
  <c r="V28" i="6" s="1"/>
  <c r="T27" i="6"/>
  <c r="U27" i="6" s="1"/>
  <c r="AB34" i="6"/>
  <c r="AD34" i="6" s="1"/>
  <c r="AB33" i="6"/>
  <c r="AD33" i="6" s="1"/>
  <c r="AB32" i="6"/>
  <c r="AD32" i="6" s="1"/>
  <c r="AB31" i="6"/>
  <c r="AD31" i="6" s="1"/>
  <c r="AB30" i="6"/>
  <c r="AD30" i="6" s="1"/>
  <c r="AB29" i="6"/>
  <c r="AD29" i="6" s="1"/>
  <c r="AB28" i="6"/>
  <c r="AD28" i="6" s="1"/>
  <c r="AB27" i="6"/>
  <c r="AD27" i="6" s="1"/>
  <c r="AB21" i="6"/>
  <c r="AB20" i="6"/>
  <c r="AD20" i="6" s="1"/>
  <c r="AB19" i="6"/>
  <c r="AD19" i="6" s="1"/>
  <c r="AB18" i="6"/>
  <c r="AD18" i="6" s="1"/>
  <c r="AB17" i="6"/>
  <c r="AD17" i="6" s="1"/>
  <c r="AB16" i="6"/>
  <c r="AB15" i="6"/>
  <c r="AD15" i="6" s="1"/>
  <c r="AB14" i="6"/>
  <c r="AC14" i="6" s="1"/>
  <c r="T21" i="6"/>
  <c r="U21" i="6" s="1"/>
  <c r="T20" i="6"/>
  <c r="U20" i="6" s="1"/>
  <c r="T19" i="6"/>
  <c r="V19" i="6" s="1"/>
  <c r="T18" i="6"/>
  <c r="V18" i="6" s="1"/>
  <c r="T17" i="6"/>
  <c r="V17" i="6" s="1"/>
  <c r="T16" i="6"/>
  <c r="V16" i="6" s="1"/>
  <c r="T15" i="6"/>
  <c r="V15" i="6" s="1"/>
  <c r="U15" i="6"/>
  <c r="U18" i="6"/>
  <c r="T14" i="6"/>
  <c r="V14" i="6" s="1"/>
  <c r="AB47" i="5"/>
  <c r="AB46" i="5"/>
  <c r="AB45" i="5"/>
  <c r="AB44" i="5"/>
  <c r="AB43" i="5"/>
  <c r="AB42" i="5"/>
  <c r="AA47" i="5"/>
  <c r="AA46" i="5"/>
  <c r="AA45" i="5"/>
  <c r="AA44" i="5"/>
  <c r="AA43" i="5"/>
  <c r="AA42" i="5"/>
  <c r="AD42" i="5"/>
  <c r="AC42" i="5"/>
  <c r="AB33" i="5"/>
  <c r="AB32" i="5"/>
  <c r="AB31" i="5"/>
  <c r="AB30" i="5"/>
  <c r="AB29" i="5"/>
  <c r="AB28" i="5"/>
  <c r="AA33" i="5"/>
  <c r="AA32" i="5"/>
  <c r="AA31" i="5"/>
  <c r="AA30" i="5"/>
  <c r="AA29" i="5"/>
  <c r="AA28" i="5"/>
  <c r="AD28" i="5"/>
  <c r="AC28" i="5"/>
  <c r="AD14" i="5"/>
  <c r="AC14" i="5"/>
  <c r="AB19" i="5"/>
  <c r="AB18" i="5"/>
  <c r="AB17" i="5"/>
  <c r="AB16" i="5"/>
  <c r="AB15" i="5"/>
  <c r="U19" i="5"/>
  <c r="U18" i="5"/>
  <c r="U17" i="5"/>
  <c r="U16" i="5"/>
  <c r="U15" i="5"/>
  <c r="T19" i="5"/>
  <c r="T18" i="5"/>
  <c r="T16" i="5"/>
  <c r="T17" i="5"/>
  <c r="T15" i="5"/>
  <c r="U14" i="5"/>
  <c r="T14" i="5"/>
  <c r="Z25" i="4"/>
  <c r="AA25" i="4"/>
  <c r="Y25" i="4"/>
  <c r="T25" i="4"/>
  <c r="AB25" i="4" s="1"/>
  <c r="AA24" i="4"/>
  <c r="Z24" i="4"/>
  <c r="Y24" i="4"/>
  <c r="T24" i="4"/>
  <c r="AB24" i="4" s="1"/>
  <c r="AA23" i="4"/>
  <c r="Z23" i="4"/>
  <c r="Y23" i="4"/>
  <c r="T23" i="4"/>
  <c r="AB23" i="4" s="1"/>
  <c r="AA22" i="4"/>
  <c r="Z22" i="4"/>
  <c r="Y22" i="4"/>
  <c r="T22" i="4"/>
  <c r="AB22" i="4" s="1"/>
  <c r="AA21" i="4"/>
  <c r="Z21" i="4"/>
  <c r="Y21" i="4"/>
  <c r="T21" i="4"/>
  <c r="AB21" i="4" s="1"/>
  <c r="AA20" i="4"/>
  <c r="Z20" i="4"/>
  <c r="Y20" i="4"/>
  <c r="T20" i="4"/>
  <c r="AB20" i="4" s="1"/>
  <c r="AA19" i="4"/>
  <c r="Z19" i="4"/>
  <c r="Y19" i="4"/>
  <c r="T19" i="4"/>
  <c r="AB19" i="4" s="1"/>
  <c r="AA18" i="4"/>
  <c r="Z18" i="4"/>
  <c r="Y18" i="4"/>
  <c r="T18" i="4"/>
  <c r="AB18" i="4" s="1"/>
  <c r="AA17" i="4"/>
  <c r="Z17" i="4"/>
  <c r="Y17" i="4"/>
  <c r="T17" i="4"/>
  <c r="AB17" i="4" s="1"/>
  <c r="AA16" i="4"/>
  <c r="Z16" i="4"/>
  <c r="Y16" i="4"/>
  <c r="T16" i="4"/>
  <c r="AB16" i="4" s="1"/>
  <c r="AA15" i="4"/>
  <c r="Z15" i="4"/>
  <c r="Y15" i="4"/>
  <c r="T15" i="4"/>
  <c r="AB15" i="4" s="1"/>
  <c r="AA14" i="4"/>
  <c r="Z14" i="4"/>
  <c r="Y14" i="4"/>
  <c r="T14" i="4"/>
  <c r="AB14" i="4" s="1"/>
  <c r="AA13" i="4"/>
  <c r="Z13" i="4"/>
  <c r="Y13" i="4"/>
  <c r="T13" i="4"/>
  <c r="AB13" i="4" s="1"/>
  <c r="AA12" i="4"/>
  <c r="Z12" i="4"/>
  <c r="Y12" i="4"/>
  <c r="T12" i="4"/>
  <c r="AB12" i="4" s="1"/>
  <c r="AA11" i="4"/>
  <c r="Z11" i="4"/>
  <c r="Y11" i="4"/>
  <c r="T11" i="4"/>
  <c r="AB11" i="4" s="1"/>
  <c r="D39" i="3"/>
  <c r="C39" i="3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E6" i="3"/>
  <c r="E5" i="3"/>
  <c r="E4" i="3"/>
  <c r="E39" i="3" l="1"/>
  <c r="T25" i="5"/>
  <c r="T26" i="5"/>
  <c r="T27" i="5"/>
  <c r="T28" i="5"/>
  <c r="T29" i="5"/>
  <c r="U25" i="5"/>
  <c r="AD15" i="5"/>
  <c r="AC15" i="5"/>
  <c r="U26" i="5"/>
  <c r="AD16" i="5"/>
  <c r="AC16" i="5"/>
  <c r="U27" i="5"/>
  <c r="AD17" i="5"/>
  <c r="AC17" i="5"/>
  <c r="U28" i="5"/>
  <c r="AD18" i="5"/>
  <c r="AC18" i="5"/>
  <c r="U29" i="5"/>
  <c r="AD19" i="5"/>
  <c r="AC19" i="5"/>
  <c r="V25" i="5"/>
  <c r="V26" i="5"/>
  <c r="V27" i="5"/>
  <c r="V28" i="5"/>
  <c r="V29" i="5"/>
  <c r="W25" i="5"/>
  <c r="W26" i="5"/>
  <c r="W27" i="5"/>
  <c r="W28" i="5"/>
  <c r="W29" i="5"/>
  <c r="AD16" i="6"/>
  <c r="AC16" i="6"/>
  <c r="AD21" i="6"/>
  <c r="AC21" i="6"/>
  <c r="V29" i="6"/>
  <c r="U29" i="6"/>
  <c r="U17" i="6"/>
  <c r="AC34" i="6"/>
  <c r="U16" i="6"/>
  <c r="AC29" i="6"/>
  <c r="V21" i="6"/>
  <c r="U34" i="6"/>
  <c r="U19" i="6"/>
  <c r="AC27" i="6"/>
  <c r="V27" i="6"/>
  <c r="U14" i="6"/>
  <c r="V20" i="6"/>
  <c r="AC20" i="6"/>
  <c r="AC33" i="6"/>
  <c r="U33" i="6"/>
  <c r="AD14" i="6"/>
  <c r="AC19" i="6"/>
  <c r="AC32" i="6"/>
  <c r="U32" i="6"/>
  <c r="AC18" i="6"/>
  <c r="AC31" i="6"/>
  <c r="U31" i="6"/>
  <c r="AC17" i="6"/>
  <c r="AC30" i="6"/>
  <c r="U30" i="6"/>
  <c r="AC15" i="6"/>
  <c r="AC28" i="6"/>
  <c r="U28" i="6"/>
  <c r="AD43" i="5"/>
  <c r="AC43" i="5"/>
  <c r="AD44" i="5"/>
  <c r="AC44" i="5"/>
  <c r="AD45" i="5"/>
  <c r="AC45" i="5"/>
  <c r="AD46" i="5"/>
  <c r="AC46" i="5"/>
  <c r="AD47" i="5"/>
  <c r="AC47" i="5"/>
  <c r="AD29" i="5"/>
  <c r="AC29" i="5"/>
  <c r="AD30" i="5"/>
  <c r="AC30" i="5"/>
  <c r="AD31" i="5"/>
  <c r="AC31" i="5"/>
  <c r="AD32" i="5"/>
  <c r="AC32" i="5"/>
  <c r="AD33" i="5"/>
  <c r="AC33" i="5"/>
  <c r="V14" i="5"/>
  <c r="W14" i="5"/>
  <c r="W15" i="5"/>
  <c r="V15" i="5"/>
  <c r="W16" i="5"/>
  <c r="V16" i="5"/>
  <c r="W17" i="5"/>
  <c r="V17" i="5"/>
  <c r="W18" i="5"/>
  <c r="V18" i="5"/>
  <c r="W19" i="5"/>
  <c r="V19" i="5"/>
</calcChain>
</file>

<file path=xl/sharedStrings.xml><?xml version="1.0" encoding="utf-8"?>
<sst xmlns="http://schemas.openxmlformats.org/spreadsheetml/2006/main" count="1324" uniqueCount="221">
  <si>
    <t>BANC DE DADES SOBRE EL PERE. ACTUALITZACIÓ 2024</t>
  </si>
  <si>
    <t>ÍNDEX:</t>
  </si>
  <si>
    <t xml:space="preserve">1.Països </t>
  </si>
  <si>
    <t>2. Sexe</t>
  </si>
  <si>
    <t>3. Naixement</t>
  </si>
  <si>
    <t>4. Edat</t>
  </si>
  <si>
    <t>5. Noves inscripcions</t>
  </si>
  <si>
    <t>6. Noves inscripcions nascuts a Espanya</t>
  </si>
  <si>
    <t>7. Comarques</t>
  </si>
  <si>
    <t>8. Annex</t>
  </si>
  <si>
    <t>9. Annex</t>
  </si>
  <si>
    <t>10. Annex</t>
  </si>
  <si>
    <t xml:space="preserve"> </t>
  </si>
  <si>
    <t>Ambos sexos</t>
  </si>
  <si>
    <t>Total grupos de edad</t>
  </si>
  <si>
    <t>Total lugar de nacimiento</t>
  </si>
  <si>
    <t>8 principals països de residència segons el PERE del País Valencià</t>
  </si>
  <si>
    <t>8 principals països de residència segons el PERE de la província d'Alacant</t>
  </si>
  <si>
    <t>Total Nacional</t>
  </si>
  <si>
    <t>10 Comunitat Valenciana</t>
  </si>
  <si>
    <t>03 Alicante/Alacant</t>
  </si>
  <si>
    <t>12 Castellón/Castelló</t>
  </si>
  <si>
    <t>46 Valencia/València</t>
  </si>
  <si>
    <t>Comunitat Valenciana</t>
  </si>
  <si>
    <t>Alacant</t>
  </si>
  <si>
    <t>Castelló</t>
  </si>
  <si>
    <t>València</t>
  </si>
  <si>
    <t>1. TOTAL PAÍSES (TODOS LOS CONTINENTES)</t>
  </si>
  <si>
    <t xml:space="preserve">País de residència </t>
  </si>
  <si>
    <t>Variació</t>
  </si>
  <si>
    <t>2 TOTAL EUROPA</t>
  </si>
  <si>
    <t xml:space="preserve">Absoluta </t>
  </si>
  <si>
    <t xml:space="preserve">Relativa </t>
  </si>
  <si>
    <t>ALEMANIA</t>
  </si>
  <si>
    <t>FRANÇA</t>
  </si>
  <si>
    <t>ANDORRA</t>
  </si>
  <si>
    <t>ARGENTINA</t>
  </si>
  <si>
    <t>AUSTRIA</t>
  </si>
  <si>
    <t>REGNE UNIT</t>
  </si>
  <si>
    <t>BÉLGICA</t>
  </si>
  <si>
    <t>ALEMANYA</t>
  </si>
  <si>
    <t>DINAMARCA</t>
  </si>
  <si>
    <t>SUÏSSA</t>
  </si>
  <si>
    <t>FINLANDIA</t>
  </si>
  <si>
    <t xml:space="preserve">ESTATS UNITS </t>
  </si>
  <si>
    <t>FRANCIA</t>
  </si>
  <si>
    <t>EQUADOR</t>
  </si>
  <si>
    <t>GRECIA</t>
  </si>
  <si>
    <t>BÈLGICA</t>
  </si>
  <si>
    <t>IRLANDA</t>
  </si>
  <si>
    <t>Font: INE. Elaboració Social·Lab.</t>
  </si>
  <si>
    <t>ITALIA</t>
  </si>
  <si>
    <t>LUXEMBURGO</t>
  </si>
  <si>
    <t xml:space="preserve">8 principals països de residència segons el PERE de la província de Castelló </t>
  </si>
  <si>
    <t xml:space="preserve">8 principals països de residència segons el PERE de la província de València </t>
  </si>
  <si>
    <t>NORUEGA</t>
  </si>
  <si>
    <t>PAÍSES BAJOS</t>
  </si>
  <si>
    <t>POLONIA</t>
  </si>
  <si>
    <t>PORTUGAL</t>
  </si>
  <si>
    <t>REINO UNIDO</t>
  </si>
  <si>
    <t>REPÚBLICA CHECA</t>
  </si>
  <si>
    <t>RUSIA</t>
  </si>
  <si>
    <t>SUECIA</t>
  </si>
  <si>
    <t>SUIZA</t>
  </si>
  <si>
    <t>TURQUÍA</t>
  </si>
  <si>
    <t>COLÒMBIA</t>
  </si>
  <si>
    <t>MÈXIC</t>
  </si>
  <si>
    <t>RESTO PAISES&lt;1000 RESIDENTES</t>
  </si>
  <si>
    <t>3. TOTAL ÁFRICA</t>
  </si>
  <si>
    <t>ARGELIA</t>
  </si>
  <si>
    <t>GAMBIA</t>
  </si>
  <si>
    <t>GUINEA ECUATORIAL</t>
  </si>
  <si>
    <t>MARRUECOS</t>
  </si>
  <si>
    <t>MAURITANIA</t>
  </si>
  <si>
    <t>SENEGAL</t>
  </si>
  <si>
    <t>SUDÁFRICA</t>
  </si>
  <si>
    <t>4. TOTAL AMÉRICA</t>
  </si>
  <si>
    <t>BOLIVIA</t>
  </si>
  <si>
    <t>BRASIL</t>
  </si>
  <si>
    <t>CANADÁ</t>
  </si>
  <si>
    <t>CHILE</t>
  </si>
  <si>
    <t>COLOMBIA</t>
  </si>
  <si>
    <t>COSTA RICA</t>
  </si>
  <si>
    <t>CUBA</t>
  </si>
  <si>
    <t>ECUADOR</t>
  </si>
  <si>
    <t>EL SALVADOR</t>
  </si>
  <si>
    <t>ESTADOS UNIDOS DE AMÉRICA</t>
  </si>
  <si>
    <t>GUATEMALA</t>
  </si>
  <si>
    <t>HONDURAS</t>
  </si>
  <si>
    <t>MÉXICO</t>
  </si>
  <si>
    <t>NICARAGUA</t>
  </si>
  <si>
    <t>PANAMÁ</t>
  </si>
  <si>
    <t>PARAGUAY</t>
  </si>
  <si>
    <t>PERÚ</t>
  </si>
  <si>
    <t>REPÚBLICA DOMINICANA</t>
  </si>
  <si>
    <t>URUGUAY</t>
  </si>
  <si>
    <t>VENEZUELA</t>
  </si>
  <si>
    <t>5 TOTAL ASIA</t>
  </si>
  <si>
    <t>ARABIA SAUDÍ</t>
  </si>
  <si>
    <t>CHINA</t>
  </si>
  <si>
    <t>EMIRATOS ÁRABES UNIDOS</t>
  </si>
  <si>
    <t>FILIPINAS</t>
  </si>
  <si>
    <t>ISRAEL</t>
  </si>
  <si>
    <t>JAPÓN</t>
  </si>
  <si>
    <t>JORDANIA</t>
  </si>
  <si>
    <t>PAKISTÁN</t>
  </si>
  <si>
    <t>QATAR</t>
  </si>
  <si>
    <t>SINGAPUR</t>
  </si>
  <si>
    <t>TAILANDIA</t>
  </si>
  <si>
    <t>6 TOTAL OCEANÍA</t>
  </si>
  <si>
    <t>6 TOAL OCEANÍA</t>
  </si>
  <si>
    <t>AUSTRALIA</t>
  </si>
  <si>
    <t>NUEVA ZELANDA</t>
  </si>
  <si>
    <t>País Valencià</t>
  </si>
  <si>
    <t>Home</t>
  </si>
  <si>
    <t>Dona</t>
  </si>
  <si>
    <t>Població Valenciana amb nacionalitat espanyola per continent i sexe</t>
  </si>
  <si>
    <t>Població de la província d'Alacant amb nacionalitat espanyola per continent i sexe</t>
  </si>
  <si>
    <t>Població de la província de Castelló amb nacionalitat espanyola per continent i sexe</t>
  </si>
  <si>
    <t>Població de la província de València amb nacionalitat espanyola per continent i sexe</t>
  </si>
  <si>
    <t xml:space="preserve">Continents </t>
  </si>
  <si>
    <t>Homes</t>
  </si>
  <si>
    <t>Dones</t>
  </si>
  <si>
    <t xml:space="preserve">Diferència </t>
  </si>
  <si>
    <t xml:space="preserve">Total </t>
  </si>
  <si>
    <t xml:space="preserve">Europa </t>
  </si>
  <si>
    <t xml:space="preserve">Àfrica </t>
  </si>
  <si>
    <t xml:space="preserve">Amèrica </t>
  </si>
  <si>
    <t xml:space="preserve">Àsia </t>
  </si>
  <si>
    <t>Oceania</t>
  </si>
  <si>
    <t>Provincia de inscripción</t>
  </si>
  <si>
    <t>Otra provincia</t>
  </si>
  <si>
    <t>Extranjero</t>
  </si>
  <si>
    <t xml:space="preserve">Persones segons el continent de residència i el lloc de naixement </t>
  </si>
  <si>
    <t>Continents</t>
  </si>
  <si>
    <t xml:space="preserve">País Valencià </t>
  </si>
  <si>
    <t>Altres províncies</t>
  </si>
  <si>
    <t xml:space="preserve">A l'extranger </t>
  </si>
  <si>
    <t>Província de Castelló</t>
  </si>
  <si>
    <t>Absolut</t>
  </si>
  <si>
    <t>Percentatge</t>
  </si>
  <si>
    <t>Província d'Alacant</t>
  </si>
  <si>
    <t>Província de València</t>
  </si>
  <si>
    <t>Menos de 16 años</t>
  </si>
  <si>
    <t>De 16 a 64 años</t>
  </si>
  <si>
    <t>De 65 y más años</t>
  </si>
  <si>
    <t>Població valenciana de nacionalitat espanyola resident en l'extranger segons el continent de destí i el grup d'edat</t>
  </si>
  <si>
    <t>Població de la província d'Alacant de nacionalitat espanyola resident en l'extranger segons el continent de residència i el grup d'edat</t>
  </si>
  <si>
    <t xml:space="preserve">Menys de 16 anys </t>
  </si>
  <si>
    <t xml:space="preserve">De 16 a 64 anys </t>
  </si>
  <si>
    <t xml:space="preserve">De 65 i més anys </t>
  </si>
  <si>
    <t>Població de la província de Castelló de nacionalitat espanyola resident en l'extranger segons el continent de residència i el grup d'edat</t>
  </si>
  <si>
    <t>Població de la província de València de nacionalitat espanyola resident en l'extranger segons el continent de residència i el grup d'edat</t>
  </si>
  <si>
    <t xml:space="preserve">Noves inscripcions en el PERE segons el continent de residència i el lloc de naixement </t>
  </si>
  <si>
    <t xml:space="preserve">Província de Castelló </t>
  </si>
  <si>
    <t xml:space="preserve">Província de  València </t>
  </si>
  <si>
    <t>Noves inscripcions en el PERE de persones naixcudes al País Valencià segons el grup d'edat</t>
  </si>
  <si>
    <t>Noves inscripcions en el PERE de persones naixcudes a la província de Castelló segons el grup d'edat</t>
  </si>
  <si>
    <t>Noves inscripcions en el PERE de persones naixcudes a la província d'Alacant segons el grup d'edat</t>
  </si>
  <si>
    <t>Noves inscripcions en el PERE de persones naixcudes a la província de València segons el grup d'edat</t>
  </si>
  <si>
    <t>COMARQUES</t>
  </si>
  <si>
    <t>POBLACIÓ</t>
  </si>
  <si>
    <t>V.ABSOLUTS</t>
  </si>
  <si>
    <t>%</t>
  </si>
  <si>
    <t>el Baix Maestrat</t>
  </si>
  <si>
    <t>el Baix Segura</t>
  </si>
  <si>
    <t>el Baix Vinalopó</t>
  </si>
  <si>
    <t>el Camp de Morvedre</t>
  </si>
  <si>
    <t>el Camp de Túria</t>
  </si>
  <si>
    <t>el Comtat</t>
  </si>
  <si>
    <t>el Racó d'Ademús</t>
  </si>
  <si>
    <t>el Vinalopó Mitjà </t>
  </si>
  <si>
    <t>els Ports</t>
  </si>
  <si>
    <t>els Serrans</t>
  </si>
  <si>
    <t>La Canal de Navarrés</t>
  </si>
  <si>
    <t>la Costera</t>
  </si>
  <si>
    <t>la Foia de Bunyol</t>
  </si>
  <si>
    <t>la Marina Alta</t>
  </si>
  <si>
    <t>la Marina Baixa</t>
  </si>
  <si>
    <t>la Plana Alta</t>
  </si>
  <si>
    <t>la Plana Baixa</t>
  </si>
  <si>
    <t>la Plana d'Utiel-Requena</t>
  </si>
  <si>
    <t>la Ribera Alta</t>
  </si>
  <si>
    <t>la Ribera Baixa</t>
  </si>
  <si>
    <t>la Safor</t>
  </si>
  <si>
    <t>la Vall d'Albaida</t>
  </si>
  <si>
    <t>la Vall de Cofrents-Aiora</t>
  </si>
  <si>
    <t>l'Alacantí</t>
  </si>
  <si>
    <t>l'Alcalatén</t>
  </si>
  <si>
    <t>l'Alcoià</t>
  </si>
  <si>
    <t>l'Alt Maestrat</t>
  </si>
  <si>
    <t>l'Alt Millars</t>
  </si>
  <si>
    <t>l'Alt Palància</t>
  </si>
  <si>
    <t>l'Alt Vinalopó </t>
  </si>
  <si>
    <t>l'Horta Nord</t>
  </si>
  <si>
    <t xml:space="preserve">l'Horta Sud </t>
  </si>
  <si>
    <t xml:space="preserve">València </t>
  </si>
  <si>
    <t>Horta</t>
  </si>
  <si>
    <t>Resultados detallados a 1 de enero de 2024</t>
  </si>
  <si>
    <t>Población española residente en el extranjero</t>
  </si>
  <si>
    <t/>
  </si>
  <si>
    <t>Población por país de residencia (con 1000 o más residentes), provincia de inscripción (agrupadas por comunidad autónoma), sexo y edad (grandes grupos)</t>
  </si>
  <si>
    <t>Unidades: personas (valores  absolutos)</t>
  </si>
  <si>
    <t>TOTAL NACIONAL</t>
  </si>
  <si>
    <t>Total pv</t>
  </si>
  <si>
    <t>Notas:</t>
  </si>
  <si>
    <t xml:space="preserve">Fuente: </t>
  </si>
  <si>
    <t>Instituto Nacional de Estadística</t>
  </si>
  <si>
    <t>Resultados detallados a 1 de enero de 2023</t>
  </si>
  <si>
    <t>Población por país de residencia (con 1000 o más residentes), provincia de inscripción (agrupadas por comunidad autónoma), sexo y lugar de nacimiento (provincia de inscripción, otra provincia, extranjero)</t>
  </si>
  <si>
    <t xml:space="preserve">Variacions anuals </t>
  </si>
  <si>
    <t xml:space="preserve">1) (*) La Variación está alterada por el cambio realizado de Turquía que se ha incluido en Europa y en 2022 estaba incluido en Asia. </t>
  </si>
  <si>
    <t xml:space="preserve"> La población de nacionalidad española residente en Turquía a 1 de enero de 2022 y a 1 de enero de 2023 es de 5.460.</t>
  </si>
  <si>
    <t>Població del País Valencià amb nacionalitat espanyola resident a l'extranger per continents</t>
  </si>
  <si>
    <t>Població de la província d'Alacant amb nacionalitat espanyola resident a l'extranger per continents</t>
  </si>
  <si>
    <t xml:space="preserve">Anys </t>
  </si>
  <si>
    <t xml:space="preserve">Variació </t>
  </si>
  <si>
    <t>Relativa</t>
  </si>
  <si>
    <t>Distribució per continents</t>
  </si>
  <si>
    <t>Població de la província de Castelló amb nacionalitat espanyola resident a l'extranger per continents</t>
  </si>
  <si>
    <t>Població de la província de València amb nacionalitat espanyola resident a l'extranger per continents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</si>
</sst>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\ _€_-;\-* #,##0.00\ _€_-;_-* &quot;-&quot;??\ _€_-;_-@_-"/>
    <numFmt numFmtId="165" formatCode="0.0"/>
    <numFmt numFmtId="166" formatCode="_-* #,##0\ _€_-;\-* #,##0\ _€_-;_-* &quot;-&quot;??\ _€_-;_-@_-"/>
    <numFmt numFmtId="167" formatCode="#,##0_ ;\-#,##0\ "/>
    <numFmt numFmtId="168" formatCode="_-* #,##0_-;\-* #,##0_-;_-* &quot;-&quot;??_-;_-@_-"/>
    <numFmt numFmtId="169" formatCode="0.0%"/>
  </numFmts>
  <fonts count="17">
    <font>
      <sz val="11"/>
      <color indexed="8"/>
      <name val="Calibri"/>
      <family val="2"/>
      <scheme val="minor"/>
    </font>
    <font>
      <b/>
      <sz val="11"/>
      <color indexed="8"/>
      <name val="Arial"/>
    </font>
    <font>
      <b/>
      <sz val="10"/>
      <color indexed="8"/>
      <name val="Arial"/>
    </font>
    <font>
      <sz val="11"/>
      <color indexed="9"/>
      <name val="Calibri"/>
    </font>
    <font>
      <sz val="9"/>
      <color indexed="8"/>
      <name val="Arial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Arial"/>
    </font>
    <font>
      <b/>
      <sz val="10"/>
      <color rgb="FF000000"/>
      <name val="Arial"/>
    </font>
    <font>
      <sz val="11"/>
      <color rgb="FFFFFFFF"/>
      <name val="Calibri"/>
      <scheme val="minor"/>
    </font>
    <font>
      <sz val="9"/>
      <color rgb="FF000000"/>
      <name val="Arial"/>
    </font>
    <font>
      <sz val="10"/>
      <color indexed="8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26"/>
      <color rgb="FF000000"/>
      <name val="MS PGothic"/>
    </font>
    <font>
      <b/>
      <sz val="24"/>
      <color rgb="FF000000"/>
      <name val="Calibri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89BEBA"/>
      </patternFill>
    </fill>
    <fill>
      <patternFill patternType="solid">
        <fgColor rgb="FFDDEEEC"/>
      </patternFill>
    </fill>
    <fill>
      <patternFill patternType="solid">
        <fgColor rgb="FFFFFFFF"/>
      </patternFill>
    </fill>
    <fill>
      <patternFill patternType="solid">
        <fgColor indexed="9"/>
      </patternFill>
    </fill>
    <fill>
      <patternFill patternType="solid">
        <fgColor rgb="FFF3F4F7"/>
      </patternFill>
    </fill>
    <fill>
      <patternFill patternType="solid">
        <fgColor rgb="FF89BEBA"/>
        <bgColor rgb="FF000000"/>
      </patternFill>
    </fill>
    <fill>
      <patternFill patternType="solid">
        <fgColor rgb="FFDDEEEC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3F4F7"/>
        <bgColor rgb="FF00000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EB9C"/>
      </patternFill>
    </fill>
    <fill>
      <patternFill patternType="solid">
        <fgColor theme="4" tint="0.79998168889431442"/>
        <bgColor indexed="64"/>
      </patternFill>
    </fill>
  </fills>
  <borders count="58">
    <border>
      <left/>
      <right/>
      <top/>
      <bottom/>
      <diagonal/>
    </border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</borders>
  <cellStyleXfs count="4">
    <xf numFmtId="0" fontId="0" fillId="0" borderId="0"/>
    <xf numFmtId="16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2" fillId="14" borderId="0" applyNumberFormat="0" applyBorder="0" applyAlignment="0" applyProtection="0"/>
  </cellStyleXfs>
  <cellXfs count="370">
    <xf numFmtId="0" fontId="0" fillId="0" borderId="0" xfId="0"/>
    <xf numFmtId="0" fontId="2" fillId="5" borderId="2" xfId="0" applyFont="1" applyFill="1" applyBorder="1"/>
    <xf numFmtId="0" fontId="2" fillId="2" borderId="2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0" fillId="2" borderId="2" xfId="0" applyFill="1" applyBorder="1"/>
    <xf numFmtId="3" fontId="4" fillId="6" borderId="2" xfId="0" applyNumberFormat="1" applyFont="1" applyFill="1" applyBorder="1" applyAlignment="1">
      <alignment horizontal="right"/>
    </xf>
    <xf numFmtId="0" fontId="6" fillId="0" borderId="1" xfId="0" applyFont="1" applyBorder="1"/>
    <xf numFmtId="0" fontId="6" fillId="7" borderId="3" xfId="0" applyFont="1" applyFill="1" applyBorder="1"/>
    <xf numFmtId="0" fontId="8" fillId="8" borderId="3" xfId="0" applyFont="1" applyFill="1" applyBorder="1" applyAlignment="1">
      <alignment horizontal="center"/>
    </xf>
    <xf numFmtId="0" fontId="8" fillId="7" borderId="3" xfId="0" applyFont="1" applyFill="1" applyBorder="1" applyAlignment="1">
      <alignment horizontal="left"/>
    </xf>
    <xf numFmtId="3" fontId="0" fillId="0" borderId="0" xfId="0" applyNumberFormat="1"/>
    <xf numFmtId="3" fontId="10" fillId="10" borderId="3" xfId="0" applyNumberFormat="1" applyFont="1" applyFill="1" applyBorder="1" applyAlignment="1">
      <alignment horizontal="right"/>
    </xf>
    <xf numFmtId="3" fontId="6" fillId="0" borderId="1" xfId="0" applyNumberFormat="1" applyFont="1" applyBorder="1"/>
    <xf numFmtId="10" fontId="6" fillId="0" borderId="1" xfId="0" applyNumberFormat="1" applyFont="1" applyBorder="1"/>
    <xf numFmtId="0" fontId="10" fillId="10" borderId="3" xfId="0" applyFont="1" applyFill="1" applyBorder="1" applyAlignment="1">
      <alignment horizontal="right"/>
    </xf>
    <xf numFmtId="0" fontId="8" fillId="9" borderId="3" xfId="0" applyFont="1" applyFill="1" applyBorder="1"/>
    <xf numFmtId="166" fontId="0" fillId="0" borderId="1" xfId="1" applyNumberFormat="1" applyFont="1" applyBorder="1" applyAlignment="1">
      <alignment horizontal="right"/>
    </xf>
    <xf numFmtId="167" fontId="0" fillId="0" borderId="1" xfId="1" applyNumberFormat="1" applyFont="1" applyBorder="1" applyAlignment="1">
      <alignment horizontal="right"/>
    </xf>
    <xf numFmtId="165" fontId="0" fillId="0" borderId="0" xfId="0" applyNumberFormat="1"/>
    <xf numFmtId="3" fontId="0" fillId="0" borderId="0" xfId="0" applyNumberFormat="1" applyAlignment="1">
      <alignment horizontal="right"/>
    </xf>
    <xf numFmtId="3" fontId="0" fillId="0" borderId="13" xfId="0" applyNumberFormat="1" applyBorder="1"/>
    <xf numFmtId="3" fontId="0" fillId="0" borderId="14" xfId="0" applyNumberFormat="1" applyBorder="1" applyAlignment="1">
      <alignment horizontal="right"/>
    </xf>
    <xf numFmtId="165" fontId="0" fillId="0" borderId="15" xfId="0" applyNumberFormat="1" applyBorder="1"/>
    <xf numFmtId="3" fontId="0" fillId="0" borderId="16" xfId="0" applyNumberFormat="1" applyBorder="1"/>
    <xf numFmtId="165" fontId="0" fillId="0" borderId="17" xfId="0" applyNumberFormat="1" applyBorder="1"/>
    <xf numFmtId="3" fontId="0" fillId="0" borderId="1" xfId="0" applyNumberFormat="1" applyBorder="1" applyAlignment="1">
      <alignment horizontal="right"/>
    </xf>
    <xf numFmtId="3" fontId="0" fillId="0" borderId="1" xfId="0" applyNumberFormat="1" applyBorder="1"/>
    <xf numFmtId="3" fontId="0" fillId="0" borderId="18" xfId="0" applyNumberFormat="1" applyBorder="1"/>
    <xf numFmtId="3" fontId="0" fillId="0" borderId="19" xfId="0" applyNumberFormat="1" applyBorder="1"/>
    <xf numFmtId="165" fontId="0" fillId="0" borderId="20" xfId="0" applyNumberFormat="1" applyBorder="1"/>
    <xf numFmtId="0" fontId="0" fillId="0" borderId="1" xfId="0" applyBorder="1"/>
    <xf numFmtId="0" fontId="6" fillId="12" borderId="8" xfId="0" applyFont="1" applyFill="1" applyBorder="1" applyAlignment="1">
      <alignment horizontal="center"/>
    </xf>
    <xf numFmtId="168" fontId="0" fillId="0" borderId="1" xfId="1" applyNumberFormat="1" applyFont="1" applyBorder="1" applyAlignment="1">
      <alignment horizontal="right"/>
    </xf>
    <xf numFmtId="0" fontId="6" fillId="12" borderId="13" xfId="0" applyFont="1" applyFill="1" applyBorder="1"/>
    <xf numFmtId="0" fontId="6" fillId="12" borderId="24" xfId="0" applyFont="1" applyFill="1" applyBorder="1" applyAlignment="1">
      <alignment horizontal="center"/>
    </xf>
    <xf numFmtId="0" fontId="0" fillId="0" borderId="25" xfId="0" applyBorder="1"/>
    <xf numFmtId="3" fontId="0" fillId="0" borderId="25" xfId="0" applyNumberFormat="1" applyBorder="1"/>
    <xf numFmtId="3" fontId="0" fillId="0" borderId="26" xfId="0" applyNumberFormat="1" applyBorder="1"/>
    <xf numFmtId="165" fontId="0" fillId="0" borderId="23" xfId="0" applyNumberFormat="1" applyBorder="1"/>
    <xf numFmtId="0" fontId="0" fillId="12" borderId="27" xfId="0" applyFill="1" applyBorder="1"/>
    <xf numFmtId="10" fontId="0" fillId="0" borderId="0" xfId="2" applyNumberFormat="1" applyFont="1"/>
    <xf numFmtId="10" fontId="0" fillId="0" borderId="0" xfId="0" applyNumberFormat="1"/>
    <xf numFmtId="0" fontId="0" fillId="13" borderId="32" xfId="0" applyFill="1" applyBorder="1" applyAlignment="1">
      <alignment horizontal="center"/>
    </xf>
    <xf numFmtId="0" fontId="0" fillId="0" borderId="39" xfId="0" applyBorder="1"/>
    <xf numFmtId="3" fontId="0" fillId="13" borderId="40" xfId="0" applyNumberFormat="1" applyFill="1" applyBorder="1" applyAlignment="1">
      <alignment horizontal="center"/>
    </xf>
    <xf numFmtId="3" fontId="0" fillId="13" borderId="41" xfId="0" applyNumberFormat="1" applyFill="1" applyBorder="1" applyAlignment="1">
      <alignment horizontal="center"/>
    </xf>
    <xf numFmtId="3" fontId="0" fillId="13" borderId="42" xfId="0" applyNumberFormat="1" applyFill="1" applyBorder="1" applyAlignment="1">
      <alignment horizontal="center"/>
    </xf>
    <xf numFmtId="3" fontId="0" fillId="13" borderId="1" xfId="0" applyNumberFormat="1" applyFill="1" applyBorder="1" applyAlignment="1">
      <alignment horizontal="center"/>
    </xf>
    <xf numFmtId="3" fontId="0" fillId="13" borderId="43" xfId="0" applyNumberFormat="1" applyFill="1" applyBorder="1" applyAlignment="1">
      <alignment horizontal="center"/>
    </xf>
    <xf numFmtId="3" fontId="0" fillId="13" borderId="25" xfId="0" applyNumberFormat="1" applyFill="1" applyBorder="1" applyAlignment="1">
      <alignment horizontal="center"/>
    </xf>
    <xf numFmtId="0" fontId="0" fillId="0" borderId="42" xfId="0" applyBorder="1"/>
    <xf numFmtId="0" fontId="0" fillId="0" borderId="47" xfId="0" applyBorder="1"/>
    <xf numFmtId="3" fontId="0" fillId="0" borderId="42" xfId="0" applyNumberFormat="1" applyBorder="1"/>
    <xf numFmtId="3" fontId="0" fillId="0" borderId="47" xfId="0" applyNumberFormat="1" applyBorder="1"/>
    <xf numFmtId="3" fontId="0" fillId="0" borderId="43" xfId="0" applyNumberFormat="1" applyBorder="1"/>
    <xf numFmtId="3" fontId="0" fillId="0" borderId="48" xfId="0" applyNumberFormat="1" applyBorder="1"/>
    <xf numFmtId="0" fontId="0" fillId="0" borderId="43" xfId="0" applyBorder="1"/>
    <xf numFmtId="0" fontId="0" fillId="0" borderId="48" xfId="0" applyBorder="1"/>
    <xf numFmtId="0" fontId="0" fillId="0" borderId="40" xfId="0" applyBorder="1"/>
    <xf numFmtId="0" fontId="0" fillId="0" borderId="41" xfId="0" applyBorder="1"/>
    <xf numFmtId="0" fontId="0" fillId="0" borderId="46" xfId="0" applyBorder="1"/>
    <xf numFmtId="169" fontId="0" fillId="0" borderId="1" xfId="0" applyNumberFormat="1" applyBorder="1"/>
    <xf numFmtId="169" fontId="0" fillId="0" borderId="47" xfId="0" applyNumberFormat="1" applyBorder="1"/>
    <xf numFmtId="169" fontId="0" fillId="0" borderId="25" xfId="0" applyNumberFormat="1" applyBorder="1"/>
    <xf numFmtId="169" fontId="0" fillId="0" borderId="48" xfId="0" applyNumberFormat="1" applyBorder="1"/>
    <xf numFmtId="0" fontId="0" fillId="13" borderId="36" xfId="0" applyFill="1" applyBorder="1" applyAlignment="1">
      <alignment horizontal="center"/>
    </xf>
    <xf numFmtId="0" fontId="0" fillId="13" borderId="32" xfId="0" applyFill="1" applyBorder="1" applyAlignment="1">
      <alignment horizontal="center" vertical="center"/>
    </xf>
    <xf numFmtId="0" fontId="0" fillId="0" borderId="29" xfId="0" applyBorder="1" applyAlignment="1">
      <alignment horizontal="center"/>
    </xf>
    <xf numFmtId="10" fontId="0" fillId="13" borderId="46" xfId="2" applyNumberFormat="1" applyFont="1" applyFill="1" applyBorder="1" applyAlignment="1">
      <alignment horizontal="center"/>
    </xf>
    <xf numFmtId="10" fontId="0" fillId="13" borderId="47" xfId="2" applyNumberFormat="1" applyFont="1" applyFill="1" applyBorder="1" applyAlignment="1">
      <alignment horizontal="center"/>
    </xf>
    <xf numFmtId="10" fontId="0" fillId="13" borderId="48" xfId="2" applyNumberFormat="1" applyFont="1" applyFill="1" applyBorder="1" applyAlignment="1">
      <alignment horizontal="center"/>
    </xf>
    <xf numFmtId="3" fontId="0" fillId="13" borderId="46" xfId="0" applyNumberFormat="1" applyFill="1" applyBorder="1" applyAlignment="1">
      <alignment horizontal="center"/>
    </xf>
    <xf numFmtId="3" fontId="0" fillId="13" borderId="47" xfId="0" applyNumberFormat="1" applyFill="1" applyBorder="1" applyAlignment="1">
      <alignment horizontal="center"/>
    </xf>
    <xf numFmtId="3" fontId="0" fillId="13" borderId="48" xfId="0" applyNumberFormat="1" applyFill="1" applyBorder="1" applyAlignment="1">
      <alignment horizontal="center"/>
    </xf>
    <xf numFmtId="0" fontId="0" fillId="0" borderId="52" xfId="0" applyBorder="1"/>
    <xf numFmtId="0" fontId="0" fillId="0" borderId="53" xfId="0" applyBorder="1"/>
    <xf numFmtId="0" fontId="0" fillId="0" borderId="54" xfId="0" applyBorder="1"/>
    <xf numFmtId="0" fontId="0" fillId="0" borderId="55" xfId="0" applyBorder="1"/>
    <xf numFmtId="0" fontId="0" fillId="0" borderId="56" xfId="0" applyBorder="1"/>
    <xf numFmtId="0" fontId="0" fillId="13" borderId="28" xfId="0" applyFill="1" applyBorder="1" applyAlignment="1">
      <alignment horizontal="center" vertical="center"/>
    </xf>
    <xf numFmtId="0" fontId="0" fillId="13" borderId="36" xfId="0" applyFill="1" applyBorder="1" applyAlignment="1">
      <alignment horizontal="center" vertical="center"/>
    </xf>
    <xf numFmtId="0" fontId="0" fillId="13" borderId="28" xfId="0" applyFill="1" applyBorder="1" applyAlignment="1">
      <alignment horizontal="center"/>
    </xf>
    <xf numFmtId="3" fontId="0" fillId="13" borderId="1" xfId="0" applyNumberFormat="1" applyFill="1" applyBorder="1" applyAlignment="1">
      <alignment horizontal="center" vertical="center"/>
    </xf>
    <xf numFmtId="0" fontId="0" fillId="13" borderId="29" xfId="0" applyFill="1" applyBorder="1" applyAlignment="1">
      <alignment horizontal="center" vertical="center"/>
    </xf>
    <xf numFmtId="3" fontId="0" fillId="13" borderId="40" xfId="0" applyNumberFormat="1" applyFill="1" applyBorder="1" applyAlignment="1">
      <alignment horizontal="center" vertical="center"/>
    </xf>
    <xf numFmtId="3" fontId="0" fillId="13" borderId="41" xfId="0" applyNumberFormat="1" applyFill="1" applyBorder="1" applyAlignment="1">
      <alignment horizontal="center" vertical="center"/>
    </xf>
    <xf numFmtId="3" fontId="0" fillId="13" borderId="46" xfId="0" applyNumberFormat="1" applyFill="1" applyBorder="1" applyAlignment="1">
      <alignment horizontal="center" vertical="center"/>
    </xf>
    <xf numFmtId="3" fontId="0" fillId="13" borderId="42" xfId="0" applyNumberFormat="1" applyFill="1" applyBorder="1" applyAlignment="1">
      <alignment horizontal="center" vertical="center"/>
    </xf>
    <xf numFmtId="3" fontId="0" fillId="13" borderId="47" xfId="0" applyNumberFormat="1" applyFill="1" applyBorder="1" applyAlignment="1">
      <alignment horizontal="center" vertical="center"/>
    </xf>
    <xf numFmtId="3" fontId="0" fillId="13" borderId="43" xfId="0" applyNumberFormat="1" applyFill="1" applyBorder="1" applyAlignment="1">
      <alignment horizontal="center" vertical="center"/>
    </xf>
    <xf numFmtId="3" fontId="0" fillId="13" borderId="25" xfId="0" applyNumberFormat="1" applyFill="1" applyBorder="1" applyAlignment="1">
      <alignment horizontal="center" vertical="center"/>
    </xf>
    <xf numFmtId="3" fontId="0" fillId="13" borderId="48" xfId="0" applyNumberFormat="1" applyFill="1" applyBorder="1" applyAlignment="1">
      <alignment horizontal="center" vertical="center"/>
    </xf>
    <xf numFmtId="0" fontId="0" fillId="13" borderId="29" xfId="0" applyFill="1" applyBorder="1" applyAlignment="1">
      <alignment horizontal="center"/>
    </xf>
    <xf numFmtId="0" fontId="11" fillId="13" borderId="29" xfId="0" applyFont="1" applyFill="1" applyBorder="1" applyAlignment="1">
      <alignment horizontal="center" vertical="center"/>
    </xf>
    <xf numFmtId="0" fontId="11" fillId="13" borderId="33" xfId="0" applyFont="1" applyFill="1" applyBorder="1" applyAlignment="1">
      <alignment horizontal="center" vertical="center"/>
    </xf>
    <xf numFmtId="0" fontId="11" fillId="13" borderId="0" xfId="0" applyFont="1" applyFill="1" applyAlignment="1">
      <alignment horizontal="center" vertical="center"/>
    </xf>
    <xf numFmtId="0" fontId="11" fillId="13" borderId="28" xfId="0" applyFont="1" applyFill="1" applyBorder="1" applyAlignment="1">
      <alignment horizontal="center" vertical="center"/>
    </xf>
    <xf numFmtId="0" fontId="11" fillId="0" borderId="32" xfId="0" applyFont="1" applyBorder="1"/>
    <xf numFmtId="0" fontId="11" fillId="0" borderId="51" xfId="0" applyFont="1" applyBorder="1"/>
    <xf numFmtId="9" fontId="11" fillId="13" borderId="44" xfId="2" applyFont="1" applyFill="1" applyBorder="1"/>
    <xf numFmtId="9" fontId="11" fillId="13" borderId="45" xfId="2" applyFont="1" applyFill="1" applyBorder="1"/>
    <xf numFmtId="0" fontId="11" fillId="0" borderId="36" xfId="0" applyFont="1" applyBorder="1"/>
    <xf numFmtId="0" fontId="11" fillId="0" borderId="30" xfId="0" applyFont="1" applyBorder="1"/>
    <xf numFmtId="3" fontId="11" fillId="0" borderId="1" xfId="0" applyNumberFormat="1" applyFont="1" applyBorder="1"/>
    <xf numFmtId="0" fontId="11" fillId="0" borderId="1" xfId="0" applyFont="1" applyBorder="1"/>
    <xf numFmtId="0" fontId="11" fillId="0" borderId="25" xfId="0" applyFont="1" applyBorder="1"/>
    <xf numFmtId="0" fontId="11" fillId="13" borderId="45" xfId="0" applyFont="1" applyFill="1" applyBorder="1" applyAlignment="1">
      <alignment horizontal="center" vertical="center"/>
    </xf>
    <xf numFmtId="0" fontId="11" fillId="0" borderId="51" xfId="0" applyFont="1" applyBorder="1" applyAlignment="1">
      <alignment horizontal="center"/>
    </xf>
    <xf numFmtId="9" fontId="11" fillId="13" borderId="1" xfId="2" applyFont="1" applyFill="1" applyBorder="1" applyAlignment="1">
      <alignment horizontal="center"/>
    </xf>
    <xf numFmtId="0" fontId="11" fillId="0" borderId="36" xfId="0" applyFont="1" applyBorder="1" applyAlignment="1">
      <alignment horizontal="center"/>
    </xf>
    <xf numFmtId="0" fontId="11" fillId="0" borderId="30" xfId="0" applyFont="1" applyBorder="1" applyAlignment="1">
      <alignment horizontal="center"/>
    </xf>
    <xf numFmtId="3" fontId="11" fillId="0" borderId="54" xfId="0" applyNumberFormat="1" applyFont="1" applyBorder="1"/>
    <xf numFmtId="0" fontId="11" fillId="0" borderId="54" xfId="0" applyFont="1" applyBorder="1"/>
    <xf numFmtId="0" fontId="11" fillId="0" borderId="53" xfId="0" applyFont="1" applyBorder="1"/>
    <xf numFmtId="3" fontId="11" fillId="0" borderId="41" xfId="0" applyNumberFormat="1" applyFont="1" applyBorder="1"/>
    <xf numFmtId="9" fontId="11" fillId="13" borderId="39" xfId="2" applyFont="1" applyFill="1" applyBorder="1"/>
    <xf numFmtId="3" fontId="11" fillId="0" borderId="39" xfId="0" applyNumberFormat="1" applyFont="1" applyBorder="1"/>
    <xf numFmtId="9" fontId="11" fillId="13" borderId="56" xfId="2" applyFont="1" applyFill="1" applyBorder="1"/>
    <xf numFmtId="3" fontId="11" fillId="0" borderId="49" xfId="0" applyNumberFormat="1" applyFont="1" applyBorder="1"/>
    <xf numFmtId="0" fontId="11" fillId="13" borderId="1" xfId="0" applyFont="1" applyFill="1" applyBorder="1" applyAlignment="1">
      <alignment horizontal="center" vertical="center"/>
    </xf>
    <xf numFmtId="9" fontId="11" fillId="13" borderId="39" xfId="2" applyFont="1" applyFill="1" applyBorder="1" applyAlignment="1">
      <alignment horizontal="center"/>
    </xf>
    <xf numFmtId="9" fontId="11" fillId="13" borderId="56" xfId="2" applyFont="1" applyFill="1" applyBorder="1" applyAlignment="1">
      <alignment horizontal="center"/>
    </xf>
    <xf numFmtId="9" fontId="11" fillId="13" borderId="47" xfId="2" applyFont="1" applyFill="1" applyBorder="1" applyAlignment="1">
      <alignment horizontal="center"/>
    </xf>
    <xf numFmtId="9" fontId="11" fillId="13" borderId="25" xfId="2" applyFont="1" applyFill="1" applyBorder="1" applyAlignment="1">
      <alignment horizontal="center"/>
    </xf>
    <xf numFmtId="9" fontId="11" fillId="13" borderId="48" xfId="2" applyFont="1" applyFill="1" applyBorder="1" applyAlignment="1">
      <alignment horizontal="center"/>
    </xf>
    <xf numFmtId="0" fontId="11" fillId="0" borderId="0" xfId="0" applyFont="1"/>
    <xf numFmtId="0" fontId="11" fillId="0" borderId="39" xfId="0" applyFont="1" applyBorder="1"/>
    <xf numFmtId="3" fontId="11" fillId="0" borderId="1" xfId="0" applyNumberFormat="1" applyFont="1" applyBorder="1" applyAlignment="1">
      <alignment horizontal="center"/>
    </xf>
    <xf numFmtId="3" fontId="11" fillId="0" borderId="25" xfId="0" applyNumberFormat="1" applyFont="1" applyBorder="1" applyAlignment="1">
      <alignment horizontal="center"/>
    </xf>
    <xf numFmtId="3" fontId="11" fillId="13" borderId="54" xfId="0" applyNumberFormat="1" applyFont="1" applyFill="1" applyBorder="1" applyAlignment="1">
      <alignment horizontal="center"/>
    </xf>
    <xf numFmtId="3" fontId="11" fillId="13" borderId="53" xfId="0" applyNumberFormat="1" applyFont="1" applyFill="1" applyBorder="1" applyAlignment="1">
      <alignment horizontal="center"/>
    </xf>
    <xf numFmtId="3" fontId="11" fillId="13" borderId="49" xfId="0" applyNumberFormat="1" applyFont="1" applyFill="1" applyBorder="1" applyAlignment="1">
      <alignment horizontal="center"/>
    </xf>
    <xf numFmtId="3" fontId="11" fillId="0" borderId="39" xfId="0" applyNumberFormat="1" applyFont="1" applyBorder="1" applyAlignment="1">
      <alignment horizontal="center"/>
    </xf>
    <xf numFmtId="0" fontId="11" fillId="13" borderId="32" xfId="0" applyFont="1" applyFill="1" applyBorder="1" applyAlignment="1">
      <alignment horizontal="center"/>
    </xf>
    <xf numFmtId="0" fontId="11" fillId="0" borderId="32" xfId="0" applyFont="1" applyBorder="1" applyAlignment="1">
      <alignment horizontal="center"/>
    </xf>
    <xf numFmtId="0" fontId="11" fillId="0" borderId="33" xfId="0" applyFont="1" applyBorder="1" applyAlignment="1">
      <alignment horizontal="center"/>
    </xf>
    <xf numFmtId="0" fontId="11" fillId="13" borderId="29" xfId="0" applyFont="1" applyFill="1" applyBorder="1" applyAlignment="1">
      <alignment horizontal="center" vertical="center" wrapText="1"/>
    </xf>
    <xf numFmtId="0" fontId="11" fillId="13" borderId="45" xfId="0" applyFont="1" applyFill="1" applyBorder="1" applyAlignment="1">
      <alignment horizontal="center" vertical="center" wrapText="1"/>
    </xf>
    <xf numFmtId="0" fontId="11" fillId="0" borderId="49" xfId="0" applyFont="1" applyBorder="1"/>
    <xf numFmtId="0" fontId="11" fillId="13" borderId="45" xfId="0" applyFont="1" applyFill="1" applyBorder="1" applyAlignment="1">
      <alignment vertical="center" wrapText="1"/>
    </xf>
    <xf numFmtId="0" fontId="11" fillId="13" borderId="29" xfId="0" applyFont="1" applyFill="1" applyBorder="1" applyAlignment="1">
      <alignment vertical="center" wrapText="1"/>
    </xf>
    <xf numFmtId="0" fontId="11" fillId="13" borderId="1" xfId="0" applyFont="1" applyFill="1" applyBorder="1" applyAlignment="1">
      <alignment vertical="center" wrapText="1"/>
    </xf>
    <xf numFmtId="0" fontId="11" fillId="13" borderId="51" xfId="0" applyFont="1" applyFill="1" applyBorder="1" applyAlignment="1">
      <alignment wrapText="1"/>
    </xf>
    <xf numFmtId="3" fontId="11" fillId="0" borderId="49" xfId="0" applyNumberFormat="1" applyFont="1" applyBorder="1" applyAlignment="1">
      <alignment wrapText="1"/>
    </xf>
    <xf numFmtId="3" fontId="11" fillId="0" borderId="41" xfId="0" applyNumberFormat="1" applyFont="1" applyBorder="1" applyAlignment="1">
      <alignment wrapText="1"/>
    </xf>
    <xf numFmtId="9" fontId="11" fillId="13" borderId="41" xfId="2" applyFont="1" applyFill="1" applyBorder="1" applyAlignment="1">
      <alignment wrapText="1"/>
    </xf>
    <xf numFmtId="9" fontId="11" fillId="13" borderId="46" xfId="2" applyFont="1" applyFill="1" applyBorder="1" applyAlignment="1">
      <alignment wrapText="1"/>
    </xf>
    <xf numFmtId="0" fontId="11" fillId="13" borderId="32" xfId="0" applyFont="1" applyFill="1" applyBorder="1" applyAlignment="1">
      <alignment wrapText="1"/>
    </xf>
    <xf numFmtId="0" fontId="11" fillId="13" borderId="36" xfId="0" applyFont="1" applyFill="1" applyBorder="1" applyAlignment="1">
      <alignment wrapText="1"/>
    </xf>
    <xf numFmtId="0" fontId="11" fillId="13" borderId="30" xfId="0" applyFont="1" applyFill="1" applyBorder="1" applyAlignment="1">
      <alignment wrapText="1"/>
    </xf>
    <xf numFmtId="3" fontId="14" fillId="13" borderId="42" xfId="3" applyNumberFormat="1" applyFont="1" applyFill="1" applyBorder="1" applyAlignment="1">
      <alignment wrapText="1"/>
    </xf>
    <xf numFmtId="3" fontId="14" fillId="13" borderId="40" xfId="3" applyNumberFormat="1" applyFont="1" applyFill="1" applyBorder="1" applyAlignment="1">
      <alignment wrapText="1"/>
    </xf>
    <xf numFmtId="9" fontId="14" fillId="13" borderId="41" xfId="3" applyNumberFormat="1" applyFont="1" applyFill="1" applyBorder="1" applyAlignment="1">
      <alignment wrapText="1"/>
    </xf>
    <xf numFmtId="3" fontId="14" fillId="13" borderId="41" xfId="3" applyNumberFormat="1" applyFont="1" applyFill="1" applyBorder="1" applyAlignment="1">
      <alignment wrapText="1"/>
    </xf>
    <xf numFmtId="9" fontId="14" fillId="13" borderId="46" xfId="3" applyNumberFormat="1" applyFont="1" applyFill="1" applyBorder="1" applyAlignment="1">
      <alignment wrapText="1"/>
    </xf>
    <xf numFmtId="0" fontId="14" fillId="13" borderId="42" xfId="3" applyFont="1" applyFill="1" applyBorder="1" applyAlignment="1">
      <alignment wrapText="1"/>
    </xf>
    <xf numFmtId="9" fontId="14" fillId="13" borderId="1" xfId="3" applyNumberFormat="1" applyFont="1" applyFill="1" applyBorder="1" applyAlignment="1">
      <alignment wrapText="1"/>
    </xf>
    <xf numFmtId="0" fontId="14" fillId="13" borderId="1" xfId="3" applyFont="1" applyFill="1" applyBorder="1" applyAlignment="1">
      <alignment wrapText="1"/>
    </xf>
    <xf numFmtId="9" fontId="14" fillId="13" borderId="47" xfId="3" applyNumberFormat="1" applyFont="1" applyFill="1" applyBorder="1" applyAlignment="1">
      <alignment wrapText="1"/>
    </xf>
    <xf numFmtId="3" fontId="14" fillId="13" borderId="1" xfId="3" applyNumberFormat="1" applyFont="1" applyFill="1" applyBorder="1" applyAlignment="1">
      <alignment wrapText="1"/>
    </xf>
    <xf numFmtId="0" fontId="14" fillId="13" borderId="43" xfId="3" applyFont="1" applyFill="1" applyBorder="1" applyAlignment="1">
      <alignment wrapText="1"/>
    </xf>
    <xf numFmtId="9" fontId="14" fillId="13" borderId="25" xfId="3" applyNumberFormat="1" applyFont="1" applyFill="1" applyBorder="1" applyAlignment="1">
      <alignment wrapText="1"/>
    </xf>
    <xf numFmtId="0" fontId="14" fillId="13" borderId="25" xfId="3" applyFont="1" applyFill="1" applyBorder="1" applyAlignment="1">
      <alignment wrapText="1"/>
    </xf>
    <xf numFmtId="9" fontId="14" fillId="13" borderId="48" xfId="3" applyNumberFormat="1" applyFont="1" applyFill="1" applyBorder="1" applyAlignment="1">
      <alignment wrapText="1"/>
    </xf>
    <xf numFmtId="3" fontId="11" fillId="0" borderId="55" xfId="0" applyNumberFormat="1" applyFont="1" applyBorder="1"/>
    <xf numFmtId="3" fontId="13" fillId="13" borderId="1" xfId="3" applyNumberFormat="1" applyFont="1" applyFill="1" applyBorder="1" applyAlignment="1"/>
    <xf numFmtId="9" fontId="13" fillId="13" borderId="1" xfId="3" applyNumberFormat="1" applyFont="1" applyFill="1" applyBorder="1" applyAlignment="1">
      <alignment horizontal="center"/>
    </xf>
    <xf numFmtId="9" fontId="13" fillId="13" borderId="37" xfId="3" applyNumberFormat="1" applyFont="1" applyFill="1" applyBorder="1" applyAlignment="1">
      <alignment horizontal="center"/>
    </xf>
    <xf numFmtId="0" fontId="13" fillId="13" borderId="1" xfId="3" applyFont="1" applyFill="1" applyBorder="1" applyAlignment="1"/>
    <xf numFmtId="0" fontId="13" fillId="13" borderId="25" xfId="3" applyFont="1" applyFill="1" applyBorder="1" applyAlignment="1"/>
    <xf numFmtId="9" fontId="13" fillId="13" borderId="38" xfId="3" applyNumberFormat="1" applyFont="1" applyFill="1" applyBorder="1" applyAlignment="1">
      <alignment horizontal="center"/>
    </xf>
    <xf numFmtId="9" fontId="13" fillId="13" borderId="31" xfId="3" applyNumberFormat="1" applyFont="1" applyFill="1" applyBorder="1" applyAlignment="1">
      <alignment horizontal="center"/>
    </xf>
    <xf numFmtId="3" fontId="13" fillId="13" borderId="54" xfId="3" applyNumberFormat="1" applyFont="1" applyFill="1" applyBorder="1" applyAlignment="1"/>
    <xf numFmtId="0" fontId="13" fillId="13" borderId="54" xfId="3" applyFont="1" applyFill="1" applyBorder="1" applyAlignment="1"/>
    <xf numFmtId="0" fontId="13" fillId="13" borderId="53" xfId="3" applyFont="1" applyFill="1" applyBorder="1" applyAlignment="1"/>
    <xf numFmtId="3" fontId="13" fillId="13" borderId="42" xfId="3" applyNumberFormat="1" applyFont="1" applyFill="1" applyBorder="1"/>
    <xf numFmtId="9" fontId="13" fillId="13" borderId="1" xfId="3" applyNumberFormat="1" applyFont="1" applyFill="1" applyBorder="1"/>
    <xf numFmtId="3" fontId="13" fillId="13" borderId="1" xfId="3" applyNumberFormat="1" applyFont="1" applyFill="1" applyBorder="1"/>
    <xf numFmtId="9" fontId="13" fillId="13" borderId="47" xfId="3" applyNumberFormat="1" applyFont="1" applyFill="1" applyBorder="1"/>
    <xf numFmtId="0" fontId="13" fillId="13" borderId="42" xfId="3" applyFont="1" applyFill="1" applyBorder="1"/>
    <xf numFmtId="0" fontId="13" fillId="13" borderId="1" xfId="3" applyFont="1" applyFill="1" applyBorder="1"/>
    <xf numFmtId="0" fontId="13" fillId="13" borderId="43" xfId="3" applyFont="1" applyFill="1" applyBorder="1"/>
    <xf numFmtId="9" fontId="13" fillId="13" borderId="25" xfId="3" applyNumberFormat="1" applyFont="1" applyFill="1" applyBorder="1"/>
    <xf numFmtId="0" fontId="13" fillId="13" borderId="25" xfId="3" applyFont="1" applyFill="1" applyBorder="1"/>
    <xf numFmtId="9" fontId="13" fillId="13" borderId="48" xfId="3" applyNumberFormat="1" applyFont="1" applyFill="1" applyBorder="1"/>
    <xf numFmtId="3" fontId="14" fillId="13" borderId="40" xfId="3" applyNumberFormat="1" applyFont="1" applyFill="1" applyBorder="1"/>
    <xf numFmtId="9" fontId="14" fillId="13" borderId="41" xfId="3" applyNumberFormat="1" applyFont="1" applyFill="1" applyBorder="1" applyAlignment="1">
      <alignment horizontal="center"/>
    </xf>
    <xf numFmtId="9" fontId="14" fillId="13" borderId="46" xfId="3" applyNumberFormat="1" applyFont="1" applyFill="1" applyBorder="1" applyAlignment="1">
      <alignment horizontal="center"/>
    </xf>
    <xf numFmtId="3" fontId="14" fillId="13" borderId="41" xfId="3" applyNumberFormat="1" applyFont="1" applyFill="1" applyBorder="1"/>
    <xf numFmtId="3" fontId="14" fillId="13" borderId="42" xfId="3" applyNumberFormat="1" applyFont="1" applyFill="1" applyBorder="1"/>
    <xf numFmtId="9" fontId="14" fillId="13" borderId="1" xfId="3" applyNumberFormat="1" applyFont="1" applyFill="1" applyBorder="1" applyAlignment="1">
      <alignment horizontal="center"/>
    </xf>
    <xf numFmtId="9" fontId="14" fillId="13" borderId="47" xfId="3" applyNumberFormat="1" applyFont="1" applyFill="1" applyBorder="1" applyAlignment="1">
      <alignment horizontal="center"/>
    </xf>
    <xf numFmtId="3" fontId="14" fillId="13" borderId="1" xfId="3" applyNumberFormat="1" applyFont="1" applyFill="1" applyBorder="1"/>
    <xf numFmtId="0" fontId="14" fillId="13" borderId="42" xfId="3" applyFont="1" applyFill="1" applyBorder="1"/>
    <xf numFmtId="0" fontId="14" fillId="13" borderId="1" xfId="3" applyFont="1" applyFill="1" applyBorder="1"/>
    <xf numFmtId="0" fontId="14" fillId="13" borderId="43" xfId="3" applyFont="1" applyFill="1" applyBorder="1"/>
    <xf numFmtId="9" fontId="14" fillId="13" borderId="25" xfId="3" applyNumberFormat="1" applyFont="1" applyFill="1" applyBorder="1" applyAlignment="1">
      <alignment horizontal="center"/>
    </xf>
    <xf numFmtId="9" fontId="14" fillId="13" borderId="48" xfId="3" applyNumberFormat="1" applyFont="1" applyFill="1" applyBorder="1" applyAlignment="1">
      <alignment horizontal="center"/>
    </xf>
    <xf numFmtId="0" fontId="14" fillId="13" borderId="25" xfId="3" applyFont="1" applyFill="1" applyBorder="1"/>
    <xf numFmtId="0" fontId="11" fillId="13" borderId="1" xfId="0" applyFont="1" applyFill="1" applyBorder="1" applyAlignment="1">
      <alignment horizontal="center" vertical="center" wrapText="1"/>
    </xf>
    <xf numFmtId="0" fontId="11" fillId="0" borderId="32" xfId="0" applyFont="1" applyBorder="1" applyAlignment="1">
      <alignment horizontal="center" wrapText="1"/>
    </xf>
    <xf numFmtId="0" fontId="11" fillId="0" borderId="51" xfId="0" applyFont="1" applyBorder="1" applyAlignment="1">
      <alignment horizontal="center" wrapText="1"/>
    </xf>
    <xf numFmtId="0" fontId="11" fillId="0" borderId="36" xfId="0" applyFont="1" applyBorder="1" applyAlignment="1">
      <alignment horizontal="center" wrapText="1"/>
    </xf>
    <xf numFmtId="0" fontId="11" fillId="0" borderId="30" xfId="0" applyFont="1" applyBorder="1" applyAlignment="1">
      <alignment horizontal="center" wrapText="1"/>
    </xf>
    <xf numFmtId="9" fontId="14" fillId="13" borderId="41" xfId="3" applyNumberFormat="1" applyFont="1" applyFill="1" applyBorder="1" applyAlignment="1">
      <alignment horizontal="center" wrapText="1"/>
    </xf>
    <xf numFmtId="9" fontId="14" fillId="13" borderId="46" xfId="3" applyNumberFormat="1" applyFont="1" applyFill="1" applyBorder="1" applyAlignment="1">
      <alignment horizontal="center" wrapText="1"/>
    </xf>
    <xf numFmtId="9" fontId="14" fillId="13" borderId="1" xfId="3" applyNumberFormat="1" applyFont="1" applyFill="1" applyBorder="1" applyAlignment="1">
      <alignment horizontal="center" wrapText="1"/>
    </xf>
    <xf numFmtId="9" fontId="14" fillId="13" borderId="47" xfId="3" applyNumberFormat="1" applyFont="1" applyFill="1" applyBorder="1" applyAlignment="1">
      <alignment horizontal="center" wrapText="1"/>
    </xf>
    <xf numFmtId="9" fontId="14" fillId="13" borderId="25" xfId="3" applyNumberFormat="1" applyFont="1" applyFill="1" applyBorder="1" applyAlignment="1">
      <alignment horizontal="center" wrapText="1"/>
    </xf>
    <xf numFmtId="9" fontId="14" fillId="13" borderId="48" xfId="3" applyNumberFormat="1" applyFont="1" applyFill="1" applyBorder="1" applyAlignment="1">
      <alignment horizontal="center" wrapText="1"/>
    </xf>
    <xf numFmtId="9" fontId="14" fillId="13" borderId="1" xfId="3" applyNumberFormat="1" applyFont="1" applyFill="1" applyBorder="1"/>
    <xf numFmtId="9" fontId="14" fillId="13" borderId="47" xfId="3" applyNumberFormat="1" applyFont="1" applyFill="1" applyBorder="1"/>
    <xf numFmtId="9" fontId="14" fillId="13" borderId="25" xfId="3" applyNumberFormat="1" applyFont="1" applyFill="1" applyBorder="1"/>
    <xf numFmtId="9" fontId="14" fillId="13" borderId="48" xfId="3" applyNumberFormat="1" applyFont="1" applyFill="1" applyBorder="1"/>
    <xf numFmtId="3" fontId="14" fillId="13" borderId="54" xfId="3" applyNumberFormat="1" applyFont="1" applyFill="1" applyBorder="1"/>
    <xf numFmtId="0" fontId="14" fillId="13" borderId="54" xfId="3" applyFont="1" applyFill="1" applyBorder="1"/>
    <xf numFmtId="0" fontId="14" fillId="13" borderId="53" xfId="3" applyFont="1" applyFill="1" applyBorder="1"/>
    <xf numFmtId="3" fontId="14" fillId="13" borderId="40" xfId="3" applyNumberFormat="1" applyFont="1" applyFill="1" applyBorder="1" applyAlignment="1">
      <alignment horizontal="center"/>
    </xf>
    <xf numFmtId="3" fontId="14" fillId="13" borderId="41" xfId="3" applyNumberFormat="1" applyFont="1" applyFill="1" applyBorder="1" applyAlignment="1">
      <alignment horizontal="center"/>
    </xf>
    <xf numFmtId="169" fontId="14" fillId="13" borderId="46" xfId="3" applyNumberFormat="1" applyFont="1" applyFill="1" applyBorder="1" applyAlignment="1">
      <alignment horizontal="center"/>
    </xf>
    <xf numFmtId="3" fontId="14" fillId="13" borderId="42" xfId="3" applyNumberFormat="1" applyFont="1" applyFill="1" applyBorder="1" applyAlignment="1">
      <alignment horizontal="center"/>
    </xf>
    <xf numFmtId="3" fontId="14" fillId="13" borderId="1" xfId="3" applyNumberFormat="1" applyFont="1" applyFill="1" applyBorder="1" applyAlignment="1">
      <alignment horizontal="center"/>
    </xf>
    <xf numFmtId="169" fontId="14" fillId="13" borderId="47" xfId="3" applyNumberFormat="1" applyFont="1" applyFill="1" applyBorder="1" applyAlignment="1">
      <alignment horizontal="center"/>
    </xf>
    <xf numFmtId="3" fontId="14" fillId="13" borderId="43" xfId="3" applyNumberFormat="1" applyFont="1" applyFill="1" applyBorder="1" applyAlignment="1">
      <alignment horizontal="center"/>
    </xf>
    <xf numFmtId="3" fontId="14" fillId="13" borderId="25" xfId="3" applyNumberFormat="1" applyFont="1" applyFill="1" applyBorder="1"/>
    <xf numFmtId="3" fontId="14" fillId="13" borderId="25" xfId="3" applyNumberFormat="1" applyFont="1" applyFill="1" applyBorder="1" applyAlignment="1">
      <alignment horizontal="center"/>
    </xf>
    <xf numFmtId="169" fontId="14" fillId="13" borderId="48" xfId="3" applyNumberFormat="1" applyFont="1" applyFill="1" applyBorder="1" applyAlignment="1">
      <alignment horizontal="center"/>
    </xf>
    <xf numFmtId="0" fontId="11" fillId="0" borderId="34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28" xfId="0" applyFont="1" applyBorder="1" applyAlignment="1">
      <alignment horizontal="center"/>
    </xf>
    <xf numFmtId="3" fontId="11" fillId="13" borderId="44" xfId="0" applyNumberFormat="1" applyFont="1" applyFill="1" applyBorder="1" applyAlignment="1">
      <alignment horizontal="center"/>
    </xf>
    <xf numFmtId="169" fontId="11" fillId="13" borderId="45" xfId="2" applyNumberFormat="1" applyFont="1" applyFill="1" applyBorder="1" applyAlignment="1">
      <alignment horizontal="center"/>
    </xf>
    <xf numFmtId="3" fontId="11" fillId="13" borderId="40" xfId="0" applyNumberFormat="1" applyFont="1" applyFill="1" applyBorder="1" applyAlignment="1">
      <alignment horizontal="center"/>
    </xf>
    <xf numFmtId="3" fontId="11" fillId="13" borderId="41" xfId="0" applyNumberFormat="1" applyFont="1" applyFill="1" applyBorder="1" applyAlignment="1">
      <alignment horizontal="center"/>
    </xf>
    <xf numFmtId="169" fontId="11" fillId="13" borderId="46" xfId="2" applyNumberFormat="1" applyFont="1" applyFill="1" applyBorder="1" applyAlignment="1">
      <alignment horizontal="center"/>
    </xf>
    <xf numFmtId="3" fontId="11" fillId="13" borderId="42" xfId="0" applyNumberFormat="1" applyFont="1" applyFill="1" applyBorder="1" applyAlignment="1">
      <alignment horizontal="center"/>
    </xf>
    <xf numFmtId="3" fontId="11" fillId="13" borderId="1" xfId="0" applyNumberFormat="1" applyFont="1" applyFill="1" applyBorder="1" applyAlignment="1">
      <alignment horizontal="center"/>
    </xf>
    <xf numFmtId="169" fontId="11" fillId="13" borderId="47" xfId="2" applyNumberFormat="1" applyFont="1" applyFill="1" applyBorder="1" applyAlignment="1">
      <alignment horizontal="center"/>
    </xf>
    <xf numFmtId="3" fontId="11" fillId="13" borderId="43" xfId="0" applyNumberFormat="1" applyFont="1" applyFill="1" applyBorder="1" applyAlignment="1">
      <alignment horizontal="center"/>
    </xf>
    <xf numFmtId="3" fontId="11" fillId="13" borderId="25" xfId="0" applyNumberFormat="1" applyFont="1" applyFill="1" applyBorder="1" applyAlignment="1">
      <alignment horizontal="center"/>
    </xf>
    <xf numFmtId="169" fontId="11" fillId="13" borderId="48" xfId="2" applyNumberFormat="1" applyFont="1" applyFill="1" applyBorder="1" applyAlignment="1">
      <alignment horizontal="center"/>
    </xf>
    <xf numFmtId="0" fontId="11" fillId="0" borderId="49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9" fontId="14" fillId="13" borderId="41" xfId="3" applyNumberFormat="1" applyFont="1" applyFill="1" applyBorder="1"/>
    <xf numFmtId="9" fontId="14" fillId="13" borderId="46" xfId="3" applyNumberFormat="1" applyFont="1" applyFill="1" applyBorder="1"/>
    <xf numFmtId="3" fontId="14" fillId="13" borderId="43" xfId="3" applyNumberFormat="1" applyFont="1" applyFill="1" applyBorder="1"/>
    <xf numFmtId="0" fontId="15" fillId="0" borderId="0" xfId="0" applyFont="1"/>
    <xf numFmtId="0" fontId="0" fillId="15" borderId="0" xfId="0" applyFill="1"/>
    <xf numFmtId="0" fontId="16" fillId="15" borderId="0" xfId="0" applyFont="1" applyFill="1"/>
    <xf numFmtId="0" fontId="0" fillId="15" borderId="1" xfId="0" quotePrefix="1" applyFill="1" applyBorder="1"/>
    <xf numFmtId="0" fontId="0" fillId="0" borderId="51" xfId="0" applyBorder="1" applyAlignment="1">
      <alignment horizontal="center" wrapText="1"/>
    </xf>
    <xf numFmtId="0" fontId="0" fillId="0" borderId="44" xfId="0" applyBorder="1" applyAlignment="1">
      <alignment horizontal="center" wrapText="1"/>
    </xf>
    <xf numFmtId="0" fontId="0" fillId="0" borderId="45" xfId="0" applyBorder="1" applyAlignment="1">
      <alignment horizontal="center" wrapText="1"/>
    </xf>
    <xf numFmtId="0" fontId="0" fillId="0" borderId="30" xfId="0" applyBorder="1" applyAlignment="1">
      <alignment horizontal="center" wrapText="1"/>
    </xf>
    <xf numFmtId="0" fontId="0" fillId="0" borderId="38" xfId="0" applyBorder="1" applyAlignment="1">
      <alignment horizontal="center" wrapText="1"/>
    </xf>
    <xf numFmtId="0" fontId="0" fillId="0" borderId="31" xfId="0" applyBorder="1" applyAlignment="1">
      <alignment horizontal="center" wrapText="1"/>
    </xf>
    <xf numFmtId="0" fontId="0" fillId="0" borderId="32" xfId="0" applyBorder="1" applyAlignment="1">
      <alignment horizontal="center" wrapText="1"/>
    </xf>
    <xf numFmtId="0" fontId="0" fillId="0" borderId="35" xfId="0" applyBorder="1" applyAlignment="1">
      <alignment horizontal="center" wrapText="1"/>
    </xf>
    <xf numFmtId="0" fontId="0" fillId="0" borderId="33" xfId="0" applyBorder="1" applyAlignment="1">
      <alignment horizontal="center" wrapText="1"/>
    </xf>
    <xf numFmtId="0" fontId="0" fillId="13" borderId="32" xfId="0" applyFill="1" applyBorder="1" applyAlignment="1">
      <alignment horizontal="center" vertical="center"/>
    </xf>
    <xf numFmtId="0" fontId="0" fillId="13" borderId="35" xfId="0" applyFill="1" applyBorder="1" applyAlignment="1">
      <alignment horizontal="center" vertical="center"/>
    </xf>
    <xf numFmtId="0" fontId="0" fillId="13" borderId="38" xfId="0" applyFill="1" applyBorder="1" applyAlignment="1">
      <alignment horizontal="center" vertical="center"/>
    </xf>
    <xf numFmtId="0" fontId="0" fillId="13" borderId="31" xfId="0" applyFill="1" applyBorder="1" applyAlignment="1">
      <alignment horizontal="center" vertical="center"/>
    </xf>
    <xf numFmtId="0" fontId="0" fillId="13" borderId="36" xfId="0" applyFill="1" applyBorder="1" applyAlignment="1">
      <alignment horizontal="center"/>
    </xf>
    <xf numFmtId="0" fontId="0" fillId="13" borderId="1" xfId="0" applyFill="1" applyBorder="1" applyAlignment="1">
      <alignment horizontal="center"/>
    </xf>
    <xf numFmtId="0" fontId="0" fillId="13" borderId="51" xfId="0" applyFill="1" applyBorder="1" applyAlignment="1">
      <alignment horizontal="center"/>
    </xf>
    <xf numFmtId="0" fontId="0" fillId="13" borderId="44" xfId="0" applyFill="1" applyBorder="1" applyAlignment="1">
      <alignment horizontal="center"/>
    </xf>
    <xf numFmtId="0" fontId="0" fillId="13" borderId="32" xfId="0" applyFill="1" applyBorder="1" applyAlignment="1">
      <alignment horizontal="center"/>
    </xf>
    <xf numFmtId="0" fontId="0" fillId="13" borderId="35" xfId="0" applyFill="1" applyBorder="1" applyAlignment="1">
      <alignment horizontal="center"/>
    </xf>
    <xf numFmtId="0" fontId="0" fillId="13" borderId="32" xfId="0" applyFill="1" applyBorder="1" applyAlignment="1">
      <alignment horizontal="center" wrapText="1"/>
    </xf>
    <xf numFmtId="0" fontId="0" fillId="13" borderId="35" xfId="0" applyFill="1" applyBorder="1" applyAlignment="1">
      <alignment horizontal="center" wrapText="1"/>
    </xf>
    <xf numFmtId="0" fontId="0" fillId="0" borderId="32" xfId="0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36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0" borderId="50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33" xfId="0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41" xfId="0" applyBorder="1" applyAlignment="1">
      <alignment horizontal="center"/>
    </xf>
    <xf numFmtId="0" fontId="0" fillId="0" borderId="46" xfId="0" applyBorder="1" applyAlignment="1">
      <alignment horizontal="center"/>
    </xf>
    <xf numFmtId="0" fontId="0" fillId="13" borderId="28" xfId="0" applyFill="1" applyBorder="1" applyAlignment="1">
      <alignment horizontal="center" wrapText="1"/>
    </xf>
    <xf numFmtId="0" fontId="0" fillId="13" borderId="38" xfId="0" applyFill="1" applyBorder="1" applyAlignment="1">
      <alignment horizontal="center"/>
    </xf>
    <xf numFmtId="0" fontId="0" fillId="13" borderId="31" xfId="0" applyFill="1" applyBorder="1" applyAlignment="1">
      <alignment horizontal="center"/>
    </xf>
    <xf numFmtId="0" fontId="0" fillId="13" borderId="28" xfId="0" applyFill="1" applyBorder="1" applyAlignment="1">
      <alignment horizontal="center" vertical="center" wrapText="1"/>
    </xf>
    <xf numFmtId="0" fontId="11" fillId="13" borderId="35" xfId="0" applyFont="1" applyFill="1" applyBorder="1" applyAlignment="1">
      <alignment horizontal="center" vertical="center"/>
    </xf>
    <xf numFmtId="0" fontId="11" fillId="13" borderId="33" xfId="0" applyFont="1" applyFill="1" applyBorder="1" applyAlignment="1">
      <alignment horizontal="center" vertical="center"/>
    </xf>
    <xf numFmtId="0" fontId="11" fillId="13" borderId="32" xfId="0" applyFont="1" applyFill="1" applyBorder="1" applyAlignment="1">
      <alignment horizontal="center" vertical="center"/>
    </xf>
    <xf numFmtId="0" fontId="11" fillId="13" borderId="30" xfId="0" applyFont="1" applyFill="1" applyBorder="1" applyAlignment="1">
      <alignment horizontal="center"/>
    </xf>
    <xf numFmtId="0" fontId="11" fillId="13" borderId="38" xfId="0" applyFont="1" applyFill="1" applyBorder="1" applyAlignment="1">
      <alignment horizontal="center"/>
    </xf>
    <xf numFmtId="0" fontId="11" fillId="13" borderId="31" xfId="0" applyFont="1" applyFill="1" applyBorder="1" applyAlignment="1">
      <alignment horizontal="center"/>
    </xf>
    <xf numFmtId="0" fontId="11" fillId="13" borderId="30" xfId="0" applyFont="1" applyFill="1" applyBorder="1" applyAlignment="1">
      <alignment horizontal="center" wrapText="1"/>
    </xf>
    <xf numFmtId="0" fontId="11" fillId="13" borderId="38" xfId="0" applyFont="1" applyFill="1" applyBorder="1" applyAlignment="1">
      <alignment horizontal="center" wrapText="1"/>
    </xf>
    <xf numFmtId="0" fontId="11" fillId="13" borderId="31" xfId="0" applyFont="1" applyFill="1" applyBorder="1" applyAlignment="1">
      <alignment horizontal="center" wrapText="1"/>
    </xf>
    <xf numFmtId="0" fontId="11" fillId="13" borderId="32" xfId="0" applyFont="1" applyFill="1" applyBorder="1" applyAlignment="1">
      <alignment horizontal="center"/>
    </xf>
    <xf numFmtId="0" fontId="11" fillId="13" borderId="35" xfId="0" applyFont="1" applyFill="1" applyBorder="1" applyAlignment="1">
      <alignment horizontal="center"/>
    </xf>
    <xf numFmtId="0" fontId="11" fillId="13" borderId="33" xfId="0" applyFont="1" applyFill="1" applyBorder="1" applyAlignment="1">
      <alignment horizontal="center"/>
    </xf>
    <xf numFmtId="0" fontId="11" fillId="0" borderId="32" xfId="0" applyFont="1" applyBorder="1" applyAlignment="1">
      <alignment horizontal="center"/>
    </xf>
    <xf numFmtId="0" fontId="11" fillId="0" borderId="35" xfId="0" applyFont="1" applyBorder="1" applyAlignment="1">
      <alignment horizontal="center"/>
    </xf>
    <xf numFmtId="0" fontId="11" fillId="0" borderId="33" xfId="0" applyFont="1" applyBorder="1" applyAlignment="1">
      <alignment horizontal="center"/>
    </xf>
    <xf numFmtId="0" fontId="11" fillId="0" borderId="29" xfId="0" applyFont="1" applyBorder="1" applyAlignment="1">
      <alignment horizontal="center" vertical="center"/>
    </xf>
    <xf numFmtId="0" fontId="11" fillId="0" borderId="34" xfId="0" applyFont="1" applyBorder="1" applyAlignment="1">
      <alignment horizontal="center" vertical="center"/>
    </xf>
    <xf numFmtId="0" fontId="11" fillId="13" borderId="29" xfId="0" applyFont="1" applyFill="1" applyBorder="1" applyAlignment="1">
      <alignment horizontal="center" vertical="center"/>
    </xf>
    <xf numFmtId="0" fontId="11" fillId="13" borderId="50" xfId="0" applyFont="1" applyFill="1" applyBorder="1" applyAlignment="1">
      <alignment horizontal="center" vertical="center"/>
    </xf>
    <xf numFmtId="0" fontId="11" fillId="13" borderId="38" xfId="0" applyFont="1" applyFill="1" applyBorder="1" applyAlignment="1">
      <alignment horizontal="center" vertical="center"/>
    </xf>
    <xf numFmtId="0" fontId="11" fillId="13" borderId="31" xfId="0" applyFont="1" applyFill="1" applyBorder="1" applyAlignment="1">
      <alignment horizontal="center" vertical="center"/>
    </xf>
    <xf numFmtId="0" fontId="11" fillId="13" borderId="30" xfId="0" applyFont="1" applyFill="1" applyBorder="1" applyAlignment="1">
      <alignment horizontal="center" vertical="center"/>
    </xf>
    <xf numFmtId="0" fontId="11" fillId="0" borderId="29" xfId="0" applyFont="1" applyBorder="1" applyAlignment="1">
      <alignment horizontal="center" vertical="center" wrapText="1"/>
    </xf>
    <xf numFmtId="0" fontId="11" fillId="0" borderId="34" xfId="0" applyFont="1" applyBorder="1" applyAlignment="1">
      <alignment horizontal="center" vertical="center" wrapText="1"/>
    </xf>
    <xf numFmtId="0" fontId="11" fillId="13" borderId="32" xfId="0" applyFont="1" applyFill="1" applyBorder="1" applyAlignment="1">
      <alignment horizontal="center" wrapText="1"/>
    </xf>
    <xf numFmtId="0" fontId="11" fillId="13" borderId="35" xfId="0" applyFont="1" applyFill="1" applyBorder="1" applyAlignment="1">
      <alignment horizontal="center" wrapText="1"/>
    </xf>
    <xf numFmtId="0" fontId="11" fillId="13" borderId="33" xfId="0" applyFont="1" applyFill="1" applyBorder="1" applyAlignment="1">
      <alignment horizontal="center" wrapText="1"/>
    </xf>
    <xf numFmtId="0" fontId="11" fillId="13" borderId="29" xfId="0" applyFont="1" applyFill="1" applyBorder="1" applyAlignment="1">
      <alignment horizontal="center" vertical="center" wrapText="1"/>
    </xf>
    <xf numFmtId="0" fontId="11" fillId="13" borderId="50" xfId="0" applyFont="1" applyFill="1" applyBorder="1" applyAlignment="1">
      <alignment horizontal="center" vertical="center" wrapText="1"/>
    </xf>
    <xf numFmtId="0" fontId="11" fillId="13" borderId="35" xfId="0" applyFont="1" applyFill="1" applyBorder="1" applyAlignment="1">
      <alignment horizontal="center" vertical="center" wrapText="1"/>
    </xf>
    <xf numFmtId="0" fontId="11" fillId="13" borderId="33" xfId="0" applyFont="1" applyFill="1" applyBorder="1" applyAlignment="1">
      <alignment horizontal="center" vertical="center" wrapText="1"/>
    </xf>
    <xf numFmtId="0" fontId="11" fillId="13" borderId="32" xfId="0" applyFont="1" applyFill="1" applyBorder="1" applyAlignment="1">
      <alignment horizontal="center" vertical="center" wrapText="1"/>
    </xf>
    <xf numFmtId="0" fontId="11" fillId="13" borderId="51" xfId="0" applyFont="1" applyFill="1" applyBorder="1" applyAlignment="1">
      <alignment horizontal="center" vertical="center" wrapText="1"/>
    </xf>
    <xf numFmtId="0" fontId="11" fillId="13" borderId="44" xfId="0" applyFont="1" applyFill="1" applyBorder="1" applyAlignment="1">
      <alignment horizontal="center" vertical="center" wrapText="1"/>
    </xf>
    <xf numFmtId="0" fontId="11" fillId="13" borderId="45" xfId="0" applyFont="1" applyFill="1" applyBorder="1" applyAlignment="1">
      <alignment horizontal="center" vertical="center" wrapText="1"/>
    </xf>
    <xf numFmtId="0" fontId="11" fillId="13" borderId="30" xfId="0" applyFont="1" applyFill="1" applyBorder="1" applyAlignment="1">
      <alignment horizontal="center" vertical="center" wrapText="1"/>
    </xf>
    <xf numFmtId="0" fontId="11" fillId="13" borderId="38" xfId="0" applyFont="1" applyFill="1" applyBorder="1" applyAlignment="1">
      <alignment horizontal="center" vertical="center" wrapText="1"/>
    </xf>
    <xf numFmtId="0" fontId="11" fillId="13" borderId="31" xfId="0" applyFont="1" applyFill="1" applyBorder="1" applyAlignment="1">
      <alignment horizontal="center" vertical="center" wrapText="1"/>
    </xf>
    <xf numFmtId="0" fontId="11" fillId="13" borderId="57" xfId="0" applyFont="1" applyFill="1" applyBorder="1" applyAlignment="1">
      <alignment horizontal="center" vertical="center"/>
    </xf>
    <xf numFmtId="0" fontId="6" fillId="11" borderId="9" xfId="0" applyFont="1" applyFill="1" applyBorder="1" applyAlignment="1">
      <alignment horizontal="center"/>
    </xf>
    <xf numFmtId="0" fontId="6" fillId="11" borderId="1" xfId="0" applyFont="1" applyFill="1" applyBorder="1" applyAlignment="1">
      <alignment horizontal="center"/>
    </xf>
    <xf numFmtId="0" fontId="6" fillId="11" borderId="10" xfId="0" applyFont="1" applyFill="1" applyBorder="1" applyAlignment="1">
      <alignment horizontal="center"/>
    </xf>
    <xf numFmtId="0" fontId="6" fillId="11" borderId="11" xfId="0" applyFont="1" applyFill="1" applyBorder="1" applyAlignment="1">
      <alignment horizontal="center"/>
    </xf>
    <xf numFmtId="0" fontId="6" fillId="12" borderId="21" xfId="0" applyFont="1" applyFill="1" applyBorder="1" applyAlignment="1">
      <alignment horizontal="center"/>
    </xf>
    <xf numFmtId="0" fontId="6" fillId="12" borderId="12" xfId="0" applyFont="1" applyFill="1" applyBorder="1" applyAlignment="1">
      <alignment horizontal="center"/>
    </xf>
    <xf numFmtId="0" fontId="6" fillId="11" borderId="7" xfId="0" applyFont="1" applyFill="1" applyBorder="1" applyAlignment="1">
      <alignment horizontal="center"/>
    </xf>
    <xf numFmtId="0" fontId="6" fillId="11" borderId="21" xfId="0" applyFont="1" applyFill="1" applyBorder="1" applyAlignment="1">
      <alignment horizontal="center"/>
    </xf>
    <xf numFmtId="0" fontId="0" fillId="12" borderId="22" xfId="0" applyFill="1" applyBorder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9" xfId="0" applyFill="1" applyBorder="1" applyAlignment="1">
      <alignment horizontal="center"/>
    </xf>
    <xf numFmtId="0" fontId="0" fillId="12" borderId="1" xfId="0" applyFill="1" applyBorder="1" applyAlignment="1">
      <alignment horizontal="center"/>
    </xf>
    <xf numFmtId="0" fontId="2" fillId="2" borderId="2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8" fillId="7" borderId="4" xfId="0" applyFont="1" applyFill="1" applyBorder="1" applyAlignment="1">
      <alignment horizontal="left"/>
    </xf>
    <xf numFmtId="0" fontId="8" fillId="7" borderId="5" xfId="0" applyFont="1" applyFill="1" applyBorder="1" applyAlignment="1">
      <alignment horizontal="left"/>
    </xf>
    <xf numFmtId="0" fontId="8" fillId="7" borderId="6" xfId="0" applyFont="1" applyFill="1" applyBorder="1" applyAlignment="1">
      <alignment horizontal="left"/>
    </xf>
    <xf numFmtId="0" fontId="11" fillId="0" borderId="30" xfId="0" applyFont="1" applyBorder="1" applyAlignment="1">
      <alignment horizontal="center"/>
    </xf>
    <xf numFmtId="0" fontId="11" fillId="0" borderId="37" xfId="0" applyFont="1" applyBorder="1" applyAlignment="1">
      <alignment horizontal="center"/>
    </xf>
    <xf numFmtId="0" fontId="11" fillId="0" borderId="32" xfId="0" applyFont="1" applyBorder="1" applyAlignment="1">
      <alignment horizontal="center" vertical="center" wrapText="1"/>
    </xf>
    <xf numFmtId="0" fontId="11" fillId="0" borderId="33" xfId="0" applyFont="1" applyBorder="1" applyAlignment="1">
      <alignment horizontal="center" vertical="center" wrapText="1"/>
    </xf>
    <xf numFmtId="0" fontId="11" fillId="0" borderId="38" xfId="0" applyFont="1" applyBorder="1" applyAlignment="1">
      <alignment horizontal="center"/>
    </xf>
    <xf numFmtId="0" fontId="11" fillId="0" borderId="31" xfId="0" applyFont="1" applyBorder="1" applyAlignment="1">
      <alignment horizontal="center"/>
    </xf>
    <xf numFmtId="0" fontId="11" fillId="0" borderId="28" xfId="0" applyFont="1" applyBorder="1" applyAlignment="1">
      <alignment horizontal="center" wrapText="1"/>
    </xf>
    <xf numFmtId="0" fontId="1" fillId="2" borderId="2" xfId="0" applyFont="1" applyFill="1" applyBorder="1" applyAlignment="1"/>
    <xf numFmtId="0" fontId="2" fillId="3" borderId="2" xfId="0" applyFont="1" applyFill="1" applyBorder="1" applyAlignment="1"/>
    <xf numFmtId="0" fontId="3" fillId="4" borderId="2" xfId="0" applyFont="1" applyFill="1" applyBorder="1" applyAlignment="1"/>
    <xf numFmtId="0" fontId="1" fillId="4" borderId="2" xfId="0" applyFont="1" applyFill="1" applyBorder="1" applyAlignment="1"/>
    <xf numFmtId="0" fontId="2" fillId="4" borderId="2" xfId="0" applyFont="1" applyFill="1" applyBorder="1" applyAlignment="1"/>
    <xf numFmtId="0" fontId="7" fillId="7" borderId="4" xfId="0" applyFont="1" applyFill="1" applyBorder="1" applyAlignment="1"/>
    <xf numFmtId="0" fontId="7" fillId="7" borderId="5" xfId="0" applyFont="1" applyFill="1" applyBorder="1" applyAlignment="1"/>
    <xf numFmtId="0" fontId="7" fillId="7" borderId="6" xfId="0" applyFont="1" applyFill="1" applyBorder="1" applyAlignment="1"/>
    <xf numFmtId="0" fontId="8" fillId="8" borderId="4" xfId="0" applyFont="1" applyFill="1" applyBorder="1" applyAlignment="1"/>
    <xf numFmtId="0" fontId="8" fillId="8" borderId="5" xfId="0" applyFont="1" applyFill="1" applyBorder="1" applyAlignment="1"/>
    <xf numFmtId="0" fontId="8" fillId="8" borderId="6" xfId="0" applyFont="1" applyFill="1" applyBorder="1" applyAlignment="1"/>
    <xf numFmtId="0" fontId="9" fillId="9" borderId="4" xfId="0" applyFont="1" applyFill="1" applyBorder="1" applyAlignment="1"/>
    <xf numFmtId="0" fontId="9" fillId="9" borderId="5" xfId="0" applyFont="1" applyFill="1" applyBorder="1" applyAlignment="1"/>
    <xf numFmtId="0" fontId="9" fillId="9" borderId="6" xfId="0" applyFont="1" applyFill="1" applyBorder="1" applyAlignment="1"/>
    <xf numFmtId="0" fontId="7" fillId="9" borderId="4" xfId="0" applyFont="1" applyFill="1" applyBorder="1" applyAlignment="1"/>
    <xf numFmtId="0" fontId="7" fillId="9" borderId="5" xfId="0" applyFont="1" applyFill="1" applyBorder="1" applyAlignment="1"/>
    <xf numFmtId="0" fontId="7" fillId="9" borderId="6" xfId="0" applyFont="1" applyFill="1" applyBorder="1" applyAlignment="1"/>
    <xf numFmtId="0" fontId="8" fillId="9" borderId="4" xfId="0" applyFont="1" applyFill="1" applyBorder="1" applyAlignment="1"/>
    <xf numFmtId="0" fontId="8" fillId="9" borderId="5" xfId="0" applyFont="1" applyFill="1" applyBorder="1" applyAlignment="1"/>
    <xf numFmtId="0" fontId="8" fillId="9" borderId="6" xfId="0" applyFont="1" applyFill="1" applyBorder="1" applyAlignment="1"/>
  </cellXfs>
  <cellStyles count="4">
    <cellStyle name="Millares" xfId="1" builtinId="3"/>
    <cellStyle name="Neutral" xfId="3" builtinId="28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Variacions anuals del PERE a la província d'Alacant per a les persones naixcudes a la província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ANNEX_3!$Y$10</c:f>
              <c:strCache>
                <c:ptCount val="1"/>
                <c:pt idx="0">
                  <c:v>Alacant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ANNEX_3!$X$11:$X$25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ANNEX_3!$Y$11:$Y$25</c:f>
              <c:numCache>
                <c:formatCode>0.00%</c:formatCode>
                <c:ptCount val="15"/>
                <c:pt idx="0">
                  <c:v>8.7059754649782342E-3</c:v>
                </c:pt>
                <c:pt idx="1">
                  <c:v>3.1384856806590818E-2</c:v>
                </c:pt>
                <c:pt idx="2">
                  <c:v>5.2618232534550523E-2</c:v>
                </c:pt>
                <c:pt idx="3">
                  <c:v>7.6487593350999764E-2</c:v>
                </c:pt>
                <c:pt idx="4">
                  <c:v>0.10215956137406289</c:v>
                </c:pt>
                <c:pt idx="5">
                  <c:v>9.3705583756345176E-2</c:v>
                </c:pt>
                <c:pt idx="6">
                  <c:v>9.9043906061449916E-2</c:v>
                </c:pt>
                <c:pt idx="7">
                  <c:v>7.5422297297297297E-2</c:v>
                </c:pt>
                <c:pt idx="8">
                  <c:v>5.1912353726537346E-2</c:v>
                </c:pt>
                <c:pt idx="9">
                  <c:v>4.6214723010303119E-2</c:v>
                </c:pt>
                <c:pt idx="10">
                  <c:v>6.5653321915364299E-2</c:v>
                </c:pt>
                <c:pt idx="11">
                  <c:v>1.7879863389807807E-2</c:v>
                </c:pt>
                <c:pt idx="12">
                  <c:v>4.3026315789473683E-2</c:v>
                </c:pt>
                <c:pt idx="13">
                  <c:v>1.3687397502207644E-2</c:v>
                </c:pt>
                <c:pt idx="14">
                  <c:v>3.409868707609981E-2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2B3EC22B-7008-431C-A397-B152A26E0D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67353352"/>
        <c:axId val="1514015240"/>
      </c:lineChart>
      <c:catAx>
        <c:axId val="9673533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14015240"/>
        <c:crosses val="autoZero"/>
        <c:auto val="1"/>
        <c:lblAlgn val="ctr"/>
        <c:lblOffset val="100"/>
        <c:noMultiLvlLbl val="0"/>
      </c:catAx>
      <c:valAx>
        <c:axId val="15140152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6735335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Variacions anuals del PERE a la província de Castelló per a les persones naixcudes a la província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lineChart>
        <c:grouping val="standard"/>
        <c:varyColors val="0"/>
        <c:ser>
          <c:idx val="0"/>
          <c:order val="0"/>
          <c:tx>
            <c:v>Total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5"/>
              <c:pt idx="0">
                <c:v>2010</c:v>
              </c:pt>
              <c:pt idx="1">
                <c:v>2011</c:v>
              </c:pt>
              <c:pt idx="2">
                <c:v>2012</c:v>
              </c:pt>
              <c:pt idx="3">
                <c:v>2013</c:v>
              </c:pt>
              <c:pt idx="4">
                <c:v>2014</c:v>
              </c:pt>
              <c:pt idx="5">
                <c:v>2015</c:v>
              </c:pt>
              <c:pt idx="6">
                <c:v>2016</c:v>
              </c:pt>
              <c:pt idx="7">
                <c:v>2017</c:v>
              </c:pt>
              <c:pt idx="8">
                <c:v>2018</c:v>
              </c:pt>
              <c:pt idx="9">
                <c:v>2019</c:v>
              </c:pt>
              <c:pt idx="10">
                <c:v>2020</c:v>
              </c:pt>
              <c:pt idx="11">
                <c:v>2021</c:v>
              </c:pt>
              <c:pt idx="12">
                <c:v>2022</c:v>
              </c:pt>
              <c:pt idx="13">
                <c:v>2023</c:v>
              </c:pt>
              <c:pt idx="14">
                <c:v>2024</c:v>
              </c:pt>
            </c:strLit>
          </c:cat>
          <c:val>
            <c:numLit>
              <c:formatCode>0.00%</c:formatCode>
              <c:ptCount val="15"/>
              <c:pt idx="0">
                <c:v>5.3165780570323803E-3</c:v>
              </c:pt>
              <c:pt idx="1">
                <c:v>3.4615384615384603E-2</c:v>
              </c:pt>
              <c:pt idx="2">
                <c:v>6.5055762081784402E-2</c:v>
              </c:pt>
              <c:pt idx="3">
                <c:v>6.6317626527050602E-2</c:v>
              </c:pt>
              <c:pt idx="4">
                <c:v>0.10801963993453401</c:v>
              </c:pt>
              <c:pt idx="5">
                <c:v>0.103397341211226</c:v>
              </c:pt>
              <c:pt idx="6">
                <c:v>0.12684069611780499</c:v>
              </c:pt>
              <c:pt idx="7">
                <c:v>8.7318087318087295E-2</c:v>
              </c:pt>
              <c:pt idx="8">
                <c:v>6.4463261403988004E-2</c:v>
              </c:pt>
              <c:pt idx="9">
                <c:v>5.7223505260456803E-2</c:v>
              </c:pt>
              <c:pt idx="10">
                <c:v>5.09708737864078E-2</c:v>
              </c:pt>
              <c:pt idx="11">
                <c:v>3.44110854503464E-2</c:v>
              </c:pt>
              <c:pt idx="12">
                <c:v>3.4829202947086399E-2</c:v>
              </c:pt>
              <c:pt idx="13">
                <c:v>1.1003236245954701E-2</c:v>
              </c:pt>
              <c:pt idx="14">
                <c:v>4.0332906530089599E-2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A4A3-4FC0-8169-920930580A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84583176"/>
        <c:axId val="1584585224"/>
      </c:lineChart>
      <c:catAx>
        <c:axId val="158458317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84585224"/>
        <c:crosses val="autoZero"/>
        <c:auto val="1"/>
        <c:lblAlgn val="ctr"/>
        <c:lblOffset val="100"/>
        <c:noMultiLvlLbl val="0"/>
      </c:catAx>
      <c:valAx>
        <c:axId val="15845852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8458317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Variacions anuals del PERE a la província de València per a les persones naixcudes a la província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ANNEX_3!$AA$10</c:f>
              <c:strCache>
                <c:ptCount val="1"/>
                <c:pt idx="0">
                  <c:v>València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ANNEX_3!$X$11:$X$25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ANNEX_3!$AA$11:$AA$25</c:f>
              <c:numCache>
                <c:formatCode>0.00%</c:formatCode>
                <c:ptCount val="15"/>
                <c:pt idx="0">
                  <c:v>1.5492601492348552E-2</c:v>
                </c:pt>
                <c:pt idx="1">
                  <c:v>2.3475932498910269E-2</c:v>
                </c:pt>
                <c:pt idx="2">
                  <c:v>3.7052810902896083E-2</c:v>
                </c:pt>
                <c:pt idx="3">
                  <c:v>4.6875916691111762E-2</c:v>
                </c:pt>
                <c:pt idx="4">
                  <c:v>0.1083277292086976</c:v>
                </c:pt>
                <c:pt idx="5">
                  <c:v>7.9132325428528091E-2</c:v>
                </c:pt>
                <c:pt idx="6">
                  <c:v>8.3872176928122946E-2</c:v>
                </c:pt>
                <c:pt idx="7">
                  <c:v>5.2524641189693931E-2</c:v>
                </c:pt>
                <c:pt idx="8">
                  <c:v>3.4870825974452707E-2</c:v>
                </c:pt>
                <c:pt idx="9">
                  <c:v>3.5680266709001429E-2</c:v>
                </c:pt>
                <c:pt idx="10">
                  <c:v>4.3494922398927001E-2</c:v>
                </c:pt>
                <c:pt idx="11">
                  <c:v>1.072346676459787E-2</c:v>
                </c:pt>
                <c:pt idx="12">
                  <c:v>2.1292057263280286E-2</c:v>
                </c:pt>
                <c:pt idx="13">
                  <c:v>6.759641383236089E-4</c:v>
                </c:pt>
                <c:pt idx="14">
                  <c:v>2.7162512887972411E-2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49-4B47-AB46-979BDAABA0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31445512"/>
        <c:axId val="1231464968"/>
      </c:lineChart>
      <c:catAx>
        <c:axId val="12314455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1464968"/>
        <c:crosses val="autoZero"/>
        <c:auto val="1"/>
        <c:lblAlgn val="ctr"/>
        <c:lblOffset val="100"/>
        <c:noMultiLvlLbl val="0"/>
      </c:catAx>
      <c:valAx>
        <c:axId val="1231464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14455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Variacions anuals del PERE segons la província i comunitat de naixement 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ANNEX_3!$Y$10</c:f>
              <c:strCache>
                <c:ptCount val="1"/>
                <c:pt idx="0">
                  <c:v>Alacant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ANNEX_3!$X$11:$X$25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ANNEX_3!$Y$11:$Y$25</c:f>
              <c:numCache>
                <c:formatCode>0.00%</c:formatCode>
                <c:ptCount val="15"/>
                <c:pt idx="0">
                  <c:v>8.7059754649782342E-3</c:v>
                </c:pt>
                <c:pt idx="1">
                  <c:v>3.1384856806590818E-2</c:v>
                </c:pt>
                <c:pt idx="2">
                  <c:v>5.2618232534550523E-2</c:v>
                </c:pt>
                <c:pt idx="3">
                  <c:v>7.6487593350999764E-2</c:v>
                </c:pt>
                <c:pt idx="4">
                  <c:v>0.10215956137406289</c:v>
                </c:pt>
                <c:pt idx="5">
                  <c:v>9.3705583756345176E-2</c:v>
                </c:pt>
                <c:pt idx="6">
                  <c:v>9.9043906061449916E-2</c:v>
                </c:pt>
                <c:pt idx="7">
                  <c:v>7.5422297297297297E-2</c:v>
                </c:pt>
                <c:pt idx="8">
                  <c:v>5.1912353726537346E-2</c:v>
                </c:pt>
                <c:pt idx="9">
                  <c:v>4.6214723010303119E-2</c:v>
                </c:pt>
                <c:pt idx="10">
                  <c:v>6.5653321915364299E-2</c:v>
                </c:pt>
                <c:pt idx="11">
                  <c:v>1.7879863389807807E-2</c:v>
                </c:pt>
                <c:pt idx="12">
                  <c:v>4.3026315789473683E-2</c:v>
                </c:pt>
                <c:pt idx="13">
                  <c:v>1.3687397502207644E-2</c:v>
                </c:pt>
                <c:pt idx="14">
                  <c:v>3.409868707609981E-2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58519F7B-406D-41A6-8C00-809D82BBC1D6}"/>
            </c:ext>
          </c:extLst>
        </c:ser>
        <c:ser>
          <c:idx val="1"/>
          <c:order val="1"/>
          <c:tx>
            <c:strRef>
              <c:f>ANNEX_3!$Z$10</c:f>
              <c:strCache>
                <c:ptCount val="1"/>
                <c:pt idx="0">
                  <c:v>Castelló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ANNEX_3!$X$11:$X$25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ANNEX_3!$Z$11:$Z$25</c:f>
              <c:numCache>
                <c:formatCode>0.00%</c:formatCode>
                <c:ptCount val="15"/>
                <c:pt idx="0">
                  <c:v>5.3165780570323829E-3</c:v>
                </c:pt>
                <c:pt idx="1">
                  <c:v>3.4615384615384617E-2</c:v>
                </c:pt>
                <c:pt idx="2">
                  <c:v>6.5055762081784388E-2</c:v>
                </c:pt>
                <c:pt idx="3">
                  <c:v>6.6317626527050616E-2</c:v>
                </c:pt>
                <c:pt idx="4">
                  <c:v>0.10801963993453355</c:v>
                </c:pt>
                <c:pt idx="5">
                  <c:v>0.103397341211226</c:v>
                </c:pt>
                <c:pt idx="6">
                  <c:v>0.12684069611780455</c:v>
                </c:pt>
                <c:pt idx="7">
                  <c:v>8.7318087318087323E-2</c:v>
                </c:pt>
                <c:pt idx="8">
                  <c:v>6.4463261403987976E-2</c:v>
                </c:pt>
                <c:pt idx="9">
                  <c:v>5.7223505260456761E-2</c:v>
                </c:pt>
                <c:pt idx="10">
                  <c:v>5.0970873786407765E-2</c:v>
                </c:pt>
                <c:pt idx="11">
                  <c:v>3.4411085450346421E-2</c:v>
                </c:pt>
                <c:pt idx="12">
                  <c:v>3.4829202947086406E-2</c:v>
                </c:pt>
                <c:pt idx="13">
                  <c:v>1.1003236245954692E-2</c:v>
                </c:pt>
                <c:pt idx="14">
                  <c:v>4.0332906530089627E-2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D908FB1A-57D2-4E94-92E8-472D1345151D}"/>
            </c:ext>
          </c:extLst>
        </c:ser>
        <c:ser>
          <c:idx val="2"/>
          <c:order val="2"/>
          <c:tx>
            <c:strRef>
              <c:f>ANNEX_3!$AA$10</c:f>
              <c:strCache>
                <c:ptCount val="1"/>
                <c:pt idx="0">
                  <c:v>València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ANNEX_3!$X$11:$X$25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ANNEX_3!$AA$11:$AA$25</c:f>
              <c:numCache>
                <c:formatCode>0.00%</c:formatCode>
                <c:ptCount val="15"/>
                <c:pt idx="0">
                  <c:v>1.5492601492348552E-2</c:v>
                </c:pt>
                <c:pt idx="1">
                  <c:v>2.3475932498910269E-2</c:v>
                </c:pt>
                <c:pt idx="2">
                  <c:v>3.7052810902896083E-2</c:v>
                </c:pt>
                <c:pt idx="3">
                  <c:v>4.6875916691111762E-2</c:v>
                </c:pt>
                <c:pt idx="4">
                  <c:v>0.1083277292086976</c:v>
                </c:pt>
                <c:pt idx="5">
                  <c:v>7.9132325428528091E-2</c:v>
                </c:pt>
                <c:pt idx="6">
                  <c:v>8.3872176928122946E-2</c:v>
                </c:pt>
                <c:pt idx="7">
                  <c:v>5.2524641189693931E-2</c:v>
                </c:pt>
                <c:pt idx="8">
                  <c:v>3.4870825974452707E-2</c:v>
                </c:pt>
                <c:pt idx="9">
                  <c:v>3.5680266709001429E-2</c:v>
                </c:pt>
                <c:pt idx="10">
                  <c:v>4.3494922398927001E-2</c:v>
                </c:pt>
                <c:pt idx="11">
                  <c:v>1.072346676459787E-2</c:v>
                </c:pt>
                <c:pt idx="12">
                  <c:v>2.1292057263280286E-2</c:v>
                </c:pt>
                <c:pt idx="13">
                  <c:v>6.759641383236089E-4</c:v>
                </c:pt>
                <c:pt idx="14">
                  <c:v>2.7162512887972411E-2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61F7AC3E-84A6-47C3-B2CF-429B66DBC1F0}"/>
            </c:ext>
          </c:extLst>
        </c:ser>
        <c:ser>
          <c:idx val="3"/>
          <c:order val="3"/>
          <c:tx>
            <c:strRef>
              <c:f>ANNEX_3!$AB$10</c:f>
              <c:strCache>
                <c:ptCount val="1"/>
                <c:pt idx="0">
                  <c:v>País Valencià 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ANNEX_3!$X$11:$X$25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ANNEX_3!$AB$11:$AB$25</c:f>
              <c:numCache>
                <c:formatCode>0.00%</c:formatCode>
                <c:ptCount val="15"/>
                <c:pt idx="0">
                  <c:v>1.2645303173107131E-2</c:v>
                </c:pt>
                <c:pt idx="1">
                  <c:v>2.6719925540991236E-2</c:v>
                </c:pt>
                <c:pt idx="2">
                  <c:v>4.3966005665722382E-2</c:v>
                </c:pt>
                <c:pt idx="3">
                  <c:v>5.7382683888707986E-2</c:v>
                </c:pt>
                <c:pt idx="4">
                  <c:v>0.10641573994867408</c:v>
                </c:pt>
                <c:pt idx="5">
                  <c:v>8.5603834853873517E-2</c:v>
                </c:pt>
                <c:pt idx="6">
                  <c:v>9.2185853060991932E-2</c:v>
                </c:pt>
                <c:pt idx="7">
                  <c:v>6.2651608023161789E-2</c:v>
                </c:pt>
                <c:pt idx="8">
                  <c:v>4.2856090915785079E-2</c:v>
                </c:pt>
                <c:pt idx="9">
                  <c:v>4.0977240096970839E-2</c:v>
                </c:pt>
                <c:pt idx="10">
                  <c:v>5.1211901962557656E-2</c:v>
                </c:pt>
                <c:pt idx="11">
                  <c:v>1.5228098853590864E-2</c:v>
                </c:pt>
                <c:pt idx="12">
                  <c:v>2.957564458380119E-2</c:v>
                </c:pt>
                <c:pt idx="13">
                  <c:v>5.9057143445068625E-3</c:v>
                </c:pt>
                <c:pt idx="14">
                  <c:v>3.0705343261598888E-2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F521668A-657A-4AFD-987A-E6F2104130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00955912"/>
        <c:axId val="1200957960"/>
      </c:lineChart>
      <c:catAx>
        <c:axId val="12009559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00957960"/>
        <c:crosses val="autoZero"/>
        <c:auto val="1"/>
        <c:lblAlgn val="ctr"/>
        <c:lblOffset val="100"/>
        <c:noMultiLvlLbl val="0"/>
      </c:catAx>
      <c:valAx>
        <c:axId val="12009579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0095591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Distribució del PERE de persones del País Valencià segons el continent de residència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ANNEX_4!$T$24</c:f>
              <c:strCache>
                <c:ptCount val="1"/>
                <c:pt idx="0">
                  <c:v>País Valencià</c:v>
                </c:pt>
              </c:strCache>
            </c:strRef>
          </c:tx>
          <c:spPr>
            <a:solidFill>
              <a:srgbClr val="ED7D31"/>
            </a:solidFill>
          </c:spPr>
          <c:dPt>
            <c:idx val="0"/>
            <c:bubble3D val="0"/>
            <c:spPr>
              <a:solidFill>
                <a:srgbClr val="ED7D3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224-4DCC-B0F8-9BA3355A0914}"/>
              </c:ext>
            </c:extLst>
          </c:dPt>
          <c:dPt>
            <c:idx val="1"/>
            <c:bubble3D val="0"/>
            <c:spPr>
              <a:solidFill>
                <a:srgbClr val="FFC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0-03EB-48AF-A27C-7DBD6AE33948}"/>
              </c:ext>
            </c:extLst>
          </c:dPt>
          <c:dPt>
            <c:idx val="2"/>
            <c:bubble3D val="0"/>
            <c:spPr>
              <a:solidFill>
                <a:srgbClr val="92D05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3EB-48AF-A27C-7DBD6AE33948}"/>
              </c:ext>
            </c:extLst>
          </c:dPt>
          <c:dPt>
            <c:idx val="3"/>
            <c:bubble3D val="0"/>
            <c:spPr>
              <a:solidFill>
                <a:srgbClr val="C0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03EB-48AF-A27C-7DBD6AE33948}"/>
              </c:ext>
            </c:extLst>
          </c:dPt>
          <c:dPt>
            <c:idx val="4"/>
            <c:bubble3D val="0"/>
            <c:spPr>
              <a:solidFill>
                <a:srgbClr val="806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3EB-48AF-A27C-7DBD6AE3394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ANNEX_4!$S$25:$S$29</c:f>
              <c:strCache>
                <c:ptCount val="5"/>
                <c:pt idx="0">
                  <c:v>Europa </c:v>
                </c:pt>
                <c:pt idx="1">
                  <c:v>Àfrica </c:v>
                </c:pt>
                <c:pt idx="2">
                  <c:v>Amèrica </c:v>
                </c:pt>
                <c:pt idx="3">
                  <c:v>Àsia </c:v>
                </c:pt>
                <c:pt idx="4">
                  <c:v>Oceania</c:v>
                </c:pt>
              </c:strCache>
            </c:strRef>
          </c:cat>
          <c:val>
            <c:numRef>
              <c:f>ANNEX_4!$T$25:$T$29</c:f>
              <c:numCache>
                <c:formatCode>0.0%</c:formatCode>
                <c:ptCount val="5"/>
                <c:pt idx="0">
                  <c:v>0.59562760173180795</c:v>
                </c:pt>
                <c:pt idx="1">
                  <c:v>1.4358284152289524E-2</c:v>
                </c:pt>
                <c:pt idx="2">
                  <c:v>0.36268513610891095</c:v>
                </c:pt>
                <c:pt idx="3">
                  <c:v>1.9503683367377931E-2</c:v>
                </c:pt>
                <c:pt idx="4">
                  <c:v>7.825294639613619E-3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E8D-4FBA-805B-1986E7F3BD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Distribució del PERE de persones de la província d'Alacant segons el continent de residència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ANNEX_4!$U$24</c:f>
              <c:strCache>
                <c:ptCount val="1"/>
                <c:pt idx="0">
                  <c:v>Província d'Alacant</c:v>
                </c:pt>
              </c:strCache>
            </c:strRef>
          </c:tx>
          <c:dPt>
            <c:idx val="0"/>
            <c:bubble3D val="0"/>
            <c:spPr>
              <a:solidFill>
                <a:srgbClr val="ED7D3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75B-4E38-AE73-6E69D9F3EC92}"/>
              </c:ext>
            </c:extLst>
          </c:dPt>
          <c:dPt>
            <c:idx val="1"/>
            <c:bubble3D val="0"/>
            <c:spPr>
              <a:solidFill>
                <a:srgbClr val="FFC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275B-4E38-AE73-6E69D9F3EC92}"/>
              </c:ext>
            </c:extLst>
          </c:dPt>
          <c:dPt>
            <c:idx val="2"/>
            <c:bubble3D val="0"/>
            <c:spPr>
              <a:solidFill>
                <a:srgbClr val="92D05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275B-4E38-AE73-6E69D9F3EC92}"/>
              </c:ext>
            </c:extLst>
          </c:dPt>
          <c:dPt>
            <c:idx val="3"/>
            <c:bubble3D val="0"/>
            <c:spPr>
              <a:solidFill>
                <a:srgbClr val="C0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275B-4E38-AE73-6E69D9F3EC92}"/>
              </c:ext>
            </c:extLst>
          </c:dPt>
          <c:dPt>
            <c:idx val="4"/>
            <c:bubble3D val="0"/>
            <c:spPr>
              <a:solidFill>
                <a:srgbClr val="833C0C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275B-4E38-AE73-6E69D9F3EC9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ANNEX_4!$S$25:$S$29</c:f>
              <c:strCache>
                <c:ptCount val="5"/>
                <c:pt idx="0">
                  <c:v>Europa </c:v>
                </c:pt>
                <c:pt idx="1">
                  <c:v>Àfrica </c:v>
                </c:pt>
                <c:pt idx="2">
                  <c:v>Amèrica </c:v>
                </c:pt>
                <c:pt idx="3">
                  <c:v>Àsia </c:v>
                </c:pt>
                <c:pt idx="4">
                  <c:v>Oceania</c:v>
                </c:pt>
              </c:strCache>
            </c:strRef>
          </c:cat>
          <c:val>
            <c:numRef>
              <c:f>ANNEX_4!$U$25:$U$29</c:f>
              <c:numCache>
                <c:formatCode>0.0%</c:formatCode>
                <c:ptCount val="5"/>
                <c:pt idx="0">
                  <c:v>0.60559300873907618</c:v>
                </c:pt>
                <c:pt idx="1">
                  <c:v>1.4531835205992509E-2</c:v>
                </c:pt>
                <c:pt idx="2">
                  <c:v>0.35693716188098212</c:v>
                </c:pt>
                <c:pt idx="3">
                  <c:v>1.6529338327091136E-2</c:v>
                </c:pt>
                <c:pt idx="4">
                  <c:v>6.4086558468580941E-3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75B-4E38-AE73-6E69D9F3EC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Distribució del PERE de persones de la província de Castelló segons el continent de residència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ANNEX_4!$V$24</c:f>
              <c:strCache>
                <c:ptCount val="1"/>
                <c:pt idx="0">
                  <c:v>Província de Castelló</c:v>
                </c:pt>
              </c:strCache>
            </c:strRef>
          </c:tx>
          <c:dPt>
            <c:idx val="0"/>
            <c:bubble3D val="0"/>
            <c:spPr>
              <a:solidFill>
                <a:srgbClr val="ED7D3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F19E-49E3-AF5F-CE90219A79B7}"/>
              </c:ext>
            </c:extLst>
          </c:dPt>
          <c:dPt>
            <c:idx val="1"/>
            <c:bubble3D val="0"/>
            <c:spPr>
              <a:solidFill>
                <a:srgbClr val="FFC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F19E-49E3-AF5F-CE90219A79B7}"/>
              </c:ext>
            </c:extLst>
          </c:dPt>
          <c:dPt>
            <c:idx val="2"/>
            <c:bubble3D val="0"/>
            <c:spPr>
              <a:solidFill>
                <a:srgbClr val="92D05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F19E-49E3-AF5F-CE90219A79B7}"/>
              </c:ext>
            </c:extLst>
          </c:dPt>
          <c:dPt>
            <c:idx val="3"/>
            <c:bubble3D val="0"/>
            <c:spPr>
              <a:solidFill>
                <a:srgbClr val="C0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F19E-49E3-AF5F-CE90219A79B7}"/>
              </c:ext>
            </c:extLst>
          </c:dPt>
          <c:dPt>
            <c:idx val="4"/>
            <c:bubble3D val="0"/>
            <c:spPr>
              <a:solidFill>
                <a:srgbClr val="833C0C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F19E-49E3-AF5F-CE90219A79B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ANNEX_4!$S$25:$S$29</c:f>
              <c:strCache>
                <c:ptCount val="5"/>
                <c:pt idx="0">
                  <c:v>Europa </c:v>
                </c:pt>
                <c:pt idx="1">
                  <c:v>Àfrica </c:v>
                </c:pt>
                <c:pt idx="2">
                  <c:v>Amèrica </c:v>
                </c:pt>
                <c:pt idx="3">
                  <c:v>Àsia </c:v>
                </c:pt>
                <c:pt idx="4">
                  <c:v>Oceania</c:v>
                </c:pt>
              </c:strCache>
            </c:strRef>
          </c:cat>
          <c:val>
            <c:numRef>
              <c:f>ANNEX_4!$V$25:$V$29</c:f>
              <c:numCache>
                <c:formatCode>0.0%</c:formatCode>
                <c:ptCount val="5"/>
                <c:pt idx="0">
                  <c:v>0.71586398518126493</c:v>
                </c:pt>
                <c:pt idx="1">
                  <c:v>1.6671077004498543E-2</c:v>
                </c:pt>
                <c:pt idx="2">
                  <c:v>0.24047367028314368</c:v>
                </c:pt>
                <c:pt idx="3">
                  <c:v>1.9648055041016143E-2</c:v>
                </c:pt>
                <c:pt idx="4">
                  <c:v>7.3432124900767396E-3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19E-49E3-AF5F-CE90219A79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Distribució del PERE de persones de la província de Vaslència segons el continent de residència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ANNEX_4!$W$24</c:f>
              <c:strCache>
                <c:ptCount val="1"/>
                <c:pt idx="0">
                  <c:v>Província de València</c:v>
                </c:pt>
              </c:strCache>
            </c:strRef>
          </c:tx>
          <c:dPt>
            <c:idx val="0"/>
            <c:bubble3D val="0"/>
            <c:spPr>
              <a:solidFill>
                <a:srgbClr val="ED7D3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9BC-4A76-ABCE-9B57FC32033A}"/>
              </c:ext>
            </c:extLst>
          </c:dPt>
          <c:dPt>
            <c:idx val="1"/>
            <c:bubble3D val="0"/>
            <c:spPr>
              <a:solidFill>
                <a:srgbClr val="FFC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69BC-4A76-ABCE-9B57FC32033A}"/>
              </c:ext>
            </c:extLst>
          </c:dPt>
          <c:dPt>
            <c:idx val="2"/>
            <c:bubble3D val="0"/>
            <c:spPr>
              <a:solidFill>
                <a:srgbClr val="92D05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9BC-4A76-ABCE-9B57FC32033A}"/>
              </c:ext>
            </c:extLst>
          </c:dPt>
          <c:dPt>
            <c:idx val="3"/>
            <c:bubble3D val="0"/>
            <c:spPr>
              <a:solidFill>
                <a:srgbClr val="C0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69BC-4A76-ABCE-9B57FC32033A}"/>
              </c:ext>
            </c:extLst>
          </c:dPt>
          <c:dPt>
            <c:idx val="4"/>
            <c:bubble3D val="0"/>
            <c:spPr>
              <a:solidFill>
                <a:srgbClr val="833C0C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69BC-4A76-ABCE-9B57FC32033A}"/>
              </c:ext>
            </c:extLst>
          </c:dPt>
          <c:cat>
            <c:strRef>
              <c:f>ANNEX_4!$S$25:$S$29</c:f>
              <c:strCache>
                <c:ptCount val="5"/>
                <c:pt idx="0">
                  <c:v>Europa </c:v>
                </c:pt>
                <c:pt idx="1">
                  <c:v>Àfrica </c:v>
                </c:pt>
                <c:pt idx="2">
                  <c:v>Amèrica </c:v>
                </c:pt>
                <c:pt idx="3">
                  <c:v>Àsia </c:v>
                </c:pt>
                <c:pt idx="4">
                  <c:v>Oceania</c:v>
                </c:pt>
              </c:strCache>
            </c:strRef>
          </c:cat>
          <c:val>
            <c:numRef>
              <c:f>ANNEX_4!$W$25:$W$29</c:f>
              <c:numCache>
                <c:formatCode>0.0%</c:formatCode>
                <c:ptCount val="5"/>
                <c:pt idx="0">
                  <c:v>0.56957056273321394</c:v>
                </c:pt>
                <c:pt idx="1">
                  <c:v>1.3868817807303237E-2</c:v>
                </c:pt>
                <c:pt idx="2">
                  <c:v>0.38633177318120054</c:v>
                </c:pt>
                <c:pt idx="3">
                  <c:v>2.1407156568815651E-2</c:v>
                </c:pt>
                <c:pt idx="4">
                  <c:v>8.8216897094666007E-3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9BC-4A76-ABCE-9B57FC3203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gif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tmp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590550</xdr:colOff>
      <xdr:row>9</xdr:row>
      <xdr:rowOff>0</xdr:rowOff>
    </xdr:from>
    <xdr:to>
      <xdr:col>9</xdr:col>
      <xdr:colOff>552450</xdr:colOff>
      <xdr:row>14</xdr:row>
      <xdr:rowOff>180975</xdr:rowOff>
    </xdr:to>
    <xdr:pic>
      <xdr:nvPicPr>
        <xdr:cNvPr id="2" name="Imagen 1" descr="IV Congrés Internacional de Treball Social (CIFETS 2021)XIII Congrés de  Facultats i Escoles de Treball Social&quot;Treball Social en l'Era Digital:  Ètica i Cures&quot;">
          <a:extLst>
            <a:ext uri="{FF2B5EF4-FFF2-40B4-BE49-F238E27FC236}">
              <a16:creationId xmlns:a16="http://schemas.microsoft.com/office/drawing/2014/main" id="{B77BE5DC-A7FB-4265-934C-A4DB186EEA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1933575"/>
          <a:ext cx="422910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428625</xdr:colOff>
      <xdr:row>8</xdr:row>
      <xdr:rowOff>85725</xdr:rowOff>
    </xdr:from>
    <xdr:to>
      <xdr:col>20</xdr:col>
      <xdr:colOff>85725</xdr:colOff>
      <xdr:row>26</xdr:row>
      <xdr:rowOff>47625</xdr:rowOff>
    </xdr:to>
    <xdr:pic>
      <xdr:nvPicPr>
        <xdr:cNvPr id="3" name="Imagen 2" descr="Laboratorio de Ciencias Sociales (Social·Lab)">
          <a:extLst>
            <a:ext uri="{FF2B5EF4-FFF2-40B4-BE49-F238E27FC236}">
              <a16:creationId xmlns:a16="http://schemas.microsoft.com/office/drawing/2014/main" id="{F7307990-F947-4E3B-9D55-A365C8ADFF08}"/>
            </a:ext>
            <a:ext uri="{147F2762-F138-4A5C-976F-8EAC2B608ADB}">
              <a16:predDERef xmlns:a16="http://schemas.microsoft.com/office/drawing/2014/main" pred="{B77BE5DC-A7FB-4265-934C-A4DB186EEA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34225" y="1828800"/>
          <a:ext cx="5143500" cy="3600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409575</xdr:colOff>
      <xdr:row>1</xdr:row>
      <xdr:rowOff>104775</xdr:rowOff>
    </xdr:from>
    <xdr:to>
      <xdr:col>13</xdr:col>
      <xdr:colOff>257175</xdr:colOff>
      <xdr:row>41</xdr:row>
      <xdr:rowOff>171450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E5CC64F-AC70-6057-EA7B-4F69FC8786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19750" y="295275"/>
          <a:ext cx="5353050" cy="76866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114300</xdr:colOff>
      <xdr:row>27</xdr:row>
      <xdr:rowOff>171450</xdr:rowOff>
    </xdr:from>
    <xdr:to>
      <xdr:col>20</xdr:col>
      <xdr:colOff>476250</xdr:colOff>
      <xdr:row>44</xdr:row>
      <xdr:rowOff>76200</xdr:rowOff>
    </xdr:to>
    <xdr:graphicFrame macro="">
      <xdr:nvGraphicFramePr>
        <xdr:cNvPr id="2" name="Gráfico 1" descr="Tipo de gráfico: Líneas. &quot;Alacant&quot;&#10;&#10;Descripción generada automáticamente">
          <a:extLst>
            <a:ext uri="{FF2B5EF4-FFF2-40B4-BE49-F238E27FC236}">
              <a16:creationId xmlns:a16="http://schemas.microsoft.com/office/drawing/2014/main" id="{8E817352-EF9B-59D6-E670-FFE38DDAE8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209550</xdr:colOff>
      <xdr:row>27</xdr:row>
      <xdr:rowOff>161925</xdr:rowOff>
    </xdr:from>
    <xdr:to>
      <xdr:col>29</xdr:col>
      <xdr:colOff>542925</xdr:colOff>
      <xdr:row>44</xdr:row>
      <xdr:rowOff>104775</xdr:rowOff>
    </xdr:to>
    <xdr:graphicFrame macro="">
      <xdr:nvGraphicFramePr>
        <xdr:cNvPr id="3" name="Gráfico 2" descr="Tipo de gráfico: Líneas. &quot;Castelló&quot; por &quot;Campo1&quot;&#10;&#10;Descripción generada automáticamente">
          <a:extLst>
            <a:ext uri="{FF2B5EF4-FFF2-40B4-BE49-F238E27FC236}">
              <a16:creationId xmlns:a16="http://schemas.microsoft.com/office/drawing/2014/main" id="{56489030-B7EE-4C9E-B507-84FFE6DF65AF}"/>
            </a:ext>
            <a:ext uri="{147F2762-F138-4A5C-976F-8EAC2B608ADB}">
              <a16:predDERef xmlns:a16="http://schemas.microsoft.com/office/drawing/2014/main" pred="{8E817352-EF9B-59D6-E670-FFE38DDAE8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31</xdr:col>
      <xdr:colOff>228600</xdr:colOff>
      <xdr:row>28</xdr:row>
      <xdr:rowOff>9525</xdr:rowOff>
    </xdr:from>
    <xdr:to>
      <xdr:col>40</xdr:col>
      <xdr:colOff>361950</xdr:colOff>
      <xdr:row>44</xdr:row>
      <xdr:rowOff>180975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A1E2024A-47F6-98A8-3240-8F3FA15F4629}"/>
            </a:ext>
            <a:ext uri="{147F2762-F138-4A5C-976F-8EAC2B608ADB}">
              <a16:predDERef xmlns:a16="http://schemas.microsoft.com/office/drawing/2014/main" pred="{56489030-B7EE-4C9E-B507-84FFE6DF65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29</xdr:col>
      <xdr:colOff>9525</xdr:colOff>
      <xdr:row>3</xdr:row>
      <xdr:rowOff>85725</xdr:rowOff>
    </xdr:from>
    <xdr:to>
      <xdr:col>40</xdr:col>
      <xdr:colOff>514350</xdr:colOff>
      <xdr:row>22</xdr:row>
      <xdr:rowOff>161925</xdr:rowOff>
    </xdr:to>
    <xdr:graphicFrame macro="">
      <xdr:nvGraphicFramePr>
        <xdr:cNvPr id="6" name="Gráfico 5" descr="Tipo de gráfico: Líneas. Valores múltiples por &quot;Campo1&quot;&#10;&#10;Descripción generada automáticamente">
          <a:extLst>
            <a:ext uri="{FF2B5EF4-FFF2-40B4-BE49-F238E27FC236}">
              <a16:creationId xmlns:a16="http://schemas.microsoft.com/office/drawing/2014/main" id="{231C5123-1EEA-2F4D-4348-62D20EE1265D}"/>
            </a:ext>
            <a:ext uri="{147F2762-F138-4A5C-976F-8EAC2B608ADB}">
              <a16:predDERef xmlns:a16="http://schemas.microsoft.com/office/drawing/2014/main" pred="{A1E2024A-47F6-98A8-3240-8F3FA15F46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295275</xdr:colOff>
      <xdr:row>30</xdr:row>
      <xdr:rowOff>95250</xdr:rowOff>
    </xdr:from>
    <xdr:to>
      <xdr:col>23</xdr:col>
      <xdr:colOff>419100</xdr:colOff>
      <xdr:row>46</xdr:row>
      <xdr:rowOff>152400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27961B4-6A89-3140-AEA2-BD7EBC5FBC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304800</xdr:colOff>
      <xdr:row>48</xdr:row>
      <xdr:rowOff>9525</xdr:rowOff>
    </xdr:from>
    <xdr:to>
      <xdr:col>23</xdr:col>
      <xdr:colOff>533400</xdr:colOff>
      <xdr:row>64</xdr:row>
      <xdr:rowOff>28575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35859850-8C10-0544-E69B-92636C186D42}"/>
            </a:ext>
            <a:ext uri="{147F2762-F138-4A5C-976F-8EAC2B608ADB}">
              <a16:predDERef xmlns:a16="http://schemas.microsoft.com/office/drawing/2014/main" pred="{927961B4-6A89-3140-AEA2-BD7EBC5FBC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323850</xdr:colOff>
      <xdr:row>65</xdr:row>
      <xdr:rowOff>66675</xdr:rowOff>
    </xdr:from>
    <xdr:to>
      <xdr:col>24</xdr:col>
      <xdr:colOff>9525</xdr:colOff>
      <xdr:row>82</xdr:row>
      <xdr:rowOff>104775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25FAFA4A-F89C-D176-FB8B-4C5C7F813E2D}"/>
            </a:ext>
            <a:ext uri="{147F2762-F138-4A5C-976F-8EAC2B608ADB}">
              <a16:predDERef xmlns:a16="http://schemas.microsoft.com/office/drawing/2014/main" pred="{35859850-8C10-0544-E69B-92636C186D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323850</xdr:colOff>
      <xdr:row>83</xdr:row>
      <xdr:rowOff>180975</xdr:rowOff>
    </xdr:from>
    <xdr:to>
      <xdr:col>24</xdr:col>
      <xdr:colOff>123825</xdr:colOff>
      <xdr:row>102</xdr:row>
      <xdr:rowOff>104775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9DC0A8DB-6E3B-421F-2197-C425E128DC5C}"/>
            </a:ext>
            <a:ext uri="{147F2762-F138-4A5C-976F-8EAC2B608ADB}">
              <a16:predDERef xmlns:a16="http://schemas.microsoft.com/office/drawing/2014/main" pred="{25FAFA4A-F89C-D176-FB8B-4C5C7F813E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29E0FB-0F9A-48B0-9CF4-37D06EC96053}">
  <dimension ref="C7:H30"/>
  <sheetViews>
    <sheetView tabSelected="1" workbookViewId="0">
      <selection activeCell="J15" sqref="J15"/>
    </sheetView>
  </sheetViews>
  <sheetFormatPr defaultRowHeight="15"/>
  <sheetData>
    <row r="7" spans="4:4" ht="30.75">
      <c r="D7" s="246" t="s">
        <v>0</v>
      </c>
    </row>
    <row r="17" spans="3:8">
      <c r="C17" s="247"/>
      <c r="D17" s="247"/>
      <c r="E17" s="247"/>
      <c r="F17" s="247"/>
      <c r="G17" s="247"/>
      <c r="H17" s="247"/>
    </row>
    <row r="18" spans="3:8" ht="31.5">
      <c r="C18" s="247"/>
      <c r="D18" s="248" t="s">
        <v>1</v>
      </c>
      <c r="E18" s="247"/>
      <c r="F18" s="247"/>
      <c r="G18" s="247"/>
      <c r="H18" s="247"/>
    </row>
    <row r="19" spans="3:8">
      <c r="C19" s="247"/>
      <c r="D19" s="249" t="s">
        <v>2</v>
      </c>
      <c r="E19" s="247"/>
      <c r="F19" s="247"/>
      <c r="G19" s="247"/>
      <c r="H19" s="247"/>
    </row>
    <row r="20" spans="3:8">
      <c r="C20" s="247"/>
      <c r="D20" s="247" t="s">
        <v>3</v>
      </c>
      <c r="E20" s="247"/>
      <c r="F20" s="247"/>
      <c r="G20" s="247"/>
      <c r="H20" s="247"/>
    </row>
    <row r="21" spans="3:8">
      <c r="C21" s="247"/>
      <c r="D21" s="247" t="s">
        <v>4</v>
      </c>
      <c r="E21" s="247"/>
      <c r="F21" s="247"/>
      <c r="G21" s="247"/>
      <c r="H21" s="247"/>
    </row>
    <row r="22" spans="3:8">
      <c r="C22" s="247"/>
      <c r="D22" s="247" t="s">
        <v>5</v>
      </c>
      <c r="E22" s="247"/>
      <c r="F22" s="247"/>
      <c r="G22" s="247"/>
      <c r="H22" s="247"/>
    </row>
    <row r="23" spans="3:8">
      <c r="C23" s="247"/>
      <c r="D23" s="247" t="s">
        <v>6</v>
      </c>
      <c r="E23" s="247"/>
      <c r="F23" s="247"/>
      <c r="G23" s="247"/>
      <c r="H23" s="247"/>
    </row>
    <row r="24" spans="3:8">
      <c r="C24" s="247"/>
      <c r="D24" s="247" t="s">
        <v>7</v>
      </c>
      <c r="E24" s="247"/>
      <c r="F24" s="247"/>
      <c r="G24" s="247"/>
      <c r="H24" s="247"/>
    </row>
    <row r="25" spans="3:8">
      <c r="C25" s="247"/>
      <c r="D25" s="247" t="s">
        <v>8</v>
      </c>
      <c r="E25" s="247"/>
      <c r="F25" s="247"/>
      <c r="G25" s="247"/>
      <c r="H25" s="247"/>
    </row>
    <row r="26" spans="3:8">
      <c r="C26" s="247"/>
      <c r="D26" s="247" t="s">
        <v>9</v>
      </c>
      <c r="E26" s="247"/>
      <c r="F26" s="247"/>
      <c r="G26" s="247"/>
      <c r="H26" s="247"/>
    </row>
    <row r="27" spans="3:8">
      <c r="C27" s="247"/>
      <c r="D27" s="247" t="s">
        <v>10</v>
      </c>
      <c r="E27" s="247"/>
      <c r="F27" s="247"/>
      <c r="G27" s="247"/>
      <c r="H27" s="247"/>
    </row>
    <row r="28" spans="3:8">
      <c r="C28" s="247"/>
      <c r="D28" s="247" t="s">
        <v>11</v>
      </c>
      <c r="E28" s="247"/>
      <c r="F28" s="247"/>
      <c r="G28" s="247"/>
      <c r="H28" s="247"/>
    </row>
    <row r="29" spans="3:8">
      <c r="C29" s="247"/>
      <c r="D29" s="247"/>
      <c r="E29" s="247"/>
      <c r="F29" s="247"/>
      <c r="G29" s="247"/>
      <c r="H29" s="247"/>
    </row>
    <row r="30" spans="3:8">
      <c r="C30" s="247"/>
      <c r="D30" s="247"/>
      <c r="E30" s="247"/>
      <c r="F30" s="247"/>
      <c r="G30" s="247"/>
      <c r="H30" s="247"/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90"/>
  <sheetViews>
    <sheetView workbookViewId="0">
      <selection activeCell="V24" sqref="V24"/>
    </sheetView>
  </sheetViews>
  <sheetFormatPr defaultColWidth="11.42578125" defaultRowHeight="15"/>
  <cols>
    <col min="1" max="1" width="44.42578125" customWidth="1"/>
    <col min="2" max="2" width="23" bestFit="1" customWidth="1"/>
    <col min="3" max="3" width="23.5703125" bestFit="1" customWidth="1"/>
    <col min="4" max="6" width="23" bestFit="1" customWidth="1"/>
  </cols>
  <sheetData>
    <row r="1" spans="1:28">
      <c r="A1" s="355" t="s">
        <v>208</v>
      </c>
      <c r="B1" s="356"/>
      <c r="C1" s="356"/>
      <c r="D1" s="356"/>
      <c r="E1" s="356"/>
      <c r="F1" s="356"/>
      <c r="G1" s="356"/>
      <c r="H1" s="356"/>
      <c r="I1" s="356"/>
      <c r="J1" s="356"/>
      <c r="K1" s="357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</row>
    <row r="2" spans="1:28">
      <c r="A2" s="358" t="s">
        <v>199</v>
      </c>
      <c r="B2" s="359"/>
      <c r="C2" s="359"/>
      <c r="D2" s="359"/>
      <c r="E2" s="359"/>
      <c r="F2" s="359"/>
      <c r="G2" s="359"/>
      <c r="H2" s="359"/>
      <c r="I2" s="359"/>
      <c r="J2" s="359"/>
      <c r="K2" s="360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</row>
    <row r="3" spans="1:28">
      <c r="A3" s="361"/>
      <c r="B3" s="362"/>
      <c r="C3" s="362"/>
      <c r="D3" s="362"/>
      <c r="E3" s="362"/>
      <c r="F3" s="362"/>
      <c r="G3" s="362"/>
      <c r="H3" s="362"/>
      <c r="I3" s="362"/>
      <c r="J3" s="362"/>
      <c r="K3" s="363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</row>
    <row r="4" spans="1:28">
      <c r="A4" s="364" t="s">
        <v>209</v>
      </c>
      <c r="B4" s="365"/>
      <c r="C4" s="365"/>
      <c r="D4" s="365"/>
      <c r="E4" s="365"/>
      <c r="F4" s="365"/>
      <c r="G4" s="365"/>
      <c r="H4" s="365"/>
      <c r="I4" s="365"/>
      <c r="J4" s="365"/>
      <c r="K4" s="36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</row>
    <row r="5" spans="1:28">
      <c r="A5" s="367" t="s">
        <v>202</v>
      </c>
      <c r="B5" s="368"/>
      <c r="C5" s="368"/>
      <c r="D5" s="368"/>
      <c r="E5" s="368"/>
      <c r="F5" s="368"/>
      <c r="G5" s="368"/>
      <c r="H5" s="368"/>
      <c r="I5" s="368"/>
      <c r="J5" s="368"/>
      <c r="K5" s="369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</row>
    <row r="6" spans="1:28">
      <c r="A6" s="361"/>
      <c r="B6" s="362"/>
      <c r="C6" s="362"/>
      <c r="D6" s="362"/>
      <c r="E6" s="362"/>
      <c r="F6" s="362"/>
      <c r="G6" s="362"/>
      <c r="H6" s="362"/>
      <c r="I6" s="362"/>
      <c r="J6" s="362"/>
      <c r="K6" s="363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>
      <c r="A7" s="7" t="s">
        <v>12</v>
      </c>
      <c r="B7" s="340" t="s">
        <v>13</v>
      </c>
      <c r="C7" s="341"/>
      <c r="D7" s="341"/>
      <c r="E7" s="341"/>
      <c r="F7" s="342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</row>
    <row r="8" spans="1:28">
      <c r="A8" s="7" t="s">
        <v>12</v>
      </c>
      <c r="B8" s="8" t="s">
        <v>18</v>
      </c>
      <c r="C8" s="8" t="s">
        <v>19</v>
      </c>
      <c r="D8" s="8" t="s">
        <v>20</v>
      </c>
      <c r="E8" s="8" t="s">
        <v>21</v>
      </c>
      <c r="F8" s="8" t="s">
        <v>22</v>
      </c>
      <c r="G8" s="6"/>
      <c r="H8" s="6"/>
      <c r="I8" s="6"/>
      <c r="J8" s="6">
        <v>2022</v>
      </c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</row>
    <row r="9" spans="1:28">
      <c r="A9" s="7" t="s">
        <v>12</v>
      </c>
      <c r="B9" s="8" t="s">
        <v>130</v>
      </c>
      <c r="C9" s="8" t="s">
        <v>130</v>
      </c>
      <c r="D9" s="8" t="s">
        <v>130</v>
      </c>
      <c r="E9" s="8" t="s">
        <v>130</v>
      </c>
      <c r="F9" s="8" t="s">
        <v>130</v>
      </c>
      <c r="G9" s="6"/>
      <c r="H9" s="6"/>
      <c r="I9" s="6"/>
      <c r="J9" s="6" t="s">
        <v>130</v>
      </c>
      <c r="K9" s="6"/>
      <c r="L9" s="6"/>
      <c r="M9" s="6"/>
      <c r="N9" s="6"/>
      <c r="O9" s="6"/>
      <c r="P9" s="6" t="s">
        <v>130</v>
      </c>
      <c r="Q9" s="6"/>
      <c r="R9" s="6"/>
      <c r="S9" s="6"/>
      <c r="T9" s="6"/>
      <c r="U9" s="6"/>
      <c r="V9" s="6"/>
      <c r="W9" s="6"/>
      <c r="X9" s="6" t="s">
        <v>210</v>
      </c>
      <c r="Y9" s="6"/>
      <c r="Z9" s="6"/>
      <c r="AA9" s="6"/>
      <c r="AB9" s="6"/>
    </row>
    <row r="10" spans="1:28">
      <c r="A10" s="9" t="s">
        <v>27</v>
      </c>
      <c r="B10" s="11">
        <v>732780</v>
      </c>
      <c r="C10" s="11">
        <v>48884</v>
      </c>
      <c r="D10" s="11">
        <v>16071</v>
      </c>
      <c r="E10" s="11">
        <v>4686</v>
      </c>
      <c r="F10" s="11">
        <v>28127</v>
      </c>
      <c r="G10" s="6"/>
      <c r="H10" s="6"/>
      <c r="I10" s="6"/>
      <c r="J10" s="6" t="s">
        <v>203</v>
      </c>
      <c r="K10" s="12">
        <v>741069</v>
      </c>
      <c r="L10" s="6"/>
      <c r="M10" s="6"/>
      <c r="N10" s="6"/>
      <c r="O10" s="6"/>
      <c r="P10" s="6"/>
      <c r="Q10" s="6" t="s">
        <v>24</v>
      </c>
      <c r="R10" s="6" t="s">
        <v>25</v>
      </c>
      <c r="S10" s="6" t="s">
        <v>26</v>
      </c>
      <c r="T10" s="6" t="s">
        <v>135</v>
      </c>
      <c r="U10" s="6"/>
      <c r="V10" s="6"/>
      <c r="W10" s="6"/>
      <c r="X10" s="6"/>
      <c r="Y10" s="6" t="s">
        <v>24</v>
      </c>
      <c r="Z10" s="6" t="s">
        <v>25</v>
      </c>
      <c r="AA10" s="6" t="s">
        <v>26</v>
      </c>
      <c r="AB10" s="6" t="s">
        <v>135</v>
      </c>
    </row>
    <row r="11" spans="1:28">
      <c r="A11" s="9" t="s">
        <v>30</v>
      </c>
      <c r="B11" s="11">
        <v>419127</v>
      </c>
      <c r="C11" s="11">
        <v>34124</v>
      </c>
      <c r="D11" s="11">
        <v>11185</v>
      </c>
      <c r="E11" s="11">
        <v>3638</v>
      </c>
      <c r="F11" s="11">
        <v>19301</v>
      </c>
      <c r="G11" s="6"/>
      <c r="H11" s="6"/>
      <c r="I11" s="6"/>
      <c r="J11" s="6" t="s">
        <v>20</v>
      </c>
      <c r="K11" s="12">
        <v>15854</v>
      </c>
      <c r="L11" s="6"/>
      <c r="M11" s="6"/>
      <c r="N11" s="6"/>
      <c r="O11" s="6"/>
      <c r="P11" s="6">
        <v>2009</v>
      </c>
      <c r="Q11" s="12">
        <v>7581</v>
      </c>
      <c r="R11" s="12">
        <v>2069</v>
      </c>
      <c r="S11" s="12">
        <v>15814</v>
      </c>
      <c r="T11" s="12">
        <v>25464</v>
      </c>
      <c r="U11" s="6"/>
      <c r="V11" s="6"/>
      <c r="W11" s="6"/>
      <c r="X11" s="6">
        <v>2010</v>
      </c>
      <c r="Y11" s="13">
        <v>8.6999999999999994E-3</v>
      </c>
      <c r="Z11" s="13">
        <v>5.3E-3</v>
      </c>
      <c r="AA11" s="13">
        <v>1.55E-2</v>
      </c>
      <c r="AB11" s="13">
        <v>1.26E-2</v>
      </c>
    </row>
    <row r="12" spans="1:28">
      <c r="A12" s="9" t="s">
        <v>33</v>
      </c>
      <c r="B12" s="11">
        <v>69264</v>
      </c>
      <c r="C12" s="11">
        <v>5039</v>
      </c>
      <c r="D12" s="11">
        <v>1561</v>
      </c>
      <c r="E12" s="14">
        <v>642</v>
      </c>
      <c r="F12" s="11">
        <v>2836</v>
      </c>
      <c r="G12" s="6"/>
      <c r="H12" s="6"/>
      <c r="I12" s="6"/>
      <c r="J12" s="6" t="s">
        <v>21</v>
      </c>
      <c r="K12" s="12">
        <v>4635</v>
      </c>
      <c r="L12" s="6"/>
      <c r="M12" s="6"/>
      <c r="N12" s="6"/>
      <c r="O12" s="6"/>
      <c r="P12" s="6">
        <v>2010</v>
      </c>
      <c r="Q12" s="12">
        <v>7647</v>
      </c>
      <c r="R12" s="12">
        <v>2080</v>
      </c>
      <c r="S12" s="12">
        <v>16059</v>
      </c>
      <c r="T12" s="12">
        <v>25786</v>
      </c>
      <c r="U12" s="6"/>
      <c r="V12" s="6"/>
      <c r="W12" s="6"/>
      <c r="X12" s="6">
        <v>2011</v>
      </c>
      <c r="Y12" s="13">
        <v>3.1399999999999997E-2</v>
      </c>
      <c r="Z12" s="13">
        <v>3.4599999999999999E-2</v>
      </c>
      <c r="AA12" s="13">
        <v>2.35E-2</v>
      </c>
      <c r="AB12" s="13">
        <v>2.6700000000000002E-2</v>
      </c>
    </row>
    <row r="13" spans="1:28">
      <c r="A13" s="9" t="s">
        <v>35</v>
      </c>
      <c r="B13" s="11">
        <v>16298</v>
      </c>
      <c r="C13" s="14">
        <v>548</v>
      </c>
      <c r="D13" s="14">
        <v>118</v>
      </c>
      <c r="E13" s="14">
        <v>93</v>
      </c>
      <c r="F13" s="14">
        <v>337</v>
      </c>
      <c r="G13" s="6"/>
      <c r="H13" s="6"/>
      <c r="I13" s="6"/>
      <c r="J13" s="6" t="s">
        <v>22</v>
      </c>
      <c r="K13" s="12">
        <v>28108</v>
      </c>
      <c r="L13" s="6"/>
      <c r="M13" s="6"/>
      <c r="N13" s="6"/>
      <c r="O13" s="6"/>
      <c r="P13" s="6">
        <v>2011</v>
      </c>
      <c r="Q13" s="12">
        <v>7887</v>
      </c>
      <c r="R13" s="12">
        <v>2152</v>
      </c>
      <c r="S13" s="12">
        <v>16436</v>
      </c>
      <c r="T13" s="12">
        <v>26475</v>
      </c>
      <c r="U13" s="6"/>
      <c r="V13" s="6"/>
      <c r="W13" s="6"/>
      <c r="X13" s="6">
        <v>2012</v>
      </c>
      <c r="Y13" s="13">
        <v>5.2600000000000001E-2</v>
      </c>
      <c r="Z13" s="13">
        <v>6.5100000000000005E-2</v>
      </c>
      <c r="AA13" s="13">
        <v>3.7100000000000001E-2</v>
      </c>
      <c r="AB13" s="13">
        <v>4.3999999999999997E-2</v>
      </c>
    </row>
    <row r="14" spans="1:28">
      <c r="A14" s="9" t="s">
        <v>37</v>
      </c>
      <c r="B14" s="11">
        <v>3196</v>
      </c>
      <c r="C14" s="14">
        <v>291</v>
      </c>
      <c r="D14" s="14">
        <v>92</v>
      </c>
      <c r="E14" s="14">
        <v>29</v>
      </c>
      <c r="F14" s="14">
        <v>170</v>
      </c>
      <c r="G14" s="6"/>
      <c r="H14" s="6"/>
      <c r="I14" s="6"/>
      <c r="J14" s="6" t="s">
        <v>204</v>
      </c>
      <c r="K14" s="12">
        <v>48597</v>
      </c>
      <c r="L14" s="6"/>
      <c r="M14" s="6"/>
      <c r="N14" s="6"/>
      <c r="O14" s="6"/>
      <c r="P14" s="6">
        <v>2012</v>
      </c>
      <c r="Q14" s="12">
        <v>8302</v>
      </c>
      <c r="R14" s="12">
        <v>2292</v>
      </c>
      <c r="S14" s="12">
        <v>17045</v>
      </c>
      <c r="T14" s="12">
        <v>27639</v>
      </c>
      <c r="U14" s="6"/>
      <c r="V14" s="6"/>
      <c r="W14" s="6"/>
      <c r="X14" s="6">
        <v>2013</v>
      </c>
      <c r="Y14" s="13">
        <v>7.6499999999999999E-2</v>
      </c>
      <c r="Z14" s="13">
        <v>6.6299999999999998E-2</v>
      </c>
      <c r="AA14" s="13">
        <v>4.6899999999999997E-2</v>
      </c>
      <c r="AB14" s="13">
        <v>5.74E-2</v>
      </c>
    </row>
    <row r="15" spans="1:28">
      <c r="A15" s="9" t="s">
        <v>39</v>
      </c>
      <c r="B15" s="11">
        <v>27906</v>
      </c>
      <c r="C15" s="11">
        <v>1450</v>
      </c>
      <c r="D15" s="14">
        <v>472</v>
      </c>
      <c r="E15" s="14">
        <v>194</v>
      </c>
      <c r="F15" s="14">
        <v>784</v>
      </c>
      <c r="G15" s="6"/>
      <c r="H15" s="6"/>
      <c r="I15" s="6"/>
      <c r="J15" s="6"/>
      <c r="K15" s="6"/>
      <c r="L15" s="6"/>
      <c r="M15" s="6"/>
      <c r="N15" s="6"/>
      <c r="O15" s="6"/>
      <c r="P15" s="6">
        <v>2013</v>
      </c>
      <c r="Q15" s="12">
        <v>8937</v>
      </c>
      <c r="R15" s="12">
        <v>2444</v>
      </c>
      <c r="S15" s="12">
        <v>17844</v>
      </c>
      <c r="T15" s="12">
        <v>29225</v>
      </c>
      <c r="U15" s="6"/>
      <c r="V15" s="6"/>
      <c r="W15" s="6"/>
      <c r="X15" s="6">
        <v>2014</v>
      </c>
      <c r="Y15" s="13">
        <v>0.1022</v>
      </c>
      <c r="Z15" s="13">
        <v>0.108</v>
      </c>
      <c r="AA15" s="13">
        <v>0.10829999999999999</v>
      </c>
      <c r="AB15" s="13">
        <v>0.10639999999999999</v>
      </c>
    </row>
    <row r="16" spans="1:28">
      <c r="A16" s="9" t="s">
        <v>41</v>
      </c>
      <c r="B16" s="11">
        <v>2975</v>
      </c>
      <c r="C16" s="14">
        <v>225</v>
      </c>
      <c r="D16" s="14">
        <v>56</v>
      </c>
      <c r="E16" s="14">
        <v>35</v>
      </c>
      <c r="F16" s="14">
        <v>134</v>
      </c>
      <c r="G16" s="6"/>
      <c r="H16" s="6"/>
      <c r="I16" s="6"/>
      <c r="J16" s="6"/>
      <c r="K16" s="6"/>
      <c r="L16" s="6"/>
      <c r="M16" s="6"/>
      <c r="N16" s="6"/>
      <c r="O16" s="6"/>
      <c r="P16" s="6">
        <v>2014</v>
      </c>
      <c r="Q16" s="12">
        <v>9850</v>
      </c>
      <c r="R16" s="12">
        <v>2708</v>
      </c>
      <c r="S16" s="12">
        <v>19777</v>
      </c>
      <c r="T16" s="12">
        <v>32335</v>
      </c>
      <c r="U16" s="6"/>
      <c r="V16" s="6"/>
      <c r="W16" s="6"/>
      <c r="X16" s="6">
        <v>2015</v>
      </c>
      <c r="Y16" s="13">
        <v>9.3700000000000006E-2</v>
      </c>
      <c r="Z16" s="13">
        <v>0.10340000000000001</v>
      </c>
      <c r="AA16" s="13">
        <v>7.9100000000000004E-2</v>
      </c>
      <c r="AB16" s="13">
        <v>8.5599999999999996E-2</v>
      </c>
    </row>
    <row r="17" spans="1:28">
      <c r="A17" s="9" t="s">
        <v>43</v>
      </c>
      <c r="B17" s="11">
        <v>1454</v>
      </c>
      <c r="C17" s="14">
        <v>155</v>
      </c>
      <c r="D17" s="14">
        <v>52</v>
      </c>
      <c r="E17" s="14">
        <v>12</v>
      </c>
      <c r="F17" s="14">
        <v>91</v>
      </c>
      <c r="G17" s="6"/>
      <c r="H17" s="6"/>
      <c r="I17" s="6"/>
      <c r="J17" s="6"/>
      <c r="K17" s="6"/>
      <c r="L17" s="6"/>
      <c r="M17" s="6"/>
      <c r="N17" s="6"/>
      <c r="O17" s="6"/>
      <c r="P17" s="6">
        <v>2015</v>
      </c>
      <c r="Q17" s="12">
        <v>10773</v>
      </c>
      <c r="R17" s="12">
        <v>2988</v>
      </c>
      <c r="S17" s="12">
        <v>21342</v>
      </c>
      <c r="T17" s="12">
        <v>35103</v>
      </c>
      <c r="U17" s="6"/>
      <c r="V17" s="6"/>
      <c r="W17" s="6"/>
      <c r="X17" s="6">
        <v>2016</v>
      </c>
      <c r="Y17" s="13">
        <v>9.9000000000000005E-2</v>
      </c>
      <c r="Z17" s="13">
        <v>0.1268</v>
      </c>
      <c r="AA17" s="13">
        <v>8.3900000000000002E-2</v>
      </c>
      <c r="AB17" s="13">
        <v>9.2200000000000004E-2</v>
      </c>
    </row>
    <row r="18" spans="1:28">
      <c r="A18" s="9" t="s">
        <v>45</v>
      </c>
      <c r="B18" s="11">
        <v>121732</v>
      </c>
      <c r="C18" s="11">
        <v>12416</v>
      </c>
      <c r="D18" s="11">
        <v>4104</v>
      </c>
      <c r="E18" s="11">
        <v>1421</v>
      </c>
      <c r="F18" s="11">
        <v>6891</v>
      </c>
      <c r="G18" s="6"/>
      <c r="H18" s="6"/>
      <c r="I18" s="6"/>
      <c r="J18" s="6"/>
      <c r="K18" s="6"/>
      <c r="L18" s="6"/>
      <c r="M18" s="6"/>
      <c r="N18" s="6"/>
      <c r="O18" s="6"/>
      <c r="P18" s="6">
        <v>2016</v>
      </c>
      <c r="Q18" s="12">
        <v>11840</v>
      </c>
      <c r="R18" s="12">
        <v>3367</v>
      </c>
      <c r="S18" s="12">
        <v>23132</v>
      </c>
      <c r="T18" s="12">
        <v>38339</v>
      </c>
      <c r="U18" s="6"/>
      <c r="V18" s="6"/>
      <c r="W18" s="6"/>
      <c r="X18" s="6">
        <v>2017</v>
      </c>
      <c r="Y18" s="13">
        <v>7.5399999999999995E-2</v>
      </c>
      <c r="Z18" s="13">
        <v>8.7300000000000003E-2</v>
      </c>
      <c r="AA18" s="13">
        <v>5.2499999999999998E-2</v>
      </c>
      <c r="AB18" s="13">
        <v>6.2700000000000006E-2</v>
      </c>
    </row>
    <row r="19" spans="1:28">
      <c r="A19" s="9" t="s">
        <v>47</v>
      </c>
      <c r="B19" s="14">
        <v>607</v>
      </c>
      <c r="C19" s="14">
        <v>34</v>
      </c>
      <c r="D19" s="14">
        <v>17</v>
      </c>
      <c r="E19" s="14">
        <v>3</v>
      </c>
      <c r="F19" s="14">
        <v>14</v>
      </c>
      <c r="G19" s="6"/>
      <c r="H19" s="6"/>
      <c r="I19" s="6"/>
      <c r="J19" s="6"/>
      <c r="K19" s="6"/>
      <c r="L19" s="6"/>
      <c r="M19" s="6"/>
      <c r="N19" s="6"/>
      <c r="O19" s="6"/>
      <c r="P19" s="6">
        <v>2017</v>
      </c>
      <c r="Q19" s="12">
        <v>12733</v>
      </c>
      <c r="R19" s="12">
        <v>3661</v>
      </c>
      <c r="S19" s="12">
        <v>24347</v>
      </c>
      <c r="T19" s="12">
        <v>40741</v>
      </c>
      <c r="U19" s="6"/>
      <c r="V19" s="6"/>
      <c r="W19" s="6"/>
      <c r="X19" s="6">
        <v>2018</v>
      </c>
      <c r="Y19" s="13">
        <v>5.1900000000000002E-2</v>
      </c>
      <c r="Z19" s="13">
        <v>6.4500000000000002E-2</v>
      </c>
      <c r="AA19" s="13">
        <v>3.49E-2</v>
      </c>
      <c r="AB19" s="13">
        <v>4.2900000000000001E-2</v>
      </c>
    </row>
    <row r="20" spans="1:28">
      <c r="A20" s="9" t="s">
        <v>49</v>
      </c>
      <c r="B20" s="11">
        <v>6002</v>
      </c>
      <c r="C20" s="14">
        <v>501</v>
      </c>
      <c r="D20" s="14">
        <v>169</v>
      </c>
      <c r="E20" s="14">
        <v>55</v>
      </c>
      <c r="F20" s="14">
        <v>277</v>
      </c>
      <c r="G20" s="6"/>
      <c r="H20" s="6"/>
      <c r="I20" s="6"/>
      <c r="J20" s="6"/>
      <c r="K20" s="6"/>
      <c r="L20" s="6"/>
      <c r="M20" s="6"/>
      <c r="N20" s="6"/>
      <c r="O20" s="6"/>
      <c r="P20" s="6">
        <v>2018</v>
      </c>
      <c r="Q20" s="12">
        <v>13394</v>
      </c>
      <c r="R20" s="12">
        <v>3897</v>
      </c>
      <c r="S20" s="12">
        <v>25196</v>
      </c>
      <c r="T20" s="12">
        <v>42487</v>
      </c>
      <c r="U20" s="6"/>
      <c r="V20" s="6"/>
      <c r="W20" s="6"/>
      <c r="X20" s="6">
        <v>2019</v>
      </c>
      <c r="Y20" s="13">
        <v>4.6199999999999998E-2</v>
      </c>
      <c r="Z20" s="13">
        <v>5.7200000000000001E-2</v>
      </c>
      <c r="AA20" s="13">
        <v>3.5700000000000003E-2</v>
      </c>
      <c r="AB20" s="13">
        <v>4.1000000000000002E-2</v>
      </c>
    </row>
    <row r="21" spans="1:28">
      <c r="A21" s="9" t="s">
        <v>51</v>
      </c>
      <c r="B21" s="11">
        <v>11632</v>
      </c>
      <c r="C21" s="11">
        <v>1084</v>
      </c>
      <c r="D21" s="14">
        <v>317</v>
      </c>
      <c r="E21" s="14">
        <v>120</v>
      </c>
      <c r="F21" s="14">
        <v>647</v>
      </c>
      <c r="G21" s="6"/>
      <c r="H21" s="6"/>
      <c r="I21" s="6"/>
      <c r="J21" s="6"/>
      <c r="K21" s="6"/>
      <c r="L21" s="6"/>
      <c r="M21" s="6"/>
      <c r="N21" s="6"/>
      <c r="O21" s="6"/>
      <c r="P21" s="6">
        <v>2019</v>
      </c>
      <c r="Q21" s="12">
        <v>14013</v>
      </c>
      <c r="R21" s="12">
        <v>4120</v>
      </c>
      <c r="S21" s="12">
        <v>26095</v>
      </c>
      <c r="T21" s="12">
        <v>44228</v>
      </c>
      <c r="U21" s="6"/>
      <c r="V21" s="6"/>
      <c r="W21" s="6"/>
      <c r="X21" s="6">
        <v>2020</v>
      </c>
      <c r="Y21" s="13">
        <v>6.5699999999999995E-2</v>
      </c>
      <c r="Z21" s="13">
        <v>5.0999999999999997E-2</v>
      </c>
      <c r="AA21" s="13">
        <v>4.3499999999999997E-2</v>
      </c>
      <c r="AB21" s="13">
        <v>5.1200000000000002E-2</v>
      </c>
    </row>
    <row r="22" spans="1:28">
      <c r="A22" s="9" t="s">
        <v>52</v>
      </c>
      <c r="B22" s="11">
        <v>3136</v>
      </c>
      <c r="C22" s="14">
        <v>206</v>
      </c>
      <c r="D22" s="14">
        <v>70</v>
      </c>
      <c r="E22" s="14">
        <v>13</v>
      </c>
      <c r="F22" s="14">
        <v>123</v>
      </c>
      <c r="G22" s="6"/>
      <c r="H22" s="6"/>
      <c r="I22" s="6"/>
      <c r="J22" s="6"/>
      <c r="K22" s="6"/>
      <c r="L22" s="6"/>
      <c r="M22" s="6"/>
      <c r="N22" s="6"/>
      <c r="O22" s="6"/>
      <c r="P22" s="6">
        <v>2020</v>
      </c>
      <c r="Q22" s="12">
        <v>14933</v>
      </c>
      <c r="R22" s="12">
        <v>4330</v>
      </c>
      <c r="S22" s="12">
        <v>27230</v>
      </c>
      <c r="T22" s="12">
        <v>46493</v>
      </c>
      <c r="U22" s="6"/>
      <c r="V22" s="6"/>
      <c r="W22" s="6"/>
      <c r="X22" s="6">
        <v>2021</v>
      </c>
      <c r="Y22" s="13">
        <v>1.7899999999999999E-2</v>
      </c>
      <c r="Z22" s="13">
        <v>3.44E-2</v>
      </c>
      <c r="AA22" s="13">
        <v>1.0699999999999999E-2</v>
      </c>
      <c r="AB22" s="13">
        <v>1.52E-2</v>
      </c>
    </row>
    <row r="23" spans="1:28">
      <c r="A23" s="9" t="s">
        <v>55</v>
      </c>
      <c r="B23" s="11">
        <v>3253</v>
      </c>
      <c r="C23" s="14">
        <v>430</v>
      </c>
      <c r="D23" s="14">
        <v>177</v>
      </c>
      <c r="E23" s="14">
        <v>33</v>
      </c>
      <c r="F23" s="14">
        <v>220</v>
      </c>
      <c r="G23" s="6"/>
      <c r="H23" s="6"/>
      <c r="I23" s="6"/>
      <c r="J23" s="6"/>
      <c r="K23" s="6"/>
      <c r="L23" s="6"/>
      <c r="M23" s="6"/>
      <c r="N23" s="6"/>
      <c r="O23" s="6"/>
      <c r="P23" s="6">
        <v>2021</v>
      </c>
      <c r="Q23" s="12">
        <v>15200</v>
      </c>
      <c r="R23" s="12">
        <v>4479</v>
      </c>
      <c r="S23" s="12">
        <v>27522</v>
      </c>
      <c r="T23" s="12">
        <v>47201</v>
      </c>
      <c r="U23" s="6"/>
      <c r="V23" s="6"/>
      <c r="W23" s="6"/>
      <c r="X23" s="6">
        <v>2022</v>
      </c>
      <c r="Y23" s="13">
        <v>4.2999999999999997E-2</v>
      </c>
      <c r="Z23" s="13">
        <v>3.4799999999999998E-2</v>
      </c>
      <c r="AA23" s="13">
        <v>2.1299999999999999E-2</v>
      </c>
      <c r="AB23" s="13">
        <v>2.9600000000000001E-2</v>
      </c>
    </row>
    <row r="24" spans="1:28">
      <c r="A24" s="9" t="s">
        <v>56</v>
      </c>
      <c r="B24" s="11">
        <v>13984</v>
      </c>
      <c r="C24" s="11">
        <v>1131</v>
      </c>
      <c r="D24" s="14">
        <v>364</v>
      </c>
      <c r="E24" s="14">
        <v>91</v>
      </c>
      <c r="F24" s="14">
        <v>676</v>
      </c>
      <c r="G24" s="6"/>
      <c r="H24" s="6"/>
      <c r="I24" s="6"/>
      <c r="J24" s="6"/>
      <c r="K24" s="6"/>
      <c r="L24" s="6"/>
      <c r="M24" s="6"/>
      <c r="N24" s="6"/>
      <c r="O24" s="6"/>
      <c r="P24" s="6">
        <v>2022</v>
      </c>
      <c r="Q24" s="12">
        <v>15854</v>
      </c>
      <c r="R24" s="12">
        <v>4635</v>
      </c>
      <c r="S24" s="12">
        <v>28108</v>
      </c>
      <c r="T24" s="12">
        <v>48597</v>
      </c>
      <c r="U24" s="6"/>
      <c r="V24" s="6"/>
      <c r="W24" s="6"/>
      <c r="X24" s="6">
        <v>2023</v>
      </c>
      <c r="Y24" s="13">
        <v>1.37E-2</v>
      </c>
      <c r="Z24" s="13">
        <v>1.0999999999999999E-2</v>
      </c>
      <c r="AA24" s="13">
        <v>6.9999999999999999E-4</v>
      </c>
      <c r="AB24" s="13">
        <v>5.8999999999999999E-3</v>
      </c>
    </row>
    <row r="25" spans="1:28">
      <c r="A25" s="9" t="s">
        <v>57</v>
      </c>
      <c r="B25" s="11">
        <v>1265</v>
      </c>
      <c r="C25" s="14">
        <v>121</v>
      </c>
      <c r="D25" s="14">
        <v>31</v>
      </c>
      <c r="E25" s="14">
        <v>14</v>
      </c>
      <c r="F25" s="14">
        <v>76</v>
      </c>
      <c r="G25" s="6"/>
      <c r="H25" s="6"/>
      <c r="I25" s="6"/>
      <c r="J25" s="6"/>
      <c r="K25" s="6"/>
      <c r="L25" s="6"/>
      <c r="M25" s="6"/>
      <c r="N25" s="6"/>
      <c r="O25" s="6"/>
      <c r="P25" s="6">
        <v>2023</v>
      </c>
      <c r="Q25" s="12">
        <v>16071</v>
      </c>
      <c r="R25" s="12">
        <v>4686</v>
      </c>
      <c r="S25" s="12">
        <v>28127</v>
      </c>
      <c r="T25" s="12">
        <v>48884</v>
      </c>
      <c r="U25" s="6"/>
      <c r="V25" s="6"/>
      <c r="W25" s="6"/>
      <c r="X25" s="6"/>
      <c r="Y25" s="6"/>
      <c r="Z25" s="6"/>
      <c r="AA25" s="6"/>
      <c r="AB25" s="6"/>
    </row>
    <row r="26" spans="1:28">
      <c r="A26" s="9" t="s">
        <v>58</v>
      </c>
      <c r="B26" s="11">
        <v>5714</v>
      </c>
      <c r="C26" s="14">
        <v>252</v>
      </c>
      <c r="D26" s="14">
        <v>90</v>
      </c>
      <c r="E26" s="14">
        <v>19</v>
      </c>
      <c r="F26" s="14">
        <v>143</v>
      </c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</row>
    <row r="27" spans="1:28">
      <c r="A27" s="9" t="s">
        <v>59</v>
      </c>
      <c r="B27" s="11">
        <v>74887</v>
      </c>
      <c r="C27" s="11">
        <v>6328</v>
      </c>
      <c r="D27" s="11">
        <v>2121</v>
      </c>
      <c r="E27" s="14">
        <v>547</v>
      </c>
      <c r="F27" s="11">
        <v>3660</v>
      </c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</row>
    <row r="28" spans="1:28">
      <c r="A28" s="9" t="s">
        <v>60</v>
      </c>
      <c r="B28" s="14">
        <v>888</v>
      </c>
      <c r="C28" s="14">
        <v>91</v>
      </c>
      <c r="D28" s="14">
        <v>24</v>
      </c>
      <c r="E28" s="14">
        <v>19</v>
      </c>
      <c r="F28" s="14">
        <v>48</v>
      </c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</row>
    <row r="29" spans="1:28">
      <c r="A29" s="9" t="s">
        <v>61</v>
      </c>
      <c r="B29" s="14">
        <v>347</v>
      </c>
      <c r="C29" s="14">
        <v>19</v>
      </c>
      <c r="D29" s="14">
        <v>9</v>
      </c>
      <c r="E29" s="14">
        <v>4</v>
      </c>
      <c r="F29" s="14">
        <v>6</v>
      </c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</row>
    <row r="30" spans="1:28">
      <c r="A30" s="9" t="s">
        <v>62</v>
      </c>
      <c r="B30" s="11">
        <v>5199</v>
      </c>
      <c r="C30" s="14">
        <v>405</v>
      </c>
      <c r="D30" s="14">
        <v>150</v>
      </c>
      <c r="E30" s="14">
        <v>29</v>
      </c>
      <c r="F30" s="14">
        <v>226</v>
      </c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</row>
    <row r="31" spans="1:28">
      <c r="A31" s="9" t="s">
        <v>63</v>
      </c>
      <c r="B31" s="11">
        <v>45699</v>
      </c>
      <c r="C31" s="11">
        <v>3038</v>
      </c>
      <c r="D31" s="11">
        <v>1091</v>
      </c>
      <c r="E31" s="14">
        <v>208</v>
      </c>
      <c r="F31" s="11">
        <v>1739</v>
      </c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</row>
    <row r="32" spans="1:28">
      <c r="A32" s="9" t="s">
        <v>64</v>
      </c>
      <c r="B32" s="14">
        <v>410</v>
      </c>
      <c r="C32" s="14">
        <v>44</v>
      </c>
      <c r="D32" s="14">
        <v>7</v>
      </c>
      <c r="E32" s="14">
        <v>10</v>
      </c>
      <c r="F32" s="14">
        <v>27</v>
      </c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</row>
    <row r="33" spans="1:28">
      <c r="A33" s="9" t="s">
        <v>67</v>
      </c>
      <c r="B33" s="11">
        <v>3279</v>
      </c>
      <c r="C33" s="14">
        <v>316</v>
      </c>
      <c r="D33" s="14">
        <v>93</v>
      </c>
      <c r="E33" s="14">
        <v>47</v>
      </c>
      <c r="F33" s="14">
        <v>176</v>
      </c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</row>
    <row r="34" spans="1:28">
      <c r="A34" s="9" t="s">
        <v>68</v>
      </c>
      <c r="B34" s="11">
        <v>6717</v>
      </c>
      <c r="C34" s="14">
        <v>541</v>
      </c>
      <c r="D34" s="14">
        <v>147</v>
      </c>
      <c r="E34" s="14">
        <v>51</v>
      </c>
      <c r="F34" s="14">
        <v>343</v>
      </c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</row>
    <row r="35" spans="1:28">
      <c r="A35" s="9" t="s">
        <v>69</v>
      </c>
      <c r="B35" s="14">
        <v>317</v>
      </c>
      <c r="C35" s="14">
        <v>60</v>
      </c>
      <c r="D35" s="14">
        <v>27</v>
      </c>
      <c r="E35" s="14">
        <v>6</v>
      </c>
      <c r="F35" s="14">
        <v>27</v>
      </c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</row>
    <row r="36" spans="1:28">
      <c r="A36" s="9" t="s">
        <v>70</v>
      </c>
      <c r="B36" s="14">
        <v>65</v>
      </c>
      <c r="C36" s="14">
        <v>0</v>
      </c>
      <c r="D36" s="14">
        <v>0</v>
      </c>
      <c r="E36" s="14">
        <v>0</v>
      </c>
      <c r="F36" s="14">
        <v>0</v>
      </c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</row>
    <row r="37" spans="1:28">
      <c r="A37" s="9" t="s">
        <v>71</v>
      </c>
      <c r="B37" s="14">
        <v>747</v>
      </c>
      <c r="C37" s="14">
        <v>115</v>
      </c>
      <c r="D37" s="14">
        <v>20</v>
      </c>
      <c r="E37" s="14">
        <v>4</v>
      </c>
      <c r="F37" s="14">
        <v>91</v>
      </c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</row>
    <row r="38" spans="1:28">
      <c r="A38" s="9" t="s">
        <v>72</v>
      </c>
      <c r="B38" s="11">
        <v>2722</v>
      </c>
      <c r="C38" s="14">
        <v>173</v>
      </c>
      <c r="D38" s="14">
        <v>56</v>
      </c>
      <c r="E38" s="14">
        <v>23</v>
      </c>
      <c r="F38" s="14">
        <v>94</v>
      </c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</row>
    <row r="39" spans="1:28">
      <c r="A39" s="9" t="s">
        <v>73</v>
      </c>
      <c r="B39" s="14">
        <v>96</v>
      </c>
      <c r="C39" s="14">
        <v>7</v>
      </c>
      <c r="D39" s="14">
        <v>2</v>
      </c>
      <c r="E39" s="14">
        <v>0</v>
      </c>
      <c r="F39" s="14">
        <v>5</v>
      </c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</row>
    <row r="40" spans="1:28">
      <c r="A40" s="9" t="s">
        <v>74</v>
      </c>
      <c r="B40" s="14">
        <v>331</v>
      </c>
      <c r="C40" s="14">
        <v>20</v>
      </c>
      <c r="D40" s="14">
        <v>7</v>
      </c>
      <c r="E40" s="14">
        <v>0</v>
      </c>
      <c r="F40" s="14">
        <v>13</v>
      </c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</row>
    <row r="41" spans="1:28">
      <c r="A41" s="9" t="s">
        <v>75</v>
      </c>
      <c r="B41" s="14">
        <v>476</v>
      </c>
      <c r="C41" s="14">
        <v>22</v>
      </c>
      <c r="D41" s="14">
        <v>3</v>
      </c>
      <c r="E41" s="14">
        <v>2</v>
      </c>
      <c r="F41" s="14">
        <v>17</v>
      </c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</row>
    <row r="42" spans="1:28">
      <c r="A42" s="9" t="s">
        <v>67</v>
      </c>
      <c r="B42" s="11">
        <v>1963</v>
      </c>
      <c r="C42" s="14">
        <v>144</v>
      </c>
      <c r="D42" s="14">
        <v>32</v>
      </c>
      <c r="E42" s="14">
        <v>16</v>
      </c>
      <c r="F42" s="14">
        <v>96</v>
      </c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</row>
    <row r="43" spans="1:28">
      <c r="A43" s="9" t="s">
        <v>76</v>
      </c>
      <c r="B43" s="11">
        <v>279546</v>
      </c>
      <c r="C43" s="11">
        <v>12324</v>
      </c>
      <c r="D43" s="11">
        <v>4189</v>
      </c>
      <c r="E43" s="14">
        <v>798</v>
      </c>
      <c r="F43" s="11">
        <v>7337</v>
      </c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</row>
    <row r="44" spans="1:28">
      <c r="A44" s="9" t="s">
        <v>36</v>
      </c>
      <c r="B44" s="11">
        <v>80342</v>
      </c>
      <c r="C44" s="11">
        <v>2269</v>
      </c>
      <c r="D44" s="14">
        <v>963</v>
      </c>
      <c r="E44" s="14">
        <v>104</v>
      </c>
      <c r="F44" s="11">
        <v>1202</v>
      </c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</row>
    <row r="45" spans="1:28">
      <c r="A45" s="9" t="s">
        <v>77</v>
      </c>
      <c r="B45" s="11">
        <v>4622</v>
      </c>
      <c r="C45" s="14">
        <v>529</v>
      </c>
      <c r="D45" s="14">
        <v>101</v>
      </c>
      <c r="E45" s="14">
        <v>7</v>
      </c>
      <c r="F45" s="14">
        <v>421</v>
      </c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</row>
    <row r="46" spans="1:28">
      <c r="A46" s="9" t="s">
        <v>78</v>
      </c>
      <c r="B46" s="11">
        <v>22937</v>
      </c>
      <c r="C46" s="14">
        <v>786</v>
      </c>
      <c r="D46" s="14">
        <v>170</v>
      </c>
      <c r="E46" s="14">
        <v>67</v>
      </c>
      <c r="F46" s="14">
        <v>549</v>
      </c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</row>
    <row r="47" spans="1:28">
      <c r="A47" s="9" t="s">
        <v>79</v>
      </c>
      <c r="B47" s="11">
        <v>6784</v>
      </c>
      <c r="C47" s="14">
        <v>389</v>
      </c>
      <c r="D47" s="14">
        <v>121</v>
      </c>
      <c r="E47" s="14">
        <v>35</v>
      </c>
      <c r="F47" s="14">
        <v>233</v>
      </c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</row>
    <row r="48" spans="1:28">
      <c r="A48" s="9" t="s">
        <v>80</v>
      </c>
      <c r="B48" s="11">
        <v>7042</v>
      </c>
      <c r="C48" s="14">
        <v>311</v>
      </c>
      <c r="D48" s="14">
        <v>89</v>
      </c>
      <c r="E48" s="14">
        <v>16</v>
      </c>
      <c r="F48" s="14">
        <v>206</v>
      </c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</row>
    <row r="49" spans="1:28">
      <c r="A49" s="9" t="s">
        <v>81</v>
      </c>
      <c r="B49" s="11">
        <v>7117</v>
      </c>
      <c r="C49" s="14">
        <v>820</v>
      </c>
      <c r="D49" s="14">
        <v>320</v>
      </c>
      <c r="E49" s="14">
        <v>72</v>
      </c>
      <c r="F49" s="14">
        <v>428</v>
      </c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</row>
    <row r="50" spans="1:28">
      <c r="A50" s="9" t="s">
        <v>82</v>
      </c>
      <c r="B50" s="11">
        <v>1293</v>
      </c>
      <c r="C50" s="14">
        <v>85</v>
      </c>
      <c r="D50" s="14">
        <v>26</v>
      </c>
      <c r="E50" s="14">
        <v>12</v>
      </c>
      <c r="F50" s="14">
        <v>47</v>
      </c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</row>
    <row r="51" spans="1:28">
      <c r="A51" s="9" t="s">
        <v>83</v>
      </c>
      <c r="B51" s="11">
        <v>1111</v>
      </c>
      <c r="C51" s="14">
        <v>52</v>
      </c>
      <c r="D51" s="14">
        <v>11</v>
      </c>
      <c r="E51" s="14">
        <v>6</v>
      </c>
      <c r="F51" s="14">
        <v>35</v>
      </c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</row>
    <row r="52" spans="1:28">
      <c r="A52" s="9" t="s">
        <v>84</v>
      </c>
      <c r="B52" s="11">
        <v>14146</v>
      </c>
      <c r="C52" s="11">
        <v>1584</v>
      </c>
      <c r="D52" s="14">
        <v>655</v>
      </c>
      <c r="E52" s="14">
        <v>52</v>
      </c>
      <c r="F52" s="14">
        <v>877</v>
      </c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</row>
    <row r="53" spans="1:28">
      <c r="A53" s="9" t="s">
        <v>85</v>
      </c>
      <c r="B53" s="14">
        <v>243</v>
      </c>
      <c r="C53" s="14">
        <v>12</v>
      </c>
      <c r="D53" s="14">
        <v>2</v>
      </c>
      <c r="E53" s="14">
        <v>1</v>
      </c>
      <c r="F53" s="14">
        <v>9</v>
      </c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</row>
    <row r="54" spans="1:28">
      <c r="A54" s="9" t="s">
        <v>86</v>
      </c>
      <c r="B54" s="11">
        <v>53890</v>
      </c>
      <c r="C54" s="11">
        <v>3017</v>
      </c>
      <c r="D54" s="14">
        <v>975</v>
      </c>
      <c r="E54" s="14">
        <v>231</v>
      </c>
      <c r="F54" s="11">
        <v>1811</v>
      </c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</row>
    <row r="55" spans="1:28">
      <c r="A55" s="9" t="s">
        <v>87</v>
      </c>
      <c r="B55" s="14">
        <v>855</v>
      </c>
      <c r="C55" s="14">
        <v>38</v>
      </c>
      <c r="D55" s="14">
        <v>9</v>
      </c>
      <c r="E55" s="14">
        <v>8</v>
      </c>
      <c r="F55" s="14">
        <v>21</v>
      </c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</row>
    <row r="56" spans="1:28">
      <c r="A56" s="9" t="s">
        <v>88</v>
      </c>
      <c r="B56" s="14">
        <v>269</v>
      </c>
      <c r="C56" s="14">
        <v>17</v>
      </c>
      <c r="D56" s="14">
        <v>4</v>
      </c>
      <c r="E56" s="14">
        <v>0</v>
      </c>
      <c r="F56" s="14">
        <v>13</v>
      </c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</row>
    <row r="57" spans="1:28">
      <c r="A57" s="9" t="s">
        <v>89</v>
      </c>
      <c r="B57" s="11">
        <v>17364</v>
      </c>
      <c r="C57" s="14">
        <v>798</v>
      </c>
      <c r="D57" s="14">
        <v>252</v>
      </c>
      <c r="E57" s="14">
        <v>67</v>
      </c>
      <c r="F57" s="14">
        <v>479</v>
      </c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</row>
    <row r="58" spans="1:28">
      <c r="A58" s="9" t="s">
        <v>90</v>
      </c>
      <c r="B58" s="14">
        <v>340</v>
      </c>
      <c r="C58" s="14">
        <v>14</v>
      </c>
      <c r="D58" s="14">
        <v>3</v>
      </c>
      <c r="E58" s="14">
        <v>2</v>
      </c>
      <c r="F58" s="14">
        <v>9</v>
      </c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</row>
    <row r="59" spans="1:28">
      <c r="A59" s="9" t="s">
        <v>91</v>
      </c>
      <c r="B59" s="11">
        <v>2585</v>
      </c>
      <c r="C59" s="14">
        <v>138</v>
      </c>
      <c r="D59" s="14">
        <v>44</v>
      </c>
      <c r="E59" s="14">
        <v>14</v>
      </c>
      <c r="F59" s="14">
        <v>80</v>
      </c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</row>
    <row r="60" spans="1:28">
      <c r="A60" s="9" t="s">
        <v>92</v>
      </c>
      <c r="B60" s="11">
        <v>2338</v>
      </c>
      <c r="C60" s="14">
        <v>190</v>
      </c>
      <c r="D60" s="14">
        <v>98</v>
      </c>
      <c r="E60" s="14">
        <v>6</v>
      </c>
      <c r="F60" s="14">
        <v>86</v>
      </c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</row>
    <row r="61" spans="1:28">
      <c r="A61" s="9" t="s">
        <v>93</v>
      </c>
      <c r="B61" s="11">
        <v>4504</v>
      </c>
      <c r="C61" s="14">
        <v>193</v>
      </c>
      <c r="D61" s="14">
        <v>57</v>
      </c>
      <c r="E61" s="14">
        <v>20</v>
      </c>
      <c r="F61" s="14">
        <v>116</v>
      </c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</row>
    <row r="62" spans="1:28">
      <c r="A62" s="9" t="s">
        <v>94</v>
      </c>
      <c r="B62" s="11">
        <v>4668</v>
      </c>
      <c r="C62" s="14">
        <v>189</v>
      </c>
      <c r="D62" s="14">
        <v>56</v>
      </c>
      <c r="E62" s="14">
        <v>18</v>
      </c>
      <c r="F62" s="14">
        <v>115</v>
      </c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</row>
    <row r="63" spans="1:28">
      <c r="A63" s="9" t="s">
        <v>95</v>
      </c>
      <c r="B63" s="11">
        <v>8676</v>
      </c>
      <c r="C63" s="14">
        <v>225</v>
      </c>
      <c r="D63" s="14">
        <v>73</v>
      </c>
      <c r="E63" s="14">
        <v>14</v>
      </c>
      <c r="F63" s="14">
        <v>138</v>
      </c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</row>
    <row r="64" spans="1:28">
      <c r="A64" s="9" t="s">
        <v>96</v>
      </c>
      <c r="B64" s="11">
        <v>38256</v>
      </c>
      <c r="C64" s="14">
        <v>661</v>
      </c>
      <c r="D64" s="14">
        <v>160</v>
      </c>
      <c r="E64" s="14">
        <v>44</v>
      </c>
      <c r="F64" s="14">
        <v>457</v>
      </c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</row>
    <row r="65" spans="1:28">
      <c r="A65" s="9" t="s">
        <v>67</v>
      </c>
      <c r="B65" s="14">
        <v>164</v>
      </c>
      <c r="C65" s="14">
        <v>7</v>
      </c>
      <c r="D65" s="14">
        <v>0</v>
      </c>
      <c r="E65" s="14">
        <v>2</v>
      </c>
      <c r="F65" s="14">
        <v>5</v>
      </c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</row>
    <row r="66" spans="1:28">
      <c r="A66" s="9" t="s">
        <v>97</v>
      </c>
      <c r="B66" s="11">
        <v>15287</v>
      </c>
      <c r="C66" s="11">
        <v>1242</v>
      </c>
      <c r="D66" s="14">
        <v>368</v>
      </c>
      <c r="E66" s="14">
        <v>141</v>
      </c>
      <c r="F66" s="14">
        <v>733</v>
      </c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</row>
    <row r="67" spans="1:28">
      <c r="A67" s="9" t="s">
        <v>98</v>
      </c>
      <c r="B67" s="14">
        <v>733</v>
      </c>
      <c r="C67" s="14">
        <v>68</v>
      </c>
      <c r="D67" s="14">
        <v>16</v>
      </c>
      <c r="E67" s="14">
        <v>7</v>
      </c>
      <c r="F67" s="14">
        <v>45</v>
      </c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</row>
    <row r="68" spans="1:28">
      <c r="A68" s="9" t="s">
        <v>99</v>
      </c>
      <c r="B68" s="11">
        <v>2348</v>
      </c>
      <c r="C68" s="14">
        <v>250</v>
      </c>
      <c r="D68" s="14">
        <v>95</v>
      </c>
      <c r="E68" s="14">
        <v>32</v>
      </c>
      <c r="F68" s="14">
        <v>123</v>
      </c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</row>
    <row r="69" spans="1:28">
      <c r="A69" s="9" t="s">
        <v>100</v>
      </c>
      <c r="B69" s="11">
        <v>3095</v>
      </c>
      <c r="C69" s="14">
        <v>234</v>
      </c>
      <c r="D69" s="14">
        <v>68</v>
      </c>
      <c r="E69" s="14">
        <v>30</v>
      </c>
      <c r="F69" s="14">
        <v>136</v>
      </c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</row>
    <row r="70" spans="1:28">
      <c r="A70" s="9" t="s">
        <v>101</v>
      </c>
      <c r="B70" s="14">
        <v>776</v>
      </c>
      <c r="C70" s="14">
        <v>34</v>
      </c>
      <c r="D70" s="14">
        <v>14</v>
      </c>
      <c r="E70" s="14">
        <v>2</v>
      </c>
      <c r="F70" s="14">
        <v>18</v>
      </c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</row>
    <row r="71" spans="1:28">
      <c r="A71" s="9" t="s">
        <v>102</v>
      </c>
      <c r="B71" s="14">
        <v>936</v>
      </c>
      <c r="C71" s="14">
        <v>34</v>
      </c>
      <c r="D71" s="14">
        <v>13</v>
      </c>
      <c r="E71" s="14">
        <v>6</v>
      </c>
      <c r="F71" s="14">
        <v>15</v>
      </c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</row>
    <row r="72" spans="1:28">
      <c r="A72" s="9" t="s">
        <v>103</v>
      </c>
      <c r="B72" s="11">
        <v>1671</v>
      </c>
      <c r="C72" s="14">
        <v>155</v>
      </c>
      <c r="D72" s="14">
        <v>36</v>
      </c>
      <c r="E72" s="14">
        <v>12</v>
      </c>
      <c r="F72" s="14">
        <v>107</v>
      </c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</row>
    <row r="73" spans="1:28">
      <c r="A73" s="9" t="s">
        <v>104</v>
      </c>
      <c r="B73" s="14">
        <v>278</v>
      </c>
      <c r="C73" s="14">
        <v>36</v>
      </c>
      <c r="D73" s="14">
        <v>4</v>
      </c>
      <c r="E73" s="14">
        <v>1</v>
      </c>
      <c r="F73" s="14">
        <v>31</v>
      </c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</row>
    <row r="74" spans="1:28">
      <c r="A74" s="9" t="s">
        <v>105</v>
      </c>
      <c r="B74" s="14">
        <v>286</v>
      </c>
      <c r="C74" s="14">
        <v>34</v>
      </c>
      <c r="D74" s="14">
        <v>8</v>
      </c>
      <c r="E74" s="14">
        <v>1</v>
      </c>
      <c r="F74" s="14">
        <v>25</v>
      </c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</row>
    <row r="75" spans="1:28">
      <c r="A75" s="9" t="s">
        <v>106</v>
      </c>
      <c r="B75" s="14">
        <v>918</v>
      </c>
      <c r="C75" s="14">
        <v>91</v>
      </c>
      <c r="D75" s="14">
        <v>24</v>
      </c>
      <c r="E75" s="14">
        <v>8</v>
      </c>
      <c r="F75" s="14">
        <v>59</v>
      </c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</row>
    <row r="76" spans="1:28">
      <c r="A76" s="9" t="s">
        <v>107</v>
      </c>
      <c r="B76" s="14">
        <v>911</v>
      </c>
      <c r="C76" s="14">
        <v>53</v>
      </c>
      <c r="D76" s="14">
        <v>12</v>
      </c>
      <c r="E76" s="14">
        <v>5</v>
      </c>
      <c r="F76" s="14">
        <v>36</v>
      </c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</row>
    <row r="77" spans="1:28">
      <c r="A77" s="9" t="s">
        <v>108</v>
      </c>
      <c r="B77" s="14">
        <v>651</v>
      </c>
      <c r="C77" s="14">
        <v>51</v>
      </c>
      <c r="D77" s="14">
        <v>16</v>
      </c>
      <c r="E77" s="14">
        <v>9</v>
      </c>
      <c r="F77" s="14">
        <v>26</v>
      </c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</row>
    <row r="78" spans="1:28">
      <c r="A78" s="9" t="s">
        <v>67</v>
      </c>
      <c r="B78" s="11">
        <v>2684</v>
      </c>
      <c r="C78" s="14">
        <v>202</v>
      </c>
      <c r="D78" s="14">
        <v>62</v>
      </c>
      <c r="E78" s="14">
        <v>28</v>
      </c>
      <c r="F78" s="14">
        <v>112</v>
      </c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</row>
    <row r="79" spans="1:28">
      <c r="A79" s="9" t="s">
        <v>110</v>
      </c>
      <c r="B79" s="11">
        <v>12103</v>
      </c>
      <c r="C79" s="14">
        <v>653</v>
      </c>
      <c r="D79" s="14">
        <v>182</v>
      </c>
      <c r="E79" s="14">
        <v>58</v>
      </c>
      <c r="F79" s="14">
        <v>413</v>
      </c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</row>
    <row r="80" spans="1:28">
      <c r="A80" s="9" t="s">
        <v>111</v>
      </c>
      <c r="B80" s="11">
        <v>11318</v>
      </c>
      <c r="C80" s="14">
        <v>583</v>
      </c>
      <c r="D80" s="14">
        <v>155</v>
      </c>
      <c r="E80" s="14">
        <v>52</v>
      </c>
      <c r="F80" s="14">
        <v>376</v>
      </c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</row>
    <row r="81" spans="1:28">
      <c r="A81" s="9" t="s">
        <v>112</v>
      </c>
      <c r="B81" s="14">
        <v>764</v>
      </c>
      <c r="C81" s="14">
        <v>70</v>
      </c>
      <c r="D81" s="14">
        <v>27</v>
      </c>
      <c r="E81" s="14">
        <v>6</v>
      </c>
      <c r="F81" s="14">
        <v>37</v>
      </c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</row>
    <row r="82" spans="1:28">
      <c r="A82" s="9" t="s">
        <v>67</v>
      </c>
      <c r="B82" s="14">
        <v>21</v>
      </c>
      <c r="C82" s="14">
        <v>0</v>
      </c>
      <c r="D82" s="14">
        <v>0</v>
      </c>
      <c r="E82" s="14">
        <v>0</v>
      </c>
      <c r="F82" s="14">
        <v>0</v>
      </c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</row>
    <row r="83" spans="1:28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</row>
    <row r="84" spans="1:28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</row>
    <row r="85" spans="1:28">
      <c r="A85" s="15" t="s">
        <v>205</v>
      </c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</row>
    <row r="86" spans="1:28">
      <c r="A86" s="6" t="s">
        <v>211</v>
      </c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</row>
    <row r="87" spans="1:28">
      <c r="A87" s="6" t="s">
        <v>212</v>
      </c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</row>
    <row r="88" spans="1:28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</row>
    <row r="89" spans="1:28">
      <c r="A89" s="15" t="s">
        <v>206</v>
      </c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</row>
    <row r="90" spans="1:28">
      <c r="A90" s="6" t="s">
        <v>207</v>
      </c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</row>
  </sheetData>
  <mergeCells count="7">
    <mergeCell ref="B7:F7"/>
    <mergeCell ref="A1:K1"/>
    <mergeCell ref="A2:K2"/>
    <mergeCell ref="A3:K3"/>
    <mergeCell ref="A4:K4"/>
    <mergeCell ref="A5:K5"/>
    <mergeCell ref="A6:K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B90"/>
  <sheetViews>
    <sheetView topLeftCell="O4" workbookViewId="0">
      <selection activeCell="AT16" sqref="AT16"/>
    </sheetView>
  </sheetViews>
  <sheetFormatPr defaultColWidth="9.140625" defaultRowHeight="15"/>
  <cols>
    <col min="1" max="1" width="39" customWidth="1"/>
    <col min="2" max="6" width="19.5703125" customWidth="1"/>
  </cols>
  <sheetData>
    <row r="1" spans="1:28">
      <c r="A1" s="350" t="s">
        <v>198</v>
      </c>
      <c r="B1" s="350"/>
      <c r="C1" s="350"/>
      <c r="D1" s="350"/>
      <c r="E1" s="350"/>
      <c r="F1" s="350"/>
      <c r="G1" s="350"/>
      <c r="H1" s="350"/>
      <c r="I1" s="350"/>
      <c r="J1" s="350"/>
      <c r="K1" s="350"/>
    </row>
    <row r="2" spans="1:28">
      <c r="A2" s="351" t="s">
        <v>199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</row>
    <row r="3" spans="1:28">
      <c r="A3" s="352" t="s">
        <v>200</v>
      </c>
      <c r="B3" s="352"/>
      <c r="C3" s="352"/>
      <c r="D3" s="352"/>
      <c r="E3" s="352"/>
      <c r="F3" s="352"/>
      <c r="G3" s="352"/>
      <c r="H3" s="352"/>
      <c r="I3" s="352"/>
      <c r="J3" s="352"/>
      <c r="K3" s="352"/>
    </row>
    <row r="4" spans="1:28">
      <c r="A4" s="353" t="s">
        <v>209</v>
      </c>
      <c r="B4" s="353"/>
      <c r="C4" s="353"/>
      <c r="D4" s="353"/>
      <c r="E4" s="353"/>
      <c r="F4" s="353"/>
      <c r="G4" s="353"/>
      <c r="H4" s="353"/>
      <c r="I4" s="353"/>
      <c r="J4" s="353"/>
      <c r="K4" s="353"/>
    </row>
    <row r="5" spans="1:28">
      <c r="A5" s="354" t="s">
        <v>202</v>
      </c>
      <c r="B5" s="354"/>
      <c r="C5" s="354"/>
      <c r="D5" s="354"/>
      <c r="E5" s="354"/>
      <c r="F5" s="354"/>
      <c r="G5" s="354"/>
      <c r="H5" s="354"/>
      <c r="I5" s="354"/>
      <c r="J5" s="354"/>
      <c r="K5" s="354"/>
    </row>
    <row r="6" spans="1:28">
      <c r="A6" s="352" t="s">
        <v>200</v>
      </c>
      <c r="B6" s="352"/>
      <c r="C6" s="352"/>
      <c r="D6" s="352"/>
      <c r="E6" s="352"/>
      <c r="F6" s="352"/>
      <c r="G6" s="352"/>
      <c r="H6" s="352"/>
      <c r="I6" s="352"/>
      <c r="J6" s="352"/>
      <c r="K6" s="352"/>
    </row>
    <row r="7" spans="1:28">
      <c r="A7" s="4" t="s">
        <v>12</v>
      </c>
      <c r="B7" s="338" t="s">
        <v>13</v>
      </c>
      <c r="C7" s="338"/>
      <c r="D7" s="338"/>
      <c r="E7" s="338"/>
      <c r="F7" s="338"/>
    </row>
    <row r="8" spans="1:28">
      <c r="A8" s="4" t="s">
        <v>12</v>
      </c>
      <c r="B8" s="3" t="s">
        <v>130</v>
      </c>
      <c r="C8" s="3"/>
      <c r="D8" s="3"/>
      <c r="E8" s="3"/>
      <c r="F8" s="3"/>
    </row>
    <row r="9" spans="1:28">
      <c r="A9" s="4" t="s">
        <v>12</v>
      </c>
      <c r="B9" s="3" t="s">
        <v>18</v>
      </c>
      <c r="C9" s="3" t="s">
        <v>19</v>
      </c>
      <c r="D9" s="3" t="s">
        <v>20</v>
      </c>
      <c r="E9" s="3" t="s">
        <v>21</v>
      </c>
      <c r="F9" s="3" t="s">
        <v>22</v>
      </c>
      <c r="P9" t="s">
        <v>130</v>
      </c>
      <c r="X9" t="s">
        <v>210</v>
      </c>
    </row>
    <row r="10" spans="1:28">
      <c r="A10" s="2" t="s">
        <v>27</v>
      </c>
      <c r="B10" s="5">
        <v>741426</v>
      </c>
      <c r="C10" s="5">
        <v>50385</v>
      </c>
      <c r="D10" s="5">
        <v>16619</v>
      </c>
      <c r="E10" s="5">
        <v>4875</v>
      </c>
      <c r="F10" s="5">
        <v>28891</v>
      </c>
      <c r="K10" s="10"/>
      <c r="Q10" t="s">
        <v>24</v>
      </c>
      <c r="R10" t="s">
        <v>25</v>
      </c>
      <c r="S10" t="s">
        <v>26</v>
      </c>
      <c r="T10" t="s">
        <v>135</v>
      </c>
      <c r="Y10" t="s">
        <v>24</v>
      </c>
      <c r="Z10" t="s">
        <v>25</v>
      </c>
      <c r="AA10" t="s">
        <v>26</v>
      </c>
      <c r="AB10" t="s">
        <v>135</v>
      </c>
    </row>
    <row r="11" spans="1:28">
      <c r="A11" s="2" t="s">
        <v>30</v>
      </c>
      <c r="B11" s="5">
        <v>430005</v>
      </c>
      <c r="C11" s="5">
        <v>35471</v>
      </c>
      <c r="D11" s="5">
        <v>11702</v>
      </c>
      <c r="E11" s="5">
        <v>3793</v>
      </c>
      <c r="F11" s="5">
        <v>19976</v>
      </c>
      <c r="K11" s="10"/>
      <c r="P11">
        <v>2009</v>
      </c>
      <c r="Q11" s="10">
        <v>7581</v>
      </c>
      <c r="R11" s="10">
        <v>2069</v>
      </c>
      <c r="S11" s="10">
        <v>15814</v>
      </c>
      <c r="T11" s="10">
        <f>Q11+R11+S11</f>
        <v>25464</v>
      </c>
      <c r="X11">
        <v>2010</v>
      </c>
      <c r="Y11" s="40">
        <f>(Q12-Q11)/Q11</f>
        <v>8.7059754649782342E-3</v>
      </c>
      <c r="Z11" s="40">
        <f t="shared" ref="Z11:AB25" si="0">(R12-R11)/R11</f>
        <v>5.3165780570323829E-3</v>
      </c>
      <c r="AA11" s="40">
        <f t="shared" si="0"/>
        <v>1.5492601492348552E-2</v>
      </c>
      <c r="AB11" s="40">
        <f t="shared" si="0"/>
        <v>1.2645303173107131E-2</v>
      </c>
    </row>
    <row r="12" spans="1:28">
      <c r="A12" s="2" t="s">
        <v>33</v>
      </c>
      <c r="B12" s="5">
        <v>70732</v>
      </c>
      <c r="C12" s="5">
        <v>5224</v>
      </c>
      <c r="D12" s="5">
        <v>1631</v>
      </c>
      <c r="E12" s="5">
        <v>645</v>
      </c>
      <c r="F12" s="5">
        <v>2948</v>
      </c>
      <c r="K12" s="10"/>
      <c r="P12">
        <v>2010</v>
      </c>
      <c r="Q12" s="10">
        <v>7647</v>
      </c>
      <c r="R12" s="10">
        <v>2080</v>
      </c>
      <c r="S12" s="10">
        <v>16059</v>
      </c>
      <c r="T12" s="10">
        <f t="shared" ref="T12:T25" si="1">Q12+R12+S12</f>
        <v>25786</v>
      </c>
      <c r="X12">
        <v>2011</v>
      </c>
      <c r="Y12" s="40">
        <f t="shared" ref="Y12:Y24" si="2">(Q13-Q12)/Q12</f>
        <v>3.1384856806590818E-2</v>
      </c>
      <c r="Z12" s="40">
        <f t="shared" si="0"/>
        <v>3.4615384615384617E-2</v>
      </c>
      <c r="AA12" s="40">
        <f t="shared" si="0"/>
        <v>2.3475932498910269E-2</v>
      </c>
      <c r="AB12" s="40">
        <f t="shared" si="0"/>
        <v>2.6719925540991236E-2</v>
      </c>
    </row>
    <row r="13" spans="1:28">
      <c r="A13" s="2" t="s">
        <v>35</v>
      </c>
      <c r="B13" s="5">
        <v>16408</v>
      </c>
      <c r="C13" s="5">
        <v>614</v>
      </c>
      <c r="D13" s="5">
        <v>125</v>
      </c>
      <c r="E13" s="5">
        <v>111</v>
      </c>
      <c r="F13" s="5">
        <v>378</v>
      </c>
      <c r="K13" s="10"/>
      <c r="P13">
        <v>2011</v>
      </c>
      <c r="Q13" s="10">
        <v>7887</v>
      </c>
      <c r="R13" s="10">
        <v>2152</v>
      </c>
      <c r="S13" s="10">
        <v>16436</v>
      </c>
      <c r="T13" s="10">
        <f t="shared" si="1"/>
        <v>26475</v>
      </c>
      <c r="X13">
        <v>2012</v>
      </c>
      <c r="Y13" s="40">
        <f t="shared" si="2"/>
        <v>5.2618232534550523E-2</v>
      </c>
      <c r="Z13" s="40">
        <f t="shared" si="0"/>
        <v>6.5055762081784388E-2</v>
      </c>
      <c r="AA13" s="40">
        <f t="shared" si="0"/>
        <v>3.7052810902896083E-2</v>
      </c>
      <c r="AB13" s="40">
        <f t="shared" si="0"/>
        <v>4.3966005665722382E-2</v>
      </c>
    </row>
    <row r="14" spans="1:28">
      <c r="A14" s="2" t="s">
        <v>37</v>
      </c>
      <c r="B14" s="5">
        <v>3315</v>
      </c>
      <c r="C14" s="5">
        <v>303</v>
      </c>
      <c r="D14" s="5">
        <v>92</v>
      </c>
      <c r="E14" s="5">
        <v>30</v>
      </c>
      <c r="F14" s="5">
        <v>181</v>
      </c>
      <c r="K14" s="10"/>
      <c r="P14">
        <v>2012</v>
      </c>
      <c r="Q14" s="10">
        <v>8302</v>
      </c>
      <c r="R14" s="10">
        <v>2292</v>
      </c>
      <c r="S14" s="10">
        <v>17045</v>
      </c>
      <c r="T14" s="10">
        <f t="shared" si="1"/>
        <v>27639</v>
      </c>
      <c r="X14">
        <v>2013</v>
      </c>
      <c r="Y14" s="40">
        <f t="shared" si="2"/>
        <v>7.6487593350999764E-2</v>
      </c>
      <c r="Z14" s="40">
        <f t="shared" si="0"/>
        <v>6.6317626527050616E-2</v>
      </c>
      <c r="AA14" s="40">
        <f t="shared" si="0"/>
        <v>4.6875916691111762E-2</v>
      </c>
      <c r="AB14" s="40">
        <f t="shared" si="0"/>
        <v>5.7382683888707986E-2</v>
      </c>
    </row>
    <row r="15" spans="1:28">
      <c r="A15" s="2" t="s">
        <v>39</v>
      </c>
      <c r="B15" s="5">
        <v>29062</v>
      </c>
      <c r="C15" s="5">
        <v>1582</v>
      </c>
      <c r="D15" s="5">
        <v>524</v>
      </c>
      <c r="E15" s="5">
        <v>222</v>
      </c>
      <c r="F15" s="5">
        <v>836</v>
      </c>
      <c r="P15">
        <v>2013</v>
      </c>
      <c r="Q15" s="10">
        <v>8937</v>
      </c>
      <c r="R15" s="10">
        <v>2444</v>
      </c>
      <c r="S15" s="10">
        <v>17844</v>
      </c>
      <c r="T15" s="10">
        <f t="shared" si="1"/>
        <v>29225</v>
      </c>
      <c r="X15">
        <v>2014</v>
      </c>
      <c r="Y15" s="40">
        <f t="shared" si="2"/>
        <v>0.10215956137406289</v>
      </c>
      <c r="Z15" s="40">
        <f t="shared" si="0"/>
        <v>0.10801963993453355</v>
      </c>
      <c r="AA15" s="40">
        <f t="shared" si="0"/>
        <v>0.1083277292086976</v>
      </c>
      <c r="AB15" s="40">
        <f t="shared" si="0"/>
        <v>0.10641573994867408</v>
      </c>
    </row>
    <row r="16" spans="1:28">
      <c r="A16" s="2" t="s">
        <v>41</v>
      </c>
      <c r="B16" s="5">
        <v>3266</v>
      </c>
      <c r="C16" s="5">
        <v>265</v>
      </c>
      <c r="D16" s="5">
        <v>62</v>
      </c>
      <c r="E16" s="5">
        <v>37</v>
      </c>
      <c r="F16" s="5">
        <v>166</v>
      </c>
      <c r="P16">
        <v>2014</v>
      </c>
      <c r="Q16" s="10">
        <v>9850</v>
      </c>
      <c r="R16" s="10">
        <v>2708</v>
      </c>
      <c r="S16" s="10">
        <v>19777</v>
      </c>
      <c r="T16" s="10">
        <f t="shared" si="1"/>
        <v>32335</v>
      </c>
      <c r="X16">
        <v>2015</v>
      </c>
      <c r="Y16" s="40">
        <f t="shared" si="2"/>
        <v>9.3705583756345176E-2</v>
      </c>
      <c r="Z16" s="40">
        <f t="shared" si="0"/>
        <v>0.103397341211226</v>
      </c>
      <c r="AA16" s="40">
        <f t="shared" si="0"/>
        <v>7.9132325428528091E-2</v>
      </c>
      <c r="AB16" s="40">
        <f t="shared" si="0"/>
        <v>8.5603834853873517E-2</v>
      </c>
    </row>
    <row r="17" spans="1:28">
      <c r="A17" s="2" t="s">
        <v>43</v>
      </c>
      <c r="B17" s="5">
        <v>1495</v>
      </c>
      <c r="C17" s="5">
        <v>161</v>
      </c>
      <c r="D17" s="5">
        <v>59</v>
      </c>
      <c r="E17" s="5">
        <v>12</v>
      </c>
      <c r="F17" s="5">
        <v>90</v>
      </c>
      <c r="P17">
        <v>2015</v>
      </c>
      <c r="Q17" s="10">
        <v>10773</v>
      </c>
      <c r="R17" s="10">
        <v>2988</v>
      </c>
      <c r="S17" s="10">
        <v>21342</v>
      </c>
      <c r="T17" s="10">
        <f t="shared" si="1"/>
        <v>35103</v>
      </c>
      <c r="X17">
        <v>2016</v>
      </c>
      <c r="Y17" s="40">
        <f t="shared" si="2"/>
        <v>9.9043906061449916E-2</v>
      </c>
      <c r="Z17" s="40">
        <f t="shared" si="0"/>
        <v>0.12684069611780455</v>
      </c>
      <c r="AA17" s="40">
        <f t="shared" si="0"/>
        <v>8.3872176928122946E-2</v>
      </c>
      <c r="AB17" s="40">
        <f t="shared" si="0"/>
        <v>9.2185853060991932E-2</v>
      </c>
    </row>
    <row r="18" spans="1:28">
      <c r="A18" s="2" t="s">
        <v>45</v>
      </c>
      <c r="B18" s="5">
        <v>124347</v>
      </c>
      <c r="C18" s="5">
        <v>12794</v>
      </c>
      <c r="D18" s="5">
        <v>4248</v>
      </c>
      <c r="E18" s="5">
        <v>1489</v>
      </c>
      <c r="F18" s="5">
        <v>7057</v>
      </c>
      <c r="P18">
        <v>2016</v>
      </c>
      <c r="Q18" s="10">
        <v>11840</v>
      </c>
      <c r="R18" s="10">
        <v>3367</v>
      </c>
      <c r="S18" s="10">
        <v>23132</v>
      </c>
      <c r="T18" s="10">
        <f t="shared" si="1"/>
        <v>38339</v>
      </c>
      <c r="X18">
        <v>2017</v>
      </c>
      <c r="Y18" s="40">
        <f t="shared" si="2"/>
        <v>7.5422297297297297E-2</v>
      </c>
      <c r="Z18" s="40">
        <f t="shared" si="0"/>
        <v>8.7318087318087323E-2</v>
      </c>
      <c r="AA18" s="40">
        <f t="shared" si="0"/>
        <v>5.2524641189693931E-2</v>
      </c>
      <c r="AB18" s="40">
        <f t="shared" si="0"/>
        <v>6.2651608023161789E-2</v>
      </c>
    </row>
    <row r="19" spans="1:28">
      <c r="A19" s="2" t="s">
        <v>47</v>
      </c>
      <c r="B19" s="5">
        <v>642</v>
      </c>
      <c r="C19" s="5">
        <v>33</v>
      </c>
      <c r="D19" s="5">
        <v>14</v>
      </c>
      <c r="E19" s="5">
        <v>3</v>
      </c>
      <c r="F19" s="5">
        <v>16</v>
      </c>
      <c r="P19">
        <v>2017</v>
      </c>
      <c r="Q19" s="10">
        <v>12733</v>
      </c>
      <c r="R19" s="10">
        <v>3661</v>
      </c>
      <c r="S19" s="10">
        <v>24347</v>
      </c>
      <c r="T19" s="10">
        <f t="shared" si="1"/>
        <v>40741</v>
      </c>
      <c r="X19">
        <v>2018</v>
      </c>
      <c r="Y19" s="40">
        <f t="shared" si="2"/>
        <v>5.1912353726537346E-2</v>
      </c>
      <c r="Z19" s="40">
        <f t="shared" si="0"/>
        <v>6.4463261403987976E-2</v>
      </c>
      <c r="AA19" s="40">
        <f t="shared" si="0"/>
        <v>3.4870825974452707E-2</v>
      </c>
      <c r="AB19" s="40">
        <f t="shared" si="0"/>
        <v>4.2856090915785079E-2</v>
      </c>
    </row>
    <row r="20" spans="1:28">
      <c r="A20" s="2" t="s">
        <v>49</v>
      </c>
      <c r="B20" s="5">
        <v>6303</v>
      </c>
      <c r="C20" s="5">
        <v>547</v>
      </c>
      <c r="D20" s="5">
        <v>186</v>
      </c>
      <c r="E20" s="5">
        <v>56</v>
      </c>
      <c r="F20" s="5">
        <v>305</v>
      </c>
      <c r="P20">
        <v>2018</v>
      </c>
      <c r="Q20" s="10">
        <v>13394</v>
      </c>
      <c r="R20" s="10">
        <v>3897</v>
      </c>
      <c r="S20" s="10">
        <v>25196</v>
      </c>
      <c r="T20" s="10">
        <f t="shared" si="1"/>
        <v>42487</v>
      </c>
      <c r="X20">
        <v>2019</v>
      </c>
      <c r="Y20" s="40">
        <f t="shared" si="2"/>
        <v>4.6214723010303119E-2</v>
      </c>
      <c r="Z20" s="40">
        <f t="shared" si="0"/>
        <v>5.7223505260456761E-2</v>
      </c>
      <c r="AA20" s="40">
        <f t="shared" si="0"/>
        <v>3.5680266709001429E-2</v>
      </c>
      <c r="AB20" s="40">
        <f t="shared" si="0"/>
        <v>4.0977240096970839E-2</v>
      </c>
    </row>
    <row r="21" spans="1:28">
      <c r="A21" s="2" t="s">
        <v>51</v>
      </c>
      <c r="B21" s="5">
        <v>12001</v>
      </c>
      <c r="C21" s="5">
        <v>1125</v>
      </c>
      <c r="D21" s="5">
        <v>327</v>
      </c>
      <c r="E21" s="5">
        <v>125</v>
      </c>
      <c r="F21" s="5">
        <v>673</v>
      </c>
      <c r="P21">
        <v>2019</v>
      </c>
      <c r="Q21" s="10">
        <v>14013</v>
      </c>
      <c r="R21" s="10">
        <v>4120</v>
      </c>
      <c r="S21" s="10">
        <v>26095</v>
      </c>
      <c r="T21" s="10">
        <f t="shared" si="1"/>
        <v>44228</v>
      </c>
      <c r="X21">
        <v>2020</v>
      </c>
      <c r="Y21" s="40">
        <f t="shared" si="2"/>
        <v>6.5653321915364299E-2</v>
      </c>
      <c r="Z21" s="40">
        <f t="shared" si="0"/>
        <v>5.0970873786407765E-2</v>
      </c>
      <c r="AA21" s="40">
        <f t="shared" si="0"/>
        <v>4.3494922398927001E-2</v>
      </c>
      <c r="AB21" s="40">
        <f t="shared" si="0"/>
        <v>5.1211901962557656E-2</v>
      </c>
    </row>
    <row r="22" spans="1:28">
      <c r="A22" s="2" t="s">
        <v>52</v>
      </c>
      <c r="B22" s="5">
        <v>3416</v>
      </c>
      <c r="C22" s="5">
        <v>234</v>
      </c>
      <c r="D22" s="5">
        <v>78</v>
      </c>
      <c r="E22" s="5">
        <v>13</v>
      </c>
      <c r="F22" s="5">
        <v>143</v>
      </c>
      <c r="P22">
        <v>2020</v>
      </c>
      <c r="Q22" s="10">
        <v>14933</v>
      </c>
      <c r="R22" s="10">
        <v>4330</v>
      </c>
      <c r="S22" s="10">
        <v>27230</v>
      </c>
      <c r="T22" s="10">
        <f t="shared" si="1"/>
        <v>46493</v>
      </c>
      <c r="X22">
        <v>2021</v>
      </c>
      <c r="Y22" s="40">
        <f t="shared" si="2"/>
        <v>1.7879863389807807E-2</v>
      </c>
      <c r="Z22" s="40">
        <f t="shared" si="0"/>
        <v>3.4411085450346421E-2</v>
      </c>
      <c r="AA22" s="40">
        <f t="shared" si="0"/>
        <v>1.072346676459787E-2</v>
      </c>
      <c r="AB22" s="40">
        <f t="shared" si="0"/>
        <v>1.5228098853590864E-2</v>
      </c>
    </row>
    <row r="23" spans="1:28">
      <c r="A23" s="2" t="s">
        <v>55</v>
      </c>
      <c r="B23" s="5">
        <v>3409</v>
      </c>
      <c r="C23" s="5">
        <v>442</v>
      </c>
      <c r="D23" s="5">
        <v>173</v>
      </c>
      <c r="E23" s="5">
        <v>37</v>
      </c>
      <c r="F23" s="5">
        <v>232</v>
      </c>
      <c r="P23">
        <v>2021</v>
      </c>
      <c r="Q23" s="10">
        <v>15200</v>
      </c>
      <c r="R23" s="10">
        <v>4479</v>
      </c>
      <c r="S23" s="10">
        <v>27522</v>
      </c>
      <c r="T23" s="10">
        <f t="shared" si="1"/>
        <v>47201</v>
      </c>
      <c r="X23">
        <v>2022</v>
      </c>
      <c r="Y23" s="40">
        <f t="shared" si="2"/>
        <v>4.3026315789473683E-2</v>
      </c>
      <c r="Z23" s="40">
        <f t="shared" si="0"/>
        <v>3.4829202947086406E-2</v>
      </c>
      <c r="AA23" s="40">
        <f t="shared" si="0"/>
        <v>2.1292057263280286E-2</v>
      </c>
      <c r="AB23" s="40">
        <f t="shared" si="0"/>
        <v>2.957564458380119E-2</v>
      </c>
    </row>
    <row r="24" spans="1:28">
      <c r="A24" s="2" t="s">
        <v>56</v>
      </c>
      <c r="B24" s="5">
        <v>14439</v>
      </c>
      <c r="C24" s="5">
        <v>1169</v>
      </c>
      <c r="D24" s="5">
        <v>376</v>
      </c>
      <c r="E24" s="5">
        <v>99</v>
      </c>
      <c r="F24" s="5">
        <v>694</v>
      </c>
      <c r="P24">
        <v>2022</v>
      </c>
      <c r="Q24" s="10">
        <v>15854</v>
      </c>
      <c r="R24" s="10">
        <v>4635</v>
      </c>
      <c r="S24" s="10">
        <v>28108</v>
      </c>
      <c r="T24" s="10">
        <f t="shared" si="1"/>
        <v>48597</v>
      </c>
      <c r="X24">
        <v>2023</v>
      </c>
      <c r="Y24" s="40">
        <f t="shared" si="2"/>
        <v>1.3687397502207644E-2</v>
      </c>
      <c r="Z24" s="40">
        <f t="shared" si="0"/>
        <v>1.1003236245954692E-2</v>
      </c>
      <c r="AA24" s="40">
        <f t="shared" si="0"/>
        <v>6.759641383236089E-4</v>
      </c>
      <c r="AB24" s="40">
        <f t="shared" si="0"/>
        <v>5.9057143445068625E-3</v>
      </c>
    </row>
    <row r="25" spans="1:28">
      <c r="A25" s="2" t="s">
        <v>57</v>
      </c>
      <c r="B25" s="5">
        <v>1339</v>
      </c>
      <c r="C25" s="5">
        <v>127</v>
      </c>
      <c r="D25" s="5">
        <v>36</v>
      </c>
      <c r="E25" s="5">
        <v>13</v>
      </c>
      <c r="F25" s="5">
        <v>78</v>
      </c>
      <c r="P25">
        <v>2023</v>
      </c>
      <c r="Q25" s="10">
        <v>16071</v>
      </c>
      <c r="R25" s="10">
        <v>4686</v>
      </c>
      <c r="S25" s="10">
        <v>28127</v>
      </c>
      <c r="T25" s="10">
        <f t="shared" si="1"/>
        <v>48884</v>
      </c>
      <c r="X25">
        <v>2024</v>
      </c>
      <c r="Y25" s="41">
        <f>(Q26-Q25)/Q25</f>
        <v>3.409868707609981E-2</v>
      </c>
      <c r="Z25" s="41">
        <f t="shared" si="0"/>
        <v>4.0332906530089627E-2</v>
      </c>
      <c r="AA25" s="41">
        <f t="shared" si="0"/>
        <v>2.7162512887972411E-2</v>
      </c>
      <c r="AB25" s="41">
        <f t="shared" si="0"/>
        <v>3.0705343261598888E-2</v>
      </c>
    </row>
    <row r="26" spans="1:28">
      <c r="A26" s="2" t="s">
        <v>58</v>
      </c>
      <c r="B26" s="5">
        <v>6057</v>
      </c>
      <c r="C26" s="5">
        <v>259</v>
      </c>
      <c r="D26" s="5">
        <v>88</v>
      </c>
      <c r="E26" s="5">
        <v>17</v>
      </c>
      <c r="F26" s="5">
        <v>154</v>
      </c>
      <c r="P26">
        <v>2024</v>
      </c>
      <c r="Q26" s="10">
        <v>16619</v>
      </c>
      <c r="R26" s="10">
        <v>4875</v>
      </c>
      <c r="S26" s="10">
        <v>28891</v>
      </c>
      <c r="T26" s="10">
        <v>50385</v>
      </c>
    </row>
    <row r="27" spans="1:28">
      <c r="A27" s="2" t="s">
        <v>59</v>
      </c>
      <c r="B27" s="5">
        <v>76778</v>
      </c>
      <c r="C27" s="5">
        <v>6484</v>
      </c>
      <c r="D27" s="5">
        <v>2215</v>
      </c>
      <c r="E27" s="5">
        <v>554</v>
      </c>
      <c r="F27" s="5">
        <v>3715</v>
      </c>
    </row>
    <row r="28" spans="1:28">
      <c r="A28" s="2" t="s">
        <v>60</v>
      </c>
      <c r="B28" s="5">
        <v>921</v>
      </c>
      <c r="C28" s="5">
        <v>105</v>
      </c>
      <c r="D28" s="5">
        <v>29</v>
      </c>
      <c r="E28" s="5">
        <v>20</v>
      </c>
      <c r="F28" s="5">
        <v>56</v>
      </c>
    </row>
    <row r="29" spans="1:28">
      <c r="A29" s="2" t="s">
        <v>61</v>
      </c>
      <c r="B29" s="5">
        <v>352</v>
      </c>
      <c r="C29" s="5">
        <v>21</v>
      </c>
      <c r="D29" s="5">
        <v>11</v>
      </c>
      <c r="E29" s="5">
        <v>4</v>
      </c>
      <c r="F29" s="5">
        <v>6</v>
      </c>
    </row>
    <row r="30" spans="1:28">
      <c r="A30" s="2" t="s">
        <v>62</v>
      </c>
      <c r="B30" s="5">
        <v>5405</v>
      </c>
      <c r="C30" s="5">
        <v>421</v>
      </c>
      <c r="D30" s="5">
        <v>160</v>
      </c>
      <c r="E30" s="5">
        <v>30</v>
      </c>
      <c r="F30" s="5">
        <v>231</v>
      </c>
    </row>
    <row r="31" spans="1:28">
      <c r="A31" s="2" t="s">
        <v>63</v>
      </c>
      <c r="B31" s="5">
        <v>46411</v>
      </c>
      <c r="C31" s="5">
        <v>3189</v>
      </c>
      <c r="D31" s="5">
        <v>1164</v>
      </c>
      <c r="E31" s="5">
        <v>216</v>
      </c>
      <c r="F31" s="5">
        <v>1809</v>
      </c>
    </row>
    <row r="32" spans="1:28">
      <c r="A32" s="2" t="s">
        <v>64</v>
      </c>
      <c r="B32" s="5">
        <v>390</v>
      </c>
      <c r="C32" s="5">
        <v>35</v>
      </c>
      <c r="D32" s="5">
        <v>5</v>
      </c>
      <c r="E32" s="5">
        <v>9</v>
      </c>
      <c r="F32" s="5">
        <v>21</v>
      </c>
    </row>
    <row r="33" spans="1:6">
      <c r="A33" s="2" t="s">
        <v>67</v>
      </c>
      <c r="B33" s="5">
        <v>3517</v>
      </c>
      <c r="C33" s="5">
        <v>337</v>
      </c>
      <c r="D33" s="5">
        <v>99</v>
      </c>
      <c r="E33" s="5">
        <v>51</v>
      </c>
      <c r="F33" s="5">
        <v>187</v>
      </c>
    </row>
    <row r="34" spans="1:6">
      <c r="A34" s="2" t="s">
        <v>68</v>
      </c>
      <c r="B34" s="5">
        <v>7024</v>
      </c>
      <c r="C34" s="5">
        <v>557</v>
      </c>
      <c r="D34" s="5">
        <v>149</v>
      </c>
      <c r="E34" s="5">
        <v>58</v>
      </c>
      <c r="F34" s="5">
        <v>350</v>
      </c>
    </row>
    <row r="35" spans="1:6">
      <c r="A35" s="2" t="s">
        <v>69</v>
      </c>
      <c r="B35" s="5">
        <v>369</v>
      </c>
      <c r="C35" s="5">
        <v>85</v>
      </c>
      <c r="D35" s="5">
        <v>34</v>
      </c>
      <c r="E35" s="5">
        <v>10</v>
      </c>
      <c r="F35" s="5">
        <v>41</v>
      </c>
    </row>
    <row r="36" spans="1:6">
      <c r="A36" s="2" t="s">
        <v>70</v>
      </c>
      <c r="B36" s="5">
        <v>75</v>
      </c>
      <c r="C36" s="5">
        <v>0</v>
      </c>
      <c r="D36" s="5">
        <v>0</v>
      </c>
      <c r="E36" s="5">
        <v>0</v>
      </c>
      <c r="F36" s="5">
        <v>0</v>
      </c>
    </row>
    <row r="37" spans="1:6">
      <c r="A37" s="2" t="s">
        <v>71</v>
      </c>
      <c r="B37" s="5">
        <v>682</v>
      </c>
      <c r="C37" s="5">
        <v>103</v>
      </c>
      <c r="D37" s="5">
        <v>19</v>
      </c>
      <c r="E37" s="5">
        <v>6</v>
      </c>
      <c r="F37" s="5">
        <v>78</v>
      </c>
    </row>
    <row r="38" spans="1:6">
      <c r="A38" s="2" t="s">
        <v>72</v>
      </c>
      <c r="B38" s="5">
        <v>2825</v>
      </c>
      <c r="C38" s="5">
        <v>149</v>
      </c>
      <c r="D38" s="5">
        <v>47</v>
      </c>
      <c r="E38" s="5">
        <v>18</v>
      </c>
      <c r="F38" s="5">
        <v>84</v>
      </c>
    </row>
    <row r="39" spans="1:6">
      <c r="A39" s="2" t="s">
        <v>73</v>
      </c>
      <c r="B39" s="5">
        <v>124</v>
      </c>
      <c r="C39" s="5">
        <v>11</v>
      </c>
      <c r="D39" s="5">
        <v>3</v>
      </c>
      <c r="E39" s="5">
        <v>1</v>
      </c>
      <c r="F39" s="5">
        <v>7</v>
      </c>
    </row>
    <row r="40" spans="1:6">
      <c r="A40" s="2" t="s">
        <v>74</v>
      </c>
      <c r="B40" s="5">
        <v>397</v>
      </c>
      <c r="C40" s="5">
        <v>26</v>
      </c>
      <c r="D40" s="5">
        <v>9</v>
      </c>
      <c r="E40" s="5">
        <v>1</v>
      </c>
      <c r="F40" s="5">
        <v>16</v>
      </c>
    </row>
    <row r="41" spans="1:6">
      <c r="A41" s="2" t="s">
        <v>75</v>
      </c>
      <c r="B41" s="5">
        <v>458</v>
      </c>
      <c r="C41" s="5">
        <v>20</v>
      </c>
      <c r="D41" s="5">
        <v>2</v>
      </c>
      <c r="E41" s="5">
        <v>2</v>
      </c>
      <c r="F41" s="5">
        <v>16</v>
      </c>
    </row>
    <row r="42" spans="1:6">
      <c r="A42" s="2" t="s">
        <v>67</v>
      </c>
      <c r="B42" s="5">
        <v>2094</v>
      </c>
      <c r="C42" s="5">
        <v>163</v>
      </c>
      <c r="D42" s="5">
        <v>35</v>
      </c>
      <c r="E42" s="5">
        <v>20</v>
      </c>
      <c r="F42" s="5">
        <v>108</v>
      </c>
    </row>
    <row r="43" spans="1:6">
      <c r="A43" s="2" t="s">
        <v>76</v>
      </c>
      <c r="B43" s="5">
        <v>275848</v>
      </c>
      <c r="C43" s="5">
        <v>12379</v>
      </c>
      <c r="D43" s="5">
        <v>4176</v>
      </c>
      <c r="E43" s="5">
        <v>806</v>
      </c>
      <c r="F43" s="5">
        <v>7397</v>
      </c>
    </row>
    <row r="44" spans="1:6">
      <c r="A44" s="2" t="s">
        <v>36</v>
      </c>
      <c r="B44" s="5">
        <v>75775</v>
      </c>
      <c r="C44" s="5">
        <v>2092</v>
      </c>
      <c r="D44" s="5">
        <v>865</v>
      </c>
      <c r="E44" s="5">
        <v>95</v>
      </c>
      <c r="F44" s="5">
        <v>1132</v>
      </c>
    </row>
    <row r="45" spans="1:6">
      <c r="A45" s="2" t="s">
        <v>77</v>
      </c>
      <c r="B45" s="5">
        <v>4861</v>
      </c>
      <c r="C45" s="5">
        <v>575</v>
      </c>
      <c r="D45" s="5">
        <v>110</v>
      </c>
      <c r="E45" s="5">
        <v>7</v>
      </c>
      <c r="F45" s="5">
        <v>458</v>
      </c>
    </row>
    <row r="46" spans="1:6">
      <c r="A46" s="2" t="s">
        <v>78</v>
      </c>
      <c r="B46" s="5">
        <v>22688</v>
      </c>
      <c r="C46" s="5">
        <v>781</v>
      </c>
      <c r="D46" s="5">
        <v>172</v>
      </c>
      <c r="E46" s="5">
        <v>63</v>
      </c>
      <c r="F46" s="5">
        <v>546</v>
      </c>
    </row>
    <row r="47" spans="1:6">
      <c r="A47" s="2" t="s">
        <v>79</v>
      </c>
      <c r="B47" s="5">
        <v>7089</v>
      </c>
      <c r="C47" s="5">
        <v>424</v>
      </c>
      <c r="D47" s="5">
        <v>137</v>
      </c>
      <c r="E47" s="5">
        <v>34</v>
      </c>
      <c r="F47" s="5">
        <v>253</v>
      </c>
    </row>
    <row r="48" spans="1:6">
      <c r="A48" s="2" t="s">
        <v>80</v>
      </c>
      <c r="B48" s="5">
        <v>6796</v>
      </c>
      <c r="C48" s="5">
        <v>310</v>
      </c>
      <c r="D48" s="5">
        <v>95</v>
      </c>
      <c r="E48" s="5">
        <v>18</v>
      </c>
      <c r="F48" s="5">
        <v>197</v>
      </c>
    </row>
    <row r="49" spans="1:6">
      <c r="A49" s="2" t="s">
        <v>81</v>
      </c>
      <c r="B49" s="5">
        <v>6947</v>
      </c>
      <c r="C49" s="5">
        <v>822</v>
      </c>
      <c r="D49" s="5">
        <v>321</v>
      </c>
      <c r="E49" s="5">
        <v>65</v>
      </c>
      <c r="F49" s="5">
        <v>436</v>
      </c>
    </row>
    <row r="50" spans="1:6">
      <c r="A50" s="2" t="s">
        <v>82</v>
      </c>
      <c r="B50" s="5">
        <v>1295</v>
      </c>
      <c r="C50" s="5">
        <v>82</v>
      </c>
      <c r="D50" s="5">
        <v>28</v>
      </c>
      <c r="E50" s="5">
        <v>12</v>
      </c>
      <c r="F50" s="5">
        <v>42</v>
      </c>
    </row>
    <row r="51" spans="1:6">
      <c r="A51" s="2" t="s">
        <v>83</v>
      </c>
      <c r="B51" s="5">
        <v>1072</v>
      </c>
      <c r="C51" s="5">
        <v>48</v>
      </c>
      <c r="D51" s="5">
        <v>11</v>
      </c>
      <c r="E51" s="5">
        <v>6</v>
      </c>
      <c r="F51" s="5">
        <v>31</v>
      </c>
    </row>
    <row r="52" spans="1:6">
      <c r="A52" s="2" t="s">
        <v>84</v>
      </c>
      <c r="B52" s="5">
        <v>14154</v>
      </c>
      <c r="C52" s="5">
        <v>1609</v>
      </c>
      <c r="D52" s="5">
        <v>672</v>
      </c>
      <c r="E52" s="5">
        <v>64</v>
      </c>
      <c r="F52" s="5">
        <v>873</v>
      </c>
    </row>
    <row r="53" spans="1:6">
      <c r="A53" s="2" t="s">
        <v>85</v>
      </c>
      <c r="B53" s="5">
        <v>238</v>
      </c>
      <c r="C53" s="5">
        <v>14</v>
      </c>
      <c r="D53" s="5">
        <v>2</v>
      </c>
      <c r="E53" s="5">
        <v>2</v>
      </c>
      <c r="F53" s="5">
        <v>10</v>
      </c>
    </row>
    <row r="54" spans="1:6">
      <c r="A54" s="2" t="s">
        <v>86</v>
      </c>
      <c r="B54" s="5">
        <v>55639</v>
      </c>
      <c r="C54" s="5">
        <v>3151</v>
      </c>
      <c r="D54" s="5">
        <v>1014</v>
      </c>
      <c r="E54" s="5">
        <v>247</v>
      </c>
      <c r="F54" s="5">
        <v>1890</v>
      </c>
    </row>
    <row r="55" spans="1:6">
      <c r="A55" s="2" t="s">
        <v>87</v>
      </c>
      <c r="B55" s="5">
        <v>860</v>
      </c>
      <c r="C55" s="5">
        <v>41</v>
      </c>
      <c r="D55" s="5">
        <v>11</v>
      </c>
      <c r="E55" s="5">
        <v>9</v>
      </c>
      <c r="F55" s="5">
        <v>21</v>
      </c>
    </row>
    <row r="56" spans="1:6">
      <c r="A56" s="2" t="s">
        <v>88</v>
      </c>
      <c r="B56" s="5">
        <v>286</v>
      </c>
      <c r="C56" s="5">
        <v>15</v>
      </c>
      <c r="D56" s="5">
        <v>2</v>
      </c>
      <c r="E56" s="5">
        <v>0</v>
      </c>
      <c r="F56" s="5">
        <v>13</v>
      </c>
    </row>
    <row r="57" spans="1:6">
      <c r="A57" s="2" t="s">
        <v>89</v>
      </c>
      <c r="B57" s="5">
        <v>16811</v>
      </c>
      <c r="C57" s="5">
        <v>800</v>
      </c>
      <c r="D57" s="5">
        <v>252</v>
      </c>
      <c r="E57" s="5">
        <v>64</v>
      </c>
      <c r="F57" s="5">
        <v>484</v>
      </c>
    </row>
    <row r="58" spans="1:6">
      <c r="A58" s="2" t="s">
        <v>90</v>
      </c>
      <c r="B58" s="5">
        <v>331</v>
      </c>
      <c r="C58" s="5">
        <v>14</v>
      </c>
      <c r="D58" s="5">
        <v>3</v>
      </c>
      <c r="E58" s="5">
        <v>2</v>
      </c>
      <c r="F58" s="5">
        <v>9</v>
      </c>
    </row>
    <row r="59" spans="1:6">
      <c r="A59" s="2" t="s">
        <v>91</v>
      </c>
      <c r="B59" s="5">
        <v>2545</v>
      </c>
      <c r="C59" s="5">
        <v>133</v>
      </c>
      <c r="D59" s="5">
        <v>42</v>
      </c>
      <c r="E59" s="5">
        <v>11</v>
      </c>
      <c r="F59" s="5">
        <v>80</v>
      </c>
    </row>
    <row r="60" spans="1:6">
      <c r="A60" s="2" t="s">
        <v>92</v>
      </c>
      <c r="B60" s="5">
        <v>2537</v>
      </c>
      <c r="C60" s="5">
        <v>181</v>
      </c>
      <c r="D60" s="5">
        <v>93</v>
      </c>
      <c r="E60" s="5">
        <v>7</v>
      </c>
      <c r="F60" s="5">
        <v>81</v>
      </c>
    </row>
    <row r="61" spans="1:6">
      <c r="A61" s="2" t="s">
        <v>93</v>
      </c>
      <c r="B61" s="5">
        <v>4490</v>
      </c>
      <c r="C61" s="5">
        <v>186</v>
      </c>
      <c r="D61" s="5">
        <v>56</v>
      </c>
      <c r="E61" s="5">
        <v>22</v>
      </c>
      <c r="F61" s="5">
        <v>108</v>
      </c>
    </row>
    <row r="62" spans="1:6">
      <c r="A62" s="2" t="s">
        <v>94</v>
      </c>
      <c r="B62" s="5">
        <v>4783</v>
      </c>
      <c r="C62" s="5">
        <v>197</v>
      </c>
      <c r="D62" s="5">
        <v>58</v>
      </c>
      <c r="E62" s="5">
        <v>19</v>
      </c>
      <c r="F62" s="5">
        <v>120</v>
      </c>
    </row>
    <row r="63" spans="1:6">
      <c r="A63" s="2" t="s">
        <v>95</v>
      </c>
      <c r="B63" s="5">
        <v>8391</v>
      </c>
      <c r="C63" s="5">
        <v>232</v>
      </c>
      <c r="D63" s="5">
        <v>72</v>
      </c>
      <c r="E63" s="5">
        <v>14</v>
      </c>
      <c r="F63" s="5">
        <v>146</v>
      </c>
    </row>
    <row r="64" spans="1:6">
      <c r="A64" s="2" t="s">
        <v>96</v>
      </c>
      <c r="B64" s="5">
        <v>38086</v>
      </c>
      <c r="C64" s="5">
        <v>660</v>
      </c>
      <c r="D64" s="5">
        <v>158</v>
      </c>
      <c r="E64" s="5">
        <v>44</v>
      </c>
      <c r="F64" s="5">
        <v>458</v>
      </c>
    </row>
    <row r="65" spans="1:6">
      <c r="A65" s="2" t="s">
        <v>67</v>
      </c>
      <c r="B65" s="5">
        <v>174</v>
      </c>
      <c r="C65" s="5">
        <v>12</v>
      </c>
      <c r="D65" s="5">
        <v>2</v>
      </c>
      <c r="E65" s="5">
        <v>1</v>
      </c>
      <c r="F65" s="5">
        <v>9</v>
      </c>
    </row>
    <row r="66" spans="1:6">
      <c r="A66" s="2" t="s">
        <v>97</v>
      </c>
      <c r="B66" s="5">
        <v>16166</v>
      </c>
      <c r="C66" s="5">
        <v>1319</v>
      </c>
      <c r="D66" s="5">
        <v>410</v>
      </c>
      <c r="E66" s="5">
        <v>154</v>
      </c>
      <c r="F66" s="5">
        <v>755</v>
      </c>
    </row>
    <row r="67" spans="1:6">
      <c r="A67" s="2" t="s">
        <v>98</v>
      </c>
      <c r="B67" s="5">
        <v>850</v>
      </c>
      <c r="C67" s="5">
        <v>79</v>
      </c>
      <c r="D67" s="5">
        <v>17</v>
      </c>
      <c r="E67" s="5">
        <v>8</v>
      </c>
      <c r="F67" s="5">
        <v>54</v>
      </c>
    </row>
    <row r="68" spans="1:6">
      <c r="A68" s="2" t="s">
        <v>99</v>
      </c>
      <c r="B68" s="5">
        <v>2295</v>
      </c>
      <c r="C68" s="5">
        <v>234</v>
      </c>
      <c r="D68" s="5">
        <v>89</v>
      </c>
      <c r="E68" s="5">
        <v>26</v>
      </c>
      <c r="F68" s="5">
        <v>119</v>
      </c>
    </row>
    <row r="69" spans="1:6">
      <c r="A69" s="2" t="s">
        <v>100</v>
      </c>
      <c r="B69" s="5">
        <v>3406</v>
      </c>
      <c r="C69" s="5">
        <v>255</v>
      </c>
      <c r="D69" s="5">
        <v>77</v>
      </c>
      <c r="E69" s="5">
        <v>35</v>
      </c>
      <c r="F69" s="5">
        <v>143</v>
      </c>
    </row>
    <row r="70" spans="1:6">
      <c r="A70" s="2" t="s">
        <v>101</v>
      </c>
      <c r="B70" s="5">
        <v>808</v>
      </c>
      <c r="C70" s="5">
        <v>36</v>
      </c>
      <c r="D70" s="5">
        <v>15</v>
      </c>
      <c r="E70" s="5">
        <v>2</v>
      </c>
      <c r="F70" s="5">
        <v>19</v>
      </c>
    </row>
    <row r="71" spans="1:6">
      <c r="A71" s="2" t="s">
        <v>102</v>
      </c>
      <c r="B71" s="5">
        <v>946</v>
      </c>
      <c r="C71" s="5">
        <v>37</v>
      </c>
      <c r="D71" s="5">
        <v>16</v>
      </c>
      <c r="E71" s="5">
        <v>6</v>
      </c>
      <c r="F71" s="5">
        <v>15</v>
      </c>
    </row>
    <row r="72" spans="1:6">
      <c r="A72" s="2" t="s">
        <v>103</v>
      </c>
      <c r="B72" s="5">
        <v>1785</v>
      </c>
      <c r="C72" s="5">
        <v>167</v>
      </c>
      <c r="D72" s="5">
        <v>37</v>
      </c>
      <c r="E72" s="5">
        <v>14</v>
      </c>
      <c r="F72" s="5">
        <v>116</v>
      </c>
    </row>
    <row r="73" spans="1:6">
      <c r="A73" s="2" t="s">
        <v>104</v>
      </c>
      <c r="B73" s="5">
        <v>305</v>
      </c>
      <c r="C73" s="5">
        <v>38</v>
      </c>
      <c r="D73" s="5">
        <v>4</v>
      </c>
      <c r="E73" s="5">
        <v>5</v>
      </c>
      <c r="F73" s="5">
        <v>29</v>
      </c>
    </row>
    <row r="74" spans="1:6">
      <c r="A74" s="2" t="s">
        <v>105</v>
      </c>
      <c r="B74" s="5">
        <v>324</v>
      </c>
      <c r="C74" s="5">
        <v>37</v>
      </c>
      <c r="D74" s="5">
        <v>12</v>
      </c>
      <c r="E74" s="5">
        <v>1</v>
      </c>
      <c r="F74" s="5">
        <v>24</v>
      </c>
    </row>
    <row r="75" spans="1:6">
      <c r="A75" s="2" t="s">
        <v>106</v>
      </c>
      <c r="B75" s="5">
        <v>945</v>
      </c>
      <c r="C75" s="5">
        <v>83</v>
      </c>
      <c r="D75" s="5">
        <v>23</v>
      </c>
      <c r="E75" s="5">
        <v>9</v>
      </c>
      <c r="F75" s="5">
        <v>51</v>
      </c>
    </row>
    <row r="76" spans="1:6">
      <c r="A76" s="2" t="s">
        <v>107</v>
      </c>
      <c r="B76" s="5">
        <v>974</v>
      </c>
      <c r="C76" s="5">
        <v>66</v>
      </c>
      <c r="D76" s="5">
        <v>17</v>
      </c>
      <c r="E76" s="5">
        <v>6</v>
      </c>
      <c r="F76" s="5">
        <v>43</v>
      </c>
    </row>
    <row r="77" spans="1:6">
      <c r="A77" s="2" t="s">
        <v>108</v>
      </c>
      <c r="B77" s="5">
        <v>687</v>
      </c>
      <c r="C77" s="5">
        <v>57</v>
      </c>
      <c r="D77" s="5">
        <v>19</v>
      </c>
      <c r="E77" s="5">
        <v>16</v>
      </c>
      <c r="F77" s="5">
        <v>22</v>
      </c>
    </row>
    <row r="78" spans="1:6">
      <c r="A78" s="2" t="s">
        <v>67</v>
      </c>
      <c r="B78" s="5">
        <v>2841</v>
      </c>
      <c r="C78" s="5">
        <v>230</v>
      </c>
      <c r="D78" s="5">
        <v>84</v>
      </c>
      <c r="E78" s="5">
        <v>26</v>
      </c>
      <c r="F78" s="5">
        <v>120</v>
      </c>
    </row>
    <row r="79" spans="1:6">
      <c r="A79" s="2" t="s">
        <v>109</v>
      </c>
      <c r="B79" s="5">
        <v>12383</v>
      </c>
      <c r="C79" s="5">
        <v>659</v>
      </c>
      <c r="D79" s="5">
        <v>182</v>
      </c>
      <c r="E79" s="5">
        <v>64</v>
      </c>
      <c r="F79" s="5">
        <v>413</v>
      </c>
    </row>
    <row r="80" spans="1:6">
      <c r="A80" s="2" t="s">
        <v>111</v>
      </c>
      <c r="B80" s="5">
        <v>11588</v>
      </c>
      <c r="C80" s="5">
        <v>586</v>
      </c>
      <c r="D80" s="5">
        <v>157</v>
      </c>
      <c r="E80" s="5">
        <v>56</v>
      </c>
      <c r="F80" s="5">
        <v>373</v>
      </c>
    </row>
    <row r="81" spans="1:6">
      <c r="A81" s="2" t="s">
        <v>112</v>
      </c>
      <c r="B81" s="5">
        <v>764</v>
      </c>
      <c r="C81" s="5">
        <v>73</v>
      </c>
      <c r="D81" s="5">
        <v>25</v>
      </c>
      <c r="E81" s="5">
        <v>8</v>
      </c>
      <c r="F81" s="5">
        <v>40</v>
      </c>
    </row>
    <row r="82" spans="1:6">
      <c r="A82" s="2" t="s">
        <v>67</v>
      </c>
      <c r="B82" s="5">
        <v>31</v>
      </c>
      <c r="C82" s="5">
        <v>0</v>
      </c>
      <c r="D82" s="5">
        <v>0</v>
      </c>
      <c r="E82" s="5">
        <v>0</v>
      </c>
      <c r="F82" s="5">
        <v>0</v>
      </c>
    </row>
    <row r="85" spans="1:6">
      <c r="A85" s="1" t="s">
        <v>205</v>
      </c>
    </row>
    <row r="86" spans="1:6">
      <c r="A86" t="s">
        <v>211</v>
      </c>
    </row>
    <row r="87" spans="1:6">
      <c r="A87" t="s">
        <v>212</v>
      </c>
    </row>
    <row r="89" spans="1:6">
      <c r="A89" s="1" t="s">
        <v>206</v>
      </c>
    </row>
    <row r="90" spans="1:6">
      <c r="A90" t="s">
        <v>207</v>
      </c>
    </row>
  </sheetData>
  <mergeCells count="7">
    <mergeCell ref="B7:F7"/>
    <mergeCell ref="A1:K1"/>
    <mergeCell ref="A2:K2"/>
    <mergeCell ref="A3:K3"/>
    <mergeCell ref="A4:K4"/>
    <mergeCell ref="A5:K5"/>
    <mergeCell ref="A6:K6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7:AE85"/>
  <sheetViews>
    <sheetView topLeftCell="M1" workbookViewId="0">
      <selection activeCell="Z38" sqref="Z38"/>
    </sheetView>
  </sheetViews>
  <sheetFormatPr defaultColWidth="9.140625" defaultRowHeight="15"/>
  <cols>
    <col min="3" max="3" width="40.28515625" bestFit="1" customWidth="1"/>
    <col min="4" max="4" width="13.7109375" bestFit="1" customWidth="1"/>
    <col min="5" max="5" width="12" bestFit="1" customWidth="1"/>
    <col min="6" max="8" width="10.85546875" bestFit="1" customWidth="1"/>
    <col min="10" max="10" width="40.28515625" bestFit="1" customWidth="1"/>
    <col min="20" max="20" width="11.42578125" bestFit="1" customWidth="1"/>
    <col min="30" max="30" width="11.85546875" bestFit="1" customWidth="1"/>
  </cols>
  <sheetData>
    <row r="7" spans="2:31">
      <c r="C7" s="30"/>
      <c r="D7" s="30"/>
      <c r="E7" s="30"/>
      <c r="F7" s="30"/>
      <c r="G7" s="30"/>
      <c r="H7" s="30"/>
      <c r="J7" s="30"/>
      <c r="K7" s="30"/>
      <c r="L7" s="30"/>
      <c r="M7" s="30"/>
      <c r="N7" s="30"/>
      <c r="O7" s="30"/>
    </row>
    <row r="8" spans="2:31">
      <c r="B8" s="30"/>
      <c r="C8" s="280">
        <v>2024</v>
      </c>
      <c r="D8" s="281"/>
      <c r="E8" s="281"/>
      <c r="F8" s="281"/>
      <c r="G8" s="281"/>
      <c r="H8" s="282"/>
      <c r="I8" s="30"/>
      <c r="J8" s="280">
        <v>2023</v>
      </c>
      <c r="K8" s="281"/>
      <c r="L8" s="281"/>
      <c r="M8" s="281"/>
      <c r="N8" s="281"/>
      <c r="O8" s="282"/>
      <c r="P8" s="30"/>
    </row>
    <row r="9" spans="2:31">
      <c r="B9" s="30"/>
      <c r="C9" s="58" t="s">
        <v>12</v>
      </c>
      <c r="D9" s="59" t="s">
        <v>13</v>
      </c>
      <c r="E9" s="59"/>
      <c r="F9" s="59"/>
      <c r="G9" s="59"/>
      <c r="H9" s="60"/>
      <c r="I9" s="30"/>
      <c r="J9" s="58" t="s">
        <v>13</v>
      </c>
      <c r="K9" s="59"/>
      <c r="L9" s="59"/>
      <c r="M9" s="59"/>
      <c r="N9" s="59"/>
      <c r="O9" s="60"/>
      <c r="P9" s="30"/>
    </row>
    <row r="10" spans="2:31">
      <c r="B10" s="30"/>
      <c r="C10" s="52" t="s">
        <v>12</v>
      </c>
      <c r="D10" s="26" t="s">
        <v>14</v>
      </c>
      <c r="E10" s="26"/>
      <c r="F10" s="26"/>
      <c r="G10" s="26"/>
      <c r="H10" s="53"/>
      <c r="I10" s="30"/>
      <c r="J10" s="50" t="s">
        <v>15</v>
      </c>
      <c r="K10" s="30"/>
      <c r="L10" s="30"/>
      <c r="M10" s="30"/>
      <c r="N10" s="30"/>
      <c r="O10" s="51"/>
      <c r="P10" s="30"/>
      <c r="S10" s="349" t="s">
        <v>213</v>
      </c>
      <c r="T10" s="349"/>
      <c r="U10" s="349"/>
      <c r="V10" s="349"/>
      <c r="W10" s="349"/>
      <c r="Z10" s="349" t="s">
        <v>214</v>
      </c>
      <c r="AA10" s="349"/>
      <c r="AB10" s="349"/>
      <c r="AC10" s="349"/>
      <c r="AD10" s="349"/>
    </row>
    <row r="11" spans="2:31">
      <c r="B11" s="30"/>
      <c r="C11" s="54" t="s">
        <v>12</v>
      </c>
      <c r="D11" s="36" t="s">
        <v>18</v>
      </c>
      <c r="E11" s="36" t="s">
        <v>19</v>
      </c>
      <c r="F11" s="36" t="s">
        <v>20</v>
      </c>
      <c r="G11" s="36" t="s">
        <v>21</v>
      </c>
      <c r="H11" s="55" t="s">
        <v>22</v>
      </c>
      <c r="I11" s="30"/>
      <c r="J11" s="56"/>
      <c r="K11" s="35" t="s">
        <v>18</v>
      </c>
      <c r="L11" s="35" t="s">
        <v>23</v>
      </c>
      <c r="M11" s="35" t="s">
        <v>24</v>
      </c>
      <c r="N11" s="35" t="s">
        <v>25</v>
      </c>
      <c r="O11" s="57" t="s">
        <v>26</v>
      </c>
      <c r="P11" s="30"/>
      <c r="S11" s="349"/>
      <c r="T11" s="349"/>
      <c r="U11" s="349"/>
      <c r="V11" s="349"/>
      <c r="W11" s="349"/>
      <c r="Z11" s="349"/>
      <c r="AA11" s="349"/>
      <c r="AB11" s="349"/>
      <c r="AC11" s="349"/>
      <c r="AD11" s="349"/>
    </row>
    <row r="12" spans="2:31">
      <c r="B12" s="30"/>
      <c r="C12" s="52" t="s">
        <v>27</v>
      </c>
      <c r="D12" s="26">
        <v>2908649</v>
      </c>
      <c r="E12" s="26">
        <v>167917</v>
      </c>
      <c r="F12" s="26">
        <v>60075</v>
      </c>
      <c r="G12" s="26">
        <v>15116</v>
      </c>
      <c r="H12" s="53">
        <v>92726</v>
      </c>
      <c r="I12" s="30"/>
      <c r="J12" s="50" t="s">
        <v>27</v>
      </c>
      <c r="K12" s="26">
        <v>2790317</v>
      </c>
      <c r="L12" s="26">
        <v>160576</v>
      </c>
      <c r="M12" s="26">
        <v>57271</v>
      </c>
      <c r="N12" s="26">
        <v>14377</v>
      </c>
      <c r="O12" s="53">
        <v>88928</v>
      </c>
      <c r="P12" s="30"/>
      <c r="S12" s="309" t="s">
        <v>120</v>
      </c>
      <c r="T12" s="343" t="s">
        <v>215</v>
      </c>
      <c r="U12" s="348"/>
      <c r="V12" s="345" t="s">
        <v>216</v>
      </c>
      <c r="W12" s="346"/>
      <c r="Z12" s="309" t="s">
        <v>120</v>
      </c>
      <c r="AA12" s="343" t="s">
        <v>215</v>
      </c>
      <c r="AB12" s="344"/>
      <c r="AC12" s="345" t="s">
        <v>216</v>
      </c>
      <c r="AD12" s="346"/>
    </row>
    <row r="13" spans="2:31">
      <c r="B13" s="30"/>
      <c r="C13" s="52" t="s">
        <v>30</v>
      </c>
      <c r="D13" s="26">
        <v>1095524</v>
      </c>
      <c r="E13" s="26">
        <v>100016</v>
      </c>
      <c r="F13" s="26">
        <v>36381</v>
      </c>
      <c r="G13" s="26">
        <v>10821</v>
      </c>
      <c r="H13" s="53">
        <v>52814</v>
      </c>
      <c r="I13" s="30"/>
      <c r="J13" s="50" t="s">
        <v>30</v>
      </c>
      <c r="K13" s="26">
        <v>1052384</v>
      </c>
      <c r="L13" s="26">
        <v>95345</v>
      </c>
      <c r="M13" s="26">
        <v>34470</v>
      </c>
      <c r="N13" s="26">
        <v>10282</v>
      </c>
      <c r="O13" s="53">
        <v>50593</v>
      </c>
      <c r="P13" s="30"/>
      <c r="S13" s="310"/>
      <c r="T13" s="227">
        <v>2023</v>
      </c>
      <c r="U13" s="228">
        <v>2024</v>
      </c>
      <c r="V13" s="229" t="s">
        <v>31</v>
      </c>
      <c r="W13" s="229" t="s">
        <v>217</v>
      </c>
      <c r="Z13" s="310"/>
      <c r="AA13" s="110">
        <v>2023</v>
      </c>
      <c r="AB13" s="241">
        <v>2024</v>
      </c>
      <c r="AC13" s="135" t="s">
        <v>31</v>
      </c>
      <c r="AD13" s="229" t="s">
        <v>217</v>
      </c>
    </row>
    <row r="14" spans="2:31">
      <c r="B14" s="30"/>
      <c r="C14" s="52" t="s">
        <v>33</v>
      </c>
      <c r="D14" s="26">
        <v>188250</v>
      </c>
      <c r="E14" s="26">
        <v>15555</v>
      </c>
      <c r="F14" s="26">
        <v>5641</v>
      </c>
      <c r="G14" s="26">
        <v>1924</v>
      </c>
      <c r="H14" s="53">
        <v>7990</v>
      </c>
      <c r="I14" s="30"/>
      <c r="J14" s="50" t="s">
        <v>33</v>
      </c>
      <c r="K14" s="26">
        <v>182631</v>
      </c>
      <c r="L14" s="26">
        <v>14989</v>
      </c>
      <c r="M14" s="26">
        <v>5403</v>
      </c>
      <c r="N14" s="26">
        <v>1893</v>
      </c>
      <c r="O14" s="53">
        <v>7693</v>
      </c>
      <c r="P14" s="30"/>
      <c r="S14" s="133" t="s">
        <v>124</v>
      </c>
      <c r="T14" s="230">
        <f>L12</f>
        <v>160576</v>
      </c>
      <c r="U14" s="230">
        <f>E12</f>
        <v>167917</v>
      </c>
      <c r="V14" s="230">
        <f>U14-T14</f>
        <v>7341</v>
      </c>
      <c r="W14" s="231">
        <f t="shared" ref="W14:W19" si="0">(U14-T14)/T14</f>
        <v>4.5716669988043045E-2</v>
      </c>
      <c r="Z14" s="133" t="s">
        <v>124</v>
      </c>
      <c r="AA14" s="230">
        <v>57271</v>
      </c>
      <c r="AB14" s="103">
        <v>60075</v>
      </c>
      <c r="AC14" s="230">
        <f>AB14-AA14</f>
        <v>2804</v>
      </c>
      <c r="AD14" s="231">
        <f>(AB14-AA14)/AA14</f>
        <v>4.896020673639364E-2</v>
      </c>
    </row>
    <row r="15" spans="2:31">
      <c r="B15" s="30"/>
      <c r="C15" s="52" t="s">
        <v>35</v>
      </c>
      <c r="D15" s="26">
        <v>27679</v>
      </c>
      <c r="E15" s="26">
        <v>1035</v>
      </c>
      <c r="F15" s="26">
        <v>237</v>
      </c>
      <c r="G15" s="26">
        <v>218</v>
      </c>
      <c r="H15" s="53">
        <v>580</v>
      </c>
      <c r="I15" s="30"/>
      <c r="J15" s="50" t="s">
        <v>35</v>
      </c>
      <c r="K15" s="26">
        <v>27319</v>
      </c>
      <c r="L15" s="30">
        <v>935</v>
      </c>
      <c r="M15" s="30">
        <v>228</v>
      </c>
      <c r="N15" s="30">
        <v>193</v>
      </c>
      <c r="O15" s="51">
        <v>514</v>
      </c>
      <c r="P15" s="30"/>
      <c r="S15" s="109" t="s">
        <v>125</v>
      </c>
      <c r="T15" s="232">
        <f>L13</f>
        <v>95345</v>
      </c>
      <c r="U15" s="233">
        <f>E13</f>
        <v>100016</v>
      </c>
      <c r="V15" s="233">
        <f t="shared" ref="V15:V19" si="1">U15-T15</f>
        <v>4671</v>
      </c>
      <c r="W15" s="234">
        <f t="shared" si="0"/>
        <v>4.8990508154596463E-2</v>
      </c>
      <c r="X15" s="30"/>
      <c r="Z15" s="109" t="s">
        <v>125</v>
      </c>
      <c r="AA15" s="217">
        <v>34470</v>
      </c>
      <c r="AB15" s="188">
        <f>F13</f>
        <v>36381</v>
      </c>
      <c r="AC15" s="218">
        <f>AB15-AA15</f>
        <v>1911</v>
      </c>
      <c r="AD15" s="219">
        <f t="shared" ref="AD15:AD19" si="2">(AB15-AA15)/AA15</f>
        <v>5.5439512619669278E-2</v>
      </c>
      <c r="AE15" s="30"/>
    </row>
    <row r="16" spans="2:31">
      <c r="B16" s="30"/>
      <c r="C16" s="52" t="s">
        <v>37</v>
      </c>
      <c r="D16" s="26">
        <v>8086</v>
      </c>
      <c r="E16" s="26">
        <v>751</v>
      </c>
      <c r="F16" s="26">
        <v>249</v>
      </c>
      <c r="G16" s="26">
        <v>79</v>
      </c>
      <c r="H16" s="53">
        <v>423</v>
      </c>
      <c r="I16" s="30"/>
      <c r="J16" s="50" t="s">
        <v>37</v>
      </c>
      <c r="K16" s="26">
        <v>7632</v>
      </c>
      <c r="L16" s="30">
        <v>697</v>
      </c>
      <c r="M16" s="30">
        <v>225</v>
      </c>
      <c r="N16" s="30">
        <v>74</v>
      </c>
      <c r="O16" s="51">
        <v>398</v>
      </c>
      <c r="P16" s="30"/>
      <c r="S16" s="134" t="s">
        <v>126</v>
      </c>
      <c r="T16" s="235">
        <f>L36</f>
        <v>2266</v>
      </c>
      <c r="U16" s="236">
        <f>E36</f>
        <v>2411</v>
      </c>
      <c r="V16" s="236">
        <f t="shared" si="1"/>
        <v>145</v>
      </c>
      <c r="W16" s="237">
        <f t="shared" si="0"/>
        <v>6.3989408649602827E-2</v>
      </c>
      <c r="X16" s="30"/>
      <c r="Z16" s="134" t="s">
        <v>126</v>
      </c>
      <c r="AA16" s="220">
        <v>817</v>
      </c>
      <c r="AB16" s="192">
        <f>F36</f>
        <v>873</v>
      </c>
      <c r="AC16" s="221">
        <f t="shared" ref="AC16:AC19" si="3">AB16-AA16</f>
        <v>56</v>
      </c>
      <c r="AD16" s="222">
        <f t="shared" si="2"/>
        <v>6.8543451652386775E-2</v>
      </c>
      <c r="AE16" s="30"/>
    </row>
    <row r="17" spans="2:31">
      <c r="B17" s="30"/>
      <c r="C17" s="52" t="s">
        <v>39</v>
      </c>
      <c r="D17" s="26">
        <v>77909</v>
      </c>
      <c r="E17" s="26">
        <v>5017</v>
      </c>
      <c r="F17" s="26">
        <v>2012</v>
      </c>
      <c r="G17" s="26">
        <v>686</v>
      </c>
      <c r="H17" s="53">
        <v>2319</v>
      </c>
      <c r="I17" s="30"/>
      <c r="J17" s="50" t="s">
        <v>39</v>
      </c>
      <c r="K17" s="26">
        <v>74413</v>
      </c>
      <c r="L17" s="26">
        <v>4696</v>
      </c>
      <c r="M17" s="26">
        <v>1861</v>
      </c>
      <c r="N17" s="30">
        <v>622</v>
      </c>
      <c r="O17" s="53">
        <v>2213</v>
      </c>
      <c r="P17" s="30"/>
      <c r="S17" s="109" t="s">
        <v>127</v>
      </c>
      <c r="T17" s="235">
        <f>L45</f>
        <v>58574</v>
      </c>
      <c r="U17" s="236">
        <f>E45</f>
        <v>60901</v>
      </c>
      <c r="V17" s="236">
        <f t="shared" si="1"/>
        <v>2327</v>
      </c>
      <c r="W17" s="237">
        <f t="shared" si="0"/>
        <v>3.9727524157476012E-2</v>
      </c>
      <c r="X17" s="30"/>
      <c r="Z17" s="109" t="s">
        <v>127</v>
      </c>
      <c r="AA17" s="220">
        <v>20708</v>
      </c>
      <c r="AB17" s="192">
        <f>F45</f>
        <v>21443</v>
      </c>
      <c r="AC17" s="221">
        <f t="shared" si="3"/>
        <v>735</v>
      </c>
      <c r="AD17" s="222">
        <f t="shared" si="2"/>
        <v>3.5493529070890477E-2</v>
      </c>
      <c r="AE17" s="30"/>
    </row>
    <row r="18" spans="2:31">
      <c r="B18" s="30"/>
      <c r="C18" s="52" t="s">
        <v>41</v>
      </c>
      <c r="D18" s="26">
        <v>7436</v>
      </c>
      <c r="E18" s="26">
        <v>598</v>
      </c>
      <c r="F18" s="26">
        <v>160</v>
      </c>
      <c r="G18" s="26">
        <v>82</v>
      </c>
      <c r="H18" s="53">
        <v>356</v>
      </c>
      <c r="I18" s="30"/>
      <c r="J18" s="50" t="s">
        <v>41</v>
      </c>
      <c r="K18" s="26">
        <v>6805</v>
      </c>
      <c r="L18" s="30">
        <v>520</v>
      </c>
      <c r="M18" s="30">
        <v>142</v>
      </c>
      <c r="N18" s="30">
        <v>75</v>
      </c>
      <c r="O18" s="51">
        <v>303</v>
      </c>
      <c r="P18" s="30"/>
      <c r="S18" s="134" t="s">
        <v>128</v>
      </c>
      <c r="T18" s="235">
        <f>L68</f>
        <v>3106</v>
      </c>
      <c r="U18" s="236">
        <f>E68</f>
        <v>3275</v>
      </c>
      <c r="V18" s="236">
        <f t="shared" si="1"/>
        <v>169</v>
      </c>
      <c r="W18" s="237">
        <f t="shared" si="0"/>
        <v>5.4410817772054088E-2</v>
      </c>
      <c r="X18" s="30"/>
      <c r="Z18" s="134" t="s">
        <v>128</v>
      </c>
      <c r="AA18" s="220">
        <v>900</v>
      </c>
      <c r="AB18" s="192">
        <f>F68</f>
        <v>993</v>
      </c>
      <c r="AC18" s="221">
        <f t="shared" si="3"/>
        <v>93</v>
      </c>
      <c r="AD18" s="222">
        <f t="shared" si="2"/>
        <v>0.10333333333333333</v>
      </c>
      <c r="AE18" s="30"/>
    </row>
    <row r="19" spans="2:31">
      <c r="B19" s="30"/>
      <c r="C19" s="52" t="s">
        <v>43</v>
      </c>
      <c r="D19" s="26">
        <v>3286</v>
      </c>
      <c r="E19" s="26">
        <v>325</v>
      </c>
      <c r="F19" s="26">
        <v>135</v>
      </c>
      <c r="G19" s="26">
        <v>23</v>
      </c>
      <c r="H19" s="53">
        <v>167</v>
      </c>
      <c r="I19" s="30"/>
      <c r="J19" s="50" t="s">
        <v>43</v>
      </c>
      <c r="K19" s="26">
        <v>3122</v>
      </c>
      <c r="L19" s="30">
        <v>313</v>
      </c>
      <c r="M19" s="30">
        <v>120</v>
      </c>
      <c r="N19" s="30">
        <v>23</v>
      </c>
      <c r="O19" s="51">
        <v>170</v>
      </c>
      <c r="P19" s="30"/>
      <c r="S19" s="110" t="s">
        <v>129</v>
      </c>
      <c r="T19" s="238">
        <f>L81</f>
        <v>1285</v>
      </c>
      <c r="U19" s="239">
        <f>E81</f>
        <v>1314</v>
      </c>
      <c r="V19" s="239">
        <f t="shared" si="1"/>
        <v>29</v>
      </c>
      <c r="W19" s="240">
        <f t="shared" si="0"/>
        <v>2.2568093385214007E-2</v>
      </c>
      <c r="X19" s="30"/>
      <c r="Z19" s="110" t="s">
        <v>129</v>
      </c>
      <c r="AA19" s="223">
        <v>376</v>
      </c>
      <c r="AB19" s="224">
        <f>F81</f>
        <v>385</v>
      </c>
      <c r="AC19" s="225">
        <f t="shared" si="3"/>
        <v>9</v>
      </c>
      <c r="AD19" s="226">
        <f t="shared" si="2"/>
        <v>2.3936170212765957E-2</v>
      </c>
      <c r="AE19" s="30"/>
    </row>
    <row r="20" spans="2:31">
      <c r="B20" s="30"/>
      <c r="C20" s="52" t="s">
        <v>45</v>
      </c>
      <c r="D20" s="26">
        <v>310072</v>
      </c>
      <c r="E20" s="26">
        <v>36192</v>
      </c>
      <c r="F20" s="26">
        <v>12716</v>
      </c>
      <c r="G20" s="26">
        <v>4378</v>
      </c>
      <c r="H20" s="53">
        <v>19098</v>
      </c>
      <c r="I20" s="30"/>
      <c r="J20" s="50" t="s">
        <v>45</v>
      </c>
      <c r="K20" s="26">
        <v>297142</v>
      </c>
      <c r="L20" s="26">
        <v>34425</v>
      </c>
      <c r="M20" s="26">
        <v>12018</v>
      </c>
      <c r="N20" s="26">
        <v>4108</v>
      </c>
      <c r="O20" s="53">
        <v>18299</v>
      </c>
      <c r="P20" s="30"/>
      <c r="S20" s="299" t="s">
        <v>50</v>
      </c>
      <c r="T20" s="347"/>
      <c r="U20" s="347"/>
      <c r="V20" s="347"/>
      <c r="W20" s="348"/>
      <c r="Z20" s="299" t="s">
        <v>50</v>
      </c>
      <c r="AA20" s="347"/>
      <c r="AB20" s="347"/>
      <c r="AC20" s="347"/>
      <c r="AD20" s="348"/>
    </row>
    <row r="21" spans="2:31">
      <c r="B21" s="30"/>
      <c r="C21" s="52" t="s">
        <v>47</v>
      </c>
      <c r="D21" s="26">
        <v>1948</v>
      </c>
      <c r="E21" s="26">
        <v>97</v>
      </c>
      <c r="F21" s="26">
        <v>42</v>
      </c>
      <c r="G21" s="26">
        <v>8</v>
      </c>
      <c r="H21" s="53">
        <v>47</v>
      </c>
      <c r="I21" s="30"/>
      <c r="J21" s="50" t="s">
        <v>47</v>
      </c>
      <c r="K21" s="26">
        <v>1856</v>
      </c>
      <c r="L21" s="30">
        <v>95</v>
      </c>
      <c r="M21" s="30">
        <v>45</v>
      </c>
      <c r="N21" s="30">
        <v>7</v>
      </c>
      <c r="O21" s="51">
        <v>43</v>
      </c>
      <c r="P21" s="30"/>
    </row>
    <row r="22" spans="2:31">
      <c r="B22" s="30"/>
      <c r="C22" s="52" t="s">
        <v>49</v>
      </c>
      <c r="D22" s="26">
        <v>13237</v>
      </c>
      <c r="E22" s="26">
        <v>1071</v>
      </c>
      <c r="F22" s="26">
        <v>381</v>
      </c>
      <c r="G22" s="26">
        <v>106</v>
      </c>
      <c r="H22" s="53">
        <v>584</v>
      </c>
      <c r="I22" s="30"/>
      <c r="J22" s="50" t="s">
        <v>49</v>
      </c>
      <c r="K22" s="26">
        <v>12385</v>
      </c>
      <c r="L22" s="30">
        <v>993</v>
      </c>
      <c r="M22" s="30">
        <v>355</v>
      </c>
      <c r="N22" s="30">
        <v>102</v>
      </c>
      <c r="O22" s="51">
        <v>536</v>
      </c>
      <c r="P22" s="30"/>
      <c r="S22" s="30"/>
      <c r="T22" s="30"/>
      <c r="U22" s="30"/>
      <c r="V22" s="30"/>
      <c r="W22" s="30"/>
    </row>
    <row r="23" spans="2:31">
      <c r="B23" s="30"/>
      <c r="C23" s="52" t="s">
        <v>51</v>
      </c>
      <c r="D23" s="26">
        <v>28954</v>
      </c>
      <c r="E23" s="26">
        <v>2637</v>
      </c>
      <c r="F23" s="26">
        <v>835</v>
      </c>
      <c r="G23" s="26">
        <v>267</v>
      </c>
      <c r="H23" s="53">
        <v>1535</v>
      </c>
      <c r="I23" s="30"/>
      <c r="J23" s="50" t="s">
        <v>51</v>
      </c>
      <c r="K23" s="26">
        <v>27833</v>
      </c>
      <c r="L23" s="26">
        <v>2532</v>
      </c>
      <c r="M23" s="30">
        <v>809</v>
      </c>
      <c r="N23" s="30">
        <v>252</v>
      </c>
      <c r="O23" s="53">
        <v>1471</v>
      </c>
      <c r="P23" s="30"/>
      <c r="R23" s="30"/>
      <c r="S23" s="58"/>
      <c r="T23" s="59" t="s">
        <v>218</v>
      </c>
      <c r="U23" s="59"/>
      <c r="V23" s="59"/>
      <c r="W23" s="60"/>
      <c r="X23" s="30"/>
    </row>
    <row r="24" spans="2:31">
      <c r="B24" s="30"/>
      <c r="C24" s="52" t="s">
        <v>52</v>
      </c>
      <c r="D24" s="26">
        <v>8554</v>
      </c>
      <c r="E24" s="26">
        <v>603</v>
      </c>
      <c r="F24" s="26">
        <v>229</v>
      </c>
      <c r="G24" s="26">
        <v>36</v>
      </c>
      <c r="H24" s="53">
        <v>338</v>
      </c>
      <c r="I24" s="30"/>
      <c r="J24" s="50" t="s">
        <v>52</v>
      </c>
      <c r="K24" s="26">
        <v>7940</v>
      </c>
      <c r="L24" s="30">
        <v>553</v>
      </c>
      <c r="M24" s="30">
        <v>213</v>
      </c>
      <c r="N24" s="30">
        <v>31</v>
      </c>
      <c r="O24" s="51">
        <v>309</v>
      </c>
      <c r="P24" s="30"/>
      <c r="R24" s="30"/>
      <c r="S24" s="50"/>
      <c r="T24" s="26" t="s">
        <v>113</v>
      </c>
      <c r="U24" s="26" t="s">
        <v>141</v>
      </c>
      <c r="V24" s="30" t="s">
        <v>138</v>
      </c>
      <c r="W24" s="51" t="s">
        <v>142</v>
      </c>
      <c r="X24" s="30"/>
      <c r="Z24" s="349" t="s">
        <v>219</v>
      </c>
      <c r="AA24" s="349"/>
      <c r="AB24" s="349"/>
      <c r="AC24" s="349"/>
      <c r="AD24" s="349"/>
    </row>
    <row r="25" spans="2:31">
      <c r="B25" s="30"/>
      <c r="C25" s="52" t="s">
        <v>55</v>
      </c>
      <c r="D25" s="26">
        <v>8661</v>
      </c>
      <c r="E25" s="26">
        <v>1136</v>
      </c>
      <c r="F25" s="26">
        <v>489</v>
      </c>
      <c r="G25" s="26">
        <v>98</v>
      </c>
      <c r="H25" s="53">
        <v>549</v>
      </c>
      <c r="I25" s="30"/>
      <c r="J25" s="50" t="s">
        <v>55</v>
      </c>
      <c r="K25" s="26">
        <v>8155</v>
      </c>
      <c r="L25" s="26">
        <v>1064</v>
      </c>
      <c r="M25" s="30">
        <v>468</v>
      </c>
      <c r="N25" s="30">
        <v>84</v>
      </c>
      <c r="O25" s="51">
        <v>512</v>
      </c>
      <c r="P25" s="30"/>
      <c r="R25" s="30"/>
      <c r="S25" s="50" t="s">
        <v>125</v>
      </c>
      <c r="T25" s="61">
        <f>U15/U$14</f>
        <v>0.59562760173180795</v>
      </c>
      <c r="U25" s="61">
        <f>AB15/AB$14</f>
        <v>0.60559300873907618</v>
      </c>
      <c r="V25" s="61">
        <f>AB29/AB$28</f>
        <v>0.71586398518126493</v>
      </c>
      <c r="W25" s="62">
        <f>AB43/AB$42</f>
        <v>0.56957056273321394</v>
      </c>
      <c r="X25" s="30"/>
      <c r="Z25" s="349"/>
      <c r="AA25" s="349"/>
      <c r="AB25" s="349"/>
      <c r="AC25" s="349"/>
      <c r="AD25" s="349"/>
    </row>
    <row r="26" spans="2:31">
      <c r="B26" s="30"/>
      <c r="C26" s="52" t="s">
        <v>56</v>
      </c>
      <c r="D26" s="26">
        <v>34187</v>
      </c>
      <c r="E26" s="26">
        <v>2800</v>
      </c>
      <c r="F26" s="26">
        <v>937</v>
      </c>
      <c r="G26" s="26">
        <v>238</v>
      </c>
      <c r="H26" s="53">
        <v>1625</v>
      </c>
      <c r="I26" s="30"/>
      <c r="J26" s="50" t="s">
        <v>56</v>
      </c>
      <c r="K26" s="26">
        <v>32785</v>
      </c>
      <c r="L26" s="26">
        <v>2689</v>
      </c>
      <c r="M26" s="30">
        <v>901</v>
      </c>
      <c r="N26" s="30">
        <v>229</v>
      </c>
      <c r="O26" s="53">
        <v>1559</v>
      </c>
      <c r="P26" s="30"/>
      <c r="R26" s="30"/>
      <c r="S26" s="50" t="s">
        <v>126</v>
      </c>
      <c r="T26" s="61">
        <f t="shared" ref="T26:T29" si="4">U16/U$14</f>
        <v>1.4358284152289524E-2</v>
      </c>
      <c r="U26" s="61">
        <f t="shared" ref="U26:U29" si="5">AB16/AB$14</f>
        <v>1.4531835205992509E-2</v>
      </c>
      <c r="V26" s="61">
        <f t="shared" ref="V26:V29" si="6">AB30/AB$28</f>
        <v>1.6671077004498543E-2</v>
      </c>
      <c r="W26" s="62">
        <f t="shared" ref="W26:W29" si="7">AB44/AB$42</f>
        <v>1.3868817807303237E-2</v>
      </c>
      <c r="X26" s="30"/>
      <c r="Z26" s="309" t="s">
        <v>120</v>
      </c>
      <c r="AA26" s="343" t="s">
        <v>215</v>
      </c>
      <c r="AB26" s="348"/>
      <c r="AC26" s="345" t="s">
        <v>216</v>
      </c>
      <c r="AD26" s="346"/>
    </row>
    <row r="27" spans="2:31">
      <c r="B27" s="30"/>
      <c r="C27" s="52" t="s">
        <v>57</v>
      </c>
      <c r="D27" s="26">
        <v>3053</v>
      </c>
      <c r="E27" s="26">
        <v>269</v>
      </c>
      <c r="F27" s="26">
        <v>71</v>
      </c>
      <c r="G27" s="26">
        <v>39</v>
      </c>
      <c r="H27" s="53">
        <v>159</v>
      </c>
      <c r="I27" s="30"/>
      <c r="J27" s="50" t="s">
        <v>57</v>
      </c>
      <c r="K27" s="26">
        <v>2845</v>
      </c>
      <c r="L27" s="30">
        <v>258</v>
      </c>
      <c r="M27" s="30">
        <v>65</v>
      </c>
      <c r="N27" s="30">
        <v>39</v>
      </c>
      <c r="O27" s="51">
        <v>154</v>
      </c>
      <c r="P27" s="30"/>
      <c r="R27" s="30"/>
      <c r="S27" s="50" t="s">
        <v>127</v>
      </c>
      <c r="T27" s="61">
        <f t="shared" si="4"/>
        <v>0.36268513610891095</v>
      </c>
      <c r="U27" s="61">
        <f t="shared" si="5"/>
        <v>0.35693716188098212</v>
      </c>
      <c r="V27" s="61">
        <f t="shared" si="6"/>
        <v>0.24047367028314368</v>
      </c>
      <c r="W27" s="62">
        <f t="shared" si="7"/>
        <v>0.38633177318120054</v>
      </c>
      <c r="X27" s="30"/>
      <c r="Z27" s="310"/>
      <c r="AA27" s="227">
        <v>2023</v>
      </c>
      <c r="AB27" s="242">
        <v>2024</v>
      </c>
      <c r="AC27" s="229" t="s">
        <v>31</v>
      </c>
      <c r="AD27" s="229" t="s">
        <v>217</v>
      </c>
    </row>
    <row r="28" spans="2:31">
      <c r="B28" s="30"/>
      <c r="C28" s="52" t="s">
        <v>58</v>
      </c>
      <c r="D28" s="26">
        <v>17182</v>
      </c>
      <c r="E28" s="26">
        <v>651</v>
      </c>
      <c r="F28" s="26">
        <v>213</v>
      </c>
      <c r="G28" s="26">
        <v>57</v>
      </c>
      <c r="H28" s="53">
        <v>381</v>
      </c>
      <c r="I28" s="30"/>
      <c r="J28" s="50" t="s">
        <v>58</v>
      </c>
      <c r="K28" s="26">
        <v>16243</v>
      </c>
      <c r="L28" s="30">
        <v>610</v>
      </c>
      <c r="M28" s="30">
        <v>198</v>
      </c>
      <c r="N28" s="30">
        <v>61</v>
      </c>
      <c r="O28" s="51">
        <v>351</v>
      </c>
      <c r="P28" s="30"/>
      <c r="R28" s="30"/>
      <c r="S28" s="50" t="s">
        <v>128</v>
      </c>
      <c r="T28" s="61">
        <f t="shared" si="4"/>
        <v>1.9503683367377931E-2</v>
      </c>
      <c r="U28" s="61">
        <f t="shared" si="5"/>
        <v>1.6529338327091136E-2</v>
      </c>
      <c r="V28" s="61">
        <f t="shared" si="6"/>
        <v>1.9648055041016143E-2</v>
      </c>
      <c r="W28" s="62">
        <f t="shared" si="7"/>
        <v>2.1407156568815651E-2</v>
      </c>
      <c r="X28" s="30"/>
      <c r="Z28" s="133" t="s">
        <v>124</v>
      </c>
      <c r="AA28" s="230">
        <f>N12</f>
        <v>14377</v>
      </c>
      <c r="AB28" s="114">
        <f>G12</f>
        <v>15116</v>
      </c>
      <c r="AC28" s="230">
        <f>AB28-AA28</f>
        <v>739</v>
      </c>
      <c r="AD28" s="231">
        <f>(AB28-AA28)/AA28</f>
        <v>5.1401544132990196E-2</v>
      </c>
    </row>
    <row r="29" spans="2:31">
      <c r="B29" s="30"/>
      <c r="C29" s="52" t="s">
        <v>59</v>
      </c>
      <c r="D29" s="26">
        <v>189779</v>
      </c>
      <c r="E29" s="26">
        <v>16599</v>
      </c>
      <c r="F29" s="26">
        <v>5987</v>
      </c>
      <c r="G29" s="26">
        <v>1322</v>
      </c>
      <c r="H29" s="53">
        <v>9290</v>
      </c>
      <c r="I29" s="30"/>
      <c r="J29" s="50" t="s">
        <v>59</v>
      </c>
      <c r="K29" s="26">
        <v>181181</v>
      </c>
      <c r="L29" s="26">
        <v>15916</v>
      </c>
      <c r="M29" s="26">
        <v>5674</v>
      </c>
      <c r="N29" s="26">
        <v>1261</v>
      </c>
      <c r="O29" s="53">
        <v>8981</v>
      </c>
      <c r="P29" s="30"/>
      <c r="R29" s="30"/>
      <c r="S29" s="56" t="s">
        <v>129</v>
      </c>
      <c r="T29" s="63">
        <f t="shared" si="4"/>
        <v>7.825294639613619E-3</v>
      </c>
      <c r="U29" s="63">
        <f t="shared" si="5"/>
        <v>6.4086558468580941E-3</v>
      </c>
      <c r="V29" s="63">
        <f t="shared" si="6"/>
        <v>7.3432124900767396E-3</v>
      </c>
      <c r="W29" s="64">
        <f t="shared" si="7"/>
        <v>8.8216897094666007E-3</v>
      </c>
      <c r="X29" s="30"/>
      <c r="Z29" s="109" t="s">
        <v>125</v>
      </c>
      <c r="AA29" s="217">
        <f>N13</f>
        <v>10282</v>
      </c>
      <c r="AB29" s="188">
        <f>G13</f>
        <v>10821</v>
      </c>
      <c r="AC29" s="218">
        <f>AB29-AA29</f>
        <v>539</v>
      </c>
      <c r="AD29" s="219">
        <f t="shared" ref="AD29:AD33" si="8">(AB29-AA29)/AA29</f>
        <v>5.2421707838941838E-2</v>
      </c>
      <c r="AE29" s="30"/>
    </row>
    <row r="30" spans="2:31">
      <c r="B30" s="30"/>
      <c r="C30" s="52" t="s">
        <v>60</v>
      </c>
      <c r="D30" s="26">
        <v>2190</v>
      </c>
      <c r="E30" s="26">
        <v>232</v>
      </c>
      <c r="F30" s="26">
        <v>61</v>
      </c>
      <c r="G30" s="26">
        <v>38</v>
      </c>
      <c r="H30" s="53">
        <v>133</v>
      </c>
      <c r="I30" s="30"/>
      <c r="J30" s="50" t="s">
        <v>60</v>
      </c>
      <c r="K30" s="26">
        <v>2068</v>
      </c>
      <c r="L30" s="30">
        <v>212</v>
      </c>
      <c r="M30" s="30">
        <v>57</v>
      </c>
      <c r="N30" s="30">
        <v>37</v>
      </c>
      <c r="O30" s="51">
        <v>118</v>
      </c>
      <c r="P30" s="30"/>
      <c r="S30" s="30"/>
      <c r="T30" s="30"/>
      <c r="U30" s="30"/>
      <c r="V30" s="30"/>
      <c r="W30" s="30"/>
      <c r="Z30" s="134" t="s">
        <v>126</v>
      </c>
      <c r="AA30" s="220">
        <f>N36</f>
        <v>205</v>
      </c>
      <c r="AB30" s="192">
        <f>G36</f>
        <v>252</v>
      </c>
      <c r="AC30" s="221">
        <f t="shared" ref="AC30:AC33" si="9">AB30-AA30</f>
        <v>47</v>
      </c>
      <c r="AD30" s="222">
        <f t="shared" si="8"/>
        <v>0.22926829268292684</v>
      </c>
      <c r="AE30" s="30"/>
    </row>
    <row r="31" spans="2:31">
      <c r="B31" s="30"/>
      <c r="C31" s="52" t="s">
        <v>61</v>
      </c>
      <c r="D31" s="26">
        <v>2263</v>
      </c>
      <c r="E31" s="26">
        <v>143</v>
      </c>
      <c r="F31" s="26">
        <v>58</v>
      </c>
      <c r="G31" s="26">
        <v>10</v>
      </c>
      <c r="H31" s="53">
        <v>75</v>
      </c>
      <c r="I31" s="30"/>
      <c r="J31" s="50" t="s">
        <v>61</v>
      </c>
      <c r="K31" s="26">
        <v>2224</v>
      </c>
      <c r="L31" s="30">
        <v>133</v>
      </c>
      <c r="M31" s="30">
        <v>52</v>
      </c>
      <c r="N31" s="30">
        <v>12</v>
      </c>
      <c r="O31" s="51">
        <v>69</v>
      </c>
      <c r="P31" s="30"/>
      <c r="Z31" s="109" t="s">
        <v>127</v>
      </c>
      <c r="AA31" s="220">
        <f>N45</f>
        <v>3507</v>
      </c>
      <c r="AB31" s="192">
        <f>G45</f>
        <v>3635</v>
      </c>
      <c r="AC31" s="221">
        <f t="shared" si="9"/>
        <v>128</v>
      </c>
      <c r="AD31" s="222">
        <f t="shared" si="8"/>
        <v>3.6498431708012549E-2</v>
      </c>
      <c r="AE31" s="30"/>
    </row>
    <row r="32" spans="2:31">
      <c r="B32" s="30"/>
      <c r="C32" s="52" t="s">
        <v>62</v>
      </c>
      <c r="D32" s="26">
        <v>13374</v>
      </c>
      <c r="E32" s="26">
        <v>1168</v>
      </c>
      <c r="F32" s="26">
        <v>483</v>
      </c>
      <c r="G32" s="26">
        <v>77</v>
      </c>
      <c r="H32" s="53">
        <v>608</v>
      </c>
      <c r="I32" s="30"/>
      <c r="J32" s="50" t="s">
        <v>62</v>
      </c>
      <c r="K32" s="26">
        <v>12783</v>
      </c>
      <c r="L32" s="26">
        <v>1125</v>
      </c>
      <c r="M32" s="30">
        <v>465</v>
      </c>
      <c r="N32" s="30">
        <v>76</v>
      </c>
      <c r="O32" s="51">
        <v>584</v>
      </c>
      <c r="P32" s="30"/>
      <c r="Z32" s="134" t="s">
        <v>128</v>
      </c>
      <c r="AA32" s="220">
        <f>N68</f>
        <v>284</v>
      </c>
      <c r="AB32" s="192">
        <f>G68</f>
        <v>297</v>
      </c>
      <c r="AC32" s="221">
        <f t="shared" si="9"/>
        <v>13</v>
      </c>
      <c r="AD32" s="222">
        <f t="shared" si="8"/>
        <v>4.5774647887323945E-2</v>
      </c>
      <c r="AE32" s="30"/>
    </row>
    <row r="33" spans="2:31">
      <c r="B33" s="30"/>
      <c r="C33" s="52" t="s">
        <v>63</v>
      </c>
      <c r="D33" s="26">
        <v>136225</v>
      </c>
      <c r="E33" s="26">
        <v>12243</v>
      </c>
      <c r="F33" s="26">
        <v>5200</v>
      </c>
      <c r="G33" s="26">
        <v>1019</v>
      </c>
      <c r="H33" s="53">
        <v>6024</v>
      </c>
      <c r="I33" s="30"/>
      <c r="J33" s="50" t="s">
        <v>63</v>
      </c>
      <c r="K33" s="26">
        <v>132384</v>
      </c>
      <c r="L33" s="26">
        <v>11729</v>
      </c>
      <c r="M33" s="26">
        <v>4940</v>
      </c>
      <c r="N33" s="30">
        <v>990</v>
      </c>
      <c r="O33" s="53">
        <v>5799</v>
      </c>
      <c r="P33" s="30"/>
      <c r="Z33" s="110" t="s">
        <v>129</v>
      </c>
      <c r="AA33" s="223">
        <f>N81</f>
        <v>99</v>
      </c>
      <c r="AB33" s="224">
        <f>G81</f>
        <v>111</v>
      </c>
      <c r="AC33" s="225">
        <f t="shared" si="9"/>
        <v>12</v>
      </c>
      <c r="AD33" s="226">
        <f t="shared" si="8"/>
        <v>0.12121212121212122</v>
      </c>
      <c r="AE33" s="30"/>
    </row>
    <row r="34" spans="2:31">
      <c r="B34" s="30"/>
      <c r="C34" s="52" t="s">
        <v>64</v>
      </c>
      <c r="D34" s="26">
        <v>5504</v>
      </c>
      <c r="E34" s="26">
        <v>194</v>
      </c>
      <c r="F34" s="26">
        <v>26</v>
      </c>
      <c r="G34" s="26">
        <v>17</v>
      </c>
      <c r="H34" s="53">
        <v>151</v>
      </c>
      <c r="I34" s="30"/>
      <c r="J34" s="50" t="s">
        <v>64</v>
      </c>
      <c r="K34" s="26">
        <v>5460</v>
      </c>
      <c r="L34" s="30">
        <v>214</v>
      </c>
      <c r="M34" s="30">
        <v>29</v>
      </c>
      <c r="N34" s="30">
        <v>20</v>
      </c>
      <c r="O34" s="51">
        <v>165</v>
      </c>
      <c r="P34" s="30"/>
      <c r="Z34" s="299" t="s">
        <v>50</v>
      </c>
      <c r="AA34" s="347"/>
      <c r="AB34" s="347"/>
      <c r="AC34" s="347"/>
      <c r="AD34" s="348"/>
    </row>
    <row r="35" spans="2:31">
      <c r="B35" s="30"/>
      <c r="C35" s="52" t="s">
        <v>67</v>
      </c>
      <c r="D35" s="26">
        <v>7695</v>
      </c>
      <c r="E35" s="26">
        <v>700</v>
      </c>
      <c r="F35" s="26">
        <v>219</v>
      </c>
      <c r="G35" s="26">
        <v>99</v>
      </c>
      <c r="H35" s="53">
        <v>382</v>
      </c>
      <c r="I35" s="30"/>
      <c r="J35" s="50" t="s">
        <v>67</v>
      </c>
      <c r="K35" s="26">
        <v>7178</v>
      </c>
      <c r="L35" s="30">
        <v>647</v>
      </c>
      <c r="M35" s="30">
        <v>202</v>
      </c>
      <c r="N35" s="30">
        <v>93</v>
      </c>
      <c r="O35" s="51">
        <v>352</v>
      </c>
      <c r="P35" s="30"/>
    </row>
    <row r="36" spans="2:31">
      <c r="B36" s="30"/>
      <c r="C36" s="52" t="s">
        <v>68</v>
      </c>
      <c r="D36" s="26">
        <v>31115</v>
      </c>
      <c r="E36" s="26">
        <v>2411</v>
      </c>
      <c r="F36" s="26">
        <v>873</v>
      </c>
      <c r="G36" s="26">
        <v>252</v>
      </c>
      <c r="H36" s="53">
        <v>1286</v>
      </c>
      <c r="I36" s="30"/>
      <c r="J36" s="50" t="s">
        <v>68</v>
      </c>
      <c r="K36" s="26">
        <v>29677</v>
      </c>
      <c r="L36" s="26">
        <v>2266</v>
      </c>
      <c r="M36" s="30">
        <v>817</v>
      </c>
      <c r="N36" s="30">
        <v>205</v>
      </c>
      <c r="O36" s="53">
        <v>1244</v>
      </c>
      <c r="P36" s="30"/>
    </row>
    <row r="37" spans="2:31">
      <c r="B37" s="30"/>
      <c r="C37" s="52" t="s">
        <v>69</v>
      </c>
      <c r="D37" s="26">
        <v>1310</v>
      </c>
      <c r="E37" s="26">
        <v>343</v>
      </c>
      <c r="F37" s="26">
        <v>201</v>
      </c>
      <c r="G37" s="26">
        <v>18</v>
      </c>
      <c r="H37" s="53">
        <v>124</v>
      </c>
      <c r="I37" s="30"/>
      <c r="J37" s="50" t="s">
        <v>69</v>
      </c>
      <c r="K37" s="26">
        <v>1149</v>
      </c>
      <c r="L37" s="30">
        <v>290</v>
      </c>
      <c r="M37" s="30">
        <v>164</v>
      </c>
      <c r="N37" s="30">
        <v>17</v>
      </c>
      <c r="O37" s="51">
        <v>109</v>
      </c>
      <c r="P37" s="30"/>
    </row>
    <row r="38" spans="2:31">
      <c r="B38" s="30"/>
      <c r="C38" s="52" t="s">
        <v>70</v>
      </c>
      <c r="D38" s="26">
        <v>1327</v>
      </c>
      <c r="E38" s="26">
        <v>1</v>
      </c>
      <c r="F38" s="26">
        <v>0</v>
      </c>
      <c r="G38" s="26">
        <v>0</v>
      </c>
      <c r="H38" s="53">
        <v>1</v>
      </c>
      <c r="I38" s="30"/>
      <c r="J38" s="50" t="s">
        <v>70</v>
      </c>
      <c r="K38" s="26">
        <v>1388</v>
      </c>
      <c r="L38" s="30">
        <v>3</v>
      </c>
      <c r="M38" s="30">
        <v>0</v>
      </c>
      <c r="N38" s="30">
        <v>0</v>
      </c>
      <c r="O38" s="51">
        <v>3</v>
      </c>
      <c r="P38" s="30"/>
      <c r="Z38" s="349" t="s">
        <v>220</v>
      </c>
      <c r="AA38" s="349"/>
      <c r="AB38" s="349"/>
      <c r="AC38" s="349"/>
      <c r="AD38" s="349"/>
    </row>
    <row r="39" spans="2:31">
      <c r="B39" s="30"/>
      <c r="C39" s="52" t="s">
        <v>71</v>
      </c>
      <c r="D39" s="26">
        <v>2709</v>
      </c>
      <c r="E39" s="26">
        <v>418</v>
      </c>
      <c r="F39" s="26">
        <v>82</v>
      </c>
      <c r="G39" s="26">
        <v>23</v>
      </c>
      <c r="H39" s="53">
        <v>313</v>
      </c>
      <c r="I39" s="30"/>
      <c r="J39" s="50" t="s">
        <v>71</v>
      </c>
      <c r="K39" s="26">
        <v>2659</v>
      </c>
      <c r="L39" s="30">
        <v>412</v>
      </c>
      <c r="M39" s="30">
        <v>72</v>
      </c>
      <c r="N39" s="30">
        <v>20</v>
      </c>
      <c r="O39" s="51">
        <v>320</v>
      </c>
      <c r="P39" s="30"/>
      <c r="Z39" s="349"/>
      <c r="AA39" s="349"/>
      <c r="AB39" s="349"/>
      <c r="AC39" s="349"/>
      <c r="AD39" s="349"/>
    </row>
    <row r="40" spans="2:31">
      <c r="B40" s="30"/>
      <c r="C40" s="52" t="s">
        <v>72</v>
      </c>
      <c r="D40" s="26">
        <v>13204</v>
      </c>
      <c r="E40" s="26">
        <v>890</v>
      </c>
      <c r="F40" s="26">
        <v>368</v>
      </c>
      <c r="G40" s="26">
        <v>147</v>
      </c>
      <c r="H40" s="53">
        <v>375</v>
      </c>
      <c r="I40" s="30"/>
      <c r="J40" s="50" t="s">
        <v>72</v>
      </c>
      <c r="K40" s="26">
        <v>12744</v>
      </c>
      <c r="L40" s="30">
        <v>881</v>
      </c>
      <c r="M40" s="30">
        <v>368</v>
      </c>
      <c r="N40" s="30">
        <v>126</v>
      </c>
      <c r="O40" s="51">
        <v>387</v>
      </c>
      <c r="P40" s="30"/>
      <c r="Z40" s="309" t="s">
        <v>120</v>
      </c>
      <c r="AA40" s="343" t="s">
        <v>215</v>
      </c>
      <c r="AB40" s="344"/>
      <c r="AC40" s="345" t="s">
        <v>216</v>
      </c>
      <c r="AD40" s="346"/>
    </row>
    <row r="41" spans="2:31">
      <c r="B41" s="30"/>
      <c r="C41" s="52" t="s">
        <v>73</v>
      </c>
      <c r="D41" s="26">
        <v>1733</v>
      </c>
      <c r="E41" s="26">
        <v>47</v>
      </c>
      <c r="F41" s="26">
        <v>11</v>
      </c>
      <c r="G41" s="26">
        <v>16</v>
      </c>
      <c r="H41" s="53">
        <v>20</v>
      </c>
      <c r="I41" s="30"/>
      <c r="J41" s="50" t="s">
        <v>73</v>
      </c>
      <c r="K41" s="26">
        <v>1339</v>
      </c>
      <c r="L41" s="30">
        <v>30</v>
      </c>
      <c r="M41" s="30">
        <v>10</v>
      </c>
      <c r="N41" s="30">
        <v>3</v>
      </c>
      <c r="O41" s="51">
        <v>17</v>
      </c>
      <c r="P41" s="30"/>
      <c r="Z41" s="310"/>
      <c r="AA41" s="110">
        <v>2023</v>
      </c>
      <c r="AB41" s="241">
        <v>2024</v>
      </c>
      <c r="AC41" s="135" t="s">
        <v>31</v>
      </c>
      <c r="AD41" s="229" t="s">
        <v>217</v>
      </c>
    </row>
    <row r="42" spans="2:31">
      <c r="B42" s="30"/>
      <c r="C42" s="52" t="s">
        <v>74</v>
      </c>
      <c r="D42" s="26">
        <v>2262</v>
      </c>
      <c r="E42" s="26">
        <v>151</v>
      </c>
      <c r="F42" s="26">
        <v>71</v>
      </c>
      <c r="G42" s="26">
        <v>1</v>
      </c>
      <c r="H42" s="53">
        <v>79</v>
      </c>
      <c r="I42" s="30"/>
      <c r="J42" s="50" t="s">
        <v>74</v>
      </c>
      <c r="K42" s="26">
        <v>2304</v>
      </c>
      <c r="L42" s="30">
        <v>138</v>
      </c>
      <c r="M42" s="30">
        <v>61</v>
      </c>
      <c r="N42" s="30">
        <v>0</v>
      </c>
      <c r="O42" s="51">
        <v>77</v>
      </c>
      <c r="P42" s="30"/>
      <c r="Z42" s="133" t="s">
        <v>124</v>
      </c>
      <c r="AA42" s="230">
        <f>O12</f>
        <v>88928</v>
      </c>
      <c r="AB42" s="103">
        <f>H12</f>
        <v>92726</v>
      </c>
      <c r="AC42" s="230">
        <f>AB42-AA42</f>
        <v>3798</v>
      </c>
      <c r="AD42" s="231">
        <f>(AB42-AA42)/AA42</f>
        <v>4.2708708168405898E-2</v>
      </c>
    </row>
    <row r="43" spans="2:31">
      <c r="B43" s="30"/>
      <c r="C43" s="52" t="s">
        <v>75</v>
      </c>
      <c r="D43" s="26">
        <v>1685</v>
      </c>
      <c r="E43" s="26">
        <v>102</v>
      </c>
      <c r="F43" s="26">
        <v>25</v>
      </c>
      <c r="G43" s="26">
        <v>8</v>
      </c>
      <c r="H43" s="53">
        <v>69</v>
      </c>
      <c r="I43" s="30"/>
      <c r="J43" s="50" t="s">
        <v>75</v>
      </c>
      <c r="K43" s="26">
        <v>1696</v>
      </c>
      <c r="L43" s="30">
        <v>103</v>
      </c>
      <c r="M43" s="30">
        <v>29</v>
      </c>
      <c r="N43" s="30">
        <v>8</v>
      </c>
      <c r="O43" s="51">
        <v>66</v>
      </c>
      <c r="P43" s="30"/>
      <c r="Z43" s="109" t="s">
        <v>125</v>
      </c>
      <c r="AA43" s="217">
        <f>O13</f>
        <v>50593</v>
      </c>
      <c r="AB43" s="188">
        <f>H13</f>
        <v>52814</v>
      </c>
      <c r="AC43" s="218">
        <f>AB43-AA43</f>
        <v>2221</v>
      </c>
      <c r="AD43" s="219">
        <f t="shared" ref="AD43:AD47" si="10">(AB43-AA43)/AA43</f>
        <v>4.3899353665526851E-2</v>
      </c>
    </row>
    <row r="44" spans="2:31">
      <c r="B44" s="30"/>
      <c r="C44" s="52" t="s">
        <v>67</v>
      </c>
      <c r="D44" s="26">
        <v>6885</v>
      </c>
      <c r="E44" s="26">
        <v>459</v>
      </c>
      <c r="F44" s="26">
        <v>115</v>
      </c>
      <c r="G44" s="26">
        <v>39</v>
      </c>
      <c r="H44" s="53">
        <v>305</v>
      </c>
      <c r="I44" s="30"/>
      <c r="J44" s="50" t="s">
        <v>67</v>
      </c>
      <c r="K44" s="26">
        <v>6398</v>
      </c>
      <c r="L44" s="30">
        <v>409</v>
      </c>
      <c r="M44" s="30">
        <v>113</v>
      </c>
      <c r="N44" s="30">
        <v>31</v>
      </c>
      <c r="O44" s="51">
        <v>265</v>
      </c>
      <c r="P44" s="30"/>
      <c r="Z44" s="134" t="s">
        <v>126</v>
      </c>
      <c r="AA44" s="220">
        <f>O36</f>
        <v>1244</v>
      </c>
      <c r="AB44" s="192">
        <f>H36</f>
        <v>1286</v>
      </c>
      <c r="AC44" s="221">
        <f t="shared" ref="AC44:AC47" si="11">AB44-AA44</f>
        <v>42</v>
      </c>
      <c r="AD44" s="222">
        <f t="shared" si="10"/>
        <v>3.3762057877813507E-2</v>
      </c>
    </row>
    <row r="45" spans="2:31">
      <c r="B45" s="30"/>
      <c r="C45" s="52" t="s">
        <v>76</v>
      </c>
      <c r="D45" s="26">
        <v>1707606</v>
      </c>
      <c r="E45" s="26">
        <v>60901</v>
      </c>
      <c r="F45" s="26">
        <v>21443</v>
      </c>
      <c r="G45" s="26">
        <v>3635</v>
      </c>
      <c r="H45" s="53">
        <v>35823</v>
      </c>
      <c r="I45" s="30"/>
      <c r="J45" s="50" t="s">
        <v>76</v>
      </c>
      <c r="K45" s="26">
        <v>1638080</v>
      </c>
      <c r="L45" s="26">
        <v>58574</v>
      </c>
      <c r="M45" s="26">
        <v>20708</v>
      </c>
      <c r="N45" s="26">
        <v>3507</v>
      </c>
      <c r="O45" s="53">
        <v>34359</v>
      </c>
      <c r="P45" s="30"/>
      <c r="Z45" s="109" t="s">
        <v>127</v>
      </c>
      <c r="AA45" s="220">
        <f>O45</f>
        <v>34359</v>
      </c>
      <c r="AB45" s="192">
        <f>H45</f>
        <v>35823</v>
      </c>
      <c r="AC45" s="221">
        <f t="shared" si="11"/>
        <v>1464</v>
      </c>
      <c r="AD45" s="222">
        <f t="shared" si="10"/>
        <v>4.2608923426176545E-2</v>
      </c>
    </row>
    <row r="46" spans="2:31">
      <c r="B46" s="30"/>
      <c r="C46" s="52" t="s">
        <v>36</v>
      </c>
      <c r="D46" s="26">
        <v>482176</v>
      </c>
      <c r="E46" s="26">
        <v>16363</v>
      </c>
      <c r="F46" s="26">
        <v>7384</v>
      </c>
      <c r="G46" s="26">
        <v>862</v>
      </c>
      <c r="H46" s="53">
        <v>8117</v>
      </c>
      <c r="I46" s="30"/>
      <c r="J46" s="50" t="s">
        <v>36</v>
      </c>
      <c r="K46" s="26">
        <v>477465</v>
      </c>
      <c r="L46" s="26">
        <v>16086</v>
      </c>
      <c r="M46" s="26">
        <v>7262</v>
      </c>
      <c r="N46" s="30">
        <v>871</v>
      </c>
      <c r="O46" s="53">
        <v>7953</v>
      </c>
      <c r="P46" s="30"/>
      <c r="Z46" s="134" t="s">
        <v>128</v>
      </c>
      <c r="AA46" s="220">
        <f>O68</f>
        <v>1922</v>
      </c>
      <c r="AB46" s="192">
        <f>H68</f>
        <v>1985</v>
      </c>
      <c r="AC46" s="221">
        <f t="shared" si="11"/>
        <v>63</v>
      </c>
      <c r="AD46" s="222">
        <f t="shared" si="10"/>
        <v>3.2778355879292405E-2</v>
      </c>
    </row>
    <row r="47" spans="2:31">
      <c r="B47" s="30"/>
      <c r="C47" s="52" t="s">
        <v>77</v>
      </c>
      <c r="D47" s="26">
        <v>16998</v>
      </c>
      <c r="E47" s="26">
        <v>1486</v>
      </c>
      <c r="F47" s="26">
        <v>321</v>
      </c>
      <c r="G47" s="26">
        <v>60</v>
      </c>
      <c r="H47" s="53">
        <v>1105</v>
      </c>
      <c r="I47" s="30"/>
      <c r="J47" s="50" t="s">
        <v>77</v>
      </c>
      <c r="K47" s="26">
        <v>16449</v>
      </c>
      <c r="L47" s="26">
        <v>1416</v>
      </c>
      <c r="M47" s="30">
        <v>309</v>
      </c>
      <c r="N47" s="30">
        <v>57</v>
      </c>
      <c r="O47" s="53">
        <v>1050</v>
      </c>
      <c r="P47" s="30"/>
      <c r="Z47" s="110" t="s">
        <v>129</v>
      </c>
      <c r="AA47" s="223">
        <f>O81</f>
        <v>810</v>
      </c>
      <c r="AB47" s="224">
        <f>H81</f>
        <v>818</v>
      </c>
      <c r="AC47" s="225">
        <f t="shared" si="11"/>
        <v>8</v>
      </c>
      <c r="AD47" s="226">
        <f t="shared" si="10"/>
        <v>9.876543209876543E-3</v>
      </c>
    </row>
    <row r="48" spans="2:31">
      <c r="B48" s="30"/>
      <c r="C48" s="52" t="s">
        <v>78</v>
      </c>
      <c r="D48" s="26">
        <v>140319</v>
      </c>
      <c r="E48" s="26">
        <v>4223</v>
      </c>
      <c r="F48" s="26">
        <v>959</v>
      </c>
      <c r="G48" s="26">
        <v>242</v>
      </c>
      <c r="H48" s="53">
        <v>3022</v>
      </c>
      <c r="I48" s="30"/>
      <c r="J48" s="50" t="s">
        <v>78</v>
      </c>
      <c r="K48" s="26">
        <v>136611</v>
      </c>
      <c r="L48" s="26">
        <v>4136</v>
      </c>
      <c r="M48" s="30">
        <v>917</v>
      </c>
      <c r="N48" s="30">
        <v>238</v>
      </c>
      <c r="O48" s="53">
        <v>2981</v>
      </c>
      <c r="P48" s="30"/>
      <c r="Z48" s="299" t="s">
        <v>50</v>
      </c>
      <c r="AA48" s="347"/>
      <c r="AB48" s="347"/>
      <c r="AC48" s="347"/>
      <c r="AD48" s="348"/>
    </row>
    <row r="49" spans="2:16">
      <c r="B49" s="30"/>
      <c r="C49" s="52" t="s">
        <v>79</v>
      </c>
      <c r="D49" s="26">
        <v>20835</v>
      </c>
      <c r="E49" s="26">
        <v>1374</v>
      </c>
      <c r="F49" s="26">
        <v>531</v>
      </c>
      <c r="G49" s="26">
        <v>120</v>
      </c>
      <c r="H49" s="53">
        <v>723</v>
      </c>
      <c r="I49" s="30"/>
      <c r="J49" s="50" t="s">
        <v>79</v>
      </c>
      <c r="K49" s="26">
        <v>19684</v>
      </c>
      <c r="L49" s="26">
        <v>1308</v>
      </c>
      <c r="M49" s="30">
        <v>501</v>
      </c>
      <c r="N49" s="30">
        <v>124</v>
      </c>
      <c r="O49" s="51">
        <v>683</v>
      </c>
      <c r="P49" s="30"/>
    </row>
    <row r="50" spans="2:16">
      <c r="B50" s="30"/>
      <c r="C50" s="52" t="s">
        <v>80</v>
      </c>
      <c r="D50" s="26">
        <v>68478</v>
      </c>
      <c r="E50" s="26">
        <v>1632</v>
      </c>
      <c r="F50" s="26">
        <v>507</v>
      </c>
      <c r="G50" s="26">
        <v>123</v>
      </c>
      <c r="H50" s="53">
        <v>1002</v>
      </c>
      <c r="I50" s="30"/>
      <c r="J50" s="50" t="s">
        <v>80</v>
      </c>
      <c r="K50" s="26">
        <v>66469</v>
      </c>
      <c r="L50" s="26">
        <v>1565</v>
      </c>
      <c r="M50" s="30">
        <v>486</v>
      </c>
      <c r="N50" s="30">
        <v>102</v>
      </c>
      <c r="O50" s="51">
        <v>977</v>
      </c>
      <c r="P50" s="30"/>
    </row>
    <row r="51" spans="2:16">
      <c r="B51" s="30"/>
      <c r="C51" s="52" t="s">
        <v>81</v>
      </c>
      <c r="D51" s="26">
        <v>51547</v>
      </c>
      <c r="E51" s="26">
        <v>3794</v>
      </c>
      <c r="F51" s="26">
        <v>1462</v>
      </c>
      <c r="G51" s="26">
        <v>271</v>
      </c>
      <c r="H51" s="53">
        <v>2061</v>
      </c>
      <c r="I51" s="30"/>
      <c r="J51" s="50" t="s">
        <v>81</v>
      </c>
      <c r="K51" s="26">
        <v>44925</v>
      </c>
      <c r="L51" s="26">
        <v>3640</v>
      </c>
      <c r="M51" s="26">
        <v>1407</v>
      </c>
      <c r="N51" s="30">
        <v>269</v>
      </c>
      <c r="O51" s="53">
        <v>1964</v>
      </c>
      <c r="P51" s="30"/>
    </row>
    <row r="52" spans="2:16">
      <c r="B52" s="30"/>
      <c r="C52" s="52" t="s">
        <v>82</v>
      </c>
      <c r="D52" s="26">
        <v>10287</v>
      </c>
      <c r="E52" s="26">
        <v>351</v>
      </c>
      <c r="F52" s="26">
        <v>133</v>
      </c>
      <c r="G52" s="26">
        <v>31</v>
      </c>
      <c r="H52" s="53">
        <v>187</v>
      </c>
      <c r="I52" s="30"/>
      <c r="J52" s="50" t="s">
        <v>82</v>
      </c>
      <c r="K52" s="26">
        <v>9198</v>
      </c>
      <c r="L52" s="30">
        <v>334</v>
      </c>
      <c r="M52" s="30">
        <v>119</v>
      </c>
      <c r="N52" s="30">
        <v>31</v>
      </c>
      <c r="O52" s="51">
        <v>184</v>
      </c>
      <c r="P52" s="30"/>
    </row>
    <row r="53" spans="2:16">
      <c r="B53" s="30"/>
      <c r="C53" s="52" t="s">
        <v>83</v>
      </c>
      <c r="D53" s="26">
        <v>167684</v>
      </c>
      <c r="E53" s="26">
        <v>1688</v>
      </c>
      <c r="F53" s="26">
        <v>585</v>
      </c>
      <c r="G53" s="26">
        <v>69</v>
      </c>
      <c r="H53" s="53">
        <v>1034</v>
      </c>
      <c r="I53" s="30"/>
      <c r="J53" s="50" t="s">
        <v>83</v>
      </c>
      <c r="K53" s="26">
        <v>160833</v>
      </c>
      <c r="L53" s="26">
        <v>1568</v>
      </c>
      <c r="M53" s="30">
        <v>519</v>
      </c>
      <c r="N53" s="30">
        <v>61</v>
      </c>
      <c r="O53" s="51">
        <v>988</v>
      </c>
      <c r="P53" s="30"/>
    </row>
    <row r="54" spans="2:16">
      <c r="B54" s="30"/>
      <c r="C54" s="52" t="s">
        <v>84</v>
      </c>
      <c r="D54" s="26">
        <v>58323</v>
      </c>
      <c r="E54" s="26">
        <v>5444</v>
      </c>
      <c r="F54" s="26">
        <v>2145</v>
      </c>
      <c r="G54" s="26">
        <v>208</v>
      </c>
      <c r="H54" s="53">
        <v>3091</v>
      </c>
      <c r="I54" s="30"/>
      <c r="J54" s="50" t="s">
        <v>84</v>
      </c>
      <c r="K54" s="26">
        <v>56473</v>
      </c>
      <c r="L54" s="26">
        <v>5390</v>
      </c>
      <c r="M54" s="26">
        <v>2112</v>
      </c>
      <c r="N54" s="30">
        <v>191</v>
      </c>
      <c r="O54" s="53">
        <v>3087</v>
      </c>
      <c r="P54" s="30"/>
    </row>
    <row r="55" spans="2:16">
      <c r="B55" s="30"/>
      <c r="C55" s="52" t="s">
        <v>85</v>
      </c>
      <c r="D55" s="26">
        <v>2877</v>
      </c>
      <c r="E55" s="26">
        <v>72</v>
      </c>
      <c r="F55" s="26">
        <v>16</v>
      </c>
      <c r="G55" s="26">
        <v>3</v>
      </c>
      <c r="H55" s="53">
        <v>53</v>
      </c>
      <c r="I55" s="30"/>
      <c r="J55" s="50" t="s">
        <v>85</v>
      </c>
      <c r="K55" s="26">
        <v>2521</v>
      </c>
      <c r="L55" s="30">
        <v>55</v>
      </c>
      <c r="M55" s="30">
        <v>14</v>
      </c>
      <c r="N55" s="30">
        <v>2</v>
      </c>
      <c r="O55" s="51">
        <v>39</v>
      </c>
      <c r="P55" s="30"/>
    </row>
    <row r="56" spans="2:16">
      <c r="B56" s="30"/>
      <c r="C56" s="52" t="s">
        <v>86</v>
      </c>
      <c r="D56" s="26">
        <v>206278</v>
      </c>
      <c r="E56" s="26">
        <v>10835</v>
      </c>
      <c r="F56" s="26">
        <v>3707</v>
      </c>
      <c r="G56" s="26">
        <v>792</v>
      </c>
      <c r="H56" s="53">
        <v>6336</v>
      </c>
      <c r="I56" s="30"/>
      <c r="J56" s="50" t="s">
        <v>86</v>
      </c>
      <c r="K56" s="26">
        <v>192766</v>
      </c>
      <c r="L56" s="26">
        <v>10080</v>
      </c>
      <c r="M56" s="26">
        <v>3509</v>
      </c>
      <c r="N56" s="30">
        <v>723</v>
      </c>
      <c r="O56" s="53">
        <v>5848</v>
      </c>
      <c r="P56" s="30"/>
    </row>
    <row r="57" spans="2:16">
      <c r="B57" s="30"/>
      <c r="C57" s="52" t="s">
        <v>87</v>
      </c>
      <c r="D57" s="26">
        <v>10175</v>
      </c>
      <c r="E57" s="26">
        <v>294</v>
      </c>
      <c r="F57" s="26">
        <v>74</v>
      </c>
      <c r="G57" s="26">
        <v>15</v>
      </c>
      <c r="H57" s="53">
        <v>205</v>
      </c>
      <c r="I57" s="30"/>
      <c r="J57" s="50" t="s">
        <v>87</v>
      </c>
      <c r="K57" s="26">
        <v>9519</v>
      </c>
      <c r="L57" s="30">
        <v>270</v>
      </c>
      <c r="M57" s="30">
        <v>63</v>
      </c>
      <c r="N57" s="30">
        <v>12</v>
      </c>
      <c r="O57" s="51">
        <v>195</v>
      </c>
      <c r="P57" s="30"/>
    </row>
    <row r="58" spans="2:16">
      <c r="B58" s="30"/>
      <c r="C58" s="52" t="s">
        <v>88</v>
      </c>
      <c r="D58" s="26">
        <v>3143</v>
      </c>
      <c r="E58" s="26">
        <v>85</v>
      </c>
      <c r="F58" s="26">
        <v>13</v>
      </c>
      <c r="G58" s="26">
        <v>1</v>
      </c>
      <c r="H58" s="53">
        <v>71</v>
      </c>
      <c r="I58" s="30"/>
      <c r="J58" s="50" t="s">
        <v>88</v>
      </c>
      <c r="K58" s="26">
        <v>2945</v>
      </c>
      <c r="L58" s="30">
        <v>92</v>
      </c>
      <c r="M58" s="30">
        <v>13</v>
      </c>
      <c r="N58" s="30">
        <v>0</v>
      </c>
      <c r="O58" s="51">
        <v>79</v>
      </c>
      <c r="P58" s="30"/>
    </row>
    <row r="59" spans="2:16">
      <c r="B59" s="30"/>
      <c r="C59" s="52" t="s">
        <v>89</v>
      </c>
      <c r="D59" s="26">
        <v>171461</v>
      </c>
      <c r="E59" s="26">
        <v>4605</v>
      </c>
      <c r="F59" s="26">
        <v>1131</v>
      </c>
      <c r="G59" s="26">
        <v>264</v>
      </c>
      <c r="H59" s="53">
        <v>3210</v>
      </c>
      <c r="I59" s="30"/>
      <c r="J59" s="50" t="s">
        <v>89</v>
      </c>
      <c r="K59" s="26">
        <v>155543</v>
      </c>
      <c r="L59" s="26">
        <v>4372</v>
      </c>
      <c r="M59" s="26">
        <v>1088</v>
      </c>
      <c r="N59" s="30">
        <v>264</v>
      </c>
      <c r="O59" s="53">
        <v>3020</v>
      </c>
      <c r="P59" s="30"/>
    </row>
    <row r="60" spans="2:16">
      <c r="B60" s="30"/>
      <c r="C60" s="52" t="s">
        <v>90</v>
      </c>
      <c r="D60" s="26">
        <v>1865</v>
      </c>
      <c r="E60" s="26">
        <v>85</v>
      </c>
      <c r="F60" s="26">
        <v>16</v>
      </c>
      <c r="G60" s="26">
        <v>14</v>
      </c>
      <c r="H60" s="53">
        <v>55</v>
      </c>
      <c r="I60" s="30"/>
      <c r="J60" s="50" t="s">
        <v>90</v>
      </c>
      <c r="K60" s="26">
        <v>1789</v>
      </c>
      <c r="L60" s="30">
        <v>78</v>
      </c>
      <c r="M60" s="30">
        <v>14</v>
      </c>
      <c r="N60" s="30">
        <v>14</v>
      </c>
      <c r="O60" s="51">
        <v>50</v>
      </c>
      <c r="P60" s="30"/>
    </row>
    <row r="61" spans="2:16">
      <c r="B61" s="30"/>
      <c r="C61" s="52" t="s">
        <v>91</v>
      </c>
      <c r="D61" s="26">
        <v>16811</v>
      </c>
      <c r="E61" s="26">
        <v>643</v>
      </c>
      <c r="F61" s="26">
        <v>141</v>
      </c>
      <c r="G61" s="26">
        <v>67</v>
      </c>
      <c r="H61" s="53">
        <v>435</v>
      </c>
      <c r="I61" s="30"/>
      <c r="J61" s="50" t="s">
        <v>91</v>
      </c>
      <c r="K61" s="26">
        <v>15829</v>
      </c>
      <c r="L61" s="30">
        <v>637</v>
      </c>
      <c r="M61" s="30">
        <v>148</v>
      </c>
      <c r="N61" s="30">
        <v>69</v>
      </c>
      <c r="O61" s="51">
        <v>420</v>
      </c>
      <c r="P61" s="30"/>
    </row>
    <row r="62" spans="2:16">
      <c r="B62" s="30"/>
      <c r="C62" s="52" t="s">
        <v>92</v>
      </c>
      <c r="D62" s="26">
        <v>8543</v>
      </c>
      <c r="E62" s="26">
        <v>572</v>
      </c>
      <c r="F62" s="26">
        <v>276</v>
      </c>
      <c r="G62" s="26">
        <v>19</v>
      </c>
      <c r="H62" s="53">
        <v>277</v>
      </c>
      <c r="I62" s="30"/>
      <c r="J62" s="50" t="s">
        <v>92</v>
      </c>
      <c r="K62" s="26">
        <v>7981</v>
      </c>
      <c r="L62" s="30">
        <v>567</v>
      </c>
      <c r="M62" s="30">
        <v>275</v>
      </c>
      <c r="N62" s="30">
        <v>16</v>
      </c>
      <c r="O62" s="51">
        <v>276</v>
      </c>
      <c r="P62" s="30"/>
    </row>
    <row r="63" spans="2:16">
      <c r="B63" s="30"/>
      <c r="C63" s="52" t="s">
        <v>93</v>
      </c>
      <c r="D63" s="26">
        <v>30650</v>
      </c>
      <c r="E63" s="26">
        <v>939</v>
      </c>
      <c r="F63" s="26">
        <v>253</v>
      </c>
      <c r="G63" s="26">
        <v>90</v>
      </c>
      <c r="H63" s="53">
        <v>596</v>
      </c>
      <c r="I63" s="30"/>
      <c r="J63" s="50" t="s">
        <v>93</v>
      </c>
      <c r="K63" s="26">
        <v>27489</v>
      </c>
      <c r="L63" s="30">
        <v>870</v>
      </c>
      <c r="M63" s="30">
        <v>225</v>
      </c>
      <c r="N63" s="30">
        <v>88</v>
      </c>
      <c r="O63" s="51">
        <v>557</v>
      </c>
      <c r="P63" s="30"/>
    </row>
    <row r="64" spans="2:16">
      <c r="B64" s="30"/>
      <c r="C64" s="52" t="s">
        <v>94</v>
      </c>
      <c r="D64" s="26">
        <v>32138</v>
      </c>
      <c r="E64" s="26">
        <v>1037</v>
      </c>
      <c r="F64" s="26">
        <v>295</v>
      </c>
      <c r="G64" s="26">
        <v>70</v>
      </c>
      <c r="H64" s="53">
        <v>672</v>
      </c>
      <c r="I64" s="30"/>
      <c r="J64" s="50" t="s">
        <v>94</v>
      </c>
      <c r="K64" s="26">
        <v>30476</v>
      </c>
      <c r="L64" s="30">
        <v>942</v>
      </c>
      <c r="M64" s="30">
        <v>276</v>
      </c>
      <c r="N64" s="30">
        <v>67</v>
      </c>
      <c r="O64" s="51">
        <v>599</v>
      </c>
      <c r="P64" s="30"/>
    </row>
    <row r="65" spans="2:16">
      <c r="B65" s="30"/>
      <c r="C65" s="52" t="s">
        <v>95</v>
      </c>
      <c r="D65" s="26">
        <v>68100</v>
      </c>
      <c r="E65" s="26">
        <v>1727</v>
      </c>
      <c r="F65" s="26">
        <v>569</v>
      </c>
      <c r="G65" s="26">
        <v>132</v>
      </c>
      <c r="H65" s="53">
        <v>1026</v>
      </c>
      <c r="I65" s="30"/>
      <c r="J65" s="50" t="s">
        <v>95</v>
      </c>
      <c r="K65" s="26">
        <v>66478</v>
      </c>
      <c r="L65" s="26">
        <v>1655</v>
      </c>
      <c r="M65" s="30">
        <v>544</v>
      </c>
      <c r="N65" s="30">
        <v>123</v>
      </c>
      <c r="O65" s="51">
        <v>988</v>
      </c>
      <c r="P65" s="30"/>
    </row>
    <row r="66" spans="2:16">
      <c r="B66" s="30"/>
      <c r="C66" s="52" t="s">
        <v>96</v>
      </c>
      <c r="D66" s="26">
        <v>138394</v>
      </c>
      <c r="E66" s="26">
        <v>3619</v>
      </c>
      <c r="F66" s="26">
        <v>919</v>
      </c>
      <c r="G66" s="26">
        <v>181</v>
      </c>
      <c r="H66" s="53">
        <v>2519</v>
      </c>
      <c r="I66" s="30"/>
      <c r="J66" s="50" t="s">
        <v>96</v>
      </c>
      <c r="K66" s="26">
        <v>136145</v>
      </c>
      <c r="L66" s="26">
        <v>3492</v>
      </c>
      <c r="M66" s="30">
        <v>905</v>
      </c>
      <c r="N66" s="30">
        <v>183</v>
      </c>
      <c r="O66" s="53">
        <v>2404</v>
      </c>
      <c r="P66" s="30"/>
    </row>
    <row r="67" spans="2:16">
      <c r="B67" s="30"/>
      <c r="C67" s="52" t="s">
        <v>67</v>
      </c>
      <c r="D67" s="26">
        <v>524</v>
      </c>
      <c r="E67" s="26">
        <v>33</v>
      </c>
      <c r="F67" s="26">
        <v>6</v>
      </c>
      <c r="G67" s="26">
        <v>1</v>
      </c>
      <c r="H67" s="53">
        <v>26</v>
      </c>
      <c r="I67" s="30"/>
      <c r="J67" s="50" t="s">
        <v>67</v>
      </c>
      <c r="K67" s="30">
        <v>492</v>
      </c>
      <c r="L67" s="30">
        <v>21</v>
      </c>
      <c r="M67" s="30">
        <v>2</v>
      </c>
      <c r="N67" s="30">
        <v>2</v>
      </c>
      <c r="O67" s="51">
        <v>17</v>
      </c>
      <c r="P67" s="30"/>
    </row>
    <row r="68" spans="2:16">
      <c r="B68" s="30"/>
      <c r="C68" s="52" t="s">
        <v>97</v>
      </c>
      <c r="D68" s="26">
        <v>47739</v>
      </c>
      <c r="E68" s="26">
        <v>3275</v>
      </c>
      <c r="F68" s="26">
        <v>993</v>
      </c>
      <c r="G68" s="26">
        <v>297</v>
      </c>
      <c r="H68" s="53">
        <v>1985</v>
      </c>
      <c r="I68" s="30"/>
      <c r="J68" s="50" t="s">
        <v>97</v>
      </c>
      <c r="K68" s="26">
        <v>44237</v>
      </c>
      <c r="L68" s="26">
        <v>3106</v>
      </c>
      <c r="M68" s="30">
        <v>900</v>
      </c>
      <c r="N68" s="30">
        <v>284</v>
      </c>
      <c r="O68" s="53">
        <v>1922</v>
      </c>
      <c r="P68" s="30"/>
    </row>
    <row r="69" spans="2:16">
      <c r="B69" s="30"/>
      <c r="C69" s="52" t="s">
        <v>98</v>
      </c>
      <c r="D69" s="26">
        <v>1938</v>
      </c>
      <c r="E69" s="26">
        <v>175</v>
      </c>
      <c r="F69" s="26">
        <v>34</v>
      </c>
      <c r="G69" s="26">
        <v>16</v>
      </c>
      <c r="H69" s="53">
        <v>125</v>
      </c>
      <c r="I69" s="30"/>
      <c r="J69" s="50" t="s">
        <v>98</v>
      </c>
      <c r="K69" s="26">
        <v>1701</v>
      </c>
      <c r="L69" s="30">
        <v>156</v>
      </c>
      <c r="M69" s="30">
        <v>34</v>
      </c>
      <c r="N69" s="30">
        <v>14</v>
      </c>
      <c r="O69" s="51">
        <v>108</v>
      </c>
      <c r="P69" s="30"/>
    </row>
    <row r="70" spans="2:16">
      <c r="B70" s="30"/>
      <c r="C70" s="52" t="s">
        <v>99</v>
      </c>
      <c r="D70" s="26">
        <v>4591</v>
      </c>
      <c r="E70" s="26">
        <v>421</v>
      </c>
      <c r="F70" s="26">
        <v>177</v>
      </c>
      <c r="G70" s="26">
        <v>45</v>
      </c>
      <c r="H70" s="53">
        <v>199</v>
      </c>
      <c r="I70" s="30"/>
      <c r="J70" s="50" t="s">
        <v>99</v>
      </c>
      <c r="K70" s="26">
        <v>4675</v>
      </c>
      <c r="L70" s="30">
        <v>447</v>
      </c>
      <c r="M70" s="30">
        <v>181</v>
      </c>
      <c r="N70" s="30">
        <v>53</v>
      </c>
      <c r="O70" s="51">
        <v>213</v>
      </c>
      <c r="P70" s="30"/>
    </row>
    <row r="71" spans="2:16">
      <c r="B71" s="30"/>
      <c r="C71" s="52" t="s">
        <v>100</v>
      </c>
      <c r="D71" s="26">
        <v>7381</v>
      </c>
      <c r="E71" s="26">
        <v>547</v>
      </c>
      <c r="F71" s="26">
        <v>185</v>
      </c>
      <c r="G71" s="26">
        <v>77</v>
      </c>
      <c r="H71" s="53">
        <v>285</v>
      </c>
      <c r="I71" s="30"/>
      <c r="J71" s="50" t="s">
        <v>100</v>
      </c>
      <c r="K71" s="26">
        <v>6659</v>
      </c>
      <c r="L71" s="30">
        <v>495</v>
      </c>
      <c r="M71" s="30">
        <v>161</v>
      </c>
      <c r="N71" s="30">
        <v>65</v>
      </c>
      <c r="O71" s="51">
        <v>269</v>
      </c>
      <c r="P71" s="30"/>
    </row>
    <row r="72" spans="2:16">
      <c r="B72" s="30"/>
      <c r="C72" s="52" t="s">
        <v>101</v>
      </c>
      <c r="D72" s="26">
        <v>4820</v>
      </c>
      <c r="E72" s="26">
        <v>177</v>
      </c>
      <c r="F72" s="26">
        <v>64</v>
      </c>
      <c r="G72" s="26">
        <v>6</v>
      </c>
      <c r="H72" s="53">
        <v>107</v>
      </c>
      <c r="I72" s="30"/>
      <c r="J72" s="50" t="s">
        <v>101</v>
      </c>
      <c r="K72" s="26">
        <v>4584</v>
      </c>
      <c r="L72" s="30">
        <v>169</v>
      </c>
      <c r="M72" s="30">
        <v>59</v>
      </c>
      <c r="N72" s="30">
        <v>4</v>
      </c>
      <c r="O72" s="51">
        <v>106</v>
      </c>
      <c r="P72" s="30"/>
    </row>
    <row r="73" spans="2:16">
      <c r="B73" s="30"/>
      <c r="C73" s="52" t="s">
        <v>102</v>
      </c>
      <c r="D73" s="26">
        <v>8301</v>
      </c>
      <c r="E73" s="26">
        <v>181</v>
      </c>
      <c r="F73" s="26">
        <v>51</v>
      </c>
      <c r="G73" s="26">
        <v>10</v>
      </c>
      <c r="H73" s="53">
        <v>120</v>
      </c>
      <c r="I73" s="30"/>
      <c r="J73" s="50" t="s">
        <v>102</v>
      </c>
      <c r="K73" s="26">
        <v>7276</v>
      </c>
      <c r="L73" s="30">
        <v>175</v>
      </c>
      <c r="M73" s="30">
        <v>44</v>
      </c>
      <c r="N73" s="30">
        <v>11</v>
      </c>
      <c r="O73" s="51">
        <v>120</v>
      </c>
      <c r="P73" s="30"/>
    </row>
    <row r="74" spans="2:16">
      <c r="B74" s="30"/>
      <c r="C74" s="52" t="s">
        <v>103</v>
      </c>
      <c r="D74" s="26">
        <v>3678</v>
      </c>
      <c r="E74" s="26">
        <v>341</v>
      </c>
      <c r="F74" s="26">
        <v>88</v>
      </c>
      <c r="G74" s="26">
        <v>25</v>
      </c>
      <c r="H74" s="53">
        <v>228</v>
      </c>
      <c r="I74" s="30"/>
      <c r="J74" s="50" t="s">
        <v>103</v>
      </c>
      <c r="K74" s="26">
        <v>3435</v>
      </c>
      <c r="L74" s="30">
        <v>311</v>
      </c>
      <c r="M74" s="30">
        <v>76</v>
      </c>
      <c r="N74" s="30">
        <v>24</v>
      </c>
      <c r="O74" s="51">
        <v>211</v>
      </c>
      <c r="P74" s="30"/>
    </row>
    <row r="75" spans="2:16">
      <c r="B75" s="30"/>
      <c r="C75" s="52" t="s">
        <v>104</v>
      </c>
      <c r="D75" s="26">
        <v>1757</v>
      </c>
      <c r="E75" s="26">
        <v>165</v>
      </c>
      <c r="F75" s="26">
        <v>16</v>
      </c>
      <c r="G75" s="26">
        <v>14</v>
      </c>
      <c r="H75" s="53">
        <v>135</v>
      </c>
      <c r="I75" s="30"/>
      <c r="J75" s="50" t="s">
        <v>104</v>
      </c>
      <c r="K75" s="26">
        <v>1644</v>
      </c>
      <c r="L75" s="30">
        <v>171</v>
      </c>
      <c r="M75" s="30">
        <v>18</v>
      </c>
      <c r="N75" s="30">
        <v>13</v>
      </c>
      <c r="O75" s="51">
        <v>140</v>
      </c>
      <c r="P75" s="30"/>
    </row>
    <row r="76" spans="2:16">
      <c r="B76" s="30"/>
      <c r="C76" s="52" t="s">
        <v>105</v>
      </c>
      <c r="D76" s="26">
        <v>2842</v>
      </c>
      <c r="E76" s="26">
        <v>289</v>
      </c>
      <c r="F76" s="26">
        <v>54</v>
      </c>
      <c r="G76" s="26">
        <v>4</v>
      </c>
      <c r="H76" s="53">
        <v>231</v>
      </c>
      <c r="I76" s="30"/>
      <c r="J76" s="50" t="s">
        <v>105</v>
      </c>
      <c r="K76" s="26">
        <v>2627</v>
      </c>
      <c r="L76" s="30">
        <v>283</v>
      </c>
      <c r="M76" s="30">
        <v>43</v>
      </c>
      <c r="N76" s="30">
        <v>4</v>
      </c>
      <c r="O76" s="51">
        <v>236</v>
      </c>
      <c r="P76" s="30"/>
    </row>
    <row r="77" spans="2:16">
      <c r="B77" s="30"/>
      <c r="C77" s="52" t="s">
        <v>106</v>
      </c>
      <c r="D77" s="26">
        <v>1905</v>
      </c>
      <c r="E77" s="26">
        <v>164</v>
      </c>
      <c r="F77" s="26">
        <v>53</v>
      </c>
      <c r="G77" s="26">
        <v>14</v>
      </c>
      <c r="H77" s="53">
        <v>97</v>
      </c>
      <c r="I77" s="30"/>
      <c r="J77" s="50" t="s">
        <v>106</v>
      </c>
      <c r="K77" s="26">
        <v>1801</v>
      </c>
      <c r="L77" s="30">
        <v>172</v>
      </c>
      <c r="M77" s="30">
        <v>54</v>
      </c>
      <c r="N77" s="30">
        <v>15</v>
      </c>
      <c r="O77" s="51">
        <v>103</v>
      </c>
      <c r="P77" s="30"/>
    </row>
    <row r="78" spans="2:16">
      <c r="B78" s="30"/>
      <c r="C78" s="52" t="s">
        <v>107</v>
      </c>
      <c r="D78" s="26">
        <v>2142</v>
      </c>
      <c r="E78" s="26">
        <v>138</v>
      </c>
      <c r="F78" s="26">
        <v>41</v>
      </c>
      <c r="G78" s="26">
        <v>10</v>
      </c>
      <c r="H78" s="53">
        <v>87</v>
      </c>
      <c r="I78" s="30"/>
      <c r="J78" s="50" t="s">
        <v>107</v>
      </c>
      <c r="K78" s="26">
        <v>2038</v>
      </c>
      <c r="L78" s="30">
        <v>122</v>
      </c>
      <c r="M78" s="30">
        <v>35</v>
      </c>
      <c r="N78" s="30">
        <v>10</v>
      </c>
      <c r="O78" s="51">
        <v>77</v>
      </c>
      <c r="P78" s="30"/>
    </row>
    <row r="79" spans="2:16">
      <c r="B79" s="30"/>
      <c r="C79" s="52" t="s">
        <v>108</v>
      </c>
      <c r="D79" s="26">
        <v>1410</v>
      </c>
      <c r="E79" s="26">
        <v>129</v>
      </c>
      <c r="F79" s="26">
        <v>49</v>
      </c>
      <c r="G79" s="26">
        <v>26</v>
      </c>
      <c r="H79" s="53">
        <v>54</v>
      </c>
      <c r="I79" s="30"/>
      <c r="J79" s="50" t="s">
        <v>108</v>
      </c>
      <c r="K79" s="26">
        <v>1298</v>
      </c>
      <c r="L79" s="30">
        <v>114</v>
      </c>
      <c r="M79" s="30">
        <v>45</v>
      </c>
      <c r="N79" s="30">
        <v>18</v>
      </c>
      <c r="O79" s="51">
        <v>51</v>
      </c>
      <c r="P79" s="30"/>
    </row>
    <row r="80" spans="2:16">
      <c r="B80" s="30"/>
      <c r="C80" s="52" t="s">
        <v>67</v>
      </c>
      <c r="D80" s="26">
        <v>6974</v>
      </c>
      <c r="E80" s="26">
        <v>548</v>
      </c>
      <c r="F80" s="26">
        <v>181</v>
      </c>
      <c r="G80" s="26">
        <v>50</v>
      </c>
      <c r="H80" s="53">
        <v>317</v>
      </c>
      <c r="I80" s="30"/>
      <c r="J80" s="50" t="s">
        <v>67</v>
      </c>
      <c r="K80" s="26">
        <v>6499</v>
      </c>
      <c r="L80" s="30">
        <v>491</v>
      </c>
      <c r="M80" s="30">
        <v>150</v>
      </c>
      <c r="N80" s="30">
        <v>53</v>
      </c>
      <c r="O80" s="51">
        <v>288</v>
      </c>
      <c r="P80" s="30"/>
    </row>
    <row r="81" spans="2:16">
      <c r="B81" s="30"/>
      <c r="C81" s="52" t="s">
        <v>109</v>
      </c>
      <c r="D81" s="26">
        <v>26665</v>
      </c>
      <c r="E81" s="26">
        <v>1314</v>
      </c>
      <c r="F81" s="26">
        <v>385</v>
      </c>
      <c r="G81" s="26">
        <v>111</v>
      </c>
      <c r="H81" s="53">
        <v>818</v>
      </c>
      <c r="I81" s="30"/>
      <c r="J81" s="50" t="s">
        <v>110</v>
      </c>
      <c r="K81" s="26">
        <v>25939</v>
      </c>
      <c r="L81" s="26">
        <v>1285</v>
      </c>
      <c r="M81" s="30">
        <v>376</v>
      </c>
      <c r="N81" s="30">
        <v>99</v>
      </c>
      <c r="O81" s="51">
        <v>810</v>
      </c>
      <c r="P81" s="30"/>
    </row>
    <row r="82" spans="2:16">
      <c r="B82" s="30"/>
      <c r="C82" s="52" t="s">
        <v>111</v>
      </c>
      <c r="D82" s="26">
        <v>24841</v>
      </c>
      <c r="E82" s="26">
        <v>1168</v>
      </c>
      <c r="F82" s="26">
        <v>328</v>
      </c>
      <c r="G82" s="26">
        <v>101</v>
      </c>
      <c r="H82" s="53">
        <v>739</v>
      </c>
      <c r="I82" s="30"/>
      <c r="J82" s="50" t="s">
        <v>111</v>
      </c>
      <c r="K82" s="26">
        <v>24191</v>
      </c>
      <c r="L82" s="26">
        <v>1146</v>
      </c>
      <c r="M82" s="30">
        <v>317</v>
      </c>
      <c r="N82" s="30">
        <v>92</v>
      </c>
      <c r="O82" s="51">
        <v>737</v>
      </c>
      <c r="P82" s="30"/>
    </row>
    <row r="83" spans="2:16">
      <c r="B83" s="30"/>
      <c r="C83" s="52" t="s">
        <v>112</v>
      </c>
      <c r="D83" s="26">
        <v>1775</v>
      </c>
      <c r="E83" s="26">
        <v>146</v>
      </c>
      <c r="F83" s="26">
        <v>57</v>
      </c>
      <c r="G83" s="26">
        <v>10</v>
      </c>
      <c r="H83" s="53">
        <v>79</v>
      </c>
      <c r="I83" s="30"/>
      <c r="J83" s="50" t="s">
        <v>112</v>
      </c>
      <c r="K83" s="26">
        <v>1716</v>
      </c>
      <c r="L83" s="30">
        <v>139</v>
      </c>
      <c r="M83" s="30">
        <v>59</v>
      </c>
      <c r="N83" s="30">
        <v>7</v>
      </c>
      <c r="O83" s="51">
        <v>73</v>
      </c>
      <c r="P83" s="30"/>
    </row>
    <row r="84" spans="2:16">
      <c r="B84" s="30"/>
      <c r="C84" s="54" t="s">
        <v>67</v>
      </c>
      <c r="D84" s="36">
        <v>49</v>
      </c>
      <c r="E84" s="36">
        <v>0</v>
      </c>
      <c r="F84" s="36">
        <v>0</v>
      </c>
      <c r="G84" s="36">
        <v>0</v>
      </c>
      <c r="H84" s="55">
        <v>0</v>
      </c>
      <c r="I84" s="30"/>
      <c r="J84" s="56" t="s">
        <v>67</v>
      </c>
      <c r="K84" s="35">
        <v>32</v>
      </c>
      <c r="L84" s="35">
        <v>0</v>
      </c>
      <c r="M84" s="35">
        <v>0</v>
      </c>
      <c r="N84" s="35">
        <v>0</v>
      </c>
      <c r="O84" s="57">
        <v>0</v>
      </c>
      <c r="P84" s="30"/>
    </row>
    <row r="85" spans="2:16">
      <c r="C85" s="30"/>
      <c r="D85" s="30"/>
      <c r="E85" s="30"/>
      <c r="F85" s="30"/>
      <c r="G85" s="30"/>
      <c r="H85" s="30"/>
      <c r="J85" s="30"/>
      <c r="K85" s="30"/>
      <c r="L85" s="30"/>
      <c r="M85" s="30"/>
      <c r="N85" s="30"/>
      <c r="O85" s="30"/>
    </row>
  </sheetData>
  <mergeCells count="22">
    <mergeCell ref="J8:O8"/>
    <mergeCell ref="C8:H8"/>
    <mergeCell ref="S10:W11"/>
    <mergeCell ref="S12:S13"/>
    <mergeCell ref="T12:U12"/>
    <mergeCell ref="V12:W12"/>
    <mergeCell ref="S20:W20"/>
    <mergeCell ref="Z10:AD11"/>
    <mergeCell ref="Z12:Z13"/>
    <mergeCell ref="AA12:AB12"/>
    <mergeCell ref="AC12:AD12"/>
    <mergeCell ref="Z20:AD20"/>
    <mergeCell ref="Z40:Z41"/>
    <mergeCell ref="AA40:AB40"/>
    <mergeCell ref="AC40:AD40"/>
    <mergeCell ref="Z48:AD48"/>
    <mergeCell ref="Z24:AD25"/>
    <mergeCell ref="Z26:Z27"/>
    <mergeCell ref="AA26:AB26"/>
    <mergeCell ref="AC26:AD26"/>
    <mergeCell ref="Z34:AD34"/>
    <mergeCell ref="Z38:AD39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8:AE84"/>
  <sheetViews>
    <sheetView workbookViewId="0">
      <selection activeCell="B8" sqref="B8:G8"/>
    </sheetView>
  </sheetViews>
  <sheetFormatPr defaultColWidth="9.140625" defaultRowHeight="15"/>
  <cols>
    <col min="2" max="2" width="40.28515625" bestFit="1" customWidth="1"/>
    <col min="9" max="9" width="40.28515625" bestFit="1" customWidth="1"/>
    <col min="22" max="22" width="11" customWidth="1"/>
  </cols>
  <sheetData>
    <row r="8" spans="2:31">
      <c r="B8" s="280">
        <v>2024</v>
      </c>
      <c r="C8" s="281"/>
      <c r="D8" s="281"/>
      <c r="E8" s="281"/>
      <c r="F8" s="281"/>
      <c r="G8" s="282"/>
      <c r="H8" s="30"/>
      <c r="I8" s="280">
        <v>2023</v>
      </c>
      <c r="J8" s="281"/>
      <c r="K8" s="281"/>
      <c r="L8" s="281"/>
      <c r="M8" s="281"/>
      <c r="N8" s="282"/>
    </row>
    <row r="9" spans="2:31" ht="15" customHeight="1">
      <c r="B9" s="58" t="s">
        <v>12</v>
      </c>
      <c r="C9" s="59" t="s">
        <v>13</v>
      </c>
      <c r="D9" s="59"/>
      <c r="E9" s="59"/>
      <c r="F9" s="59"/>
      <c r="G9" s="60"/>
      <c r="H9" s="30"/>
      <c r="I9" s="58" t="s">
        <v>13</v>
      </c>
      <c r="J9" s="59"/>
      <c r="K9" s="59"/>
      <c r="L9" s="59"/>
      <c r="M9" s="59"/>
      <c r="N9" s="60"/>
    </row>
    <row r="10" spans="2:31" ht="14.25" customHeight="1">
      <c r="B10" s="52" t="s">
        <v>12</v>
      </c>
      <c r="C10" s="26" t="s">
        <v>14</v>
      </c>
      <c r="D10" s="26"/>
      <c r="E10" s="26"/>
      <c r="F10" s="26"/>
      <c r="G10" s="53"/>
      <c r="H10" s="30"/>
      <c r="I10" s="50" t="s">
        <v>15</v>
      </c>
      <c r="J10" s="30"/>
      <c r="K10" s="30"/>
      <c r="L10" s="30"/>
      <c r="M10" s="30"/>
      <c r="N10" s="51"/>
      <c r="Q10" s="250" t="s">
        <v>16</v>
      </c>
      <c r="R10" s="251"/>
      <c r="S10" s="251"/>
      <c r="T10" s="251"/>
      <c r="U10" s="251"/>
      <c r="V10" s="252"/>
      <c r="Y10" s="250" t="s">
        <v>17</v>
      </c>
      <c r="Z10" s="251"/>
      <c r="AA10" s="251"/>
      <c r="AB10" s="251"/>
      <c r="AC10" s="251"/>
      <c r="AD10" s="252"/>
    </row>
    <row r="11" spans="2:31" ht="15" customHeight="1">
      <c r="B11" s="54" t="s">
        <v>12</v>
      </c>
      <c r="C11" s="36" t="s">
        <v>18</v>
      </c>
      <c r="D11" s="36" t="s">
        <v>19</v>
      </c>
      <c r="E11" s="36" t="s">
        <v>20</v>
      </c>
      <c r="F11" s="36" t="s">
        <v>21</v>
      </c>
      <c r="G11" s="55" t="s">
        <v>22</v>
      </c>
      <c r="H11" s="30"/>
      <c r="I11" s="56"/>
      <c r="J11" s="35" t="s">
        <v>18</v>
      </c>
      <c r="K11" s="35" t="s">
        <v>23</v>
      </c>
      <c r="L11" s="35" t="s">
        <v>24</v>
      </c>
      <c r="M11" s="35" t="s">
        <v>25</v>
      </c>
      <c r="N11" s="57" t="s">
        <v>26</v>
      </c>
      <c r="Q11" s="253"/>
      <c r="R11" s="254"/>
      <c r="S11" s="254"/>
      <c r="T11" s="254"/>
      <c r="U11" s="254"/>
      <c r="V11" s="255"/>
      <c r="Y11" s="253"/>
      <c r="Z11" s="254"/>
      <c r="AA11" s="254"/>
      <c r="AB11" s="254"/>
      <c r="AC11" s="254"/>
      <c r="AD11" s="255"/>
    </row>
    <row r="12" spans="2:31" ht="15" customHeight="1">
      <c r="B12" s="52" t="s">
        <v>27</v>
      </c>
      <c r="C12" s="26">
        <v>2908649</v>
      </c>
      <c r="D12" s="26">
        <v>167917</v>
      </c>
      <c r="E12" s="26">
        <v>60075</v>
      </c>
      <c r="F12" s="26">
        <v>15116</v>
      </c>
      <c r="G12" s="53">
        <v>92726</v>
      </c>
      <c r="H12" s="30"/>
      <c r="I12" s="50" t="s">
        <v>27</v>
      </c>
      <c r="J12" s="26">
        <v>2790317</v>
      </c>
      <c r="K12" s="26">
        <v>160576</v>
      </c>
      <c r="L12" s="26">
        <v>57271</v>
      </c>
      <c r="M12" s="26">
        <v>14377</v>
      </c>
      <c r="N12" s="53">
        <v>88928</v>
      </c>
      <c r="Q12" s="273" t="s">
        <v>28</v>
      </c>
      <c r="R12" s="274"/>
      <c r="S12" s="277">
        <v>2023</v>
      </c>
      <c r="T12" s="278">
        <v>2024</v>
      </c>
      <c r="U12" s="271" t="s">
        <v>29</v>
      </c>
      <c r="V12" s="279"/>
      <c r="Y12" s="273" t="s">
        <v>28</v>
      </c>
      <c r="Z12" s="274"/>
      <c r="AA12" s="277">
        <v>2023</v>
      </c>
      <c r="AB12" s="278">
        <v>2024</v>
      </c>
      <c r="AC12" s="271" t="s">
        <v>29</v>
      </c>
      <c r="AD12" s="279"/>
    </row>
    <row r="13" spans="2:31">
      <c r="B13" s="52" t="s">
        <v>30</v>
      </c>
      <c r="C13" s="26">
        <v>1095524</v>
      </c>
      <c r="D13" s="26">
        <v>100016</v>
      </c>
      <c r="E13" s="26">
        <v>36381</v>
      </c>
      <c r="F13" s="26">
        <v>10821</v>
      </c>
      <c r="G13" s="53">
        <v>52814</v>
      </c>
      <c r="H13" s="30"/>
      <c r="I13" s="50" t="s">
        <v>30</v>
      </c>
      <c r="J13" s="26">
        <v>1052384</v>
      </c>
      <c r="K13" s="26">
        <v>95345</v>
      </c>
      <c r="L13" s="26">
        <v>34470</v>
      </c>
      <c r="M13" s="26">
        <v>10282</v>
      </c>
      <c r="N13" s="53">
        <v>50593</v>
      </c>
      <c r="Q13" s="275"/>
      <c r="R13" s="276"/>
      <c r="S13" s="277"/>
      <c r="T13" s="277"/>
      <c r="U13" s="67" t="s">
        <v>31</v>
      </c>
      <c r="V13" s="67" t="s">
        <v>32</v>
      </c>
      <c r="Y13" s="275"/>
      <c r="Z13" s="276"/>
      <c r="AA13" s="277"/>
      <c r="AB13" s="277"/>
      <c r="AC13" s="67" t="s">
        <v>31</v>
      </c>
      <c r="AD13" s="67" t="s">
        <v>32</v>
      </c>
    </row>
    <row r="14" spans="2:31">
      <c r="B14" s="52" t="s">
        <v>33</v>
      </c>
      <c r="C14" s="26">
        <v>188250</v>
      </c>
      <c r="D14" s="26">
        <v>15555</v>
      </c>
      <c r="E14" s="26">
        <v>5641</v>
      </c>
      <c r="F14" s="26">
        <v>1924</v>
      </c>
      <c r="G14" s="53">
        <v>7990</v>
      </c>
      <c r="H14" s="30"/>
      <c r="I14" s="50" t="s">
        <v>33</v>
      </c>
      <c r="J14" s="26">
        <v>182631</v>
      </c>
      <c r="K14" s="26">
        <v>14989</v>
      </c>
      <c r="L14" s="26">
        <v>5403</v>
      </c>
      <c r="M14" s="26">
        <v>1893</v>
      </c>
      <c r="N14" s="53">
        <v>7693</v>
      </c>
      <c r="Q14" s="265" t="s">
        <v>34</v>
      </c>
      <c r="R14" s="266"/>
      <c r="S14" s="44">
        <v>34425</v>
      </c>
      <c r="T14" s="71">
        <f>D20</f>
        <v>36192</v>
      </c>
      <c r="U14" s="45">
        <f>T14-S14</f>
        <v>1767</v>
      </c>
      <c r="V14" s="68">
        <f>(T14-S14)/S14</f>
        <v>5.1328976034858385E-2</v>
      </c>
      <c r="W14" s="30"/>
      <c r="Y14" s="265" t="s">
        <v>34</v>
      </c>
      <c r="Z14" s="266"/>
      <c r="AA14" s="44">
        <v>12018</v>
      </c>
      <c r="AB14" s="71">
        <f>E20</f>
        <v>12716</v>
      </c>
      <c r="AC14" s="45">
        <f>AB14-AA14</f>
        <v>698</v>
      </c>
      <c r="AD14" s="68">
        <f>(AB14-AA14)/AA14</f>
        <v>5.8079547345648193E-2</v>
      </c>
      <c r="AE14" s="30"/>
    </row>
    <row r="15" spans="2:31">
      <c r="B15" s="52" t="s">
        <v>35</v>
      </c>
      <c r="C15" s="26">
        <v>27679</v>
      </c>
      <c r="D15" s="26">
        <v>1035</v>
      </c>
      <c r="E15" s="26">
        <v>237</v>
      </c>
      <c r="F15" s="26">
        <v>218</v>
      </c>
      <c r="G15" s="53">
        <v>580</v>
      </c>
      <c r="H15" s="30"/>
      <c r="I15" s="50" t="s">
        <v>35</v>
      </c>
      <c r="J15" s="26">
        <v>27319</v>
      </c>
      <c r="K15" s="30">
        <v>935</v>
      </c>
      <c r="L15" s="30">
        <v>228</v>
      </c>
      <c r="M15" s="30">
        <v>193</v>
      </c>
      <c r="N15" s="51">
        <v>514</v>
      </c>
      <c r="Q15" s="267" t="s">
        <v>36</v>
      </c>
      <c r="R15" s="268"/>
      <c r="S15" s="46">
        <v>16086</v>
      </c>
      <c r="T15" s="72">
        <f>D46</f>
        <v>16363</v>
      </c>
      <c r="U15" s="47">
        <f t="shared" ref="U15:U21" si="0">T15-S15</f>
        <v>277</v>
      </c>
      <c r="V15" s="69">
        <f t="shared" ref="V15:V21" si="1">(T15-S15)/S15</f>
        <v>1.7219942807410172E-2</v>
      </c>
      <c r="W15" s="30"/>
      <c r="Y15" s="267" t="s">
        <v>36</v>
      </c>
      <c r="Z15" s="268"/>
      <c r="AA15" s="46">
        <v>7262</v>
      </c>
      <c r="AB15" s="72">
        <f>E46</f>
        <v>7384</v>
      </c>
      <c r="AC15" s="47">
        <f t="shared" ref="AC15:AC21" si="2">AB15-AA15</f>
        <v>122</v>
      </c>
      <c r="AD15" s="69">
        <f t="shared" ref="AD15:AD21" si="3">(AB15-AA15)/AA15</f>
        <v>1.6799779675020655E-2</v>
      </c>
      <c r="AE15" s="30"/>
    </row>
    <row r="16" spans="2:31">
      <c r="B16" s="52" t="s">
        <v>37</v>
      </c>
      <c r="C16" s="26">
        <v>8086</v>
      </c>
      <c r="D16" s="26">
        <v>751</v>
      </c>
      <c r="E16" s="26">
        <v>249</v>
      </c>
      <c r="F16" s="26">
        <v>79</v>
      </c>
      <c r="G16" s="53">
        <v>423</v>
      </c>
      <c r="H16" s="30"/>
      <c r="I16" s="50" t="s">
        <v>37</v>
      </c>
      <c r="J16" s="26">
        <v>7632</v>
      </c>
      <c r="K16" s="30">
        <v>697</v>
      </c>
      <c r="L16" s="30">
        <v>225</v>
      </c>
      <c r="M16" s="30">
        <v>74</v>
      </c>
      <c r="N16" s="51">
        <v>398</v>
      </c>
      <c r="Q16" s="263" t="s">
        <v>38</v>
      </c>
      <c r="R16" s="264"/>
      <c r="S16" s="46">
        <v>15916</v>
      </c>
      <c r="T16" s="72">
        <f>D29</f>
        <v>16599</v>
      </c>
      <c r="U16" s="47">
        <f t="shared" si="0"/>
        <v>683</v>
      </c>
      <c r="V16" s="69">
        <f t="shared" si="1"/>
        <v>4.2912792158833875E-2</v>
      </c>
      <c r="W16" s="30"/>
      <c r="Y16" s="263" t="s">
        <v>38</v>
      </c>
      <c r="Z16" s="264"/>
      <c r="AA16" s="46">
        <v>5674</v>
      </c>
      <c r="AB16" s="72">
        <f>E29</f>
        <v>5987</v>
      </c>
      <c r="AC16" s="47">
        <f t="shared" si="2"/>
        <v>313</v>
      </c>
      <c r="AD16" s="69">
        <f t="shared" si="3"/>
        <v>5.5163905534014804E-2</v>
      </c>
      <c r="AE16" s="30"/>
    </row>
    <row r="17" spans="2:31">
      <c r="B17" s="52" t="s">
        <v>39</v>
      </c>
      <c r="C17" s="26">
        <v>77909</v>
      </c>
      <c r="D17" s="26">
        <v>5017</v>
      </c>
      <c r="E17" s="26">
        <v>2012</v>
      </c>
      <c r="F17" s="26">
        <v>686</v>
      </c>
      <c r="G17" s="53">
        <v>2319</v>
      </c>
      <c r="H17" s="30"/>
      <c r="I17" s="50" t="s">
        <v>39</v>
      </c>
      <c r="J17" s="26">
        <v>74413</v>
      </c>
      <c r="K17" s="26">
        <v>4696</v>
      </c>
      <c r="L17" s="26">
        <v>1861</v>
      </c>
      <c r="M17" s="30">
        <v>622</v>
      </c>
      <c r="N17" s="53">
        <v>2213</v>
      </c>
      <c r="Q17" s="267" t="s">
        <v>40</v>
      </c>
      <c r="R17" s="268"/>
      <c r="S17" s="46">
        <v>14989</v>
      </c>
      <c r="T17" s="72">
        <f>D14</f>
        <v>15555</v>
      </c>
      <c r="U17" s="47">
        <f t="shared" si="0"/>
        <v>566</v>
      </c>
      <c r="V17" s="69">
        <f t="shared" si="1"/>
        <v>3.7761024751484421E-2</v>
      </c>
      <c r="W17" s="30"/>
      <c r="Y17" s="267" t="s">
        <v>40</v>
      </c>
      <c r="Z17" s="268"/>
      <c r="AA17" s="46">
        <v>5403</v>
      </c>
      <c r="AB17" s="72">
        <f>E14</f>
        <v>5641</v>
      </c>
      <c r="AC17" s="47">
        <f t="shared" si="2"/>
        <v>238</v>
      </c>
      <c r="AD17" s="69">
        <f t="shared" si="3"/>
        <v>4.4049602072922453E-2</v>
      </c>
      <c r="AE17" s="30"/>
    </row>
    <row r="18" spans="2:31">
      <c r="B18" s="52" t="s">
        <v>41</v>
      </c>
      <c r="C18" s="26">
        <v>7436</v>
      </c>
      <c r="D18" s="26">
        <v>598</v>
      </c>
      <c r="E18" s="26">
        <v>160</v>
      </c>
      <c r="F18" s="26">
        <v>82</v>
      </c>
      <c r="G18" s="53">
        <v>356</v>
      </c>
      <c r="H18" s="30"/>
      <c r="I18" s="50" t="s">
        <v>41</v>
      </c>
      <c r="J18" s="26">
        <v>6805</v>
      </c>
      <c r="K18" s="30">
        <v>520</v>
      </c>
      <c r="L18" s="30">
        <v>142</v>
      </c>
      <c r="M18" s="30">
        <v>75</v>
      </c>
      <c r="N18" s="51">
        <v>303</v>
      </c>
      <c r="Q18" s="265" t="s">
        <v>42</v>
      </c>
      <c r="R18" s="266"/>
      <c r="S18" s="46">
        <v>11729</v>
      </c>
      <c r="T18" s="72">
        <f>D33</f>
        <v>12243</v>
      </c>
      <c r="U18" s="47">
        <f t="shared" si="0"/>
        <v>514</v>
      </c>
      <c r="V18" s="69">
        <f t="shared" si="1"/>
        <v>4.382300281353909E-2</v>
      </c>
      <c r="W18" s="30"/>
      <c r="Y18" s="265" t="s">
        <v>42</v>
      </c>
      <c r="Z18" s="266"/>
      <c r="AA18" s="46">
        <v>4940</v>
      </c>
      <c r="AB18" s="72">
        <f>E33</f>
        <v>5200</v>
      </c>
      <c r="AC18" s="47">
        <f t="shared" si="2"/>
        <v>260</v>
      </c>
      <c r="AD18" s="69">
        <f t="shared" si="3"/>
        <v>5.2631578947368418E-2</v>
      </c>
      <c r="AE18" s="30"/>
    </row>
    <row r="19" spans="2:31" ht="15" customHeight="1">
      <c r="B19" s="52" t="s">
        <v>43</v>
      </c>
      <c r="C19" s="26">
        <v>3286</v>
      </c>
      <c r="D19" s="26">
        <v>325</v>
      </c>
      <c r="E19" s="26">
        <v>135</v>
      </c>
      <c r="F19" s="26">
        <v>23</v>
      </c>
      <c r="G19" s="53">
        <v>167</v>
      </c>
      <c r="H19" s="30"/>
      <c r="I19" s="50" t="s">
        <v>43</v>
      </c>
      <c r="J19" s="26">
        <v>3122</v>
      </c>
      <c r="K19" s="30">
        <v>313</v>
      </c>
      <c r="L19" s="30">
        <v>120</v>
      </c>
      <c r="M19" s="30">
        <v>23</v>
      </c>
      <c r="N19" s="51">
        <v>170</v>
      </c>
      <c r="Q19" s="269" t="s">
        <v>44</v>
      </c>
      <c r="R19" s="270"/>
      <c r="S19" s="46">
        <v>10080</v>
      </c>
      <c r="T19" s="72">
        <f>D56</f>
        <v>10835</v>
      </c>
      <c r="U19" s="47">
        <f t="shared" si="0"/>
        <v>755</v>
      </c>
      <c r="V19" s="69">
        <f t="shared" si="1"/>
        <v>7.4900793650793648E-2</v>
      </c>
      <c r="W19" s="30"/>
      <c r="Y19" s="269" t="s">
        <v>44</v>
      </c>
      <c r="Z19" s="270"/>
      <c r="AA19" s="46">
        <v>3509</v>
      </c>
      <c r="AB19" s="72">
        <f>E56</f>
        <v>3707</v>
      </c>
      <c r="AC19" s="47">
        <f t="shared" si="2"/>
        <v>198</v>
      </c>
      <c r="AD19" s="69">
        <f t="shared" si="3"/>
        <v>5.6426332288401257E-2</v>
      </c>
      <c r="AE19" s="30"/>
    </row>
    <row r="20" spans="2:31">
      <c r="B20" s="52" t="s">
        <v>45</v>
      </c>
      <c r="C20" s="26">
        <v>310072</v>
      </c>
      <c r="D20" s="26">
        <v>36192</v>
      </c>
      <c r="E20" s="26">
        <v>12716</v>
      </c>
      <c r="F20" s="26">
        <v>4378</v>
      </c>
      <c r="G20" s="53">
        <v>19098</v>
      </c>
      <c r="H20" s="30"/>
      <c r="I20" s="50" t="s">
        <v>45</v>
      </c>
      <c r="J20" s="26">
        <v>297142</v>
      </c>
      <c r="K20" s="26">
        <v>34425</v>
      </c>
      <c r="L20" s="26">
        <v>12018</v>
      </c>
      <c r="M20" s="26">
        <v>4108</v>
      </c>
      <c r="N20" s="53">
        <v>18299</v>
      </c>
      <c r="Q20" s="263" t="s">
        <v>46</v>
      </c>
      <c r="R20" s="264"/>
      <c r="S20" s="46">
        <v>5390</v>
      </c>
      <c r="T20" s="72">
        <f>D54</f>
        <v>5444</v>
      </c>
      <c r="U20" s="47">
        <f t="shared" si="0"/>
        <v>54</v>
      </c>
      <c r="V20" s="69">
        <f t="shared" si="1"/>
        <v>1.0018552875695733E-2</v>
      </c>
      <c r="W20" s="30"/>
      <c r="Y20" s="263" t="s">
        <v>46</v>
      </c>
      <c r="Z20" s="264"/>
      <c r="AA20" s="46">
        <v>2112</v>
      </c>
      <c r="AB20" s="72">
        <f>E54</f>
        <v>2145</v>
      </c>
      <c r="AC20" s="47">
        <f t="shared" si="2"/>
        <v>33</v>
      </c>
      <c r="AD20" s="69">
        <f t="shared" si="3"/>
        <v>1.5625E-2</v>
      </c>
      <c r="AE20" s="30"/>
    </row>
    <row r="21" spans="2:31">
      <c r="B21" s="52" t="s">
        <v>47</v>
      </c>
      <c r="C21" s="26">
        <v>1948</v>
      </c>
      <c r="D21" s="26">
        <v>97</v>
      </c>
      <c r="E21" s="26">
        <v>42</v>
      </c>
      <c r="F21" s="26">
        <v>8</v>
      </c>
      <c r="G21" s="53">
        <v>47</v>
      </c>
      <c r="H21" s="30"/>
      <c r="I21" s="50" t="s">
        <v>47</v>
      </c>
      <c r="J21" s="26">
        <v>1856</v>
      </c>
      <c r="K21" s="30">
        <v>95</v>
      </c>
      <c r="L21" s="30">
        <v>45</v>
      </c>
      <c r="M21" s="30">
        <v>7</v>
      </c>
      <c r="N21" s="51">
        <v>43</v>
      </c>
      <c r="Q21" s="267" t="s">
        <v>48</v>
      </c>
      <c r="R21" s="268"/>
      <c r="S21" s="48">
        <v>4696</v>
      </c>
      <c r="T21" s="73">
        <f>D17</f>
        <v>5017</v>
      </c>
      <c r="U21" s="49">
        <f t="shared" si="0"/>
        <v>321</v>
      </c>
      <c r="V21" s="70">
        <f t="shared" si="1"/>
        <v>6.8356047700170355E-2</v>
      </c>
      <c r="W21" s="30"/>
      <c r="Y21" s="267" t="s">
        <v>48</v>
      </c>
      <c r="Z21" s="268"/>
      <c r="AA21" s="48">
        <v>1861</v>
      </c>
      <c r="AB21" s="73">
        <f>E17</f>
        <v>2012</v>
      </c>
      <c r="AC21" s="49">
        <f t="shared" si="2"/>
        <v>151</v>
      </c>
      <c r="AD21" s="70">
        <f t="shared" si="3"/>
        <v>8.1139172487909722E-2</v>
      </c>
      <c r="AE21" s="30"/>
    </row>
    <row r="22" spans="2:31">
      <c r="B22" s="52" t="s">
        <v>49</v>
      </c>
      <c r="C22" s="26">
        <v>13237</v>
      </c>
      <c r="D22" s="26">
        <v>1071</v>
      </c>
      <c r="E22" s="26">
        <v>381</v>
      </c>
      <c r="F22" s="26">
        <v>106</v>
      </c>
      <c r="G22" s="53">
        <v>584</v>
      </c>
      <c r="H22" s="30"/>
      <c r="I22" s="50" t="s">
        <v>49</v>
      </c>
      <c r="J22" s="26">
        <v>12385</v>
      </c>
      <c r="K22" s="30">
        <v>993</v>
      </c>
      <c r="L22" s="30">
        <v>355</v>
      </c>
      <c r="M22" s="30">
        <v>102</v>
      </c>
      <c r="N22" s="51">
        <v>536</v>
      </c>
      <c r="Q22" s="259" t="s">
        <v>50</v>
      </c>
      <c r="R22" s="260"/>
      <c r="S22" s="261"/>
      <c r="T22" s="261"/>
      <c r="U22" s="261"/>
      <c r="V22" s="262"/>
      <c r="Y22" s="259" t="s">
        <v>50</v>
      </c>
      <c r="Z22" s="260"/>
      <c r="AA22" s="261"/>
      <c r="AB22" s="261"/>
      <c r="AC22" s="261"/>
      <c r="AD22" s="262"/>
    </row>
    <row r="23" spans="2:31">
      <c r="B23" s="52" t="s">
        <v>51</v>
      </c>
      <c r="C23" s="26">
        <v>28954</v>
      </c>
      <c r="D23" s="26">
        <v>2637</v>
      </c>
      <c r="E23" s="26">
        <v>835</v>
      </c>
      <c r="F23" s="26">
        <v>267</v>
      </c>
      <c r="G23" s="53">
        <v>1535</v>
      </c>
      <c r="H23" s="30"/>
      <c r="I23" s="50" t="s">
        <v>51</v>
      </c>
      <c r="J23" s="26">
        <v>27833</v>
      </c>
      <c r="K23" s="26">
        <v>2532</v>
      </c>
      <c r="L23" s="30">
        <v>809</v>
      </c>
      <c r="M23" s="30">
        <v>252</v>
      </c>
      <c r="N23" s="53">
        <v>1471</v>
      </c>
    </row>
    <row r="24" spans="2:31" ht="29.25" customHeight="1">
      <c r="B24" s="52" t="s">
        <v>52</v>
      </c>
      <c r="C24" s="26">
        <v>8554</v>
      </c>
      <c r="D24" s="26">
        <v>603</v>
      </c>
      <c r="E24" s="26">
        <v>229</v>
      </c>
      <c r="F24" s="26">
        <v>36</v>
      </c>
      <c r="G24" s="53">
        <v>338</v>
      </c>
      <c r="H24" s="30"/>
      <c r="I24" s="50" t="s">
        <v>52</v>
      </c>
      <c r="J24" s="26">
        <v>7940</v>
      </c>
      <c r="K24" s="30">
        <v>553</v>
      </c>
      <c r="L24" s="30">
        <v>213</v>
      </c>
      <c r="M24" s="30">
        <v>31</v>
      </c>
      <c r="N24" s="51">
        <v>309</v>
      </c>
      <c r="Q24" s="256" t="s">
        <v>53</v>
      </c>
      <c r="R24" s="257"/>
      <c r="S24" s="257"/>
      <c r="T24" s="257"/>
      <c r="U24" s="257"/>
      <c r="V24" s="258"/>
      <c r="Y24" s="256" t="s">
        <v>54</v>
      </c>
      <c r="Z24" s="257"/>
      <c r="AA24" s="257"/>
      <c r="AB24" s="257"/>
      <c r="AC24" s="257"/>
      <c r="AD24" s="258"/>
    </row>
    <row r="25" spans="2:31">
      <c r="B25" s="52" t="s">
        <v>55</v>
      </c>
      <c r="C25" s="26">
        <v>8661</v>
      </c>
      <c r="D25" s="26">
        <v>1136</v>
      </c>
      <c r="E25" s="26">
        <v>489</v>
      </c>
      <c r="F25" s="26">
        <v>98</v>
      </c>
      <c r="G25" s="53">
        <v>549</v>
      </c>
      <c r="H25" s="30"/>
      <c r="I25" s="50" t="s">
        <v>55</v>
      </c>
      <c r="J25" s="26">
        <v>8155</v>
      </c>
      <c r="K25" s="26">
        <v>1064</v>
      </c>
      <c r="L25" s="30">
        <v>468</v>
      </c>
      <c r="M25" s="30">
        <v>84</v>
      </c>
      <c r="N25" s="51">
        <v>512</v>
      </c>
      <c r="Q25" s="273" t="s">
        <v>28</v>
      </c>
      <c r="R25" s="274"/>
      <c r="S25" s="277">
        <v>2023</v>
      </c>
      <c r="T25" s="278">
        <v>2024</v>
      </c>
      <c r="U25" s="271" t="s">
        <v>29</v>
      </c>
      <c r="V25" s="279"/>
      <c r="Y25" s="273" t="s">
        <v>28</v>
      </c>
      <c r="Z25" s="274"/>
      <c r="AA25" s="277">
        <v>2023</v>
      </c>
      <c r="AB25" s="278">
        <v>2024</v>
      </c>
      <c r="AC25" s="271" t="s">
        <v>29</v>
      </c>
      <c r="AD25" s="279"/>
    </row>
    <row r="26" spans="2:31">
      <c r="B26" s="52" t="s">
        <v>56</v>
      </c>
      <c r="C26" s="26">
        <v>34187</v>
      </c>
      <c r="D26" s="26">
        <v>2800</v>
      </c>
      <c r="E26" s="26">
        <v>937</v>
      </c>
      <c r="F26" s="26">
        <v>238</v>
      </c>
      <c r="G26" s="53">
        <v>1625</v>
      </c>
      <c r="H26" s="30"/>
      <c r="I26" s="50" t="s">
        <v>56</v>
      </c>
      <c r="J26" s="26">
        <v>32785</v>
      </c>
      <c r="K26" s="26">
        <v>2689</v>
      </c>
      <c r="L26" s="30">
        <v>901</v>
      </c>
      <c r="M26" s="30">
        <v>229</v>
      </c>
      <c r="N26" s="53">
        <v>1559</v>
      </c>
      <c r="Q26" s="275"/>
      <c r="R26" s="276"/>
      <c r="S26" s="277"/>
      <c r="T26" s="277"/>
      <c r="U26" s="67" t="s">
        <v>31</v>
      </c>
      <c r="V26" s="67" t="s">
        <v>32</v>
      </c>
      <c r="Y26" s="275"/>
      <c r="Z26" s="276"/>
      <c r="AA26" s="277"/>
      <c r="AB26" s="277"/>
      <c r="AC26" s="67" t="s">
        <v>31</v>
      </c>
      <c r="AD26" s="67" t="s">
        <v>32</v>
      </c>
    </row>
    <row r="27" spans="2:31">
      <c r="B27" s="52" t="s">
        <v>57</v>
      </c>
      <c r="C27" s="26">
        <v>3053</v>
      </c>
      <c r="D27" s="26">
        <v>269</v>
      </c>
      <c r="E27" s="26">
        <v>71</v>
      </c>
      <c r="F27" s="26">
        <v>39</v>
      </c>
      <c r="G27" s="53">
        <v>159</v>
      </c>
      <c r="H27" s="30"/>
      <c r="I27" s="50" t="s">
        <v>57</v>
      </c>
      <c r="J27" s="26">
        <v>2845</v>
      </c>
      <c r="K27" s="30">
        <v>258</v>
      </c>
      <c r="L27" s="30">
        <v>65</v>
      </c>
      <c r="M27" s="30">
        <v>39</v>
      </c>
      <c r="N27" s="51">
        <v>154</v>
      </c>
      <c r="Q27" s="265" t="s">
        <v>34</v>
      </c>
      <c r="R27" s="266"/>
      <c r="S27" s="44">
        <v>4108</v>
      </c>
      <c r="T27" s="71">
        <f>F20</f>
        <v>4378</v>
      </c>
      <c r="U27" s="45">
        <f>T27-S27</f>
        <v>270</v>
      </c>
      <c r="V27" s="68">
        <f>(T27-S27)/S27</f>
        <v>6.5725413826679652E-2</v>
      </c>
      <c r="W27" s="30"/>
      <c r="Y27" s="265" t="s">
        <v>34</v>
      </c>
      <c r="Z27" s="266"/>
      <c r="AA27" s="44">
        <v>18299</v>
      </c>
      <c r="AB27" s="71">
        <f>G20</f>
        <v>19098</v>
      </c>
      <c r="AC27" s="45">
        <f>AB27-AA27</f>
        <v>799</v>
      </c>
      <c r="AD27" s="68">
        <f>(AB27-AA27)/AA27</f>
        <v>4.3663588174217172E-2</v>
      </c>
      <c r="AE27" s="30"/>
    </row>
    <row r="28" spans="2:31">
      <c r="B28" s="52" t="s">
        <v>58</v>
      </c>
      <c r="C28" s="26">
        <v>17182</v>
      </c>
      <c r="D28" s="26">
        <v>651</v>
      </c>
      <c r="E28" s="26">
        <v>213</v>
      </c>
      <c r="F28" s="26">
        <v>57</v>
      </c>
      <c r="G28" s="53">
        <v>381</v>
      </c>
      <c r="H28" s="30"/>
      <c r="I28" s="50" t="s">
        <v>58</v>
      </c>
      <c r="J28" s="26">
        <v>16243</v>
      </c>
      <c r="K28" s="30">
        <v>610</v>
      </c>
      <c r="L28" s="30">
        <v>198</v>
      </c>
      <c r="M28" s="30">
        <v>61</v>
      </c>
      <c r="N28" s="51">
        <v>351</v>
      </c>
      <c r="Q28" s="267" t="s">
        <v>40</v>
      </c>
      <c r="R28" s="268"/>
      <c r="S28" s="46">
        <v>1893</v>
      </c>
      <c r="T28" s="72">
        <f>F14</f>
        <v>1924</v>
      </c>
      <c r="U28" s="47">
        <f>T28-S28</f>
        <v>31</v>
      </c>
      <c r="V28" s="69">
        <f>(T28-S28)/S28</f>
        <v>1.6376122556788168E-2</v>
      </c>
      <c r="W28" s="30"/>
      <c r="Y28" s="267" t="s">
        <v>38</v>
      </c>
      <c r="Z28" s="268"/>
      <c r="AA28" s="46">
        <v>8981</v>
      </c>
      <c r="AB28" s="72">
        <f>G29</f>
        <v>9290</v>
      </c>
      <c r="AC28" s="47">
        <f t="shared" ref="AC28:AC34" si="4">AB28-AA28</f>
        <v>309</v>
      </c>
      <c r="AD28" s="69">
        <f t="shared" ref="AD28:AD34" si="5">(AB28-AA28)/AA28</f>
        <v>3.4405968154993874E-2</v>
      </c>
      <c r="AE28" s="30"/>
    </row>
    <row r="29" spans="2:31">
      <c r="B29" s="52" t="s">
        <v>59</v>
      </c>
      <c r="C29" s="26">
        <v>189779</v>
      </c>
      <c r="D29" s="26">
        <v>16599</v>
      </c>
      <c r="E29" s="26">
        <v>5987</v>
      </c>
      <c r="F29" s="26">
        <v>1322</v>
      </c>
      <c r="G29" s="53">
        <v>9290</v>
      </c>
      <c r="H29" s="30"/>
      <c r="I29" s="50" t="s">
        <v>59</v>
      </c>
      <c r="J29" s="26">
        <v>181181</v>
      </c>
      <c r="K29" s="26">
        <v>15916</v>
      </c>
      <c r="L29" s="26">
        <v>5674</v>
      </c>
      <c r="M29" s="26">
        <v>1261</v>
      </c>
      <c r="N29" s="53">
        <v>8981</v>
      </c>
      <c r="Q29" s="263" t="s">
        <v>38</v>
      </c>
      <c r="R29" s="264"/>
      <c r="S29" s="46">
        <v>1261</v>
      </c>
      <c r="T29" s="72">
        <f>F29</f>
        <v>1322</v>
      </c>
      <c r="U29" s="47">
        <f>T29-S29</f>
        <v>61</v>
      </c>
      <c r="V29" s="69">
        <f>(T29-S29)/S29</f>
        <v>4.8374306106264871E-2</v>
      </c>
      <c r="W29" s="30"/>
      <c r="Y29" s="267" t="s">
        <v>36</v>
      </c>
      <c r="Z29" s="268"/>
      <c r="AA29" s="46">
        <v>7953</v>
      </c>
      <c r="AB29" s="72">
        <f>G46</f>
        <v>8117</v>
      </c>
      <c r="AC29" s="47">
        <f t="shared" si="4"/>
        <v>164</v>
      </c>
      <c r="AD29" s="69">
        <f t="shared" si="5"/>
        <v>2.0621149251854647E-2</v>
      </c>
      <c r="AE29" s="30"/>
    </row>
    <row r="30" spans="2:31">
      <c r="B30" s="52" t="s">
        <v>60</v>
      </c>
      <c r="C30" s="26">
        <v>2190</v>
      </c>
      <c r="D30" s="26">
        <v>232</v>
      </c>
      <c r="E30" s="26">
        <v>61</v>
      </c>
      <c r="F30" s="26">
        <v>38</v>
      </c>
      <c r="G30" s="53">
        <v>133</v>
      </c>
      <c r="H30" s="30"/>
      <c r="I30" s="50" t="s">
        <v>60</v>
      </c>
      <c r="J30" s="26">
        <v>2068</v>
      </c>
      <c r="K30" s="30">
        <v>212</v>
      </c>
      <c r="L30" s="30">
        <v>57</v>
      </c>
      <c r="M30" s="30">
        <v>37</v>
      </c>
      <c r="N30" s="51">
        <v>118</v>
      </c>
      <c r="Q30" s="265" t="s">
        <v>42</v>
      </c>
      <c r="R30" s="266"/>
      <c r="S30" s="46">
        <v>990</v>
      </c>
      <c r="T30" s="72">
        <f>F33</f>
        <v>1019</v>
      </c>
      <c r="U30" s="47">
        <f>T30-S30</f>
        <v>29</v>
      </c>
      <c r="V30" s="69">
        <f>(T30-S30)/S30</f>
        <v>2.9292929292929294E-2</v>
      </c>
      <c r="W30" s="30"/>
      <c r="Y30" s="267" t="s">
        <v>40</v>
      </c>
      <c r="Z30" s="268"/>
      <c r="AA30" s="46">
        <v>7693</v>
      </c>
      <c r="AB30" s="72">
        <f>G14</f>
        <v>7990</v>
      </c>
      <c r="AC30" s="47">
        <f t="shared" si="4"/>
        <v>297</v>
      </c>
      <c r="AD30" s="69">
        <f t="shared" si="5"/>
        <v>3.8606525412712853E-2</v>
      </c>
      <c r="AE30" s="30"/>
    </row>
    <row r="31" spans="2:31">
      <c r="B31" s="52" t="s">
        <v>61</v>
      </c>
      <c r="C31" s="26">
        <v>2263</v>
      </c>
      <c r="D31" s="26">
        <v>143</v>
      </c>
      <c r="E31" s="26">
        <v>58</v>
      </c>
      <c r="F31" s="26">
        <v>10</v>
      </c>
      <c r="G31" s="53">
        <v>75</v>
      </c>
      <c r="H31" s="30"/>
      <c r="I31" s="50" t="s">
        <v>61</v>
      </c>
      <c r="J31" s="26">
        <v>2224</v>
      </c>
      <c r="K31" s="30">
        <v>133</v>
      </c>
      <c r="L31" s="30">
        <v>52</v>
      </c>
      <c r="M31" s="30">
        <v>12</v>
      </c>
      <c r="N31" s="51">
        <v>69</v>
      </c>
      <c r="Q31" s="267" t="s">
        <v>36</v>
      </c>
      <c r="R31" s="268"/>
      <c r="S31" s="46">
        <v>871</v>
      </c>
      <c r="T31" s="72">
        <f>F46</f>
        <v>862</v>
      </c>
      <c r="U31" s="47">
        <f>T31-S31</f>
        <v>-9</v>
      </c>
      <c r="V31" s="69">
        <f>(T31-S31)/S31</f>
        <v>-1.0332950631458095E-2</v>
      </c>
      <c r="W31" s="30"/>
      <c r="Y31" s="269" t="s">
        <v>44</v>
      </c>
      <c r="Z31" s="270"/>
      <c r="AA31" s="46">
        <v>5848</v>
      </c>
      <c r="AB31" s="72">
        <f>G56</f>
        <v>6336</v>
      </c>
      <c r="AC31" s="47">
        <f t="shared" si="4"/>
        <v>488</v>
      </c>
      <c r="AD31" s="69">
        <f t="shared" si="5"/>
        <v>8.3447332421340628E-2</v>
      </c>
      <c r="AE31" s="30"/>
    </row>
    <row r="32" spans="2:31">
      <c r="B32" s="52" t="s">
        <v>62</v>
      </c>
      <c r="C32" s="26">
        <v>13374</v>
      </c>
      <c r="D32" s="26">
        <v>1168</v>
      </c>
      <c r="E32" s="26">
        <v>483</v>
      </c>
      <c r="F32" s="26">
        <v>77</v>
      </c>
      <c r="G32" s="53">
        <v>608</v>
      </c>
      <c r="H32" s="30"/>
      <c r="I32" s="50" t="s">
        <v>62</v>
      </c>
      <c r="J32" s="26">
        <v>12783</v>
      </c>
      <c r="K32" s="26">
        <v>1125</v>
      </c>
      <c r="L32" s="30">
        <v>465</v>
      </c>
      <c r="M32" s="30">
        <v>76</v>
      </c>
      <c r="N32" s="51">
        <v>584</v>
      </c>
      <c r="Q32" s="269" t="s">
        <v>44</v>
      </c>
      <c r="R32" s="270"/>
      <c r="S32" s="46">
        <v>723</v>
      </c>
      <c r="T32" s="72">
        <f>F56</f>
        <v>792</v>
      </c>
      <c r="U32" s="47">
        <f>T32-S32</f>
        <v>69</v>
      </c>
      <c r="V32" s="69">
        <f>(T32-S32)/S32</f>
        <v>9.5435684647302899E-2</v>
      </c>
      <c r="W32" s="30"/>
      <c r="Y32" s="265" t="s">
        <v>42</v>
      </c>
      <c r="Z32" s="266"/>
      <c r="AA32" s="46">
        <v>5799</v>
      </c>
      <c r="AB32" s="72">
        <f>G33</f>
        <v>6024</v>
      </c>
      <c r="AC32" s="47">
        <f t="shared" si="4"/>
        <v>225</v>
      </c>
      <c r="AD32" s="69">
        <f t="shared" si="5"/>
        <v>3.8799793067770302E-2</v>
      </c>
      <c r="AE32" s="30"/>
    </row>
    <row r="33" spans="2:31">
      <c r="B33" s="52" t="s">
        <v>63</v>
      </c>
      <c r="C33" s="26">
        <v>136225</v>
      </c>
      <c r="D33" s="26">
        <v>12243</v>
      </c>
      <c r="E33" s="26">
        <v>5200</v>
      </c>
      <c r="F33" s="26">
        <v>1019</v>
      </c>
      <c r="G33" s="53">
        <v>6024</v>
      </c>
      <c r="H33" s="30"/>
      <c r="I33" s="50" t="s">
        <v>63</v>
      </c>
      <c r="J33" s="26">
        <v>132384</v>
      </c>
      <c r="K33" s="26">
        <v>11729</v>
      </c>
      <c r="L33" s="26">
        <v>4940</v>
      </c>
      <c r="M33" s="30">
        <v>990</v>
      </c>
      <c r="N33" s="53">
        <v>5799</v>
      </c>
      <c r="Q33" s="267" t="s">
        <v>48</v>
      </c>
      <c r="R33" s="268"/>
      <c r="S33" s="46">
        <v>622</v>
      </c>
      <c r="T33" s="72">
        <f>F17</f>
        <v>686</v>
      </c>
      <c r="U33" s="47">
        <f>T33-S33</f>
        <v>64</v>
      </c>
      <c r="V33" s="69">
        <f>(T33-S33)/S33</f>
        <v>0.10289389067524116</v>
      </c>
      <c r="W33" s="30"/>
      <c r="Y33" s="267" t="s">
        <v>46</v>
      </c>
      <c r="Z33" s="268"/>
      <c r="AA33" s="46">
        <v>3087</v>
      </c>
      <c r="AB33" s="72">
        <f>G54</f>
        <v>3091</v>
      </c>
      <c r="AC33" s="47">
        <f t="shared" si="4"/>
        <v>4</v>
      </c>
      <c r="AD33" s="69">
        <f t="shared" si="5"/>
        <v>1.2957563977972141E-3</v>
      </c>
      <c r="AE33" s="30"/>
    </row>
    <row r="34" spans="2:31">
      <c r="B34" s="52" t="s">
        <v>64</v>
      </c>
      <c r="C34" s="26">
        <v>5504</v>
      </c>
      <c r="D34" s="26">
        <v>194</v>
      </c>
      <c r="E34" s="26">
        <v>26</v>
      </c>
      <c r="F34" s="26">
        <v>17</v>
      </c>
      <c r="G34" s="53">
        <v>151</v>
      </c>
      <c r="H34" s="30"/>
      <c r="I34" s="50" t="s">
        <v>64</v>
      </c>
      <c r="J34" s="26">
        <v>5460</v>
      </c>
      <c r="K34" s="30">
        <v>214</v>
      </c>
      <c r="L34" s="30">
        <v>29</v>
      </c>
      <c r="M34" s="30">
        <v>20</v>
      </c>
      <c r="N34" s="51">
        <v>165</v>
      </c>
      <c r="Q34" s="271" t="s">
        <v>65</v>
      </c>
      <c r="R34" s="272"/>
      <c r="S34" s="48">
        <v>269</v>
      </c>
      <c r="T34" s="73">
        <f>F51</f>
        <v>271</v>
      </c>
      <c r="U34" s="49">
        <f>T34-S34</f>
        <v>2</v>
      </c>
      <c r="V34" s="70">
        <f>(T34-S34)/S34</f>
        <v>7.4349442379182153E-3</v>
      </c>
      <c r="W34" s="30"/>
      <c r="Y34" s="267" t="s">
        <v>66</v>
      </c>
      <c r="Z34" s="268"/>
      <c r="AA34" s="48">
        <v>3020</v>
      </c>
      <c r="AB34" s="73">
        <f>G59</f>
        <v>3210</v>
      </c>
      <c r="AC34" s="49">
        <f t="shared" si="4"/>
        <v>190</v>
      </c>
      <c r="AD34" s="70">
        <f t="shared" si="5"/>
        <v>6.2913907284768214E-2</v>
      </c>
      <c r="AE34" s="30"/>
    </row>
    <row r="35" spans="2:31">
      <c r="B35" s="52" t="s">
        <v>67</v>
      </c>
      <c r="C35" s="26">
        <v>7695</v>
      </c>
      <c r="D35" s="26">
        <v>700</v>
      </c>
      <c r="E35" s="26">
        <v>219</v>
      </c>
      <c r="F35" s="26">
        <v>99</v>
      </c>
      <c r="G35" s="53">
        <v>382</v>
      </c>
      <c r="H35" s="30"/>
      <c r="I35" s="50" t="s">
        <v>67</v>
      </c>
      <c r="J35" s="26">
        <v>7178</v>
      </c>
      <c r="K35" s="30">
        <v>647</v>
      </c>
      <c r="L35" s="30">
        <v>202</v>
      </c>
      <c r="M35" s="30">
        <v>93</v>
      </c>
      <c r="N35" s="51">
        <v>352</v>
      </c>
      <c r="Q35" s="259" t="s">
        <v>50</v>
      </c>
      <c r="R35" s="260"/>
      <c r="S35" s="261"/>
      <c r="T35" s="261"/>
      <c r="U35" s="261"/>
      <c r="V35" s="262"/>
      <c r="Y35" s="259" t="s">
        <v>50</v>
      </c>
      <c r="Z35" s="260"/>
      <c r="AA35" s="261"/>
      <c r="AB35" s="261"/>
      <c r="AC35" s="261"/>
      <c r="AD35" s="262"/>
    </row>
    <row r="36" spans="2:31">
      <c r="B36" s="52" t="s">
        <v>68</v>
      </c>
      <c r="C36" s="26">
        <v>31115</v>
      </c>
      <c r="D36" s="26">
        <v>2411</v>
      </c>
      <c r="E36" s="26">
        <v>873</v>
      </c>
      <c r="F36" s="26">
        <v>252</v>
      </c>
      <c r="G36" s="53">
        <v>1286</v>
      </c>
      <c r="H36" s="30"/>
      <c r="I36" s="50" t="s">
        <v>68</v>
      </c>
      <c r="J36" s="26">
        <v>29677</v>
      </c>
      <c r="K36" s="26">
        <v>2266</v>
      </c>
      <c r="L36" s="30">
        <v>817</v>
      </c>
      <c r="M36" s="30">
        <v>205</v>
      </c>
      <c r="N36" s="53">
        <v>1244</v>
      </c>
    </row>
    <row r="37" spans="2:31">
      <c r="B37" s="52" t="s">
        <v>69</v>
      </c>
      <c r="C37" s="26">
        <v>1310</v>
      </c>
      <c r="D37" s="26">
        <v>343</v>
      </c>
      <c r="E37" s="26">
        <v>201</v>
      </c>
      <c r="F37" s="26">
        <v>18</v>
      </c>
      <c r="G37" s="53">
        <v>124</v>
      </c>
      <c r="H37" s="30"/>
      <c r="I37" s="50" t="s">
        <v>69</v>
      </c>
      <c r="J37" s="26">
        <v>1149</v>
      </c>
      <c r="K37" s="30">
        <v>290</v>
      </c>
      <c r="L37" s="30">
        <v>164</v>
      </c>
      <c r="M37" s="30">
        <v>17</v>
      </c>
      <c r="N37" s="51">
        <v>109</v>
      </c>
    </row>
    <row r="38" spans="2:31">
      <c r="B38" s="52" t="s">
        <v>70</v>
      </c>
      <c r="C38" s="26">
        <v>1327</v>
      </c>
      <c r="D38" s="26">
        <v>1</v>
      </c>
      <c r="E38" s="26">
        <v>0</v>
      </c>
      <c r="F38" s="26">
        <v>0</v>
      </c>
      <c r="G38" s="53">
        <v>1</v>
      </c>
      <c r="H38" s="30"/>
      <c r="I38" s="50" t="s">
        <v>70</v>
      </c>
      <c r="J38" s="26">
        <v>1388</v>
      </c>
      <c r="K38" s="30">
        <v>3</v>
      </c>
      <c r="L38" s="30">
        <v>0</v>
      </c>
      <c r="M38" s="30">
        <v>0</v>
      </c>
      <c r="N38" s="51">
        <v>3</v>
      </c>
    </row>
    <row r="39" spans="2:31">
      <c r="B39" s="52" t="s">
        <v>71</v>
      </c>
      <c r="C39" s="26">
        <v>2709</v>
      </c>
      <c r="D39" s="26">
        <v>418</v>
      </c>
      <c r="E39" s="26">
        <v>82</v>
      </c>
      <c r="F39" s="26">
        <v>23</v>
      </c>
      <c r="G39" s="53">
        <v>313</v>
      </c>
      <c r="H39" s="30"/>
      <c r="I39" s="50" t="s">
        <v>71</v>
      </c>
      <c r="J39" s="26">
        <v>2659</v>
      </c>
      <c r="K39" s="30">
        <v>412</v>
      </c>
      <c r="L39" s="30">
        <v>72</v>
      </c>
      <c r="M39" s="30">
        <v>20</v>
      </c>
      <c r="N39" s="51">
        <v>320</v>
      </c>
    </row>
    <row r="40" spans="2:31">
      <c r="B40" s="52" t="s">
        <v>72</v>
      </c>
      <c r="C40" s="26">
        <v>13204</v>
      </c>
      <c r="D40" s="26">
        <v>890</v>
      </c>
      <c r="E40" s="26">
        <v>368</v>
      </c>
      <c r="F40" s="26">
        <v>147</v>
      </c>
      <c r="G40" s="53">
        <v>375</v>
      </c>
      <c r="H40" s="30"/>
      <c r="I40" s="50" t="s">
        <v>72</v>
      </c>
      <c r="J40" s="26">
        <v>12744</v>
      </c>
      <c r="K40" s="30">
        <v>881</v>
      </c>
      <c r="L40" s="30">
        <v>368</v>
      </c>
      <c r="M40" s="30">
        <v>126</v>
      </c>
      <c r="N40" s="51">
        <v>387</v>
      </c>
    </row>
    <row r="41" spans="2:31">
      <c r="B41" s="52" t="s">
        <v>73</v>
      </c>
      <c r="C41" s="26">
        <v>1733</v>
      </c>
      <c r="D41" s="26">
        <v>47</v>
      </c>
      <c r="E41" s="26">
        <v>11</v>
      </c>
      <c r="F41" s="26">
        <v>16</v>
      </c>
      <c r="G41" s="53">
        <v>20</v>
      </c>
      <c r="H41" s="30"/>
      <c r="I41" s="50" t="s">
        <v>73</v>
      </c>
      <c r="J41" s="26">
        <v>1339</v>
      </c>
      <c r="K41" s="30">
        <v>30</v>
      </c>
      <c r="L41" s="30">
        <v>10</v>
      </c>
      <c r="M41" s="30">
        <v>3</v>
      </c>
      <c r="N41" s="51">
        <v>17</v>
      </c>
    </row>
    <row r="42" spans="2:31">
      <c r="B42" s="52" t="s">
        <v>74</v>
      </c>
      <c r="C42" s="26">
        <v>2262</v>
      </c>
      <c r="D42" s="26">
        <v>151</v>
      </c>
      <c r="E42" s="26">
        <v>71</v>
      </c>
      <c r="F42" s="26">
        <v>1</v>
      </c>
      <c r="G42" s="53">
        <v>79</v>
      </c>
      <c r="H42" s="30"/>
      <c r="I42" s="50" t="s">
        <v>74</v>
      </c>
      <c r="J42" s="26">
        <v>2304</v>
      </c>
      <c r="K42" s="30">
        <v>138</v>
      </c>
      <c r="L42" s="30">
        <v>61</v>
      </c>
      <c r="M42" s="30">
        <v>0</v>
      </c>
      <c r="N42" s="51">
        <v>77</v>
      </c>
    </row>
    <row r="43" spans="2:31">
      <c r="B43" s="52" t="s">
        <v>75</v>
      </c>
      <c r="C43" s="26">
        <v>1685</v>
      </c>
      <c r="D43" s="26">
        <v>102</v>
      </c>
      <c r="E43" s="26">
        <v>25</v>
      </c>
      <c r="F43" s="26">
        <v>8</v>
      </c>
      <c r="G43" s="53">
        <v>69</v>
      </c>
      <c r="H43" s="30"/>
      <c r="I43" s="50" t="s">
        <v>75</v>
      </c>
      <c r="J43" s="26">
        <v>1696</v>
      </c>
      <c r="K43" s="30">
        <v>103</v>
      </c>
      <c r="L43" s="30">
        <v>29</v>
      </c>
      <c r="M43" s="30">
        <v>8</v>
      </c>
      <c r="N43" s="51">
        <v>66</v>
      </c>
    </row>
    <row r="44" spans="2:31">
      <c r="B44" s="52" t="s">
        <v>67</v>
      </c>
      <c r="C44" s="26">
        <v>6885</v>
      </c>
      <c r="D44" s="26">
        <v>459</v>
      </c>
      <c r="E44" s="26">
        <v>115</v>
      </c>
      <c r="F44" s="26">
        <v>39</v>
      </c>
      <c r="G44" s="53">
        <v>305</v>
      </c>
      <c r="H44" s="30"/>
      <c r="I44" s="50" t="s">
        <v>67</v>
      </c>
      <c r="J44" s="26">
        <v>6398</v>
      </c>
      <c r="K44" s="30">
        <v>409</v>
      </c>
      <c r="L44" s="30">
        <v>113</v>
      </c>
      <c r="M44" s="30">
        <v>31</v>
      </c>
      <c r="N44" s="51">
        <v>265</v>
      </c>
    </row>
    <row r="45" spans="2:31">
      <c r="B45" s="52" t="s">
        <v>76</v>
      </c>
      <c r="C45" s="26">
        <v>1707606</v>
      </c>
      <c r="D45" s="26">
        <v>60901</v>
      </c>
      <c r="E45" s="26">
        <v>21443</v>
      </c>
      <c r="F45" s="26">
        <v>3635</v>
      </c>
      <c r="G45" s="53">
        <v>35823</v>
      </c>
      <c r="H45" s="30"/>
      <c r="I45" s="50" t="s">
        <v>76</v>
      </c>
      <c r="J45" s="26">
        <v>1638080</v>
      </c>
      <c r="K45" s="26">
        <v>58574</v>
      </c>
      <c r="L45" s="26">
        <v>20708</v>
      </c>
      <c r="M45" s="26">
        <v>3507</v>
      </c>
      <c r="N45" s="53">
        <v>34359</v>
      </c>
    </row>
    <row r="46" spans="2:31">
      <c r="B46" s="52" t="s">
        <v>36</v>
      </c>
      <c r="C46" s="26">
        <v>482176</v>
      </c>
      <c r="D46" s="26">
        <v>16363</v>
      </c>
      <c r="E46" s="26">
        <v>7384</v>
      </c>
      <c r="F46" s="26">
        <v>862</v>
      </c>
      <c r="G46" s="53">
        <v>8117</v>
      </c>
      <c r="H46" s="30"/>
      <c r="I46" s="50" t="s">
        <v>36</v>
      </c>
      <c r="J46" s="26">
        <v>477465</v>
      </c>
      <c r="K46" s="26">
        <v>16086</v>
      </c>
      <c r="L46" s="26">
        <v>7262</v>
      </c>
      <c r="M46" s="30">
        <v>871</v>
      </c>
      <c r="N46" s="53">
        <v>7953</v>
      </c>
    </row>
    <row r="47" spans="2:31">
      <c r="B47" s="52" t="s">
        <v>77</v>
      </c>
      <c r="C47" s="26">
        <v>16998</v>
      </c>
      <c r="D47" s="26">
        <v>1486</v>
      </c>
      <c r="E47" s="26">
        <v>321</v>
      </c>
      <c r="F47" s="26">
        <v>60</v>
      </c>
      <c r="G47" s="53">
        <v>1105</v>
      </c>
      <c r="H47" s="30"/>
      <c r="I47" s="50" t="s">
        <v>77</v>
      </c>
      <c r="J47" s="26">
        <v>16449</v>
      </c>
      <c r="K47" s="26">
        <v>1416</v>
      </c>
      <c r="L47" s="30">
        <v>309</v>
      </c>
      <c r="M47" s="30">
        <v>57</v>
      </c>
      <c r="N47" s="53">
        <v>1050</v>
      </c>
    </row>
    <row r="48" spans="2:31">
      <c r="B48" s="52" t="s">
        <v>78</v>
      </c>
      <c r="C48" s="26">
        <v>140319</v>
      </c>
      <c r="D48" s="26">
        <v>4223</v>
      </c>
      <c r="E48" s="26">
        <v>959</v>
      </c>
      <c r="F48" s="26">
        <v>242</v>
      </c>
      <c r="G48" s="53">
        <v>3022</v>
      </c>
      <c r="H48" s="30"/>
      <c r="I48" s="50" t="s">
        <v>78</v>
      </c>
      <c r="J48" s="26">
        <v>136611</v>
      </c>
      <c r="K48" s="26">
        <v>4136</v>
      </c>
      <c r="L48" s="30">
        <v>917</v>
      </c>
      <c r="M48" s="30">
        <v>238</v>
      </c>
      <c r="N48" s="53">
        <v>2981</v>
      </c>
    </row>
    <row r="49" spans="2:14">
      <c r="B49" s="52" t="s">
        <v>79</v>
      </c>
      <c r="C49" s="26">
        <v>20835</v>
      </c>
      <c r="D49" s="26">
        <v>1374</v>
      </c>
      <c r="E49" s="26">
        <v>531</v>
      </c>
      <c r="F49" s="26">
        <v>120</v>
      </c>
      <c r="G49" s="53">
        <v>723</v>
      </c>
      <c r="H49" s="30"/>
      <c r="I49" s="50" t="s">
        <v>79</v>
      </c>
      <c r="J49" s="26">
        <v>19684</v>
      </c>
      <c r="K49" s="26">
        <v>1308</v>
      </c>
      <c r="L49" s="30">
        <v>501</v>
      </c>
      <c r="M49" s="30">
        <v>124</v>
      </c>
      <c r="N49" s="51">
        <v>683</v>
      </c>
    </row>
    <row r="50" spans="2:14">
      <c r="B50" s="52" t="s">
        <v>80</v>
      </c>
      <c r="C50" s="26">
        <v>68478</v>
      </c>
      <c r="D50" s="26">
        <v>1632</v>
      </c>
      <c r="E50" s="26">
        <v>507</v>
      </c>
      <c r="F50" s="26">
        <v>123</v>
      </c>
      <c r="G50" s="53">
        <v>1002</v>
      </c>
      <c r="H50" s="30"/>
      <c r="I50" s="50" t="s">
        <v>80</v>
      </c>
      <c r="J50" s="26">
        <v>66469</v>
      </c>
      <c r="K50" s="26">
        <v>1565</v>
      </c>
      <c r="L50" s="30">
        <v>486</v>
      </c>
      <c r="M50" s="30">
        <v>102</v>
      </c>
      <c r="N50" s="51">
        <v>977</v>
      </c>
    </row>
    <row r="51" spans="2:14">
      <c r="B51" s="52" t="s">
        <v>81</v>
      </c>
      <c r="C51" s="26">
        <v>51547</v>
      </c>
      <c r="D51" s="26">
        <v>3794</v>
      </c>
      <c r="E51" s="26">
        <v>1462</v>
      </c>
      <c r="F51" s="26">
        <v>271</v>
      </c>
      <c r="G51" s="53">
        <v>2061</v>
      </c>
      <c r="H51" s="30"/>
      <c r="I51" s="50" t="s">
        <v>81</v>
      </c>
      <c r="J51" s="26">
        <v>44925</v>
      </c>
      <c r="K51" s="26">
        <v>3640</v>
      </c>
      <c r="L51" s="26">
        <v>1407</v>
      </c>
      <c r="M51" s="30">
        <v>269</v>
      </c>
      <c r="N51" s="53">
        <v>1964</v>
      </c>
    </row>
    <row r="52" spans="2:14">
      <c r="B52" s="52" t="s">
        <v>82</v>
      </c>
      <c r="C52" s="26">
        <v>10287</v>
      </c>
      <c r="D52" s="26">
        <v>351</v>
      </c>
      <c r="E52" s="26">
        <v>133</v>
      </c>
      <c r="F52" s="26">
        <v>31</v>
      </c>
      <c r="G52" s="53">
        <v>187</v>
      </c>
      <c r="H52" s="30"/>
      <c r="I52" s="50" t="s">
        <v>82</v>
      </c>
      <c r="J52" s="26">
        <v>9198</v>
      </c>
      <c r="K52" s="30">
        <v>334</v>
      </c>
      <c r="L52" s="30">
        <v>119</v>
      </c>
      <c r="M52" s="30">
        <v>31</v>
      </c>
      <c r="N52" s="51">
        <v>184</v>
      </c>
    </row>
    <row r="53" spans="2:14">
      <c r="B53" s="52" t="s">
        <v>83</v>
      </c>
      <c r="C53" s="26">
        <v>167684</v>
      </c>
      <c r="D53" s="26">
        <v>1688</v>
      </c>
      <c r="E53" s="26">
        <v>585</v>
      </c>
      <c r="F53" s="26">
        <v>69</v>
      </c>
      <c r="G53" s="53">
        <v>1034</v>
      </c>
      <c r="H53" s="30"/>
      <c r="I53" s="50" t="s">
        <v>83</v>
      </c>
      <c r="J53" s="26">
        <v>160833</v>
      </c>
      <c r="K53" s="26">
        <v>1568</v>
      </c>
      <c r="L53" s="30">
        <v>519</v>
      </c>
      <c r="M53" s="30">
        <v>61</v>
      </c>
      <c r="N53" s="51">
        <v>988</v>
      </c>
    </row>
    <row r="54" spans="2:14">
      <c r="B54" s="52" t="s">
        <v>84</v>
      </c>
      <c r="C54" s="26">
        <v>58323</v>
      </c>
      <c r="D54" s="26">
        <v>5444</v>
      </c>
      <c r="E54" s="26">
        <v>2145</v>
      </c>
      <c r="F54" s="26">
        <v>208</v>
      </c>
      <c r="G54" s="53">
        <v>3091</v>
      </c>
      <c r="H54" s="30"/>
      <c r="I54" s="50" t="s">
        <v>84</v>
      </c>
      <c r="J54" s="26">
        <v>56473</v>
      </c>
      <c r="K54" s="26">
        <v>5390</v>
      </c>
      <c r="L54" s="26">
        <v>2112</v>
      </c>
      <c r="M54" s="30">
        <v>191</v>
      </c>
      <c r="N54" s="53">
        <v>3087</v>
      </c>
    </row>
    <row r="55" spans="2:14">
      <c r="B55" s="52" t="s">
        <v>85</v>
      </c>
      <c r="C55" s="26">
        <v>2877</v>
      </c>
      <c r="D55" s="26">
        <v>72</v>
      </c>
      <c r="E55" s="26">
        <v>16</v>
      </c>
      <c r="F55" s="26">
        <v>3</v>
      </c>
      <c r="G55" s="53">
        <v>53</v>
      </c>
      <c r="H55" s="30"/>
      <c r="I55" s="50" t="s">
        <v>85</v>
      </c>
      <c r="J55" s="26">
        <v>2521</v>
      </c>
      <c r="K55" s="30">
        <v>55</v>
      </c>
      <c r="L55" s="30">
        <v>14</v>
      </c>
      <c r="M55" s="30">
        <v>2</v>
      </c>
      <c r="N55" s="51">
        <v>39</v>
      </c>
    </row>
    <row r="56" spans="2:14">
      <c r="B56" s="52" t="s">
        <v>86</v>
      </c>
      <c r="C56" s="26">
        <v>206278</v>
      </c>
      <c r="D56" s="26">
        <v>10835</v>
      </c>
      <c r="E56" s="26">
        <v>3707</v>
      </c>
      <c r="F56" s="26">
        <v>792</v>
      </c>
      <c r="G56" s="53">
        <v>6336</v>
      </c>
      <c r="H56" s="30"/>
      <c r="I56" s="50" t="s">
        <v>86</v>
      </c>
      <c r="J56" s="26">
        <v>192766</v>
      </c>
      <c r="K56" s="26">
        <v>10080</v>
      </c>
      <c r="L56" s="26">
        <v>3509</v>
      </c>
      <c r="M56" s="30">
        <v>723</v>
      </c>
      <c r="N56" s="53">
        <v>5848</v>
      </c>
    </row>
    <row r="57" spans="2:14">
      <c r="B57" s="52" t="s">
        <v>87</v>
      </c>
      <c r="C57" s="26">
        <v>10175</v>
      </c>
      <c r="D57" s="26">
        <v>294</v>
      </c>
      <c r="E57" s="26">
        <v>74</v>
      </c>
      <c r="F57" s="26">
        <v>15</v>
      </c>
      <c r="G57" s="53">
        <v>205</v>
      </c>
      <c r="H57" s="30"/>
      <c r="I57" s="50" t="s">
        <v>87</v>
      </c>
      <c r="J57" s="26">
        <v>9519</v>
      </c>
      <c r="K57" s="30">
        <v>270</v>
      </c>
      <c r="L57" s="30">
        <v>63</v>
      </c>
      <c r="M57" s="30">
        <v>12</v>
      </c>
      <c r="N57" s="51">
        <v>195</v>
      </c>
    </row>
    <row r="58" spans="2:14">
      <c r="B58" s="52" t="s">
        <v>88</v>
      </c>
      <c r="C58" s="26">
        <v>3143</v>
      </c>
      <c r="D58" s="26">
        <v>85</v>
      </c>
      <c r="E58" s="26">
        <v>13</v>
      </c>
      <c r="F58" s="26">
        <v>1</v>
      </c>
      <c r="G58" s="53">
        <v>71</v>
      </c>
      <c r="H58" s="30"/>
      <c r="I58" s="50" t="s">
        <v>88</v>
      </c>
      <c r="J58" s="26">
        <v>2945</v>
      </c>
      <c r="K58" s="30">
        <v>92</v>
      </c>
      <c r="L58" s="30">
        <v>13</v>
      </c>
      <c r="M58" s="30">
        <v>0</v>
      </c>
      <c r="N58" s="51">
        <v>79</v>
      </c>
    </row>
    <row r="59" spans="2:14">
      <c r="B59" s="52" t="s">
        <v>89</v>
      </c>
      <c r="C59" s="26">
        <v>171461</v>
      </c>
      <c r="D59" s="26">
        <v>4605</v>
      </c>
      <c r="E59" s="26">
        <v>1131</v>
      </c>
      <c r="F59" s="26">
        <v>264</v>
      </c>
      <c r="G59" s="53">
        <v>3210</v>
      </c>
      <c r="H59" s="30"/>
      <c r="I59" s="50" t="s">
        <v>89</v>
      </c>
      <c r="J59" s="26">
        <v>155543</v>
      </c>
      <c r="K59" s="26">
        <v>4372</v>
      </c>
      <c r="L59" s="26">
        <v>1088</v>
      </c>
      <c r="M59" s="30">
        <v>264</v>
      </c>
      <c r="N59" s="53">
        <v>3020</v>
      </c>
    </row>
    <row r="60" spans="2:14">
      <c r="B60" s="52" t="s">
        <v>90</v>
      </c>
      <c r="C60" s="26">
        <v>1865</v>
      </c>
      <c r="D60" s="26">
        <v>85</v>
      </c>
      <c r="E60" s="26">
        <v>16</v>
      </c>
      <c r="F60" s="26">
        <v>14</v>
      </c>
      <c r="G60" s="53">
        <v>55</v>
      </c>
      <c r="H60" s="30"/>
      <c r="I60" s="50" t="s">
        <v>90</v>
      </c>
      <c r="J60" s="26">
        <v>1789</v>
      </c>
      <c r="K60" s="30">
        <v>78</v>
      </c>
      <c r="L60" s="30">
        <v>14</v>
      </c>
      <c r="M60" s="30">
        <v>14</v>
      </c>
      <c r="N60" s="51">
        <v>50</v>
      </c>
    </row>
    <row r="61" spans="2:14">
      <c r="B61" s="52" t="s">
        <v>91</v>
      </c>
      <c r="C61" s="26">
        <v>16811</v>
      </c>
      <c r="D61" s="26">
        <v>643</v>
      </c>
      <c r="E61" s="26">
        <v>141</v>
      </c>
      <c r="F61" s="26">
        <v>67</v>
      </c>
      <c r="G61" s="53">
        <v>435</v>
      </c>
      <c r="H61" s="30"/>
      <c r="I61" s="50" t="s">
        <v>91</v>
      </c>
      <c r="J61" s="26">
        <v>15829</v>
      </c>
      <c r="K61" s="30">
        <v>637</v>
      </c>
      <c r="L61" s="30">
        <v>148</v>
      </c>
      <c r="M61" s="30">
        <v>69</v>
      </c>
      <c r="N61" s="51">
        <v>420</v>
      </c>
    </row>
    <row r="62" spans="2:14">
      <c r="B62" s="52" t="s">
        <v>92</v>
      </c>
      <c r="C62" s="26">
        <v>8543</v>
      </c>
      <c r="D62" s="26">
        <v>572</v>
      </c>
      <c r="E62" s="26">
        <v>276</v>
      </c>
      <c r="F62" s="26">
        <v>19</v>
      </c>
      <c r="G62" s="53">
        <v>277</v>
      </c>
      <c r="H62" s="30"/>
      <c r="I62" s="50" t="s">
        <v>92</v>
      </c>
      <c r="J62" s="26">
        <v>7981</v>
      </c>
      <c r="K62" s="30">
        <v>567</v>
      </c>
      <c r="L62" s="30">
        <v>275</v>
      </c>
      <c r="M62" s="30">
        <v>16</v>
      </c>
      <c r="N62" s="51">
        <v>276</v>
      </c>
    </row>
    <row r="63" spans="2:14">
      <c r="B63" s="52" t="s">
        <v>93</v>
      </c>
      <c r="C63" s="26">
        <v>30650</v>
      </c>
      <c r="D63" s="26">
        <v>939</v>
      </c>
      <c r="E63" s="26">
        <v>253</v>
      </c>
      <c r="F63" s="26">
        <v>90</v>
      </c>
      <c r="G63" s="53">
        <v>596</v>
      </c>
      <c r="H63" s="30"/>
      <c r="I63" s="50" t="s">
        <v>93</v>
      </c>
      <c r="J63" s="26">
        <v>27489</v>
      </c>
      <c r="K63" s="30">
        <v>870</v>
      </c>
      <c r="L63" s="30">
        <v>225</v>
      </c>
      <c r="M63" s="30">
        <v>88</v>
      </c>
      <c r="N63" s="51">
        <v>557</v>
      </c>
    </row>
    <row r="64" spans="2:14">
      <c r="B64" s="52" t="s">
        <v>94</v>
      </c>
      <c r="C64" s="26">
        <v>32138</v>
      </c>
      <c r="D64" s="26">
        <v>1037</v>
      </c>
      <c r="E64" s="26">
        <v>295</v>
      </c>
      <c r="F64" s="26">
        <v>70</v>
      </c>
      <c r="G64" s="53">
        <v>672</v>
      </c>
      <c r="H64" s="30"/>
      <c r="I64" s="50" t="s">
        <v>94</v>
      </c>
      <c r="J64" s="26">
        <v>30476</v>
      </c>
      <c r="K64" s="30">
        <v>942</v>
      </c>
      <c r="L64" s="30">
        <v>276</v>
      </c>
      <c r="M64" s="30">
        <v>67</v>
      </c>
      <c r="N64" s="51">
        <v>599</v>
      </c>
    </row>
    <row r="65" spans="2:14">
      <c r="B65" s="52" t="s">
        <v>95</v>
      </c>
      <c r="C65" s="26">
        <v>68100</v>
      </c>
      <c r="D65" s="26">
        <v>1727</v>
      </c>
      <c r="E65" s="26">
        <v>569</v>
      </c>
      <c r="F65" s="26">
        <v>132</v>
      </c>
      <c r="G65" s="53">
        <v>1026</v>
      </c>
      <c r="H65" s="30"/>
      <c r="I65" s="50" t="s">
        <v>95</v>
      </c>
      <c r="J65" s="26">
        <v>66478</v>
      </c>
      <c r="K65" s="26">
        <v>1655</v>
      </c>
      <c r="L65" s="30">
        <v>544</v>
      </c>
      <c r="M65" s="30">
        <v>123</v>
      </c>
      <c r="N65" s="51">
        <v>988</v>
      </c>
    </row>
    <row r="66" spans="2:14">
      <c r="B66" s="52" t="s">
        <v>96</v>
      </c>
      <c r="C66" s="26">
        <v>138394</v>
      </c>
      <c r="D66" s="26">
        <v>3619</v>
      </c>
      <c r="E66" s="26">
        <v>919</v>
      </c>
      <c r="F66" s="26">
        <v>181</v>
      </c>
      <c r="G66" s="53">
        <v>2519</v>
      </c>
      <c r="H66" s="30"/>
      <c r="I66" s="50" t="s">
        <v>96</v>
      </c>
      <c r="J66" s="26">
        <v>136145</v>
      </c>
      <c r="K66" s="26">
        <v>3492</v>
      </c>
      <c r="L66" s="30">
        <v>905</v>
      </c>
      <c r="M66" s="30">
        <v>183</v>
      </c>
      <c r="N66" s="53">
        <v>2404</v>
      </c>
    </row>
    <row r="67" spans="2:14">
      <c r="B67" s="52" t="s">
        <v>67</v>
      </c>
      <c r="C67" s="26">
        <v>524</v>
      </c>
      <c r="D67" s="26">
        <v>33</v>
      </c>
      <c r="E67" s="26">
        <v>6</v>
      </c>
      <c r="F67" s="26">
        <v>1</v>
      </c>
      <c r="G67" s="53">
        <v>26</v>
      </c>
      <c r="H67" s="30"/>
      <c r="I67" s="50" t="s">
        <v>67</v>
      </c>
      <c r="J67" s="30">
        <v>492</v>
      </c>
      <c r="K67" s="30">
        <v>21</v>
      </c>
      <c r="L67" s="30">
        <v>2</v>
      </c>
      <c r="M67" s="30">
        <v>2</v>
      </c>
      <c r="N67" s="51">
        <v>17</v>
      </c>
    </row>
    <row r="68" spans="2:14">
      <c r="B68" s="52" t="s">
        <v>97</v>
      </c>
      <c r="C68" s="26">
        <v>47739</v>
      </c>
      <c r="D68" s="26">
        <v>3275</v>
      </c>
      <c r="E68" s="26">
        <v>993</v>
      </c>
      <c r="F68" s="26">
        <v>297</v>
      </c>
      <c r="G68" s="53">
        <v>1985</v>
      </c>
      <c r="H68" s="30"/>
      <c r="I68" s="50" t="s">
        <v>97</v>
      </c>
      <c r="J68" s="26">
        <v>44237</v>
      </c>
      <c r="K68" s="26">
        <v>3106</v>
      </c>
      <c r="L68" s="30">
        <v>900</v>
      </c>
      <c r="M68" s="30">
        <v>284</v>
      </c>
      <c r="N68" s="53">
        <v>1922</v>
      </c>
    </row>
    <row r="69" spans="2:14">
      <c r="B69" s="52" t="s">
        <v>98</v>
      </c>
      <c r="C69" s="26">
        <v>1938</v>
      </c>
      <c r="D69" s="26">
        <v>175</v>
      </c>
      <c r="E69" s="26">
        <v>34</v>
      </c>
      <c r="F69" s="26">
        <v>16</v>
      </c>
      <c r="G69" s="53">
        <v>125</v>
      </c>
      <c r="H69" s="30"/>
      <c r="I69" s="50" t="s">
        <v>98</v>
      </c>
      <c r="J69" s="26">
        <v>1701</v>
      </c>
      <c r="K69" s="30">
        <v>156</v>
      </c>
      <c r="L69" s="30">
        <v>34</v>
      </c>
      <c r="M69" s="30">
        <v>14</v>
      </c>
      <c r="N69" s="51">
        <v>108</v>
      </c>
    </row>
    <row r="70" spans="2:14">
      <c r="B70" s="52" t="s">
        <v>99</v>
      </c>
      <c r="C70" s="26">
        <v>4591</v>
      </c>
      <c r="D70" s="26">
        <v>421</v>
      </c>
      <c r="E70" s="26">
        <v>177</v>
      </c>
      <c r="F70" s="26">
        <v>45</v>
      </c>
      <c r="G70" s="53">
        <v>199</v>
      </c>
      <c r="H70" s="30"/>
      <c r="I70" s="50" t="s">
        <v>99</v>
      </c>
      <c r="J70" s="26">
        <v>4675</v>
      </c>
      <c r="K70" s="30">
        <v>447</v>
      </c>
      <c r="L70" s="30">
        <v>181</v>
      </c>
      <c r="M70" s="30">
        <v>53</v>
      </c>
      <c r="N70" s="51">
        <v>213</v>
      </c>
    </row>
    <row r="71" spans="2:14">
      <c r="B71" s="52" t="s">
        <v>100</v>
      </c>
      <c r="C71" s="26">
        <v>7381</v>
      </c>
      <c r="D71" s="26">
        <v>547</v>
      </c>
      <c r="E71" s="26">
        <v>185</v>
      </c>
      <c r="F71" s="26">
        <v>77</v>
      </c>
      <c r="G71" s="53">
        <v>285</v>
      </c>
      <c r="H71" s="30"/>
      <c r="I71" s="50" t="s">
        <v>100</v>
      </c>
      <c r="J71" s="26">
        <v>6659</v>
      </c>
      <c r="K71" s="30">
        <v>495</v>
      </c>
      <c r="L71" s="30">
        <v>161</v>
      </c>
      <c r="M71" s="30">
        <v>65</v>
      </c>
      <c r="N71" s="51">
        <v>269</v>
      </c>
    </row>
    <row r="72" spans="2:14">
      <c r="B72" s="52" t="s">
        <v>101</v>
      </c>
      <c r="C72" s="26">
        <v>4820</v>
      </c>
      <c r="D72" s="26">
        <v>177</v>
      </c>
      <c r="E72" s="26">
        <v>64</v>
      </c>
      <c r="F72" s="26">
        <v>6</v>
      </c>
      <c r="G72" s="53">
        <v>107</v>
      </c>
      <c r="H72" s="30"/>
      <c r="I72" s="50" t="s">
        <v>101</v>
      </c>
      <c r="J72" s="26">
        <v>4584</v>
      </c>
      <c r="K72" s="30">
        <v>169</v>
      </c>
      <c r="L72" s="30">
        <v>59</v>
      </c>
      <c r="M72" s="30">
        <v>4</v>
      </c>
      <c r="N72" s="51">
        <v>106</v>
      </c>
    </row>
    <row r="73" spans="2:14">
      <c r="B73" s="52" t="s">
        <v>102</v>
      </c>
      <c r="C73" s="26">
        <v>8301</v>
      </c>
      <c r="D73" s="26">
        <v>181</v>
      </c>
      <c r="E73" s="26">
        <v>51</v>
      </c>
      <c r="F73" s="26">
        <v>10</v>
      </c>
      <c r="G73" s="53">
        <v>120</v>
      </c>
      <c r="H73" s="30"/>
      <c r="I73" s="50" t="s">
        <v>102</v>
      </c>
      <c r="J73" s="26">
        <v>7276</v>
      </c>
      <c r="K73" s="30">
        <v>175</v>
      </c>
      <c r="L73" s="30">
        <v>44</v>
      </c>
      <c r="M73" s="30">
        <v>11</v>
      </c>
      <c r="N73" s="51">
        <v>120</v>
      </c>
    </row>
    <row r="74" spans="2:14">
      <c r="B74" s="52" t="s">
        <v>103</v>
      </c>
      <c r="C74" s="26">
        <v>3678</v>
      </c>
      <c r="D74" s="26">
        <v>341</v>
      </c>
      <c r="E74" s="26">
        <v>88</v>
      </c>
      <c r="F74" s="26">
        <v>25</v>
      </c>
      <c r="G74" s="53">
        <v>228</v>
      </c>
      <c r="H74" s="30"/>
      <c r="I74" s="50" t="s">
        <v>103</v>
      </c>
      <c r="J74" s="26">
        <v>3435</v>
      </c>
      <c r="K74" s="30">
        <v>311</v>
      </c>
      <c r="L74" s="30">
        <v>76</v>
      </c>
      <c r="M74" s="30">
        <v>24</v>
      </c>
      <c r="N74" s="51">
        <v>211</v>
      </c>
    </row>
    <row r="75" spans="2:14">
      <c r="B75" s="52" t="s">
        <v>104</v>
      </c>
      <c r="C75" s="26">
        <v>1757</v>
      </c>
      <c r="D75" s="26">
        <v>165</v>
      </c>
      <c r="E75" s="26">
        <v>16</v>
      </c>
      <c r="F75" s="26">
        <v>14</v>
      </c>
      <c r="G75" s="53">
        <v>135</v>
      </c>
      <c r="H75" s="30"/>
      <c r="I75" s="50" t="s">
        <v>104</v>
      </c>
      <c r="J75" s="26">
        <v>1644</v>
      </c>
      <c r="K75" s="30">
        <v>171</v>
      </c>
      <c r="L75" s="30">
        <v>18</v>
      </c>
      <c r="M75" s="30">
        <v>13</v>
      </c>
      <c r="N75" s="51">
        <v>140</v>
      </c>
    </row>
    <row r="76" spans="2:14">
      <c r="B76" s="52" t="s">
        <v>105</v>
      </c>
      <c r="C76" s="26">
        <v>2842</v>
      </c>
      <c r="D76" s="26">
        <v>289</v>
      </c>
      <c r="E76" s="26">
        <v>54</v>
      </c>
      <c r="F76" s="26">
        <v>4</v>
      </c>
      <c r="G76" s="53">
        <v>231</v>
      </c>
      <c r="H76" s="30"/>
      <c r="I76" s="50" t="s">
        <v>105</v>
      </c>
      <c r="J76" s="26">
        <v>2627</v>
      </c>
      <c r="K76" s="30">
        <v>283</v>
      </c>
      <c r="L76" s="30">
        <v>43</v>
      </c>
      <c r="M76" s="30">
        <v>4</v>
      </c>
      <c r="N76" s="51">
        <v>236</v>
      </c>
    </row>
    <row r="77" spans="2:14">
      <c r="B77" s="52" t="s">
        <v>106</v>
      </c>
      <c r="C77" s="26">
        <v>1905</v>
      </c>
      <c r="D77" s="26">
        <v>164</v>
      </c>
      <c r="E77" s="26">
        <v>53</v>
      </c>
      <c r="F77" s="26">
        <v>14</v>
      </c>
      <c r="G77" s="53">
        <v>97</v>
      </c>
      <c r="H77" s="30"/>
      <c r="I77" s="50" t="s">
        <v>106</v>
      </c>
      <c r="J77" s="26">
        <v>1801</v>
      </c>
      <c r="K77" s="30">
        <v>172</v>
      </c>
      <c r="L77" s="30">
        <v>54</v>
      </c>
      <c r="M77" s="30">
        <v>15</v>
      </c>
      <c r="N77" s="51">
        <v>103</v>
      </c>
    </row>
    <row r="78" spans="2:14">
      <c r="B78" s="52" t="s">
        <v>107</v>
      </c>
      <c r="C78" s="26">
        <v>2142</v>
      </c>
      <c r="D78" s="26">
        <v>138</v>
      </c>
      <c r="E78" s="26">
        <v>41</v>
      </c>
      <c r="F78" s="26">
        <v>10</v>
      </c>
      <c r="G78" s="53">
        <v>87</v>
      </c>
      <c r="H78" s="30"/>
      <c r="I78" s="50" t="s">
        <v>107</v>
      </c>
      <c r="J78" s="26">
        <v>2038</v>
      </c>
      <c r="K78" s="30">
        <v>122</v>
      </c>
      <c r="L78" s="30">
        <v>35</v>
      </c>
      <c r="M78" s="30">
        <v>10</v>
      </c>
      <c r="N78" s="51">
        <v>77</v>
      </c>
    </row>
    <row r="79" spans="2:14">
      <c r="B79" s="52" t="s">
        <v>108</v>
      </c>
      <c r="C79" s="26">
        <v>1410</v>
      </c>
      <c r="D79" s="26">
        <v>129</v>
      </c>
      <c r="E79" s="26">
        <v>49</v>
      </c>
      <c r="F79" s="26">
        <v>26</v>
      </c>
      <c r="G79" s="53">
        <v>54</v>
      </c>
      <c r="H79" s="30"/>
      <c r="I79" s="50" t="s">
        <v>108</v>
      </c>
      <c r="J79" s="26">
        <v>1298</v>
      </c>
      <c r="K79" s="30">
        <v>114</v>
      </c>
      <c r="L79" s="30">
        <v>45</v>
      </c>
      <c r="M79" s="30">
        <v>18</v>
      </c>
      <c r="N79" s="51">
        <v>51</v>
      </c>
    </row>
    <row r="80" spans="2:14">
      <c r="B80" s="52" t="s">
        <v>67</v>
      </c>
      <c r="C80" s="26">
        <v>6974</v>
      </c>
      <c r="D80" s="26">
        <v>548</v>
      </c>
      <c r="E80" s="26">
        <v>181</v>
      </c>
      <c r="F80" s="26">
        <v>50</v>
      </c>
      <c r="G80" s="53">
        <v>317</v>
      </c>
      <c r="H80" s="30"/>
      <c r="I80" s="50" t="s">
        <v>67</v>
      </c>
      <c r="J80" s="26">
        <v>6499</v>
      </c>
      <c r="K80" s="30">
        <v>491</v>
      </c>
      <c r="L80" s="30">
        <v>150</v>
      </c>
      <c r="M80" s="30">
        <v>53</v>
      </c>
      <c r="N80" s="51">
        <v>288</v>
      </c>
    </row>
    <row r="81" spans="2:14">
      <c r="B81" s="52" t="s">
        <v>109</v>
      </c>
      <c r="C81" s="26">
        <v>26665</v>
      </c>
      <c r="D81" s="26">
        <v>1314</v>
      </c>
      <c r="E81" s="26">
        <v>385</v>
      </c>
      <c r="F81" s="26">
        <v>111</v>
      </c>
      <c r="G81" s="53">
        <v>818</v>
      </c>
      <c r="H81" s="30"/>
      <c r="I81" s="50" t="s">
        <v>110</v>
      </c>
      <c r="J81" s="26">
        <v>25939</v>
      </c>
      <c r="K81" s="26">
        <v>1285</v>
      </c>
      <c r="L81" s="30">
        <v>376</v>
      </c>
      <c r="M81" s="30">
        <v>99</v>
      </c>
      <c r="N81" s="51">
        <v>810</v>
      </c>
    </row>
    <row r="82" spans="2:14">
      <c r="B82" s="52" t="s">
        <v>111</v>
      </c>
      <c r="C82" s="26">
        <v>24841</v>
      </c>
      <c r="D82" s="26">
        <v>1168</v>
      </c>
      <c r="E82" s="26">
        <v>328</v>
      </c>
      <c r="F82" s="26">
        <v>101</v>
      </c>
      <c r="G82" s="53">
        <v>739</v>
      </c>
      <c r="H82" s="30"/>
      <c r="I82" s="50" t="s">
        <v>111</v>
      </c>
      <c r="J82" s="26">
        <v>24191</v>
      </c>
      <c r="K82" s="26">
        <v>1146</v>
      </c>
      <c r="L82" s="30">
        <v>317</v>
      </c>
      <c r="M82" s="30">
        <v>92</v>
      </c>
      <c r="N82" s="51">
        <v>737</v>
      </c>
    </row>
    <row r="83" spans="2:14">
      <c r="B83" s="52" t="s">
        <v>112</v>
      </c>
      <c r="C83" s="26">
        <v>1775</v>
      </c>
      <c r="D83" s="26">
        <v>146</v>
      </c>
      <c r="E83" s="26">
        <v>57</v>
      </c>
      <c r="F83" s="26">
        <v>10</v>
      </c>
      <c r="G83" s="53">
        <v>79</v>
      </c>
      <c r="H83" s="30"/>
      <c r="I83" s="50" t="s">
        <v>112</v>
      </c>
      <c r="J83" s="26">
        <v>1716</v>
      </c>
      <c r="K83" s="30">
        <v>139</v>
      </c>
      <c r="L83" s="30">
        <v>59</v>
      </c>
      <c r="M83" s="30">
        <v>7</v>
      </c>
      <c r="N83" s="51">
        <v>73</v>
      </c>
    </row>
    <row r="84" spans="2:14">
      <c r="B84" s="54" t="s">
        <v>67</v>
      </c>
      <c r="C84" s="36">
        <v>49</v>
      </c>
      <c r="D84" s="36">
        <v>0</v>
      </c>
      <c r="E84" s="36">
        <v>0</v>
      </c>
      <c r="F84" s="36">
        <v>0</v>
      </c>
      <c r="G84" s="55">
        <v>0</v>
      </c>
      <c r="H84" s="30"/>
      <c r="I84" s="56" t="s">
        <v>67</v>
      </c>
      <c r="J84" s="35">
        <v>32</v>
      </c>
      <c r="K84" s="35">
        <v>0</v>
      </c>
      <c r="L84" s="35">
        <v>0</v>
      </c>
      <c r="M84" s="35">
        <v>0</v>
      </c>
      <c r="N84" s="57">
        <v>0</v>
      </c>
    </row>
  </sheetData>
  <mergeCells count="58">
    <mergeCell ref="B8:G8"/>
    <mergeCell ref="I8:N8"/>
    <mergeCell ref="Q12:R13"/>
    <mergeCell ref="S12:S13"/>
    <mergeCell ref="T12:T13"/>
    <mergeCell ref="Q10:V11"/>
    <mergeCell ref="AA12:AA13"/>
    <mergeCell ref="AB12:AB13"/>
    <mergeCell ref="AC12:AD12"/>
    <mergeCell ref="Y14:Z14"/>
    <mergeCell ref="Y15:Z15"/>
    <mergeCell ref="Q18:R18"/>
    <mergeCell ref="Q19:R19"/>
    <mergeCell ref="U12:V12"/>
    <mergeCell ref="Y16:Z16"/>
    <mergeCell ref="Y17:Z17"/>
    <mergeCell ref="Y18:Z18"/>
    <mergeCell ref="Y19:Z19"/>
    <mergeCell ref="Y12:Z13"/>
    <mergeCell ref="Q14:R14"/>
    <mergeCell ref="Q15:R15"/>
    <mergeCell ref="Q16:R16"/>
    <mergeCell ref="Q17:R17"/>
    <mergeCell ref="Y29:Z29"/>
    <mergeCell ref="Y30:Z30"/>
    <mergeCell ref="Y31:Z31"/>
    <mergeCell ref="Y32:Z32"/>
    <mergeCell ref="Y22:AD22"/>
    <mergeCell ref="Y24:AD24"/>
    <mergeCell ref="Y25:Z26"/>
    <mergeCell ref="AA25:AA26"/>
    <mergeCell ref="AB25:AB26"/>
    <mergeCell ref="AC25:AD25"/>
    <mergeCell ref="Q27:R27"/>
    <mergeCell ref="Q28:R28"/>
    <mergeCell ref="Y27:Z27"/>
    <mergeCell ref="Y28:Z28"/>
    <mergeCell ref="Y20:Z20"/>
    <mergeCell ref="Y21:Z21"/>
    <mergeCell ref="Q20:R20"/>
    <mergeCell ref="Q21:R21"/>
    <mergeCell ref="Q22:V22"/>
    <mergeCell ref="Y10:AD11"/>
    <mergeCell ref="Q24:V24"/>
    <mergeCell ref="Q35:V35"/>
    <mergeCell ref="Q29:R29"/>
    <mergeCell ref="Q30:R30"/>
    <mergeCell ref="Q31:R31"/>
    <mergeCell ref="Q32:R32"/>
    <mergeCell ref="Q33:R33"/>
    <mergeCell ref="Q34:R34"/>
    <mergeCell ref="Y33:Z33"/>
    <mergeCell ref="Y34:Z34"/>
    <mergeCell ref="Y35:AD35"/>
    <mergeCell ref="Q25:R26"/>
    <mergeCell ref="S25:S26"/>
    <mergeCell ref="T25:T26"/>
    <mergeCell ref="U25:V2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4:X30"/>
  <sheetViews>
    <sheetView workbookViewId="0">
      <selection activeCell="E15" sqref="E15:H24"/>
    </sheetView>
  </sheetViews>
  <sheetFormatPr defaultColWidth="9.140625" defaultRowHeight="15"/>
  <cols>
    <col min="3" max="3" width="40.28515625" bestFit="1" customWidth="1"/>
    <col min="5" max="5" width="11.140625" bestFit="1" customWidth="1"/>
    <col min="8" max="8" width="10.42578125" bestFit="1" customWidth="1"/>
    <col min="9" max="9" width="7.140625" bestFit="1" customWidth="1"/>
    <col min="10" max="10" width="11.140625" bestFit="1" customWidth="1"/>
    <col min="13" max="13" width="10.42578125" bestFit="1" customWidth="1"/>
    <col min="15" max="15" width="11.140625" bestFit="1" customWidth="1"/>
    <col min="18" max="18" width="10.42578125" bestFit="1" customWidth="1"/>
    <col min="20" max="20" width="11.140625" bestFit="1" customWidth="1"/>
    <col min="23" max="23" width="10.42578125" bestFit="1" customWidth="1"/>
  </cols>
  <sheetData>
    <row r="4" spans="3:23">
      <c r="C4" s="58" t="s">
        <v>12</v>
      </c>
      <c r="D4" s="280" t="s">
        <v>18</v>
      </c>
      <c r="E4" s="281"/>
      <c r="F4" s="280" t="s">
        <v>113</v>
      </c>
      <c r="G4" s="281"/>
      <c r="H4" s="280" t="s">
        <v>24</v>
      </c>
      <c r="I4" s="281"/>
      <c r="J4" s="280" t="s">
        <v>25</v>
      </c>
      <c r="K4" s="282"/>
      <c r="L4" s="281" t="s">
        <v>26</v>
      </c>
      <c r="M4" s="282"/>
    </row>
    <row r="5" spans="3:23">
      <c r="C5" s="56" t="s">
        <v>12</v>
      </c>
      <c r="D5" s="77" t="s">
        <v>114</v>
      </c>
      <c r="E5" s="43" t="s">
        <v>115</v>
      </c>
      <c r="F5" s="77" t="s">
        <v>114</v>
      </c>
      <c r="G5" s="43" t="s">
        <v>115</v>
      </c>
      <c r="H5" s="77" t="s">
        <v>114</v>
      </c>
      <c r="I5" s="43" t="s">
        <v>115</v>
      </c>
      <c r="J5" s="77" t="s">
        <v>114</v>
      </c>
      <c r="K5" s="78" t="s">
        <v>115</v>
      </c>
      <c r="L5" s="43" t="s">
        <v>114</v>
      </c>
      <c r="M5" s="78" t="s">
        <v>115</v>
      </c>
    </row>
    <row r="6" spans="3:23">
      <c r="C6" s="50" t="s">
        <v>27</v>
      </c>
      <c r="D6" s="52">
        <v>1443156</v>
      </c>
      <c r="E6" s="26">
        <v>1465493</v>
      </c>
      <c r="F6" s="52">
        <v>84736</v>
      </c>
      <c r="G6" s="26">
        <v>83181</v>
      </c>
      <c r="H6" s="52">
        <v>30280</v>
      </c>
      <c r="I6" s="26">
        <v>29795</v>
      </c>
      <c r="J6" s="52">
        <v>7882</v>
      </c>
      <c r="K6" s="53">
        <v>7234</v>
      </c>
      <c r="L6" s="26">
        <v>46574</v>
      </c>
      <c r="M6" s="53">
        <v>46152</v>
      </c>
    </row>
    <row r="7" spans="3:23">
      <c r="C7" s="50" t="s">
        <v>30</v>
      </c>
      <c r="D7" s="52">
        <v>547684</v>
      </c>
      <c r="E7" s="26">
        <v>547840</v>
      </c>
      <c r="F7" s="52">
        <v>50462</v>
      </c>
      <c r="G7" s="26">
        <v>49554</v>
      </c>
      <c r="H7" s="52">
        <v>18459</v>
      </c>
      <c r="I7" s="26">
        <v>17922</v>
      </c>
      <c r="J7" s="52">
        <v>5623</v>
      </c>
      <c r="K7" s="53">
        <v>5198</v>
      </c>
      <c r="L7" s="26">
        <v>26380</v>
      </c>
      <c r="M7" s="53">
        <v>26434</v>
      </c>
    </row>
    <row r="8" spans="3:23">
      <c r="C8" s="50" t="s">
        <v>68</v>
      </c>
      <c r="D8" s="52">
        <v>17226</v>
      </c>
      <c r="E8" s="26">
        <v>13889</v>
      </c>
      <c r="F8" s="52">
        <v>1303</v>
      </c>
      <c r="G8" s="26">
        <v>1108</v>
      </c>
      <c r="H8" s="50">
        <v>478</v>
      </c>
      <c r="I8" s="30">
        <v>395</v>
      </c>
      <c r="J8" s="50">
        <v>144</v>
      </c>
      <c r="K8" s="51">
        <v>108</v>
      </c>
      <c r="L8" s="30">
        <v>681</v>
      </c>
      <c r="M8" s="51">
        <v>605</v>
      </c>
    </row>
    <row r="9" spans="3:23">
      <c r="C9" s="50" t="s">
        <v>76</v>
      </c>
      <c r="D9" s="52">
        <v>838025</v>
      </c>
      <c r="E9" s="26">
        <v>869581</v>
      </c>
      <c r="F9" s="52">
        <v>30379</v>
      </c>
      <c r="G9" s="26">
        <v>30522</v>
      </c>
      <c r="H9" s="52">
        <v>10594</v>
      </c>
      <c r="I9" s="26">
        <v>10849</v>
      </c>
      <c r="J9" s="52">
        <v>1871</v>
      </c>
      <c r="K9" s="53">
        <v>1764</v>
      </c>
      <c r="L9" s="26">
        <v>17914</v>
      </c>
      <c r="M9" s="53">
        <v>17909</v>
      </c>
    </row>
    <row r="10" spans="3:23">
      <c r="C10" s="50" t="s">
        <v>97</v>
      </c>
      <c r="D10" s="52">
        <v>26964</v>
      </c>
      <c r="E10" s="26">
        <v>20775</v>
      </c>
      <c r="F10" s="52">
        <v>1926</v>
      </c>
      <c r="G10" s="26">
        <v>1349</v>
      </c>
      <c r="H10" s="50">
        <v>573</v>
      </c>
      <c r="I10" s="30">
        <v>420</v>
      </c>
      <c r="J10" s="50">
        <v>182</v>
      </c>
      <c r="K10" s="51">
        <v>115</v>
      </c>
      <c r="L10" s="26">
        <v>1171</v>
      </c>
      <c r="M10" s="51">
        <v>814</v>
      </c>
    </row>
    <row r="11" spans="3:23">
      <c r="C11" s="56" t="s">
        <v>109</v>
      </c>
      <c r="D11" s="54">
        <v>13257</v>
      </c>
      <c r="E11" s="36">
        <v>13408</v>
      </c>
      <c r="F11" s="56">
        <v>666</v>
      </c>
      <c r="G11" s="35">
        <v>648</v>
      </c>
      <c r="H11" s="56">
        <v>176</v>
      </c>
      <c r="I11" s="35">
        <v>209</v>
      </c>
      <c r="J11" s="56">
        <v>62</v>
      </c>
      <c r="K11" s="57">
        <v>49</v>
      </c>
      <c r="L11" s="35">
        <v>428</v>
      </c>
      <c r="M11" s="57">
        <v>390</v>
      </c>
    </row>
    <row r="12" spans="3:23">
      <c r="C12" s="10"/>
      <c r="H12" s="10"/>
    </row>
    <row r="15" spans="3:23">
      <c r="E15" s="286" t="s">
        <v>116</v>
      </c>
      <c r="F15" s="286"/>
      <c r="G15" s="286"/>
      <c r="H15" s="286"/>
      <c r="J15" s="283" t="s">
        <v>117</v>
      </c>
      <c r="K15" s="283"/>
      <c r="L15" s="283"/>
      <c r="M15" s="283"/>
      <c r="O15" s="283" t="s">
        <v>118</v>
      </c>
      <c r="P15" s="283"/>
      <c r="Q15" s="283"/>
      <c r="R15" s="283"/>
      <c r="T15" s="286" t="s">
        <v>119</v>
      </c>
      <c r="U15" s="286"/>
      <c r="V15" s="286"/>
      <c r="W15" s="286"/>
    </row>
    <row r="16" spans="3:23">
      <c r="E16" s="286"/>
      <c r="F16" s="286"/>
      <c r="G16" s="286"/>
      <c r="H16" s="286"/>
      <c r="J16" s="283"/>
      <c r="K16" s="283"/>
      <c r="L16" s="283"/>
      <c r="M16" s="283"/>
      <c r="O16" s="283"/>
      <c r="P16" s="283"/>
      <c r="Q16" s="283"/>
      <c r="R16" s="283"/>
      <c r="T16" s="286"/>
      <c r="U16" s="286"/>
      <c r="V16" s="286"/>
      <c r="W16" s="286"/>
    </row>
    <row r="17" spans="2:24">
      <c r="E17" s="79" t="s">
        <v>120</v>
      </c>
      <c r="F17" s="83" t="s">
        <v>121</v>
      </c>
      <c r="G17" s="83" t="s">
        <v>122</v>
      </c>
      <c r="H17" s="83" t="s">
        <v>123</v>
      </c>
      <c r="J17" s="81" t="s">
        <v>120</v>
      </c>
      <c r="K17" s="92" t="s">
        <v>121</v>
      </c>
      <c r="L17" s="92" t="s">
        <v>122</v>
      </c>
      <c r="M17" s="92" t="s">
        <v>123</v>
      </c>
      <c r="O17" s="81" t="s">
        <v>120</v>
      </c>
      <c r="P17" s="92" t="s">
        <v>121</v>
      </c>
      <c r="Q17" s="92" t="s">
        <v>122</v>
      </c>
      <c r="R17" s="92" t="s">
        <v>123</v>
      </c>
      <c r="T17" s="81" t="s">
        <v>120</v>
      </c>
      <c r="U17" s="92" t="s">
        <v>121</v>
      </c>
      <c r="V17" s="92" t="s">
        <v>122</v>
      </c>
      <c r="W17" s="92" t="s">
        <v>123</v>
      </c>
    </row>
    <row r="18" spans="2:24">
      <c r="E18" s="66" t="s">
        <v>124</v>
      </c>
      <c r="F18" s="84">
        <f>F6</f>
        <v>84736</v>
      </c>
      <c r="G18" s="85">
        <f>G6</f>
        <v>83181</v>
      </c>
      <c r="H18" s="86">
        <f>F18-G18</f>
        <v>1555</v>
      </c>
      <c r="I18" s="30"/>
      <c r="J18" s="42" t="s">
        <v>124</v>
      </c>
      <c r="K18" s="44">
        <f>H6</f>
        <v>30280</v>
      </c>
      <c r="L18" s="45">
        <f>I6</f>
        <v>29795</v>
      </c>
      <c r="M18" s="71">
        <f>K18-L18</f>
        <v>485</v>
      </c>
      <c r="N18" s="30"/>
      <c r="O18" s="42" t="s">
        <v>124</v>
      </c>
      <c r="P18" s="44">
        <f>J6</f>
        <v>7882</v>
      </c>
      <c r="Q18" s="45">
        <f>K6</f>
        <v>7234</v>
      </c>
      <c r="R18" s="71">
        <f>P18-Q18</f>
        <v>648</v>
      </c>
      <c r="S18" s="30"/>
      <c r="T18" s="42" t="s">
        <v>124</v>
      </c>
      <c r="U18" s="44">
        <f>L6</f>
        <v>46574</v>
      </c>
      <c r="V18" s="45">
        <f>M6</f>
        <v>46152</v>
      </c>
      <c r="W18" s="71">
        <f>U18-V18</f>
        <v>422</v>
      </c>
      <c r="X18" s="30"/>
    </row>
    <row r="19" spans="2:24">
      <c r="E19" s="80" t="s">
        <v>125</v>
      </c>
      <c r="F19" s="87">
        <f t="shared" ref="F19:G23" si="0">F7</f>
        <v>50462</v>
      </c>
      <c r="G19" s="82">
        <f t="shared" si="0"/>
        <v>49554</v>
      </c>
      <c r="H19" s="88">
        <f t="shared" ref="H19:H23" si="1">F19-G19</f>
        <v>908</v>
      </c>
      <c r="I19" s="30"/>
      <c r="J19" s="65" t="s">
        <v>125</v>
      </c>
      <c r="K19" s="46">
        <f t="shared" ref="K19:K23" si="2">H7</f>
        <v>18459</v>
      </c>
      <c r="L19" s="47">
        <f t="shared" ref="L19:L23" si="3">I7</f>
        <v>17922</v>
      </c>
      <c r="M19" s="72">
        <f t="shared" ref="M19:M23" si="4">K19-L19</f>
        <v>537</v>
      </c>
      <c r="N19" s="30"/>
      <c r="O19" s="65" t="s">
        <v>125</v>
      </c>
      <c r="P19" s="46">
        <f t="shared" ref="P19:P23" si="5">J7</f>
        <v>5623</v>
      </c>
      <c r="Q19" s="47">
        <f t="shared" ref="Q19:Q23" si="6">K7</f>
        <v>5198</v>
      </c>
      <c r="R19" s="72">
        <f t="shared" ref="R19:R23" si="7">P19-Q19</f>
        <v>425</v>
      </c>
      <c r="S19" s="30"/>
      <c r="T19" s="65" t="s">
        <v>125</v>
      </c>
      <c r="U19" s="46">
        <f t="shared" ref="U19:U23" si="8">L7</f>
        <v>26380</v>
      </c>
      <c r="V19" s="47">
        <f t="shared" ref="V19:V23" si="9">M7</f>
        <v>26434</v>
      </c>
      <c r="W19" s="72">
        <f t="shared" ref="W19:W23" si="10">U19-V19</f>
        <v>-54</v>
      </c>
      <c r="X19" s="30"/>
    </row>
    <row r="20" spans="2:24">
      <c r="E20" s="66" t="s">
        <v>126</v>
      </c>
      <c r="F20" s="87">
        <f t="shared" si="0"/>
        <v>1303</v>
      </c>
      <c r="G20" s="82">
        <f t="shared" si="0"/>
        <v>1108</v>
      </c>
      <c r="H20" s="88">
        <f t="shared" si="1"/>
        <v>195</v>
      </c>
      <c r="I20" s="30"/>
      <c r="J20" s="42" t="s">
        <v>126</v>
      </c>
      <c r="K20" s="46">
        <f t="shared" si="2"/>
        <v>478</v>
      </c>
      <c r="L20" s="47">
        <f t="shared" si="3"/>
        <v>395</v>
      </c>
      <c r="M20" s="72">
        <f t="shared" si="4"/>
        <v>83</v>
      </c>
      <c r="N20" s="30"/>
      <c r="O20" s="42" t="s">
        <v>126</v>
      </c>
      <c r="P20" s="46">
        <f t="shared" si="5"/>
        <v>144</v>
      </c>
      <c r="Q20" s="47">
        <f t="shared" si="6"/>
        <v>108</v>
      </c>
      <c r="R20" s="72">
        <f t="shared" si="7"/>
        <v>36</v>
      </c>
      <c r="S20" s="30"/>
      <c r="T20" s="42" t="s">
        <v>126</v>
      </c>
      <c r="U20" s="46">
        <f t="shared" si="8"/>
        <v>681</v>
      </c>
      <c r="V20" s="47">
        <f t="shared" si="9"/>
        <v>605</v>
      </c>
      <c r="W20" s="72">
        <f t="shared" si="10"/>
        <v>76</v>
      </c>
      <c r="X20" s="30"/>
    </row>
    <row r="21" spans="2:24">
      <c r="C21" s="30" t="s">
        <v>12</v>
      </c>
      <c r="D21" s="30"/>
      <c r="E21" s="80" t="s">
        <v>127</v>
      </c>
      <c r="F21" s="87">
        <f t="shared" si="0"/>
        <v>30379</v>
      </c>
      <c r="G21" s="82">
        <f t="shared" si="0"/>
        <v>30522</v>
      </c>
      <c r="H21" s="88">
        <f t="shared" si="1"/>
        <v>-143</v>
      </c>
      <c r="I21" s="30"/>
      <c r="J21" s="65" t="s">
        <v>127</v>
      </c>
      <c r="K21" s="46">
        <f t="shared" si="2"/>
        <v>10594</v>
      </c>
      <c r="L21" s="47">
        <f t="shared" si="3"/>
        <v>10849</v>
      </c>
      <c r="M21" s="72">
        <f t="shared" si="4"/>
        <v>-255</v>
      </c>
      <c r="N21" s="30"/>
      <c r="O21" s="65" t="s">
        <v>127</v>
      </c>
      <c r="P21" s="46">
        <f t="shared" si="5"/>
        <v>1871</v>
      </c>
      <c r="Q21" s="47">
        <f t="shared" si="6"/>
        <v>1764</v>
      </c>
      <c r="R21" s="72">
        <f t="shared" si="7"/>
        <v>107</v>
      </c>
      <c r="S21" s="30"/>
      <c r="T21" s="65" t="s">
        <v>127</v>
      </c>
      <c r="U21" s="46">
        <f t="shared" si="8"/>
        <v>17914</v>
      </c>
      <c r="V21" s="47">
        <f t="shared" si="9"/>
        <v>17909</v>
      </c>
      <c r="W21" s="72">
        <f t="shared" si="10"/>
        <v>5</v>
      </c>
      <c r="X21" s="30"/>
    </row>
    <row r="22" spans="2:24">
      <c r="B22" s="30"/>
      <c r="E22" s="66" t="s">
        <v>128</v>
      </c>
      <c r="F22" s="87">
        <f t="shared" si="0"/>
        <v>1926</v>
      </c>
      <c r="G22" s="82">
        <f t="shared" si="0"/>
        <v>1349</v>
      </c>
      <c r="H22" s="88">
        <f t="shared" si="1"/>
        <v>577</v>
      </c>
      <c r="I22" s="30"/>
      <c r="J22" s="42" t="s">
        <v>128</v>
      </c>
      <c r="K22" s="46">
        <f t="shared" si="2"/>
        <v>573</v>
      </c>
      <c r="L22" s="47">
        <f t="shared" si="3"/>
        <v>420</v>
      </c>
      <c r="M22" s="72">
        <f t="shared" si="4"/>
        <v>153</v>
      </c>
      <c r="N22" s="30"/>
      <c r="O22" s="42" t="s">
        <v>128</v>
      </c>
      <c r="P22" s="46">
        <f t="shared" si="5"/>
        <v>182</v>
      </c>
      <c r="Q22" s="47">
        <f t="shared" si="6"/>
        <v>115</v>
      </c>
      <c r="R22" s="72">
        <f t="shared" si="7"/>
        <v>67</v>
      </c>
      <c r="S22" s="30"/>
      <c r="T22" s="42" t="s">
        <v>128</v>
      </c>
      <c r="U22" s="46">
        <f t="shared" si="8"/>
        <v>1171</v>
      </c>
      <c r="V22" s="47">
        <f t="shared" si="9"/>
        <v>814</v>
      </c>
      <c r="W22" s="72">
        <f t="shared" si="10"/>
        <v>357</v>
      </c>
      <c r="X22" s="30"/>
    </row>
    <row r="23" spans="2:24">
      <c r="B23" s="30"/>
      <c r="E23" s="80" t="s">
        <v>129</v>
      </c>
      <c r="F23" s="89">
        <f t="shared" si="0"/>
        <v>666</v>
      </c>
      <c r="G23" s="90">
        <f t="shared" si="0"/>
        <v>648</v>
      </c>
      <c r="H23" s="91">
        <f t="shared" si="1"/>
        <v>18</v>
      </c>
      <c r="I23" s="30"/>
      <c r="J23" s="65" t="s">
        <v>129</v>
      </c>
      <c r="K23" s="48">
        <f t="shared" si="2"/>
        <v>176</v>
      </c>
      <c r="L23" s="49">
        <f t="shared" si="3"/>
        <v>209</v>
      </c>
      <c r="M23" s="73">
        <f t="shared" si="4"/>
        <v>-33</v>
      </c>
      <c r="N23" s="30"/>
      <c r="O23" s="65" t="s">
        <v>129</v>
      </c>
      <c r="P23" s="48">
        <f t="shared" si="5"/>
        <v>62</v>
      </c>
      <c r="Q23" s="49">
        <f t="shared" si="6"/>
        <v>49</v>
      </c>
      <c r="R23" s="73">
        <f t="shared" si="7"/>
        <v>13</v>
      </c>
      <c r="S23" s="30"/>
      <c r="T23" s="65" t="s">
        <v>129</v>
      </c>
      <c r="U23" s="48">
        <f t="shared" si="8"/>
        <v>428</v>
      </c>
      <c r="V23" s="49">
        <f t="shared" si="9"/>
        <v>390</v>
      </c>
      <c r="W23" s="73">
        <f t="shared" si="10"/>
        <v>38</v>
      </c>
      <c r="X23" s="30"/>
    </row>
    <row r="24" spans="2:24">
      <c r="B24" s="30"/>
      <c r="E24" s="259" t="s">
        <v>50</v>
      </c>
      <c r="F24" s="261"/>
      <c r="G24" s="261"/>
      <c r="H24" s="262"/>
      <c r="J24" s="267" t="s">
        <v>50</v>
      </c>
      <c r="K24" s="284"/>
      <c r="L24" s="284"/>
      <c r="M24" s="285"/>
      <c r="N24" s="30"/>
      <c r="O24" s="267" t="s">
        <v>50</v>
      </c>
      <c r="P24" s="284"/>
      <c r="Q24" s="284"/>
      <c r="R24" s="285"/>
      <c r="T24" s="267" t="s">
        <v>50</v>
      </c>
      <c r="U24" s="284"/>
      <c r="V24" s="284"/>
      <c r="W24" s="285"/>
    </row>
    <row r="25" spans="2:24">
      <c r="B25" s="30"/>
      <c r="N25" s="30"/>
    </row>
    <row r="26" spans="2:24">
      <c r="B26" s="30"/>
      <c r="N26" s="30"/>
    </row>
    <row r="27" spans="2:24">
      <c r="B27" s="30"/>
      <c r="N27" s="30"/>
    </row>
    <row r="28" spans="2:24">
      <c r="B28" s="30"/>
      <c r="N28" s="30"/>
    </row>
    <row r="29" spans="2:24">
      <c r="B29" s="30"/>
      <c r="N29" s="30"/>
    </row>
    <row r="30" spans="2:24">
      <c r="C30" s="30"/>
      <c r="D30" s="26"/>
      <c r="E30" s="30"/>
      <c r="F30" s="30"/>
      <c r="G30" s="30"/>
      <c r="H30" s="30"/>
      <c r="I30" s="26"/>
      <c r="J30" s="30"/>
      <c r="K30" s="30"/>
      <c r="L30" s="30"/>
      <c r="M30" s="30"/>
    </row>
  </sheetData>
  <mergeCells count="13">
    <mergeCell ref="D4:E4"/>
    <mergeCell ref="F4:G4"/>
    <mergeCell ref="H4:I4"/>
    <mergeCell ref="J4:K4"/>
    <mergeCell ref="L4:M4"/>
    <mergeCell ref="E24:H24"/>
    <mergeCell ref="J15:M16"/>
    <mergeCell ref="J24:M24"/>
    <mergeCell ref="O15:R16"/>
    <mergeCell ref="T15:W16"/>
    <mergeCell ref="O24:R24"/>
    <mergeCell ref="T24:W24"/>
    <mergeCell ref="E15:H1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C3:Y37"/>
  <sheetViews>
    <sheetView topLeftCell="E10" workbookViewId="0">
      <selection activeCell="G16" sqref="G16:N25"/>
    </sheetView>
  </sheetViews>
  <sheetFormatPr defaultColWidth="9.140625" defaultRowHeight="15"/>
  <cols>
    <col min="3" max="3" width="40.28515625" bestFit="1" customWidth="1"/>
    <col min="10" max="10" width="10" customWidth="1"/>
    <col min="12" max="12" width="9.85546875" customWidth="1"/>
    <col min="14" max="14" width="13.7109375" bestFit="1" customWidth="1"/>
    <col min="20" max="20" width="9.85546875" customWidth="1"/>
    <col min="24" max="24" width="10.140625" bestFit="1" customWidth="1"/>
  </cols>
  <sheetData>
    <row r="3" spans="3:24"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</row>
    <row r="4" spans="3:24">
      <c r="C4" s="30" t="s">
        <v>12</v>
      </c>
      <c r="D4" s="58" t="s">
        <v>13</v>
      </c>
      <c r="E4" s="59"/>
      <c r="F4" s="59"/>
      <c r="G4" s="59"/>
      <c r="H4" s="58"/>
      <c r="I4" s="59"/>
      <c r="J4" s="59"/>
      <c r="K4" s="59"/>
      <c r="L4" s="58"/>
      <c r="M4" s="59"/>
      <c r="N4" s="59"/>
      <c r="O4" s="59"/>
      <c r="P4" s="58"/>
      <c r="Q4" s="59"/>
      <c r="R4" s="59"/>
      <c r="S4" s="59"/>
      <c r="T4" s="58"/>
      <c r="U4" s="59"/>
      <c r="V4" s="59"/>
      <c r="W4" s="60"/>
      <c r="X4" s="30"/>
    </row>
    <row r="5" spans="3:24">
      <c r="C5" s="30" t="s">
        <v>12</v>
      </c>
      <c r="D5" s="50" t="s">
        <v>18</v>
      </c>
      <c r="E5" s="30"/>
      <c r="F5" s="30"/>
      <c r="G5" s="30"/>
      <c r="H5" s="50" t="s">
        <v>19</v>
      </c>
      <c r="I5" s="30"/>
      <c r="J5" s="30"/>
      <c r="K5" s="30"/>
      <c r="L5" s="50" t="s">
        <v>20</v>
      </c>
      <c r="M5" s="30"/>
      <c r="N5" s="30"/>
      <c r="O5" s="30"/>
      <c r="P5" s="50" t="s">
        <v>21</v>
      </c>
      <c r="Q5" s="30"/>
      <c r="R5" s="30"/>
      <c r="S5" s="30"/>
      <c r="T5" s="50" t="s">
        <v>22</v>
      </c>
      <c r="U5" s="30"/>
      <c r="V5" s="30"/>
      <c r="W5" s="51"/>
      <c r="X5" s="30"/>
    </row>
    <row r="6" spans="3:24">
      <c r="C6" s="30" t="s">
        <v>12</v>
      </c>
      <c r="D6" s="50" t="s">
        <v>15</v>
      </c>
      <c r="E6" s="30" t="s">
        <v>130</v>
      </c>
      <c r="F6" s="30" t="s">
        <v>131</v>
      </c>
      <c r="G6" s="30" t="s">
        <v>132</v>
      </c>
      <c r="H6" s="50" t="s">
        <v>15</v>
      </c>
      <c r="I6" s="30" t="s">
        <v>130</v>
      </c>
      <c r="J6" s="30" t="s">
        <v>131</v>
      </c>
      <c r="K6" s="30" t="s">
        <v>132</v>
      </c>
      <c r="L6" s="50" t="s">
        <v>15</v>
      </c>
      <c r="M6" s="30" t="s">
        <v>130</v>
      </c>
      <c r="N6" s="30" t="s">
        <v>131</v>
      </c>
      <c r="O6" s="30" t="s">
        <v>132</v>
      </c>
      <c r="P6" s="50" t="s">
        <v>15</v>
      </c>
      <c r="Q6" s="30" t="s">
        <v>130</v>
      </c>
      <c r="R6" s="30" t="s">
        <v>131</v>
      </c>
      <c r="S6" s="30" t="s">
        <v>132</v>
      </c>
      <c r="T6" s="50" t="s">
        <v>15</v>
      </c>
      <c r="U6" s="30" t="s">
        <v>130</v>
      </c>
      <c r="V6" s="30" t="s">
        <v>131</v>
      </c>
      <c r="W6" s="51" t="s">
        <v>132</v>
      </c>
      <c r="X6" s="30"/>
    </row>
    <row r="7" spans="3:24">
      <c r="C7" s="30" t="s">
        <v>27</v>
      </c>
      <c r="D7" s="52">
        <v>2908649</v>
      </c>
      <c r="E7" s="26">
        <v>741426</v>
      </c>
      <c r="F7" s="26">
        <v>113877</v>
      </c>
      <c r="G7" s="26">
        <v>2048626</v>
      </c>
      <c r="H7" s="52">
        <v>167917</v>
      </c>
      <c r="I7" s="26">
        <v>50385</v>
      </c>
      <c r="J7" s="26">
        <v>12502</v>
      </c>
      <c r="K7" s="26">
        <v>104695</v>
      </c>
      <c r="L7" s="52">
        <v>60075</v>
      </c>
      <c r="M7" s="26">
        <v>16619</v>
      </c>
      <c r="N7" s="26">
        <v>5347</v>
      </c>
      <c r="O7" s="26">
        <v>37996</v>
      </c>
      <c r="P7" s="52">
        <v>15116</v>
      </c>
      <c r="Q7" s="26">
        <v>4875</v>
      </c>
      <c r="R7" s="26">
        <v>1511</v>
      </c>
      <c r="S7" s="26">
        <v>8711</v>
      </c>
      <c r="T7" s="52">
        <v>92726</v>
      </c>
      <c r="U7" s="26">
        <v>28891</v>
      </c>
      <c r="V7" s="26">
        <v>5644</v>
      </c>
      <c r="W7" s="53">
        <v>57988</v>
      </c>
      <c r="X7" s="30"/>
    </row>
    <row r="8" spans="3:24">
      <c r="C8" s="30" t="s">
        <v>30</v>
      </c>
      <c r="D8" s="52">
        <v>1095524</v>
      </c>
      <c r="E8" s="26">
        <v>430005</v>
      </c>
      <c r="F8" s="26">
        <v>77514</v>
      </c>
      <c r="G8" s="26">
        <v>585449</v>
      </c>
      <c r="H8" s="52">
        <v>100016</v>
      </c>
      <c r="I8" s="26">
        <v>35471</v>
      </c>
      <c r="J8" s="26">
        <v>9639</v>
      </c>
      <c r="K8" s="26">
        <v>54638</v>
      </c>
      <c r="L8" s="52">
        <v>36381</v>
      </c>
      <c r="M8" s="26">
        <v>11702</v>
      </c>
      <c r="N8" s="26">
        <v>4179</v>
      </c>
      <c r="O8" s="26">
        <v>20409</v>
      </c>
      <c r="P8" s="52">
        <v>10821</v>
      </c>
      <c r="Q8" s="26">
        <v>3793</v>
      </c>
      <c r="R8" s="26">
        <v>1213</v>
      </c>
      <c r="S8" s="26">
        <v>5799</v>
      </c>
      <c r="T8" s="52">
        <v>52814</v>
      </c>
      <c r="U8" s="26">
        <v>19976</v>
      </c>
      <c r="V8" s="26">
        <v>4247</v>
      </c>
      <c r="W8" s="53">
        <v>28430</v>
      </c>
      <c r="X8" s="30"/>
    </row>
    <row r="9" spans="3:24">
      <c r="C9" s="30" t="s">
        <v>68</v>
      </c>
      <c r="D9" s="52">
        <v>31115</v>
      </c>
      <c r="E9" s="26">
        <v>7024</v>
      </c>
      <c r="F9" s="26">
        <v>1978</v>
      </c>
      <c r="G9" s="26">
        <v>22086</v>
      </c>
      <c r="H9" s="52">
        <v>2411</v>
      </c>
      <c r="I9" s="30">
        <v>557</v>
      </c>
      <c r="J9" s="30">
        <v>204</v>
      </c>
      <c r="K9" s="26">
        <v>1646</v>
      </c>
      <c r="L9" s="50">
        <v>873</v>
      </c>
      <c r="M9" s="30">
        <v>149</v>
      </c>
      <c r="N9" s="30">
        <v>79</v>
      </c>
      <c r="O9" s="30">
        <v>643</v>
      </c>
      <c r="P9" s="50">
        <v>252</v>
      </c>
      <c r="Q9" s="30">
        <v>58</v>
      </c>
      <c r="R9" s="30">
        <v>23</v>
      </c>
      <c r="S9" s="30">
        <v>171</v>
      </c>
      <c r="T9" s="52">
        <v>1286</v>
      </c>
      <c r="U9" s="30">
        <v>350</v>
      </c>
      <c r="V9" s="30">
        <v>102</v>
      </c>
      <c r="W9" s="51">
        <v>832</v>
      </c>
      <c r="X9" s="30"/>
    </row>
    <row r="10" spans="3:24">
      <c r="C10" s="30" t="s">
        <v>76</v>
      </c>
      <c r="D10" s="52">
        <v>1707606</v>
      </c>
      <c r="E10" s="26">
        <v>275848</v>
      </c>
      <c r="F10" s="26">
        <v>28035</v>
      </c>
      <c r="G10" s="26">
        <v>1401692</v>
      </c>
      <c r="H10" s="52">
        <v>60901</v>
      </c>
      <c r="I10" s="26">
        <v>12379</v>
      </c>
      <c r="J10" s="26">
        <v>2205</v>
      </c>
      <c r="K10" s="26">
        <v>46263</v>
      </c>
      <c r="L10" s="52">
        <v>21443</v>
      </c>
      <c r="M10" s="26">
        <v>4176</v>
      </c>
      <c r="N10" s="30">
        <v>907</v>
      </c>
      <c r="O10" s="26">
        <v>16342</v>
      </c>
      <c r="P10" s="52">
        <v>3635</v>
      </c>
      <c r="Q10" s="30">
        <v>806</v>
      </c>
      <c r="R10" s="30">
        <v>222</v>
      </c>
      <c r="S10" s="26">
        <v>2604</v>
      </c>
      <c r="T10" s="52">
        <v>35823</v>
      </c>
      <c r="U10" s="26">
        <v>7397</v>
      </c>
      <c r="V10" s="26">
        <v>1076</v>
      </c>
      <c r="W10" s="53">
        <v>27317</v>
      </c>
      <c r="X10" s="30"/>
    </row>
    <row r="11" spans="3:24">
      <c r="C11" s="30" t="s">
        <v>97</v>
      </c>
      <c r="D11" s="52">
        <v>47739</v>
      </c>
      <c r="E11" s="26">
        <v>16166</v>
      </c>
      <c r="F11" s="26">
        <v>4117</v>
      </c>
      <c r="G11" s="26">
        <v>27444</v>
      </c>
      <c r="H11" s="52">
        <v>3275</v>
      </c>
      <c r="I11" s="26">
        <v>1319</v>
      </c>
      <c r="J11" s="30">
        <v>301</v>
      </c>
      <c r="K11" s="26">
        <v>1653</v>
      </c>
      <c r="L11" s="50">
        <v>993</v>
      </c>
      <c r="M11" s="30">
        <v>410</v>
      </c>
      <c r="N11" s="30">
        <v>123</v>
      </c>
      <c r="O11" s="30">
        <v>459</v>
      </c>
      <c r="P11" s="50">
        <v>297</v>
      </c>
      <c r="Q11" s="30">
        <v>154</v>
      </c>
      <c r="R11" s="30">
        <v>37</v>
      </c>
      <c r="S11" s="30">
        <v>106</v>
      </c>
      <c r="T11" s="52">
        <v>1985</v>
      </c>
      <c r="U11" s="30">
        <v>755</v>
      </c>
      <c r="V11" s="30">
        <v>141</v>
      </c>
      <c r="W11" s="53">
        <v>1088</v>
      </c>
      <c r="X11" s="30"/>
    </row>
    <row r="12" spans="3:24">
      <c r="C12" s="30" t="s">
        <v>109</v>
      </c>
      <c r="D12" s="54">
        <v>26665</v>
      </c>
      <c r="E12" s="36">
        <v>12383</v>
      </c>
      <c r="F12" s="36">
        <v>2233</v>
      </c>
      <c r="G12" s="36">
        <v>11955</v>
      </c>
      <c r="H12" s="54">
        <v>1314</v>
      </c>
      <c r="I12" s="35">
        <v>659</v>
      </c>
      <c r="J12" s="35">
        <v>153</v>
      </c>
      <c r="K12" s="35">
        <v>495</v>
      </c>
      <c r="L12" s="56">
        <v>385</v>
      </c>
      <c r="M12" s="35">
        <v>182</v>
      </c>
      <c r="N12" s="35">
        <v>59</v>
      </c>
      <c r="O12" s="35">
        <v>143</v>
      </c>
      <c r="P12" s="56">
        <v>111</v>
      </c>
      <c r="Q12" s="35">
        <v>64</v>
      </c>
      <c r="R12" s="35">
        <v>16</v>
      </c>
      <c r="S12" s="35">
        <v>31</v>
      </c>
      <c r="T12" s="56">
        <v>818</v>
      </c>
      <c r="U12" s="35">
        <v>413</v>
      </c>
      <c r="V12" s="35">
        <v>78</v>
      </c>
      <c r="W12" s="57">
        <v>321</v>
      </c>
      <c r="X12" s="30"/>
    </row>
    <row r="13" spans="3:24"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</row>
    <row r="16" spans="3:24">
      <c r="G16" s="299" t="s">
        <v>133</v>
      </c>
      <c r="H16" s="300"/>
      <c r="I16" s="300"/>
      <c r="J16" s="300"/>
      <c r="K16" s="300"/>
      <c r="L16" s="300"/>
      <c r="M16" s="300"/>
      <c r="N16" s="301"/>
      <c r="Q16" s="296" t="s">
        <v>133</v>
      </c>
      <c r="R16" s="297"/>
      <c r="S16" s="297"/>
      <c r="T16" s="297"/>
      <c r="U16" s="297"/>
      <c r="V16" s="297"/>
      <c r="W16" s="297"/>
      <c r="X16" s="298"/>
    </row>
    <row r="17" spans="7:25">
      <c r="G17" s="309" t="s">
        <v>134</v>
      </c>
      <c r="H17" s="304" t="s">
        <v>124</v>
      </c>
      <c r="I17" s="287" t="s">
        <v>135</v>
      </c>
      <c r="J17" s="288"/>
      <c r="K17" s="289" t="s">
        <v>136</v>
      </c>
      <c r="L17" s="288"/>
      <c r="M17" s="289" t="s">
        <v>137</v>
      </c>
      <c r="N17" s="288"/>
      <c r="Q17" s="302" t="s">
        <v>134</v>
      </c>
      <c r="R17" s="304" t="s">
        <v>124</v>
      </c>
      <c r="S17" s="306" t="s">
        <v>138</v>
      </c>
      <c r="T17" s="307"/>
      <c r="U17" s="308" t="s">
        <v>136</v>
      </c>
      <c r="V17" s="307"/>
      <c r="W17" s="308" t="s">
        <v>137</v>
      </c>
      <c r="X17" s="307"/>
    </row>
    <row r="18" spans="7:25">
      <c r="G18" s="310"/>
      <c r="H18" s="305"/>
      <c r="I18" s="94" t="s">
        <v>139</v>
      </c>
      <c r="J18" s="95" t="s">
        <v>140</v>
      </c>
      <c r="K18" s="96" t="s">
        <v>139</v>
      </c>
      <c r="L18" s="95" t="s">
        <v>140</v>
      </c>
      <c r="M18" s="96" t="s">
        <v>139</v>
      </c>
      <c r="N18" s="96" t="s">
        <v>140</v>
      </c>
      <c r="Q18" s="303"/>
      <c r="R18" s="305"/>
      <c r="S18" s="106" t="s">
        <v>139</v>
      </c>
      <c r="T18" s="119" t="s">
        <v>140</v>
      </c>
      <c r="U18" s="93" t="s">
        <v>139</v>
      </c>
      <c r="V18" s="119" t="s">
        <v>140</v>
      </c>
      <c r="W18" s="93" t="s">
        <v>139</v>
      </c>
      <c r="X18" s="93" t="s">
        <v>140</v>
      </c>
    </row>
    <row r="19" spans="7:25">
      <c r="G19" s="97" t="s">
        <v>124</v>
      </c>
      <c r="H19" s="118">
        <v>167917</v>
      </c>
      <c r="I19" s="103">
        <v>50385</v>
      </c>
      <c r="J19" s="99">
        <f>I19/H19</f>
        <v>0.30005895769933955</v>
      </c>
      <c r="K19" s="103">
        <v>12502</v>
      </c>
      <c r="L19" s="99">
        <f>K19/H19</f>
        <v>7.4453450216475994E-2</v>
      </c>
      <c r="M19" s="103">
        <v>104695</v>
      </c>
      <c r="N19" s="100">
        <f>M19/H19</f>
        <v>0.62349255882370458</v>
      </c>
      <c r="Q19" s="107" t="s">
        <v>124</v>
      </c>
      <c r="R19" s="164">
        <v>15116</v>
      </c>
      <c r="S19" s="164">
        <v>4875</v>
      </c>
      <c r="T19" s="120">
        <f>S19/R19</f>
        <v>0.32250595395607301</v>
      </c>
      <c r="U19" s="116">
        <v>1511</v>
      </c>
      <c r="V19" s="120">
        <f>U19/R19</f>
        <v>9.9960306959513093E-2</v>
      </c>
      <c r="W19" s="116">
        <v>8711</v>
      </c>
      <c r="X19" s="121">
        <f>W19/R19</f>
        <v>0.57627679280232869</v>
      </c>
      <c r="Y19" s="30"/>
    </row>
    <row r="20" spans="7:25">
      <c r="G20" s="98" t="s">
        <v>125</v>
      </c>
      <c r="H20" s="189">
        <v>100016</v>
      </c>
      <c r="I20" s="185">
        <v>35471</v>
      </c>
      <c r="J20" s="243">
        <f t="shared" ref="J20:J24" si="0">I20/H20</f>
        <v>0.35465325547912335</v>
      </c>
      <c r="K20" s="188">
        <v>9639</v>
      </c>
      <c r="L20" s="243">
        <f t="shared" ref="L20:L24" si="1">K20/H20</f>
        <v>9.6374580067189256E-2</v>
      </c>
      <c r="M20" s="188">
        <v>54638</v>
      </c>
      <c r="N20" s="244">
        <f t="shared" ref="N20:N24" si="2">M20/H20</f>
        <v>0.54629259318509038</v>
      </c>
      <c r="O20" s="30"/>
      <c r="Q20" s="107" t="s">
        <v>125</v>
      </c>
      <c r="R20" s="172">
        <v>10821</v>
      </c>
      <c r="S20" s="165">
        <v>3793</v>
      </c>
      <c r="T20" s="166">
        <f t="shared" ref="T20:T24" si="3">S20/R20</f>
        <v>0.35052213288975143</v>
      </c>
      <c r="U20" s="165">
        <v>1213</v>
      </c>
      <c r="V20" s="166">
        <f t="shared" ref="V20:V24" si="4">U20/R20</f>
        <v>0.11209684872008133</v>
      </c>
      <c r="W20" s="165">
        <v>5799</v>
      </c>
      <c r="X20" s="167">
        <f t="shared" ref="X20:X24" si="5">W20/R20</f>
        <v>0.53590241197671196</v>
      </c>
    </row>
    <row r="21" spans="7:25">
      <c r="G21" s="97" t="s">
        <v>126</v>
      </c>
      <c r="H21" s="189">
        <v>2411</v>
      </c>
      <c r="I21" s="193">
        <v>557</v>
      </c>
      <c r="J21" s="210">
        <f t="shared" si="0"/>
        <v>0.2310244711737868</v>
      </c>
      <c r="K21" s="194">
        <v>204</v>
      </c>
      <c r="L21" s="210">
        <f t="shared" si="1"/>
        <v>8.4612194110327665E-2</v>
      </c>
      <c r="M21" s="192">
        <v>1646</v>
      </c>
      <c r="N21" s="211">
        <f t="shared" si="2"/>
        <v>0.68270427208627127</v>
      </c>
      <c r="O21" s="30"/>
      <c r="Q21" s="134" t="s">
        <v>126</v>
      </c>
      <c r="R21" s="173">
        <v>252</v>
      </c>
      <c r="S21" s="168">
        <v>58</v>
      </c>
      <c r="T21" s="166">
        <f t="shared" si="3"/>
        <v>0.23015873015873015</v>
      </c>
      <c r="U21" s="168">
        <v>23</v>
      </c>
      <c r="V21" s="166">
        <f t="shared" si="4"/>
        <v>9.1269841269841265E-2</v>
      </c>
      <c r="W21" s="168">
        <v>171</v>
      </c>
      <c r="X21" s="167">
        <f t="shared" si="5"/>
        <v>0.6785714285714286</v>
      </c>
    </row>
    <row r="22" spans="7:25">
      <c r="G22" s="101" t="s">
        <v>127</v>
      </c>
      <c r="H22" s="189">
        <v>60901</v>
      </c>
      <c r="I22" s="189">
        <v>12379</v>
      </c>
      <c r="J22" s="210">
        <f t="shared" si="0"/>
        <v>0.20326431421487332</v>
      </c>
      <c r="K22" s="192">
        <v>2205</v>
      </c>
      <c r="L22" s="210">
        <f t="shared" si="1"/>
        <v>3.6206302031165337E-2</v>
      </c>
      <c r="M22" s="192">
        <v>46263</v>
      </c>
      <c r="N22" s="211">
        <f t="shared" si="2"/>
        <v>0.75964269880625934</v>
      </c>
      <c r="O22" s="30"/>
      <c r="Q22" s="109" t="s">
        <v>127</v>
      </c>
      <c r="R22" s="172">
        <v>3635</v>
      </c>
      <c r="S22" s="168">
        <v>806</v>
      </c>
      <c r="T22" s="166">
        <f t="shared" si="3"/>
        <v>0.2217331499312242</v>
      </c>
      <c r="U22" s="168">
        <v>222</v>
      </c>
      <c r="V22" s="166">
        <f t="shared" si="4"/>
        <v>6.1072902338376894E-2</v>
      </c>
      <c r="W22" s="165">
        <v>2604</v>
      </c>
      <c r="X22" s="167">
        <f t="shared" si="5"/>
        <v>0.71636863823933972</v>
      </c>
    </row>
    <row r="23" spans="7:25">
      <c r="G23" s="97" t="s">
        <v>128</v>
      </c>
      <c r="H23" s="189">
        <v>3275</v>
      </c>
      <c r="I23" s="189">
        <v>1319</v>
      </c>
      <c r="J23" s="210">
        <f t="shared" si="0"/>
        <v>0.40274809160305342</v>
      </c>
      <c r="K23" s="194">
        <v>301</v>
      </c>
      <c r="L23" s="210">
        <f t="shared" si="1"/>
        <v>9.1908396946564885E-2</v>
      </c>
      <c r="M23" s="192">
        <v>1653</v>
      </c>
      <c r="N23" s="211">
        <f t="shared" si="2"/>
        <v>0.50473282442748091</v>
      </c>
      <c r="O23" s="30"/>
      <c r="Q23" s="134" t="s">
        <v>128</v>
      </c>
      <c r="R23" s="173">
        <v>297</v>
      </c>
      <c r="S23" s="168">
        <v>154</v>
      </c>
      <c r="T23" s="166">
        <f t="shared" si="3"/>
        <v>0.51851851851851849</v>
      </c>
      <c r="U23" s="168">
        <v>37</v>
      </c>
      <c r="V23" s="166">
        <f t="shared" si="4"/>
        <v>0.12457912457912458</v>
      </c>
      <c r="W23" s="168">
        <v>106</v>
      </c>
      <c r="X23" s="167">
        <f t="shared" si="5"/>
        <v>0.35690235690235689</v>
      </c>
    </row>
    <row r="24" spans="7:25">
      <c r="G24" s="102" t="s">
        <v>129</v>
      </c>
      <c r="H24" s="245">
        <v>1314</v>
      </c>
      <c r="I24" s="195">
        <v>659</v>
      </c>
      <c r="J24" s="212">
        <f t="shared" si="0"/>
        <v>0.50152207001522076</v>
      </c>
      <c r="K24" s="198">
        <v>153</v>
      </c>
      <c r="L24" s="212">
        <f t="shared" si="1"/>
        <v>0.11643835616438356</v>
      </c>
      <c r="M24" s="198">
        <v>495</v>
      </c>
      <c r="N24" s="213">
        <f t="shared" si="2"/>
        <v>0.37671232876712329</v>
      </c>
      <c r="O24" s="30"/>
      <c r="Q24" s="110" t="s">
        <v>129</v>
      </c>
      <c r="R24" s="174">
        <v>111</v>
      </c>
      <c r="S24" s="169">
        <v>64</v>
      </c>
      <c r="T24" s="170">
        <f t="shared" si="3"/>
        <v>0.57657657657657657</v>
      </c>
      <c r="U24" s="169">
        <v>16</v>
      </c>
      <c r="V24" s="170">
        <f t="shared" si="4"/>
        <v>0.14414414414414414</v>
      </c>
      <c r="W24" s="169">
        <v>31</v>
      </c>
      <c r="X24" s="171">
        <f t="shared" si="5"/>
        <v>0.27927927927927926</v>
      </c>
    </row>
    <row r="25" spans="7:25">
      <c r="G25" s="290" t="s">
        <v>50</v>
      </c>
      <c r="H25" s="291"/>
      <c r="I25" s="291"/>
      <c r="J25" s="291"/>
      <c r="K25" s="291"/>
      <c r="L25" s="291"/>
      <c r="M25" s="291"/>
      <c r="N25" s="292"/>
      <c r="Q25" s="290" t="s">
        <v>50</v>
      </c>
      <c r="R25" s="291"/>
      <c r="S25" s="291"/>
      <c r="T25" s="291"/>
      <c r="U25" s="291"/>
      <c r="V25" s="291"/>
      <c r="W25" s="291"/>
      <c r="X25" s="292"/>
    </row>
    <row r="28" spans="7:25">
      <c r="G28" s="311" t="s">
        <v>133</v>
      </c>
      <c r="H28" s="312"/>
      <c r="I28" s="312"/>
      <c r="J28" s="312"/>
      <c r="K28" s="312"/>
      <c r="L28" s="312"/>
      <c r="M28" s="312"/>
      <c r="N28" s="313"/>
      <c r="Q28" s="299" t="s">
        <v>133</v>
      </c>
      <c r="R28" s="300"/>
      <c r="S28" s="300"/>
      <c r="T28" s="300"/>
      <c r="U28" s="300"/>
      <c r="V28" s="300"/>
      <c r="W28" s="300"/>
      <c r="X28" s="301"/>
    </row>
    <row r="29" spans="7:25">
      <c r="G29" s="309" t="s">
        <v>134</v>
      </c>
      <c r="H29" s="314" t="s">
        <v>124</v>
      </c>
      <c r="I29" s="316" t="s">
        <v>141</v>
      </c>
      <c r="J29" s="317"/>
      <c r="K29" s="318" t="s">
        <v>136</v>
      </c>
      <c r="L29" s="317"/>
      <c r="M29" s="318" t="s">
        <v>137</v>
      </c>
      <c r="N29" s="317"/>
      <c r="Q29" s="309" t="s">
        <v>134</v>
      </c>
      <c r="R29" s="304" t="s">
        <v>124</v>
      </c>
      <c r="S29" s="287" t="s">
        <v>142</v>
      </c>
      <c r="T29" s="288"/>
      <c r="U29" s="289" t="s">
        <v>136</v>
      </c>
      <c r="V29" s="288"/>
      <c r="W29" s="289" t="s">
        <v>137</v>
      </c>
      <c r="X29" s="288"/>
    </row>
    <row r="30" spans="7:25" ht="25.5">
      <c r="G30" s="310"/>
      <c r="H30" s="315"/>
      <c r="I30" s="139" t="s">
        <v>139</v>
      </c>
      <c r="J30" s="140" t="s">
        <v>140</v>
      </c>
      <c r="K30" s="141" t="s">
        <v>139</v>
      </c>
      <c r="L30" s="140" t="s">
        <v>140</v>
      </c>
      <c r="M30" s="141" t="s">
        <v>139</v>
      </c>
      <c r="N30" s="140" t="s">
        <v>140</v>
      </c>
      <c r="Q30" s="310"/>
      <c r="R30" s="305"/>
      <c r="S30" s="106" t="s">
        <v>139</v>
      </c>
      <c r="T30" s="93" t="s">
        <v>140</v>
      </c>
      <c r="U30" s="119" t="s">
        <v>139</v>
      </c>
      <c r="V30" s="93" t="s">
        <v>140</v>
      </c>
      <c r="W30" s="119" t="s">
        <v>139</v>
      </c>
      <c r="X30" s="93" t="s">
        <v>140</v>
      </c>
    </row>
    <row r="31" spans="7:25">
      <c r="G31" s="142" t="s">
        <v>124</v>
      </c>
      <c r="H31" s="143">
        <v>60075</v>
      </c>
      <c r="I31" s="144">
        <v>16619</v>
      </c>
      <c r="J31" s="145">
        <f>I31/H31</f>
        <v>0.2766375364128173</v>
      </c>
      <c r="K31" s="144">
        <v>5347</v>
      </c>
      <c r="L31" s="145">
        <f>K31/H31</f>
        <v>8.9005409904286306E-2</v>
      </c>
      <c r="M31" s="144">
        <v>37996</v>
      </c>
      <c r="N31" s="146">
        <f>M31/H31</f>
        <v>0.63247607157719521</v>
      </c>
      <c r="O31" s="30"/>
      <c r="Q31" s="98" t="s">
        <v>124</v>
      </c>
      <c r="R31" s="118">
        <v>92726</v>
      </c>
      <c r="S31" s="116">
        <v>28891</v>
      </c>
      <c r="T31" s="115">
        <f>S31/R31</f>
        <v>0.31157388434743222</v>
      </c>
      <c r="U31" s="116">
        <v>5644</v>
      </c>
      <c r="V31" s="115">
        <f>U31/R31</f>
        <v>6.0867502102970039E-2</v>
      </c>
      <c r="W31" s="116">
        <v>57988</v>
      </c>
      <c r="X31" s="117">
        <f>W31/R31</f>
        <v>0.62536936781485231</v>
      </c>
      <c r="Y31" s="30"/>
    </row>
    <row r="32" spans="7:25">
      <c r="G32" s="142" t="s">
        <v>125</v>
      </c>
      <c r="H32" s="150">
        <v>36381</v>
      </c>
      <c r="I32" s="151">
        <v>11702</v>
      </c>
      <c r="J32" s="152">
        <f t="shared" ref="J32:J36" si="6">I32/H32</f>
        <v>0.32165141145103215</v>
      </c>
      <c r="K32" s="153">
        <v>4179</v>
      </c>
      <c r="L32" s="152">
        <f t="shared" ref="L32:L36" si="7">K32/H32</f>
        <v>0.11486765069679228</v>
      </c>
      <c r="M32" s="153">
        <v>20409</v>
      </c>
      <c r="N32" s="154">
        <f t="shared" ref="N32:N36" si="8">M32/H32</f>
        <v>0.56097963222561231</v>
      </c>
      <c r="O32" s="30"/>
      <c r="Q32" s="98" t="s">
        <v>125</v>
      </c>
      <c r="R32" s="175">
        <v>52814</v>
      </c>
      <c r="S32" s="175">
        <v>19976</v>
      </c>
      <c r="T32" s="176">
        <f t="shared" ref="T32:T36" si="9">S32/R32</f>
        <v>0.37823304426856513</v>
      </c>
      <c r="U32" s="177">
        <v>4247</v>
      </c>
      <c r="V32" s="176">
        <f t="shared" ref="V32:V36" si="10">U32/R32</f>
        <v>8.0414284091339411E-2</v>
      </c>
      <c r="W32" s="177">
        <v>28430</v>
      </c>
      <c r="X32" s="178">
        <f t="shared" ref="X32:X36" si="11">W32/R32</f>
        <v>0.53830423751278067</v>
      </c>
      <c r="Y32" s="30"/>
    </row>
    <row r="33" spans="7:25">
      <c r="G33" s="147" t="s">
        <v>126</v>
      </c>
      <c r="H33" s="155">
        <v>873</v>
      </c>
      <c r="I33" s="155">
        <v>149</v>
      </c>
      <c r="J33" s="156">
        <f t="shared" si="6"/>
        <v>0.17067583046964491</v>
      </c>
      <c r="K33" s="157">
        <v>79</v>
      </c>
      <c r="L33" s="156">
        <f t="shared" si="7"/>
        <v>9.0492554410080181E-2</v>
      </c>
      <c r="M33" s="157">
        <v>643</v>
      </c>
      <c r="N33" s="158">
        <f t="shared" si="8"/>
        <v>0.73654066437571597</v>
      </c>
      <c r="O33" s="30"/>
      <c r="Q33" s="97" t="s">
        <v>126</v>
      </c>
      <c r="R33" s="175">
        <v>1286</v>
      </c>
      <c r="S33" s="179">
        <v>350</v>
      </c>
      <c r="T33" s="176">
        <f t="shared" si="9"/>
        <v>0.27216174183514774</v>
      </c>
      <c r="U33" s="180">
        <v>102</v>
      </c>
      <c r="V33" s="176">
        <f t="shared" si="10"/>
        <v>7.9315707620528766E-2</v>
      </c>
      <c r="W33" s="180">
        <v>832</v>
      </c>
      <c r="X33" s="178">
        <f t="shared" si="11"/>
        <v>0.64696734059097982</v>
      </c>
      <c r="Y33" s="30"/>
    </row>
    <row r="34" spans="7:25">
      <c r="G34" s="148" t="s">
        <v>127</v>
      </c>
      <c r="H34" s="150">
        <v>21443</v>
      </c>
      <c r="I34" s="150">
        <v>4176</v>
      </c>
      <c r="J34" s="156">
        <f t="shared" si="6"/>
        <v>0.19474886909480948</v>
      </c>
      <c r="K34" s="157">
        <v>907</v>
      </c>
      <c r="L34" s="156">
        <f t="shared" si="7"/>
        <v>4.2298185888168631E-2</v>
      </c>
      <c r="M34" s="159">
        <v>16342</v>
      </c>
      <c r="N34" s="158">
        <f t="shared" si="8"/>
        <v>0.76211351023644081</v>
      </c>
      <c r="O34" s="30"/>
      <c r="Q34" s="101" t="s">
        <v>127</v>
      </c>
      <c r="R34" s="175">
        <v>35823</v>
      </c>
      <c r="S34" s="175">
        <v>7397</v>
      </c>
      <c r="T34" s="176">
        <f t="shared" si="9"/>
        <v>0.20648745219551684</v>
      </c>
      <c r="U34" s="177">
        <v>1076</v>
      </c>
      <c r="V34" s="176">
        <f t="shared" si="10"/>
        <v>3.0036568684923094E-2</v>
      </c>
      <c r="W34" s="177">
        <v>27317</v>
      </c>
      <c r="X34" s="178">
        <f t="shared" si="11"/>
        <v>0.76255478323981796</v>
      </c>
      <c r="Y34" s="30"/>
    </row>
    <row r="35" spans="7:25">
      <c r="G35" s="147" t="s">
        <v>128</v>
      </c>
      <c r="H35" s="155">
        <v>993</v>
      </c>
      <c r="I35" s="155">
        <v>410</v>
      </c>
      <c r="J35" s="156">
        <f t="shared" si="6"/>
        <v>0.41289023162134947</v>
      </c>
      <c r="K35" s="157">
        <v>123</v>
      </c>
      <c r="L35" s="156">
        <f t="shared" si="7"/>
        <v>0.12386706948640483</v>
      </c>
      <c r="M35" s="157">
        <v>459</v>
      </c>
      <c r="N35" s="158">
        <f t="shared" si="8"/>
        <v>0.46223564954682778</v>
      </c>
      <c r="O35" s="30"/>
      <c r="Q35" s="97" t="s">
        <v>128</v>
      </c>
      <c r="R35" s="175">
        <v>1985</v>
      </c>
      <c r="S35" s="179">
        <v>755</v>
      </c>
      <c r="T35" s="176">
        <f t="shared" si="9"/>
        <v>0.38035264483627201</v>
      </c>
      <c r="U35" s="180">
        <v>141</v>
      </c>
      <c r="V35" s="176">
        <f t="shared" si="10"/>
        <v>7.1032745591939547E-2</v>
      </c>
      <c r="W35" s="177">
        <v>1088</v>
      </c>
      <c r="X35" s="178">
        <f t="shared" si="11"/>
        <v>0.54811083123425697</v>
      </c>
      <c r="Y35" s="30"/>
    </row>
    <row r="36" spans="7:25">
      <c r="G36" s="149" t="s">
        <v>129</v>
      </c>
      <c r="H36" s="160">
        <v>385</v>
      </c>
      <c r="I36" s="160">
        <v>182</v>
      </c>
      <c r="J36" s="161">
        <f t="shared" si="6"/>
        <v>0.47272727272727272</v>
      </c>
      <c r="K36" s="162">
        <v>59</v>
      </c>
      <c r="L36" s="161">
        <f t="shared" si="7"/>
        <v>0.15324675324675324</v>
      </c>
      <c r="M36" s="162">
        <v>143</v>
      </c>
      <c r="N36" s="163">
        <f t="shared" si="8"/>
        <v>0.37142857142857144</v>
      </c>
      <c r="O36" s="30"/>
      <c r="Q36" s="102" t="s">
        <v>129</v>
      </c>
      <c r="R36" s="181">
        <v>818</v>
      </c>
      <c r="S36" s="181">
        <v>413</v>
      </c>
      <c r="T36" s="182">
        <f t="shared" si="9"/>
        <v>0.50488997555012227</v>
      </c>
      <c r="U36" s="183">
        <v>78</v>
      </c>
      <c r="V36" s="182">
        <f t="shared" si="10"/>
        <v>9.5354523227383858E-2</v>
      </c>
      <c r="W36" s="183">
        <v>321</v>
      </c>
      <c r="X36" s="184">
        <f t="shared" si="11"/>
        <v>0.39242053789731052</v>
      </c>
      <c r="Y36" s="30"/>
    </row>
    <row r="37" spans="7:25">
      <c r="G37" s="293" t="s">
        <v>50</v>
      </c>
      <c r="H37" s="294"/>
      <c r="I37" s="294"/>
      <c r="J37" s="294"/>
      <c r="K37" s="294"/>
      <c r="L37" s="294"/>
      <c r="M37" s="294"/>
      <c r="N37" s="295"/>
      <c r="Q37" s="290" t="s">
        <v>50</v>
      </c>
      <c r="R37" s="291"/>
      <c r="S37" s="291"/>
      <c r="T37" s="291"/>
      <c r="U37" s="291"/>
      <c r="V37" s="291"/>
      <c r="W37" s="291"/>
      <c r="X37" s="292"/>
    </row>
  </sheetData>
  <mergeCells count="28">
    <mergeCell ref="M29:N29"/>
    <mergeCell ref="G16:N16"/>
    <mergeCell ref="G17:G18"/>
    <mergeCell ref="H17:H18"/>
    <mergeCell ref="I17:J17"/>
    <mergeCell ref="K17:L17"/>
    <mergeCell ref="M17:N17"/>
    <mergeCell ref="G37:N37"/>
    <mergeCell ref="Q16:X16"/>
    <mergeCell ref="Q28:X28"/>
    <mergeCell ref="Q17:Q18"/>
    <mergeCell ref="R17:R18"/>
    <mergeCell ref="S17:T17"/>
    <mergeCell ref="U17:V17"/>
    <mergeCell ref="W17:X17"/>
    <mergeCell ref="Q29:Q30"/>
    <mergeCell ref="R29:R30"/>
    <mergeCell ref="G25:N25"/>
    <mergeCell ref="G28:N28"/>
    <mergeCell ref="G29:G30"/>
    <mergeCell ref="H29:H30"/>
    <mergeCell ref="I29:J29"/>
    <mergeCell ref="K29:L29"/>
    <mergeCell ref="S29:T29"/>
    <mergeCell ref="U29:V29"/>
    <mergeCell ref="W29:X29"/>
    <mergeCell ref="Q25:X25"/>
    <mergeCell ref="Q37:X3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4:X41"/>
  <sheetViews>
    <sheetView topLeftCell="C9" workbookViewId="0">
      <selection activeCell="E17" sqref="E17:L26"/>
    </sheetView>
  </sheetViews>
  <sheetFormatPr defaultColWidth="9.140625" defaultRowHeight="15"/>
  <cols>
    <col min="8" max="8" width="10" customWidth="1"/>
    <col min="10" max="10" width="9.85546875" customWidth="1"/>
    <col min="12" max="12" width="11" customWidth="1"/>
    <col min="19" max="19" width="10.28515625" customWidth="1"/>
    <col min="21" max="21" width="9.85546875" customWidth="1"/>
    <col min="23" max="23" width="9.85546875" customWidth="1"/>
  </cols>
  <sheetData>
    <row r="4" spans="2:24"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</row>
    <row r="5" spans="2:24">
      <c r="B5" s="30"/>
      <c r="C5" s="74" t="s">
        <v>12</v>
      </c>
      <c r="D5" s="59" t="s">
        <v>13</v>
      </c>
      <c r="E5" s="59"/>
      <c r="F5" s="59"/>
      <c r="G5" s="59"/>
      <c r="H5" s="58"/>
      <c r="I5" s="59"/>
      <c r="J5" s="59"/>
      <c r="K5" s="60"/>
      <c r="L5" s="59"/>
      <c r="M5" s="59"/>
      <c r="N5" s="59"/>
      <c r="O5" s="60"/>
      <c r="P5" s="59"/>
      <c r="Q5" s="59"/>
      <c r="R5" s="59"/>
      <c r="S5" s="60"/>
      <c r="T5" s="59"/>
      <c r="U5" s="59"/>
      <c r="V5" s="59"/>
      <c r="W5" s="60"/>
      <c r="X5" s="30"/>
    </row>
    <row r="6" spans="2:24">
      <c r="B6" s="30"/>
      <c r="C6" s="76" t="s">
        <v>12</v>
      </c>
      <c r="D6" s="30" t="s">
        <v>18</v>
      </c>
      <c r="E6" s="30"/>
      <c r="F6" s="30"/>
      <c r="G6" s="30"/>
      <c r="H6" s="50" t="s">
        <v>19</v>
      </c>
      <c r="I6" s="30"/>
      <c r="J6" s="30"/>
      <c r="K6" s="51"/>
      <c r="L6" s="30" t="s">
        <v>20</v>
      </c>
      <c r="M6" s="30"/>
      <c r="N6" s="30"/>
      <c r="O6" s="51"/>
      <c r="P6" s="30" t="s">
        <v>21</v>
      </c>
      <c r="Q6" s="30"/>
      <c r="R6" s="30"/>
      <c r="S6" s="51"/>
      <c r="T6" s="30" t="s">
        <v>22</v>
      </c>
      <c r="U6" s="30"/>
      <c r="V6" s="30"/>
      <c r="W6" s="51"/>
      <c r="X6" s="30"/>
    </row>
    <row r="7" spans="2:24">
      <c r="B7" s="30"/>
      <c r="C7" s="76" t="s">
        <v>12</v>
      </c>
      <c r="D7" s="30" t="s">
        <v>14</v>
      </c>
      <c r="E7" s="30" t="s">
        <v>143</v>
      </c>
      <c r="F7" s="30" t="s">
        <v>144</v>
      </c>
      <c r="G7" s="30" t="s">
        <v>145</v>
      </c>
      <c r="H7" s="50" t="s">
        <v>14</v>
      </c>
      <c r="I7" s="30" t="s">
        <v>143</v>
      </c>
      <c r="J7" s="30" t="s">
        <v>144</v>
      </c>
      <c r="K7" s="51" t="s">
        <v>145</v>
      </c>
      <c r="L7" s="30" t="s">
        <v>14</v>
      </c>
      <c r="M7" s="30" t="s">
        <v>143</v>
      </c>
      <c r="N7" s="30" t="s">
        <v>144</v>
      </c>
      <c r="O7" s="51" t="s">
        <v>145</v>
      </c>
      <c r="P7" s="30" t="s">
        <v>14</v>
      </c>
      <c r="Q7" s="30" t="s">
        <v>143</v>
      </c>
      <c r="R7" s="30" t="s">
        <v>144</v>
      </c>
      <c r="S7" s="51" t="s">
        <v>145</v>
      </c>
      <c r="T7" s="30" t="s">
        <v>14</v>
      </c>
      <c r="U7" s="30" t="s">
        <v>143</v>
      </c>
      <c r="V7" s="30" t="s">
        <v>144</v>
      </c>
      <c r="W7" s="51" t="s">
        <v>145</v>
      </c>
      <c r="X7" s="30"/>
    </row>
    <row r="8" spans="2:24">
      <c r="B8" s="30"/>
      <c r="C8" s="76" t="s">
        <v>27</v>
      </c>
      <c r="D8" s="26">
        <v>2908649</v>
      </c>
      <c r="E8" s="26">
        <v>430946</v>
      </c>
      <c r="F8" s="26">
        <v>1840842</v>
      </c>
      <c r="G8" s="26">
        <v>636861</v>
      </c>
      <c r="H8" s="52">
        <v>167917</v>
      </c>
      <c r="I8" s="26">
        <v>31544</v>
      </c>
      <c r="J8" s="26">
        <v>111163</v>
      </c>
      <c r="K8" s="53">
        <v>25210</v>
      </c>
      <c r="L8" s="26">
        <v>60075</v>
      </c>
      <c r="M8" s="26">
        <v>11172</v>
      </c>
      <c r="N8" s="26">
        <v>39846</v>
      </c>
      <c r="O8" s="53">
        <v>9057</v>
      </c>
      <c r="P8" s="26">
        <v>15116</v>
      </c>
      <c r="Q8" s="26">
        <v>3279</v>
      </c>
      <c r="R8" s="26">
        <v>9788</v>
      </c>
      <c r="S8" s="53">
        <v>2049</v>
      </c>
      <c r="T8" s="26">
        <v>92726</v>
      </c>
      <c r="U8" s="26">
        <v>17093</v>
      </c>
      <c r="V8" s="26">
        <v>61529</v>
      </c>
      <c r="W8" s="53">
        <v>14104</v>
      </c>
      <c r="X8" s="30"/>
    </row>
    <row r="9" spans="2:24">
      <c r="B9" s="30"/>
      <c r="C9" s="76" t="s">
        <v>30</v>
      </c>
      <c r="D9" s="26">
        <v>1095524</v>
      </c>
      <c r="E9" s="26">
        <v>217834</v>
      </c>
      <c r="F9" s="26">
        <v>726490</v>
      </c>
      <c r="G9" s="26">
        <v>151200</v>
      </c>
      <c r="H9" s="52">
        <v>100016</v>
      </c>
      <c r="I9" s="26">
        <v>21009</v>
      </c>
      <c r="J9" s="26">
        <v>66511</v>
      </c>
      <c r="K9" s="53">
        <v>12496</v>
      </c>
      <c r="L9" s="26">
        <v>36381</v>
      </c>
      <c r="M9" s="26">
        <v>7582</v>
      </c>
      <c r="N9" s="26">
        <v>24475</v>
      </c>
      <c r="O9" s="53">
        <v>4324</v>
      </c>
      <c r="P9" s="26">
        <v>10821</v>
      </c>
      <c r="Q9" s="26">
        <v>2596</v>
      </c>
      <c r="R9" s="26">
        <v>6991</v>
      </c>
      <c r="S9" s="53">
        <v>1234</v>
      </c>
      <c r="T9" s="26">
        <v>52814</v>
      </c>
      <c r="U9" s="26">
        <v>10831</v>
      </c>
      <c r="V9" s="26">
        <v>35045</v>
      </c>
      <c r="W9" s="53">
        <v>6938</v>
      </c>
      <c r="X9" s="30"/>
    </row>
    <row r="10" spans="2:24">
      <c r="B10" s="30"/>
      <c r="C10" s="76" t="s">
        <v>68</v>
      </c>
      <c r="D10" s="26">
        <v>31115</v>
      </c>
      <c r="E10" s="26">
        <v>14699</v>
      </c>
      <c r="F10" s="26">
        <v>14284</v>
      </c>
      <c r="G10" s="26">
        <v>2132</v>
      </c>
      <c r="H10" s="52">
        <v>2411</v>
      </c>
      <c r="I10" s="26">
        <v>1116</v>
      </c>
      <c r="J10" s="26">
        <v>1157</v>
      </c>
      <c r="K10" s="51">
        <v>138</v>
      </c>
      <c r="L10" s="30">
        <v>873</v>
      </c>
      <c r="M10" s="30">
        <v>428</v>
      </c>
      <c r="N10" s="30">
        <v>387</v>
      </c>
      <c r="O10" s="51">
        <v>58</v>
      </c>
      <c r="P10" s="30">
        <v>252</v>
      </c>
      <c r="Q10" s="30">
        <v>120</v>
      </c>
      <c r="R10" s="30">
        <v>123</v>
      </c>
      <c r="S10" s="51">
        <v>9</v>
      </c>
      <c r="T10" s="26">
        <v>1286</v>
      </c>
      <c r="U10" s="30">
        <v>568</v>
      </c>
      <c r="V10" s="30">
        <v>647</v>
      </c>
      <c r="W10" s="51">
        <v>71</v>
      </c>
      <c r="X10" s="30"/>
    </row>
    <row r="11" spans="2:24">
      <c r="B11" s="30"/>
      <c r="C11" s="76" t="s">
        <v>76</v>
      </c>
      <c r="D11" s="26">
        <v>1707606</v>
      </c>
      <c r="E11" s="26">
        <v>181749</v>
      </c>
      <c r="F11" s="26">
        <v>1051900</v>
      </c>
      <c r="G11" s="26">
        <v>473957</v>
      </c>
      <c r="H11" s="52">
        <v>60901</v>
      </c>
      <c r="I11" s="26">
        <v>8205</v>
      </c>
      <c r="J11" s="26">
        <v>40469</v>
      </c>
      <c r="K11" s="53">
        <v>12227</v>
      </c>
      <c r="L11" s="26">
        <v>21443</v>
      </c>
      <c r="M11" s="26">
        <v>2805</v>
      </c>
      <c r="N11" s="26">
        <v>14068</v>
      </c>
      <c r="O11" s="53">
        <v>4570</v>
      </c>
      <c r="P11" s="26">
        <v>3635</v>
      </c>
      <c r="Q11" s="30">
        <v>458</v>
      </c>
      <c r="R11" s="26">
        <v>2393</v>
      </c>
      <c r="S11" s="51">
        <v>784</v>
      </c>
      <c r="T11" s="26">
        <v>35823</v>
      </c>
      <c r="U11" s="26">
        <v>4942</v>
      </c>
      <c r="V11" s="26">
        <v>24008</v>
      </c>
      <c r="W11" s="53">
        <v>6873</v>
      </c>
      <c r="X11" s="30"/>
    </row>
    <row r="12" spans="2:24">
      <c r="B12" s="30"/>
      <c r="C12" s="76" t="s">
        <v>97</v>
      </c>
      <c r="D12" s="26">
        <v>47739</v>
      </c>
      <c r="E12" s="26">
        <v>13821</v>
      </c>
      <c r="F12" s="26">
        <v>30402</v>
      </c>
      <c r="G12" s="26">
        <v>3516</v>
      </c>
      <c r="H12" s="52">
        <v>3275</v>
      </c>
      <c r="I12" s="26">
        <v>1028</v>
      </c>
      <c r="J12" s="26">
        <v>2110</v>
      </c>
      <c r="K12" s="51">
        <v>137</v>
      </c>
      <c r="L12" s="30">
        <v>993</v>
      </c>
      <c r="M12" s="30">
        <v>299</v>
      </c>
      <c r="N12" s="30">
        <v>647</v>
      </c>
      <c r="O12" s="51">
        <v>47</v>
      </c>
      <c r="P12" s="30">
        <v>297</v>
      </c>
      <c r="Q12" s="30">
        <v>93</v>
      </c>
      <c r="R12" s="30">
        <v>197</v>
      </c>
      <c r="S12" s="51">
        <v>7</v>
      </c>
      <c r="T12" s="26">
        <v>1985</v>
      </c>
      <c r="U12" s="30">
        <v>636</v>
      </c>
      <c r="V12" s="26">
        <v>1266</v>
      </c>
      <c r="W12" s="51">
        <v>83</v>
      </c>
      <c r="X12" s="30"/>
    </row>
    <row r="13" spans="2:24">
      <c r="B13" s="30"/>
      <c r="C13" s="75" t="s">
        <v>109</v>
      </c>
      <c r="D13" s="36">
        <v>26665</v>
      </c>
      <c r="E13" s="36">
        <v>2843</v>
      </c>
      <c r="F13" s="36">
        <v>17766</v>
      </c>
      <c r="G13" s="36">
        <v>6056</v>
      </c>
      <c r="H13" s="54">
        <v>1314</v>
      </c>
      <c r="I13" s="35">
        <v>186</v>
      </c>
      <c r="J13" s="35">
        <v>916</v>
      </c>
      <c r="K13" s="57">
        <v>212</v>
      </c>
      <c r="L13" s="35">
        <v>385</v>
      </c>
      <c r="M13" s="35">
        <v>58</v>
      </c>
      <c r="N13" s="35">
        <v>269</v>
      </c>
      <c r="O13" s="57">
        <v>58</v>
      </c>
      <c r="P13" s="35">
        <v>111</v>
      </c>
      <c r="Q13" s="35">
        <v>12</v>
      </c>
      <c r="R13" s="35">
        <v>84</v>
      </c>
      <c r="S13" s="57">
        <v>15</v>
      </c>
      <c r="T13" s="35">
        <v>818</v>
      </c>
      <c r="U13" s="35">
        <v>116</v>
      </c>
      <c r="V13" s="35">
        <v>563</v>
      </c>
      <c r="W13" s="57">
        <v>139</v>
      </c>
      <c r="X13" s="30"/>
    </row>
    <row r="14" spans="2:24"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</row>
    <row r="17" spans="5:24" ht="27" customHeight="1">
      <c r="E17" s="311" t="s">
        <v>146</v>
      </c>
      <c r="F17" s="312"/>
      <c r="G17" s="312"/>
      <c r="H17" s="312"/>
      <c r="I17" s="312"/>
      <c r="J17" s="312"/>
      <c r="K17" s="312"/>
      <c r="L17" s="313"/>
      <c r="P17" s="319" t="s">
        <v>147</v>
      </c>
      <c r="Q17" s="320"/>
      <c r="R17" s="320"/>
      <c r="S17" s="320"/>
      <c r="T17" s="320"/>
      <c r="U17" s="320"/>
      <c r="V17" s="320"/>
      <c r="W17" s="321"/>
    </row>
    <row r="18" spans="5:24">
      <c r="E18" s="309" t="s">
        <v>134</v>
      </c>
      <c r="F18" s="314" t="s">
        <v>124</v>
      </c>
      <c r="G18" s="306" t="s">
        <v>148</v>
      </c>
      <c r="H18" s="307"/>
      <c r="I18" s="308" t="s">
        <v>149</v>
      </c>
      <c r="J18" s="307"/>
      <c r="K18" s="308" t="s">
        <v>150</v>
      </c>
      <c r="L18" s="307"/>
      <c r="P18" s="322"/>
      <c r="Q18" s="323"/>
      <c r="R18" s="323"/>
      <c r="S18" s="323"/>
      <c r="T18" s="323"/>
      <c r="U18" s="323"/>
      <c r="V18" s="323"/>
      <c r="W18" s="324"/>
    </row>
    <row r="19" spans="5:24">
      <c r="E19" s="310"/>
      <c r="F19" s="315"/>
      <c r="G19" s="106" t="s">
        <v>139</v>
      </c>
      <c r="H19" s="119" t="s">
        <v>140</v>
      </c>
      <c r="I19" s="93" t="s">
        <v>139</v>
      </c>
      <c r="J19" s="119" t="s">
        <v>140</v>
      </c>
      <c r="K19" s="93" t="s">
        <v>139</v>
      </c>
      <c r="L19" s="93" t="s">
        <v>140</v>
      </c>
      <c r="P19" s="309" t="s">
        <v>134</v>
      </c>
      <c r="Q19" s="314" t="s">
        <v>124</v>
      </c>
      <c r="R19" s="323" t="s">
        <v>148</v>
      </c>
      <c r="S19" s="324"/>
      <c r="T19" s="322" t="s">
        <v>149</v>
      </c>
      <c r="U19" s="324"/>
      <c r="V19" s="322" t="s">
        <v>150</v>
      </c>
      <c r="W19" s="324"/>
    </row>
    <row r="20" spans="5:24" ht="15.75" customHeight="1">
      <c r="E20" s="134" t="s">
        <v>124</v>
      </c>
      <c r="F20" s="185">
        <v>167917</v>
      </c>
      <c r="G20" s="185">
        <v>31544</v>
      </c>
      <c r="H20" s="187">
        <f>G20/F20</f>
        <v>0.18785471393605174</v>
      </c>
      <c r="I20" s="188">
        <v>111163</v>
      </c>
      <c r="J20" s="187">
        <f>I20/F20</f>
        <v>0.66201158905888025</v>
      </c>
      <c r="K20" s="188">
        <v>25210</v>
      </c>
      <c r="L20" s="187">
        <f>K20/F20</f>
        <v>0.15013369700506798</v>
      </c>
      <c r="M20" s="30"/>
      <c r="P20" s="310"/>
      <c r="Q20" s="315"/>
      <c r="R20" s="137" t="s">
        <v>139</v>
      </c>
      <c r="S20" s="199" t="s">
        <v>140</v>
      </c>
      <c r="T20" s="136" t="s">
        <v>139</v>
      </c>
      <c r="U20" s="199" t="s">
        <v>140</v>
      </c>
      <c r="V20" s="136" t="s">
        <v>139</v>
      </c>
      <c r="W20" s="136" t="s">
        <v>140</v>
      </c>
    </row>
    <row r="21" spans="5:24">
      <c r="E21" s="107" t="s">
        <v>125</v>
      </c>
      <c r="F21" s="189">
        <v>100016</v>
      </c>
      <c r="G21" s="189">
        <v>21009</v>
      </c>
      <c r="H21" s="191">
        <f t="shared" ref="H21:H25" si="0">G21/F21</f>
        <v>0.21005639097744361</v>
      </c>
      <c r="I21" s="192">
        <v>66511</v>
      </c>
      <c r="J21" s="191">
        <f t="shared" ref="J21:J25" si="1">I21/F21</f>
        <v>0.66500359942409215</v>
      </c>
      <c r="K21" s="192">
        <v>12496</v>
      </c>
      <c r="L21" s="191">
        <f t="shared" ref="L21:L25" si="2">K21/F21</f>
        <v>0.12494000959846424</v>
      </c>
      <c r="M21" s="30"/>
      <c r="P21" s="200" t="s">
        <v>124</v>
      </c>
      <c r="Q21" s="151">
        <v>60075</v>
      </c>
      <c r="R21" s="151">
        <v>11172</v>
      </c>
      <c r="S21" s="204">
        <f>R21/Q21</f>
        <v>0.18596754057428214</v>
      </c>
      <c r="T21" s="151">
        <v>39846</v>
      </c>
      <c r="U21" s="205">
        <f>T21/Q21</f>
        <v>0.66327091136079896</v>
      </c>
      <c r="V21" s="153">
        <v>9057</v>
      </c>
      <c r="W21" s="205">
        <f>V21/Q21</f>
        <v>0.15076154806491884</v>
      </c>
      <c r="X21" s="30"/>
    </row>
    <row r="22" spans="5:24">
      <c r="E22" s="134" t="s">
        <v>126</v>
      </c>
      <c r="F22" s="189">
        <v>2411</v>
      </c>
      <c r="G22" s="189">
        <v>1116</v>
      </c>
      <c r="H22" s="191">
        <f>G22/F22</f>
        <v>0.46287847366238077</v>
      </c>
      <c r="I22" s="192">
        <v>1157</v>
      </c>
      <c r="J22" s="191">
        <f t="shared" si="1"/>
        <v>0.479883865615927</v>
      </c>
      <c r="K22" s="194">
        <v>138</v>
      </c>
      <c r="L22" s="191">
        <f t="shared" si="2"/>
        <v>5.7237660721692243E-2</v>
      </c>
      <c r="M22" s="30"/>
      <c r="P22" s="201" t="s">
        <v>125</v>
      </c>
      <c r="Q22" s="150">
        <v>36381</v>
      </c>
      <c r="R22" s="150">
        <v>7582</v>
      </c>
      <c r="S22" s="206">
        <f t="shared" ref="S22" si="3">R22/Q22</f>
        <v>0.20840548638025344</v>
      </c>
      <c r="T22" s="150">
        <v>24475</v>
      </c>
      <c r="U22" s="207">
        <f t="shared" ref="U22:U26" si="4">T22/Q22</f>
        <v>0.67274126604546325</v>
      </c>
      <c r="V22" s="159">
        <v>4324</v>
      </c>
      <c r="W22" s="207">
        <f t="shared" ref="W22:W26" si="5">V22/Q22</f>
        <v>0.11885324757428328</v>
      </c>
      <c r="X22" s="30"/>
    </row>
    <row r="23" spans="5:24">
      <c r="E23" s="109" t="s">
        <v>127</v>
      </c>
      <c r="F23" s="189">
        <v>60901</v>
      </c>
      <c r="G23" s="189">
        <v>8205</v>
      </c>
      <c r="H23" s="191">
        <f t="shared" si="0"/>
        <v>0.13472685177583291</v>
      </c>
      <c r="I23" s="192">
        <v>40469</v>
      </c>
      <c r="J23" s="191">
        <f t="shared" si="1"/>
        <v>0.66450468793615869</v>
      </c>
      <c r="K23" s="192">
        <v>12227</v>
      </c>
      <c r="L23" s="191">
        <f t="shared" si="2"/>
        <v>0.2007684602880084</v>
      </c>
      <c r="M23" s="30"/>
      <c r="P23" s="200" t="s">
        <v>126</v>
      </c>
      <c r="Q23" s="155">
        <v>873</v>
      </c>
      <c r="R23" s="155">
        <v>428</v>
      </c>
      <c r="S23" s="206">
        <f>R23/Q23</f>
        <v>0.49026345933562426</v>
      </c>
      <c r="T23" s="155">
        <v>387</v>
      </c>
      <c r="U23" s="207">
        <f t="shared" si="4"/>
        <v>0.44329896907216493</v>
      </c>
      <c r="V23" s="157">
        <v>58</v>
      </c>
      <c r="W23" s="207">
        <f t="shared" si="5"/>
        <v>6.6437571592210767E-2</v>
      </c>
      <c r="X23" s="30"/>
    </row>
    <row r="24" spans="5:24">
      <c r="E24" s="134" t="s">
        <v>128</v>
      </c>
      <c r="F24" s="189">
        <v>3275</v>
      </c>
      <c r="G24" s="189">
        <v>1028</v>
      </c>
      <c r="H24" s="191">
        <f t="shared" si="0"/>
        <v>0.31389312977099237</v>
      </c>
      <c r="I24" s="192">
        <v>2110</v>
      </c>
      <c r="J24" s="191">
        <f t="shared" si="1"/>
        <v>0.64427480916030533</v>
      </c>
      <c r="K24" s="194">
        <v>137</v>
      </c>
      <c r="L24" s="191">
        <f t="shared" si="2"/>
        <v>4.1832061068702291E-2</v>
      </c>
      <c r="M24" s="30"/>
      <c r="P24" s="202" t="s">
        <v>127</v>
      </c>
      <c r="Q24" s="150">
        <v>21443</v>
      </c>
      <c r="R24" s="150">
        <v>2805</v>
      </c>
      <c r="S24" s="206">
        <f t="shared" ref="S24:S26" si="6">R24/Q24</f>
        <v>0.13081191997388425</v>
      </c>
      <c r="T24" s="150">
        <v>14068</v>
      </c>
      <c r="U24" s="207">
        <f t="shared" si="4"/>
        <v>0.65606491628969832</v>
      </c>
      <c r="V24" s="159">
        <v>4570</v>
      </c>
      <c r="W24" s="207">
        <f t="shared" si="5"/>
        <v>0.21312316373641749</v>
      </c>
      <c r="X24" s="30"/>
    </row>
    <row r="25" spans="5:24">
      <c r="E25" s="110" t="s">
        <v>129</v>
      </c>
      <c r="F25" s="245">
        <v>1314</v>
      </c>
      <c r="G25" s="195">
        <v>186</v>
      </c>
      <c r="H25" s="197">
        <f t="shared" si="0"/>
        <v>0.14155251141552511</v>
      </c>
      <c r="I25" s="198">
        <v>916</v>
      </c>
      <c r="J25" s="197">
        <f t="shared" si="1"/>
        <v>0.69710806697108063</v>
      </c>
      <c r="K25" s="198">
        <v>212</v>
      </c>
      <c r="L25" s="197">
        <f t="shared" si="2"/>
        <v>0.16133942161339421</v>
      </c>
      <c r="M25" s="30"/>
      <c r="P25" s="200" t="s">
        <v>128</v>
      </c>
      <c r="Q25" s="155">
        <v>993</v>
      </c>
      <c r="R25" s="155">
        <v>299</v>
      </c>
      <c r="S25" s="206">
        <f t="shared" si="6"/>
        <v>0.30110775427995973</v>
      </c>
      <c r="T25" s="155">
        <v>647</v>
      </c>
      <c r="U25" s="207">
        <f t="shared" si="4"/>
        <v>0.65156092648539776</v>
      </c>
      <c r="V25" s="157">
        <v>47</v>
      </c>
      <c r="W25" s="207">
        <f t="shared" si="5"/>
        <v>4.7331319234642497E-2</v>
      </c>
      <c r="X25" s="30"/>
    </row>
    <row r="26" spans="5:24">
      <c r="E26" s="290" t="s">
        <v>50</v>
      </c>
      <c r="F26" s="291"/>
      <c r="G26" s="291"/>
      <c r="H26" s="291"/>
      <c r="I26" s="291"/>
      <c r="J26" s="291"/>
      <c r="K26" s="291"/>
      <c r="L26" s="292"/>
      <c r="P26" s="203" t="s">
        <v>129</v>
      </c>
      <c r="Q26" s="160">
        <v>385</v>
      </c>
      <c r="R26" s="160">
        <v>58</v>
      </c>
      <c r="S26" s="208">
        <f t="shared" si="6"/>
        <v>0.15064935064935064</v>
      </c>
      <c r="T26" s="160">
        <v>269</v>
      </c>
      <c r="U26" s="209">
        <f t="shared" si="4"/>
        <v>0.69870129870129871</v>
      </c>
      <c r="V26" s="162">
        <v>58</v>
      </c>
      <c r="W26" s="209">
        <f t="shared" si="5"/>
        <v>0.15064935064935064</v>
      </c>
      <c r="X26" s="30"/>
    </row>
    <row r="27" spans="5:24">
      <c r="P27" s="293" t="s">
        <v>50</v>
      </c>
      <c r="Q27" s="294"/>
      <c r="R27" s="294"/>
      <c r="S27" s="294"/>
      <c r="T27" s="294"/>
      <c r="U27" s="294"/>
      <c r="V27" s="294"/>
      <c r="W27" s="295"/>
    </row>
    <row r="31" spans="5:24">
      <c r="E31" s="319" t="s">
        <v>151</v>
      </c>
      <c r="F31" s="320"/>
      <c r="G31" s="320"/>
      <c r="H31" s="320"/>
      <c r="I31" s="320"/>
      <c r="J31" s="320"/>
      <c r="K31" s="320"/>
      <c r="L31" s="321"/>
      <c r="P31" s="319" t="s">
        <v>152</v>
      </c>
      <c r="Q31" s="320"/>
      <c r="R31" s="320"/>
      <c r="S31" s="320"/>
      <c r="T31" s="320"/>
      <c r="U31" s="320"/>
      <c r="V31" s="320"/>
      <c r="W31" s="321"/>
    </row>
    <row r="32" spans="5:24">
      <c r="E32" s="322"/>
      <c r="F32" s="323"/>
      <c r="G32" s="323"/>
      <c r="H32" s="323"/>
      <c r="I32" s="323"/>
      <c r="J32" s="323"/>
      <c r="K32" s="323"/>
      <c r="L32" s="324"/>
      <c r="P32" s="322"/>
      <c r="Q32" s="323"/>
      <c r="R32" s="323"/>
      <c r="S32" s="323"/>
      <c r="T32" s="323"/>
      <c r="U32" s="323"/>
      <c r="V32" s="323"/>
      <c r="W32" s="324"/>
    </row>
    <row r="33" spans="5:24">
      <c r="E33" s="309" t="s">
        <v>134</v>
      </c>
      <c r="F33" s="314" t="s">
        <v>124</v>
      </c>
      <c r="G33" s="306" t="s">
        <v>148</v>
      </c>
      <c r="H33" s="307"/>
      <c r="I33" s="308" t="s">
        <v>149</v>
      </c>
      <c r="J33" s="307"/>
      <c r="K33" s="308" t="s">
        <v>150</v>
      </c>
      <c r="L33" s="307"/>
      <c r="P33" s="309" t="s">
        <v>134</v>
      </c>
      <c r="Q33" s="314" t="s">
        <v>124</v>
      </c>
      <c r="R33" s="306" t="s">
        <v>148</v>
      </c>
      <c r="S33" s="307"/>
      <c r="T33" s="308" t="s">
        <v>149</v>
      </c>
      <c r="U33" s="307"/>
      <c r="V33" s="308" t="s">
        <v>150</v>
      </c>
      <c r="W33" s="307"/>
    </row>
    <row r="34" spans="5:24">
      <c r="E34" s="310"/>
      <c r="F34" s="315"/>
      <c r="G34" s="106" t="s">
        <v>139</v>
      </c>
      <c r="H34" s="119" t="s">
        <v>140</v>
      </c>
      <c r="I34" s="93" t="s">
        <v>139</v>
      </c>
      <c r="J34" s="119" t="s">
        <v>140</v>
      </c>
      <c r="K34" s="93" t="s">
        <v>139</v>
      </c>
      <c r="L34" s="93" t="s">
        <v>140</v>
      </c>
      <c r="P34" s="310"/>
      <c r="Q34" s="315"/>
      <c r="R34" s="106" t="s">
        <v>139</v>
      </c>
      <c r="S34" s="119" t="s">
        <v>140</v>
      </c>
      <c r="T34" s="93" t="s">
        <v>139</v>
      </c>
      <c r="U34" s="119" t="s">
        <v>140</v>
      </c>
      <c r="V34" s="93" t="s">
        <v>139</v>
      </c>
      <c r="W34" s="93" t="s">
        <v>140</v>
      </c>
    </row>
    <row r="35" spans="5:24">
      <c r="E35" s="134" t="s">
        <v>124</v>
      </c>
      <c r="F35" s="185">
        <v>15116</v>
      </c>
      <c r="G35" s="185">
        <v>3279</v>
      </c>
      <c r="H35" s="186">
        <f>G35/F35</f>
        <v>0.21692246626091558</v>
      </c>
      <c r="I35" s="185">
        <v>9788</v>
      </c>
      <c r="J35" s="187">
        <f>I35/F35</f>
        <v>0.64752580047631647</v>
      </c>
      <c r="K35" s="188">
        <v>2049</v>
      </c>
      <c r="L35" s="187">
        <f>K35/F35</f>
        <v>0.13555173326276793</v>
      </c>
      <c r="M35" s="30"/>
      <c r="P35" s="134" t="s">
        <v>124</v>
      </c>
      <c r="Q35" s="185">
        <v>92726</v>
      </c>
      <c r="R35" s="185">
        <v>17093</v>
      </c>
      <c r="S35" s="186">
        <f>R35/Q35</f>
        <v>0.1843388046502599</v>
      </c>
      <c r="T35" s="185">
        <v>61529</v>
      </c>
      <c r="U35" s="187">
        <f>T35/Q35</f>
        <v>0.6635571468628001</v>
      </c>
      <c r="V35" s="188">
        <v>14104</v>
      </c>
      <c r="W35" s="187">
        <f>V35/Q35</f>
        <v>0.15210404848694001</v>
      </c>
      <c r="X35" s="30"/>
    </row>
    <row r="36" spans="5:24">
      <c r="E36" s="107" t="s">
        <v>125</v>
      </c>
      <c r="F36" s="189">
        <v>10821</v>
      </c>
      <c r="G36" s="189">
        <v>2596</v>
      </c>
      <c r="H36" s="190">
        <f t="shared" ref="H36" si="7">G36/F36</f>
        <v>0.23990389058312542</v>
      </c>
      <c r="I36" s="189">
        <v>6991</v>
      </c>
      <c r="J36" s="191">
        <f t="shared" ref="J36:J40" si="8">I36/F36</f>
        <v>0.64605858977913322</v>
      </c>
      <c r="K36" s="192">
        <v>1234</v>
      </c>
      <c r="L36" s="191">
        <f t="shared" ref="L36:L40" si="9">K36/F36</f>
        <v>0.11403751963774143</v>
      </c>
      <c r="M36" s="30"/>
      <c r="P36" s="107" t="s">
        <v>125</v>
      </c>
      <c r="Q36" s="189">
        <v>52814</v>
      </c>
      <c r="R36" s="189">
        <v>10831</v>
      </c>
      <c r="S36" s="190">
        <f t="shared" ref="S36" si="10">R36/Q36</f>
        <v>0.20507819896239635</v>
      </c>
      <c r="T36" s="189">
        <v>35045</v>
      </c>
      <c r="U36" s="191">
        <f t="shared" ref="U36:U40" si="11">T36/Q36</f>
        <v>0.66355511796114663</v>
      </c>
      <c r="V36" s="192">
        <v>6938</v>
      </c>
      <c r="W36" s="191">
        <f t="shared" ref="W36:W40" si="12">V36/Q36</f>
        <v>0.13136668307645699</v>
      </c>
      <c r="X36" s="30"/>
    </row>
    <row r="37" spans="5:24">
      <c r="E37" s="134" t="s">
        <v>126</v>
      </c>
      <c r="F37" s="193">
        <v>252</v>
      </c>
      <c r="G37" s="193">
        <v>120</v>
      </c>
      <c r="H37" s="190">
        <f>G37/F37</f>
        <v>0.47619047619047616</v>
      </c>
      <c r="I37" s="193">
        <v>123</v>
      </c>
      <c r="J37" s="191">
        <f t="shared" si="8"/>
        <v>0.48809523809523808</v>
      </c>
      <c r="K37" s="194">
        <v>9</v>
      </c>
      <c r="L37" s="191">
        <f t="shared" si="9"/>
        <v>3.5714285714285712E-2</v>
      </c>
      <c r="M37" s="30"/>
      <c r="P37" s="134" t="s">
        <v>126</v>
      </c>
      <c r="Q37" s="189">
        <v>1286</v>
      </c>
      <c r="R37" s="193">
        <v>568</v>
      </c>
      <c r="S37" s="190">
        <f>R37/Q37</f>
        <v>0.4416796267496112</v>
      </c>
      <c r="T37" s="193">
        <v>647</v>
      </c>
      <c r="U37" s="191">
        <f t="shared" si="11"/>
        <v>0.50311041990668737</v>
      </c>
      <c r="V37" s="194">
        <v>71</v>
      </c>
      <c r="W37" s="191">
        <f t="shared" si="12"/>
        <v>5.52099533437014E-2</v>
      </c>
      <c r="X37" s="30"/>
    </row>
    <row r="38" spans="5:24">
      <c r="E38" s="109" t="s">
        <v>127</v>
      </c>
      <c r="F38" s="189">
        <v>3635</v>
      </c>
      <c r="G38" s="193">
        <v>458</v>
      </c>
      <c r="H38" s="190">
        <f t="shared" ref="H38:H40" si="13">G38/F38</f>
        <v>0.12599724896836315</v>
      </c>
      <c r="I38" s="189">
        <v>2393</v>
      </c>
      <c r="J38" s="191">
        <f t="shared" si="8"/>
        <v>0.65832187070151305</v>
      </c>
      <c r="K38" s="194">
        <v>784</v>
      </c>
      <c r="L38" s="191">
        <f t="shared" si="9"/>
        <v>0.21568088033012381</v>
      </c>
      <c r="M38" s="30"/>
      <c r="P38" s="109" t="s">
        <v>127</v>
      </c>
      <c r="Q38" s="189">
        <v>35823</v>
      </c>
      <c r="R38" s="189">
        <v>4942</v>
      </c>
      <c r="S38" s="190">
        <f t="shared" ref="S38:S40" si="14">R38/Q38</f>
        <v>0.13795606174803898</v>
      </c>
      <c r="T38" s="189">
        <v>24008</v>
      </c>
      <c r="U38" s="191">
        <f t="shared" si="11"/>
        <v>0.67018396002568181</v>
      </c>
      <c r="V38" s="192">
        <v>6873</v>
      </c>
      <c r="W38" s="191">
        <f t="shared" si="12"/>
        <v>0.1918599782262792</v>
      </c>
      <c r="X38" s="30"/>
    </row>
    <row r="39" spans="5:24">
      <c r="E39" s="134" t="s">
        <v>128</v>
      </c>
      <c r="F39" s="193">
        <v>297</v>
      </c>
      <c r="G39" s="193">
        <v>93</v>
      </c>
      <c r="H39" s="190">
        <f t="shared" si="13"/>
        <v>0.31313131313131315</v>
      </c>
      <c r="I39" s="193">
        <v>197</v>
      </c>
      <c r="J39" s="191">
        <f t="shared" si="8"/>
        <v>0.66329966329966328</v>
      </c>
      <c r="K39" s="194">
        <v>7</v>
      </c>
      <c r="L39" s="191">
        <f t="shared" si="9"/>
        <v>2.3569023569023569E-2</v>
      </c>
      <c r="M39" s="30"/>
      <c r="P39" s="134" t="s">
        <v>128</v>
      </c>
      <c r="Q39" s="189">
        <v>1985</v>
      </c>
      <c r="R39" s="193">
        <v>636</v>
      </c>
      <c r="S39" s="190">
        <f t="shared" si="14"/>
        <v>0.32040302267002518</v>
      </c>
      <c r="T39" s="189">
        <v>1266</v>
      </c>
      <c r="U39" s="191">
        <f t="shared" si="11"/>
        <v>0.63778337531486151</v>
      </c>
      <c r="V39" s="194">
        <v>83</v>
      </c>
      <c r="W39" s="191">
        <f t="shared" si="12"/>
        <v>4.1813602015113353E-2</v>
      </c>
      <c r="X39" s="30"/>
    </row>
    <row r="40" spans="5:24">
      <c r="E40" s="110" t="s">
        <v>129</v>
      </c>
      <c r="F40" s="195">
        <v>111</v>
      </c>
      <c r="G40" s="195">
        <v>12</v>
      </c>
      <c r="H40" s="196">
        <f t="shared" si="13"/>
        <v>0.10810810810810811</v>
      </c>
      <c r="I40" s="195">
        <v>84</v>
      </c>
      <c r="J40" s="197">
        <f t="shared" si="8"/>
        <v>0.7567567567567568</v>
      </c>
      <c r="K40" s="198">
        <v>15</v>
      </c>
      <c r="L40" s="197">
        <f t="shared" si="9"/>
        <v>0.13513513513513514</v>
      </c>
      <c r="M40" s="30"/>
      <c r="P40" s="110" t="s">
        <v>129</v>
      </c>
      <c r="Q40" s="195">
        <v>818</v>
      </c>
      <c r="R40" s="195">
        <v>116</v>
      </c>
      <c r="S40" s="196">
        <f t="shared" si="14"/>
        <v>0.14180929095354522</v>
      </c>
      <c r="T40" s="195">
        <v>563</v>
      </c>
      <c r="U40" s="197">
        <f t="shared" si="11"/>
        <v>0.68826405867970664</v>
      </c>
      <c r="V40" s="198">
        <v>139</v>
      </c>
      <c r="W40" s="197">
        <f t="shared" si="12"/>
        <v>0.16992665036674817</v>
      </c>
      <c r="X40" s="30"/>
    </row>
    <row r="41" spans="5:24">
      <c r="E41" s="290" t="s">
        <v>50</v>
      </c>
      <c r="F41" s="291"/>
      <c r="G41" s="291"/>
      <c r="H41" s="291"/>
      <c r="I41" s="291"/>
      <c r="J41" s="291"/>
      <c r="K41" s="291"/>
      <c r="L41" s="292"/>
      <c r="P41" s="290" t="s">
        <v>50</v>
      </c>
      <c r="Q41" s="291"/>
      <c r="R41" s="291"/>
      <c r="S41" s="291"/>
      <c r="T41" s="291"/>
      <c r="U41" s="291"/>
      <c r="V41" s="291"/>
      <c r="W41" s="292"/>
    </row>
  </sheetData>
  <mergeCells count="28">
    <mergeCell ref="E26:L26"/>
    <mergeCell ref="P17:W18"/>
    <mergeCell ref="P19:P20"/>
    <mergeCell ref="Q19:Q20"/>
    <mergeCell ref="R19:S19"/>
    <mergeCell ref="T19:U19"/>
    <mergeCell ref="V19:W19"/>
    <mergeCell ref="E17:L17"/>
    <mergeCell ref="E18:E19"/>
    <mergeCell ref="F18:F19"/>
    <mergeCell ref="G18:H18"/>
    <mergeCell ref="I18:J18"/>
    <mergeCell ref="K18:L18"/>
    <mergeCell ref="P27:W27"/>
    <mergeCell ref="E31:L32"/>
    <mergeCell ref="E33:E34"/>
    <mergeCell ref="F33:F34"/>
    <mergeCell ref="G33:H33"/>
    <mergeCell ref="I33:J33"/>
    <mergeCell ref="K33:L33"/>
    <mergeCell ref="E41:L41"/>
    <mergeCell ref="P31:W32"/>
    <mergeCell ref="P33:P34"/>
    <mergeCell ref="Q33:Q34"/>
    <mergeCell ref="R33:S33"/>
    <mergeCell ref="T33:U33"/>
    <mergeCell ref="V33:W33"/>
    <mergeCell ref="P41:W4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4:X39"/>
  <sheetViews>
    <sheetView topLeftCell="C10" workbookViewId="0">
      <selection activeCell="P30" sqref="P30:W39"/>
    </sheetView>
  </sheetViews>
  <sheetFormatPr defaultColWidth="9.140625" defaultRowHeight="15"/>
  <cols>
    <col min="10" max="10" width="9.85546875" customWidth="1"/>
    <col min="12" max="12" width="10.140625" customWidth="1"/>
    <col min="14" max="14" width="9.85546875" customWidth="1"/>
    <col min="19" max="19" width="10" customWidth="1"/>
    <col min="21" max="21" width="9.5703125" customWidth="1"/>
    <col min="23" max="23" width="9.85546875" customWidth="1"/>
  </cols>
  <sheetData>
    <row r="4" spans="2:24"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</row>
    <row r="5" spans="2:24">
      <c r="B5" s="30"/>
      <c r="C5" s="58" t="s">
        <v>12</v>
      </c>
      <c r="D5" s="58" t="s">
        <v>13</v>
      </c>
      <c r="E5" s="59"/>
      <c r="F5" s="59"/>
      <c r="G5" s="59"/>
      <c r="H5" s="58"/>
      <c r="I5" s="59"/>
      <c r="J5" s="59"/>
      <c r="K5" s="59"/>
      <c r="L5" s="58"/>
      <c r="M5" s="59"/>
      <c r="N5" s="59"/>
      <c r="O5" s="59"/>
      <c r="P5" s="58"/>
      <c r="Q5" s="59"/>
      <c r="R5" s="59"/>
      <c r="S5" s="60"/>
      <c r="T5" s="59"/>
      <c r="U5" s="59"/>
      <c r="V5" s="59"/>
      <c r="W5" s="60"/>
      <c r="X5" s="30"/>
    </row>
    <row r="6" spans="2:24">
      <c r="B6" s="30"/>
      <c r="C6" s="50" t="s">
        <v>12</v>
      </c>
      <c r="D6" s="50" t="s">
        <v>18</v>
      </c>
      <c r="E6" s="30"/>
      <c r="F6" s="30"/>
      <c r="G6" s="30"/>
      <c r="H6" s="50" t="s">
        <v>19</v>
      </c>
      <c r="I6" s="30"/>
      <c r="J6" s="30"/>
      <c r="K6" s="30"/>
      <c r="L6" s="50" t="s">
        <v>20</v>
      </c>
      <c r="M6" s="30"/>
      <c r="N6" s="30"/>
      <c r="O6" s="30"/>
      <c r="P6" s="50" t="s">
        <v>21</v>
      </c>
      <c r="Q6" s="30"/>
      <c r="R6" s="30"/>
      <c r="S6" s="51"/>
      <c r="T6" s="30" t="s">
        <v>22</v>
      </c>
      <c r="U6" s="30"/>
      <c r="V6" s="30"/>
      <c r="W6" s="51"/>
      <c r="X6" s="30"/>
    </row>
    <row r="7" spans="2:24">
      <c r="B7" s="30"/>
      <c r="C7" s="50" t="s">
        <v>12</v>
      </c>
      <c r="D7" s="50" t="s">
        <v>15</v>
      </c>
      <c r="E7" s="30" t="s">
        <v>130</v>
      </c>
      <c r="F7" s="30" t="s">
        <v>131</v>
      </c>
      <c r="G7" s="30" t="s">
        <v>132</v>
      </c>
      <c r="H7" s="50" t="s">
        <v>15</v>
      </c>
      <c r="I7" s="30" t="s">
        <v>130</v>
      </c>
      <c r="J7" s="30" t="s">
        <v>131</v>
      </c>
      <c r="K7" s="30" t="s">
        <v>132</v>
      </c>
      <c r="L7" s="50" t="s">
        <v>15</v>
      </c>
      <c r="M7" s="30" t="s">
        <v>130</v>
      </c>
      <c r="N7" s="30" t="s">
        <v>131</v>
      </c>
      <c r="O7" s="30" t="s">
        <v>132</v>
      </c>
      <c r="P7" s="50" t="s">
        <v>15</v>
      </c>
      <c r="Q7" s="30" t="s">
        <v>130</v>
      </c>
      <c r="R7" s="30" t="s">
        <v>131</v>
      </c>
      <c r="S7" s="51" t="s">
        <v>132</v>
      </c>
      <c r="T7" s="30" t="s">
        <v>15</v>
      </c>
      <c r="U7" s="30" t="s">
        <v>130</v>
      </c>
      <c r="V7" s="30" t="s">
        <v>131</v>
      </c>
      <c r="W7" s="51" t="s">
        <v>132</v>
      </c>
      <c r="X7" s="30"/>
    </row>
    <row r="8" spans="2:24">
      <c r="B8" s="30"/>
      <c r="C8" s="50" t="s">
        <v>27</v>
      </c>
      <c r="D8" s="52">
        <v>216526</v>
      </c>
      <c r="E8" s="26">
        <v>43815</v>
      </c>
      <c r="F8" s="26">
        <v>8657</v>
      </c>
      <c r="G8" s="26">
        <v>164052</v>
      </c>
      <c r="H8" s="52">
        <v>14217</v>
      </c>
      <c r="I8" s="26">
        <v>4265</v>
      </c>
      <c r="J8" s="30">
        <v>890</v>
      </c>
      <c r="K8" s="26">
        <v>9062</v>
      </c>
      <c r="L8" s="52">
        <v>5242</v>
      </c>
      <c r="M8" s="26">
        <v>1488</v>
      </c>
      <c r="N8" s="30">
        <v>384</v>
      </c>
      <c r="O8" s="26">
        <v>3370</v>
      </c>
      <c r="P8" s="52">
        <v>1301</v>
      </c>
      <c r="Q8" s="30">
        <v>437</v>
      </c>
      <c r="R8" s="30">
        <v>118</v>
      </c>
      <c r="S8" s="51">
        <v>746</v>
      </c>
      <c r="T8" s="26">
        <v>7674</v>
      </c>
      <c r="U8" s="26">
        <v>2340</v>
      </c>
      <c r="V8" s="30">
        <v>388</v>
      </c>
      <c r="W8" s="53">
        <v>4946</v>
      </c>
      <c r="X8" s="30"/>
    </row>
    <row r="9" spans="2:24">
      <c r="B9" s="30"/>
      <c r="C9" s="50" t="s">
        <v>30</v>
      </c>
      <c r="D9" s="52">
        <v>70859</v>
      </c>
      <c r="E9" s="26">
        <v>26505</v>
      </c>
      <c r="F9" s="26">
        <v>5260</v>
      </c>
      <c r="G9" s="26">
        <v>39092</v>
      </c>
      <c r="H9" s="52">
        <v>7556</v>
      </c>
      <c r="I9" s="26">
        <v>2770</v>
      </c>
      <c r="J9" s="30">
        <v>587</v>
      </c>
      <c r="K9" s="26">
        <v>4199</v>
      </c>
      <c r="L9" s="52">
        <v>2946</v>
      </c>
      <c r="M9" s="30">
        <v>975</v>
      </c>
      <c r="N9" s="30">
        <v>257</v>
      </c>
      <c r="O9" s="26">
        <v>1714</v>
      </c>
      <c r="P9" s="50">
        <v>825</v>
      </c>
      <c r="Q9" s="30">
        <v>302</v>
      </c>
      <c r="R9" s="30">
        <v>85</v>
      </c>
      <c r="S9" s="51">
        <v>438</v>
      </c>
      <c r="T9" s="26">
        <v>3785</v>
      </c>
      <c r="U9" s="26">
        <v>1493</v>
      </c>
      <c r="V9" s="30">
        <v>245</v>
      </c>
      <c r="W9" s="53">
        <v>2047</v>
      </c>
      <c r="X9" s="30"/>
    </row>
    <row r="10" spans="2:24">
      <c r="B10" s="30"/>
      <c r="C10" s="50" t="s">
        <v>68</v>
      </c>
      <c r="D10" s="52">
        <v>6088</v>
      </c>
      <c r="E10" s="26">
        <v>1451</v>
      </c>
      <c r="F10" s="30">
        <v>372</v>
      </c>
      <c r="G10" s="26">
        <v>4265</v>
      </c>
      <c r="H10" s="50">
        <v>552</v>
      </c>
      <c r="I10" s="30">
        <v>139</v>
      </c>
      <c r="J10" s="30">
        <v>43</v>
      </c>
      <c r="K10" s="30">
        <v>370</v>
      </c>
      <c r="L10" s="50">
        <v>212</v>
      </c>
      <c r="M10" s="30">
        <v>43</v>
      </c>
      <c r="N10" s="30">
        <v>26</v>
      </c>
      <c r="O10" s="30">
        <v>143</v>
      </c>
      <c r="P10" s="50">
        <v>74</v>
      </c>
      <c r="Q10" s="30">
        <v>19</v>
      </c>
      <c r="R10" s="30">
        <v>1</v>
      </c>
      <c r="S10" s="51">
        <v>54</v>
      </c>
      <c r="T10" s="30">
        <v>266</v>
      </c>
      <c r="U10" s="30">
        <v>77</v>
      </c>
      <c r="V10" s="30">
        <v>16</v>
      </c>
      <c r="W10" s="51">
        <v>173</v>
      </c>
      <c r="X10" s="30"/>
    </row>
    <row r="11" spans="2:24">
      <c r="B11" s="30"/>
      <c r="C11" s="50" t="s">
        <v>76</v>
      </c>
      <c r="D11" s="52">
        <v>130902</v>
      </c>
      <c r="E11" s="26">
        <v>12592</v>
      </c>
      <c r="F11" s="26">
        <v>2247</v>
      </c>
      <c r="G11" s="26">
        <v>116063</v>
      </c>
      <c r="H11" s="52">
        <v>5476</v>
      </c>
      <c r="I11" s="26">
        <v>1067</v>
      </c>
      <c r="J11" s="30">
        <v>206</v>
      </c>
      <c r="K11" s="26">
        <v>4203</v>
      </c>
      <c r="L11" s="52">
        <v>1877</v>
      </c>
      <c r="M11" s="30">
        <v>372</v>
      </c>
      <c r="N11" s="30">
        <v>71</v>
      </c>
      <c r="O11" s="26">
        <v>1434</v>
      </c>
      <c r="P11" s="50">
        <v>339</v>
      </c>
      <c r="Q11" s="30">
        <v>80</v>
      </c>
      <c r="R11" s="30">
        <v>27</v>
      </c>
      <c r="S11" s="51">
        <v>232</v>
      </c>
      <c r="T11" s="26">
        <v>3260</v>
      </c>
      <c r="U11" s="30">
        <v>615</v>
      </c>
      <c r="V11" s="30">
        <v>108</v>
      </c>
      <c r="W11" s="53">
        <v>2537</v>
      </c>
      <c r="X11" s="30"/>
    </row>
    <row r="12" spans="2:24">
      <c r="B12" s="30"/>
      <c r="C12" s="50" t="s">
        <v>97</v>
      </c>
      <c r="D12" s="52">
        <v>7230</v>
      </c>
      <c r="E12" s="26">
        <v>2511</v>
      </c>
      <c r="F12" s="30">
        <v>607</v>
      </c>
      <c r="G12" s="26">
        <v>4112</v>
      </c>
      <c r="H12" s="50">
        <v>538</v>
      </c>
      <c r="I12" s="30">
        <v>236</v>
      </c>
      <c r="J12" s="30">
        <v>41</v>
      </c>
      <c r="K12" s="30">
        <v>261</v>
      </c>
      <c r="L12" s="50">
        <v>175</v>
      </c>
      <c r="M12" s="30">
        <v>82</v>
      </c>
      <c r="N12" s="30">
        <v>22</v>
      </c>
      <c r="O12" s="30">
        <v>71</v>
      </c>
      <c r="P12" s="50">
        <v>54</v>
      </c>
      <c r="Q12" s="30">
        <v>31</v>
      </c>
      <c r="R12" s="30">
        <v>4</v>
      </c>
      <c r="S12" s="51">
        <v>19</v>
      </c>
      <c r="T12" s="30">
        <v>309</v>
      </c>
      <c r="U12" s="30">
        <v>123</v>
      </c>
      <c r="V12" s="30">
        <v>15</v>
      </c>
      <c r="W12" s="51">
        <v>171</v>
      </c>
      <c r="X12" s="30"/>
    </row>
    <row r="13" spans="2:24">
      <c r="B13" s="30"/>
      <c r="C13" s="56" t="s">
        <v>109</v>
      </c>
      <c r="D13" s="54">
        <v>1447</v>
      </c>
      <c r="E13" s="35">
        <v>756</v>
      </c>
      <c r="F13" s="35">
        <v>171</v>
      </c>
      <c r="G13" s="35">
        <v>520</v>
      </c>
      <c r="H13" s="56">
        <v>95</v>
      </c>
      <c r="I13" s="35">
        <v>53</v>
      </c>
      <c r="J13" s="35">
        <v>13</v>
      </c>
      <c r="K13" s="35">
        <v>29</v>
      </c>
      <c r="L13" s="56">
        <v>32</v>
      </c>
      <c r="M13" s="35">
        <v>16</v>
      </c>
      <c r="N13" s="35">
        <v>8</v>
      </c>
      <c r="O13" s="35">
        <v>8</v>
      </c>
      <c r="P13" s="56">
        <v>9</v>
      </c>
      <c r="Q13" s="35">
        <v>5</v>
      </c>
      <c r="R13" s="35">
        <v>1</v>
      </c>
      <c r="S13" s="57">
        <v>3</v>
      </c>
      <c r="T13" s="35">
        <v>54</v>
      </c>
      <c r="U13" s="35">
        <v>32</v>
      </c>
      <c r="V13" s="35">
        <v>4</v>
      </c>
      <c r="W13" s="57">
        <v>18</v>
      </c>
      <c r="X13" s="30"/>
    </row>
    <row r="14" spans="2:24"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</row>
    <row r="19" spans="7:24">
      <c r="G19" s="299" t="s">
        <v>153</v>
      </c>
      <c r="H19" s="300"/>
      <c r="I19" s="300"/>
      <c r="J19" s="300"/>
      <c r="K19" s="300"/>
      <c r="L19" s="300"/>
      <c r="M19" s="300"/>
      <c r="N19" s="301"/>
      <c r="O19" s="125"/>
      <c r="P19" s="299" t="s">
        <v>153</v>
      </c>
      <c r="Q19" s="300"/>
      <c r="R19" s="300"/>
      <c r="S19" s="300"/>
      <c r="T19" s="300"/>
      <c r="U19" s="300"/>
      <c r="V19" s="300"/>
      <c r="W19" s="301"/>
    </row>
    <row r="20" spans="7:24" ht="15" customHeight="1">
      <c r="G20" s="309" t="s">
        <v>134</v>
      </c>
      <c r="H20" s="304" t="s">
        <v>124</v>
      </c>
      <c r="I20" s="289" t="s">
        <v>135</v>
      </c>
      <c r="J20" s="288"/>
      <c r="K20" s="289" t="s">
        <v>136</v>
      </c>
      <c r="L20" s="288"/>
      <c r="M20" s="289" t="s">
        <v>137</v>
      </c>
      <c r="N20" s="288"/>
      <c r="O20" s="125"/>
      <c r="P20" s="309" t="s">
        <v>134</v>
      </c>
      <c r="Q20" s="304" t="s">
        <v>124</v>
      </c>
      <c r="R20" s="287" t="s">
        <v>141</v>
      </c>
      <c r="S20" s="288"/>
      <c r="T20" s="289" t="s">
        <v>136</v>
      </c>
      <c r="U20" s="288"/>
      <c r="V20" s="289" t="s">
        <v>137</v>
      </c>
      <c r="W20" s="288"/>
    </row>
    <row r="21" spans="7:24">
      <c r="G21" s="310"/>
      <c r="H21" s="325"/>
      <c r="I21" s="106" t="s">
        <v>139</v>
      </c>
      <c r="J21" s="119" t="s">
        <v>140</v>
      </c>
      <c r="K21" s="93" t="s">
        <v>139</v>
      </c>
      <c r="L21" s="119" t="s">
        <v>140</v>
      </c>
      <c r="M21" s="93" t="s">
        <v>139</v>
      </c>
      <c r="N21" s="93" t="s">
        <v>140</v>
      </c>
      <c r="O21" s="125"/>
      <c r="P21" s="310"/>
      <c r="Q21" s="305"/>
      <c r="R21" s="106" t="s">
        <v>139</v>
      </c>
      <c r="S21" s="119" t="s">
        <v>140</v>
      </c>
      <c r="T21" s="93" t="s">
        <v>139</v>
      </c>
      <c r="U21" s="119" t="s">
        <v>140</v>
      </c>
      <c r="V21" s="93" t="s">
        <v>139</v>
      </c>
      <c r="W21" s="93" t="s">
        <v>140</v>
      </c>
    </row>
    <row r="22" spans="7:24">
      <c r="G22" s="97" t="s">
        <v>124</v>
      </c>
      <c r="H22" s="118">
        <v>14217</v>
      </c>
      <c r="I22" s="116">
        <v>4265</v>
      </c>
      <c r="J22" s="115">
        <f>I22/H22</f>
        <v>0.29999296616726456</v>
      </c>
      <c r="K22" s="126">
        <v>890</v>
      </c>
      <c r="L22" s="115">
        <f>K22/H22</f>
        <v>6.2601111345572197E-2</v>
      </c>
      <c r="M22" s="116">
        <v>9062</v>
      </c>
      <c r="N22" s="117">
        <f>M22/H22</f>
        <v>0.63740592248716321</v>
      </c>
      <c r="O22" s="104"/>
      <c r="P22" s="97" t="s">
        <v>124</v>
      </c>
      <c r="Q22" s="118">
        <v>5242</v>
      </c>
      <c r="R22" s="116">
        <v>1488</v>
      </c>
      <c r="S22" s="115">
        <f>R22/Q22</f>
        <v>0.28386112170927125</v>
      </c>
      <c r="T22" s="126">
        <v>384</v>
      </c>
      <c r="U22" s="115">
        <f>T22/Q22</f>
        <v>7.3254483021747419E-2</v>
      </c>
      <c r="V22" s="116">
        <v>3370</v>
      </c>
      <c r="W22" s="117">
        <f>V22/Q22</f>
        <v>0.64288439526898133</v>
      </c>
      <c r="X22" s="30"/>
    </row>
    <row r="23" spans="7:24">
      <c r="G23" s="98" t="s">
        <v>125</v>
      </c>
      <c r="H23" s="214">
        <v>7556</v>
      </c>
      <c r="I23" s="192">
        <v>2770</v>
      </c>
      <c r="J23" s="210">
        <f t="shared" ref="J23:J27" si="0">I23/H23</f>
        <v>0.36659608258337745</v>
      </c>
      <c r="K23" s="194">
        <v>587</v>
      </c>
      <c r="L23" s="210">
        <f t="shared" ref="L23:L27" si="1">K23/H23</f>
        <v>7.7686606670195876E-2</v>
      </c>
      <c r="M23" s="192">
        <v>4199</v>
      </c>
      <c r="N23" s="211">
        <f t="shared" ref="N23:N27" si="2">M23/H23</f>
        <v>0.55571731074642672</v>
      </c>
      <c r="O23" s="104"/>
      <c r="P23" s="98" t="s">
        <v>125</v>
      </c>
      <c r="Q23" s="214">
        <v>2946</v>
      </c>
      <c r="R23" s="194">
        <v>975</v>
      </c>
      <c r="S23" s="210">
        <f t="shared" ref="S23:S27" si="3">R23/Q23</f>
        <v>0.33095723014256617</v>
      </c>
      <c r="T23" s="194">
        <v>257</v>
      </c>
      <c r="U23" s="210">
        <f t="shared" ref="U23:U27" si="4">T23/Q23</f>
        <v>8.7236931432450787E-2</v>
      </c>
      <c r="V23" s="192">
        <v>1714</v>
      </c>
      <c r="W23" s="211">
        <f t="shared" ref="W23:W27" si="5">V23/Q23</f>
        <v>0.58180583842498301</v>
      </c>
      <c r="X23" s="30"/>
    </row>
    <row r="24" spans="7:24">
      <c r="G24" s="97" t="s">
        <v>126</v>
      </c>
      <c r="H24" s="215">
        <v>552</v>
      </c>
      <c r="I24" s="194">
        <v>139</v>
      </c>
      <c r="J24" s="210">
        <f t="shared" si="0"/>
        <v>0.25181159420289856</v>
      </c>
      <c r="K24" s="194">
        <v>43</v>
      </c>
      <c r="L24" s="210">
        <f t="shared" si="1"/>
        <v>7.789855072463768E-2</v>
      </c>
      <c r="M24" s="194">
        <v>370</v>
      </c>
      <c r="N24" s="211">
        <f t="shared" si="2"/>
        <v>0.67028985507246375</v>
      </c>
      <c r="O24" s="104"/>
      <c r="P24" s="97" t="s">
        <v>126</v>
      </c>
      <c r="Q24" s="215">
        <v>212</v>
      </c>
      <c r="R24" s="194">
        <v>43</v>
      </c>
      <c r="S24" s="210">
        <f t="shared" si="3"/>
        <v>0.20283018867924529</v>
      </c>
      <c r="T24" s="194">
        <v>26</v>
      </c>
      <c r="U24" s="210">
        <f t="shared" si="4"/>
        <v>0.12264150943396226</v>
      </c>
      <c r="V24" s="194">
        <v>143</v>
      </c>
      <c r="W24" s="211">
        <f t="shared" si="5"/>
        <v>0.67452830188679247</v>
      </c>
      <c r="X24" s="30"/>
    </row>
    <row r="25" spans="7:24">
      <c r="G25" s="101" t="s">
        <v>127</v>
      </c>
      <c r="H25" s="214">
        <v>5476</v>
      </c>
      <c r="I25" s="192">
        <v>1067</v>
      </c>
      <c r="J25" s="210">
        <f t="shared" si="0"/>
        <v>0.19485025566106648</v>
      </c>
      <c r="K25" s="194">
        <v>206</v>
      </c>
      <c r="L25" s="210">
        <f t="shared" si="1"/>
        <v>3.7618699780861943E-2</v>
      </c>
      <c r="M25" s="192">
        <v>4203</v>
      </c>
      <c r="N25" s="211">
        <f t="shared" si="2"/>
        <v>0.76753104455807164</v>
      </c>
      <c r="O25" s="104"/>
      <c r="P25" s="101" t="s">
        <v>127</v>
      </c>
      <c r="Q25" s="214">
        <v>1877</v>
      </c>
      <c r="R25" s="194">
        <v>372</v>
      </c>
      <c r="S25" s="210">
        <f t="shared" si="3"/>
        <v>0.1981885988279169</v>
      </c>
      <c r="T25" s="194">
        <v>71</v>
      </c>
      <c r="U25" s="210">
        <f t="shared" si="4"/>
        <v>3.7826318593500267E-2</v>
      </c>
      <c r="V25" s="192">
        <v>1434</v>
      </c>
      <c r="W25" s="211">
        <f t="shared" si="5"/>
        <v>0.76398508257858289</v>
      </c>
      <c r="X25" s="30"/>
    </row>
    <row r="26" spans="7:24">
      <c r="G26" s="97" t="s">
        <v>128</v>
      </c>
      <c r="H26" s="215">
        <v>538</v>
      </c>
      <c r="I26" s="194">
        <v>236</v>
      </c>
      <c r="J26" s="210">
        <f t="shared" si="0"/>
        <v>0.43866171003717475</v>
      </c>
      <c r="K26" s="194">
        <v>41</v>
      </c>
      <c r="L26" s="210">
        <f t="shared" si="1"/>
        <v>7.6208178438661706E-2</v>
      </c>
      <c r="M26" s="194">
        <v>261</v>
      </c>
      <c r="N26" s="211">
        <f t="shared" si="2"/>
        <v>0.48513011152416358</v>
      </c>
      <c r="O26" s="104"/>
      <c r="P26" s="97" t="s">
        <v>128</v>
      </c>
      <c r="Q26" s="215">
        <v>175</v>
      </c>
      <c r="R26" s="194">
        <v>82</v>
      </c>
      <c r="S26" s="210">
        <f t="shared" si="3"/>
        <v>0.46857142857142858</v>
      </c>
      <c r="T26" s="194">
        <v>22</v>
      </c>
      <c r="U26" s="210">
        <f t="shared" si="4"/>
        <v>0.12571428571428572</v>
      </c>
      <c r="V26" s="194">
        <v>71</v>
      </c>
      <c r="W26" s="211">
        <f t="shared" si="5"/>
        <v>0.40571428571428569</v>
      </c>
      <c r="X26" s="30"/>
    </row>
    <row r="27" spans="7:24">
      <c r="G27" s="102" t="s">
        <v>129</v>
      </c>
      <c r="H27" s="216">
        <v>95</v>
      </c>
      <c r="I27" s="198">
        <v>53</v>
      </c>
      <c r="J27" s="212">
        <f t="shared" si="0"/>
        <v>0.55789473684210522</v>
      </c>
      <c r="K27" s="198">
        <v>13</v>
      </c>
      <c r="L27" s="212">
        <f t="shared" si="1"/>
        <v>0.1368421052631579</v>
      </c>
      <c r="M27" s="198">
        <v>29</v>
      </c>
      <c r="N27" s="213">
        <f t="shared" si="2"/>
        <v>0.30526315789473685</v>
      </c>
      <c r="O27" s="104"/>
      <c r="P27" s="102" t="s">
        <v>129</v>
      </c>
      <c r="Q27" s="216">
        <v>32</v>
      </c>
      <c r="R27" s="198">
        <v>16</v>
      </c>
      <c r="S27" s="212">
        <f t="shared" si="3"/>
        <v>0.5</v>
      </c>
      <c r="T27" s="198">
        <v>8</v>
      </c>
      <c r="U27" s="212">
        <f t="shared" si="4"/>
        <v>0.25</v>
      </c>
      <c r="V27" s="198">
        <v>8</v>
      </c>
      <c r="W27" s="213">
        <f t="shared" si="5"/>
        <v>0.25</v>
      </c>
      <c r="X27" s="30"/>
    </row>
    <row r="28" spans="7:24">
      <c r="G28" s="290" t="s">
        <v>50</v>
      </c>
      <c r="H28" s="291"/>
      <c r="I28" s="291"/>
      <c r="J28" s="291"/>
      <c r="K28" s="291"/>
      <c r="L28" s="291"/>
      <c r="M28" s="291"/>
      <c r="N28" s="292"/>
      <c r="O28" s="125"/>
      <c r="P28" s="290" t="s">
        <v>50</v>
      </c>
      <c r="Q28" s="291"/>
      <c r="R28" s="291"/>
      <c r="S28" s="291"/>
      <c r="T28" s="291"/>
      <c r="U28" s="291"/>
      <c r="V28" s="291"/>
      <c r="W28" s="292"/>
    </row>
    <row r="29" spans="7:24">
      <c r="G29" s="125"/>
      <c r="H29" s="125"/>
      <c r="I29" s="125"/>
      <c r="J29" s="125"/>
      <c r="K29" s="125"/>
      <c r="L29" s="125"/>
      <c r="M29" s="125"/>
      <c r="N29" s="125"/>
      <c r="O29" s="125"/>
      <c r="P29" s="125"/>
      <c r="Q29" s="125"/>
      <c r="R29" s="125"/>
      <c r="S29" s="125"/>
      <c r="T29" s="125"/>
      <c r="U29" s="125"/>
      <c r="V29" s="125"/>
      <c r="W29" s="125"/>
    </row>
    <row r="30" spans="7:24">
      <c r="G30" s="299" t="s">
        <v>153</v>
      </c>
      <c r="H30" s="300"/>
      <c r="I30" s="300"/>
      <c r="J30" s="300"/>
      <c r="K30" s="300"/>
      <c r="L30" s="300"/>
      <c r="M30" s="300"/>
      <c r="N30" s="301"/>
      <c r="O30" s="125"/>
      <c r="P30" s="299" t="s">
        <v>153</v>
      </c>
      <c r="Q30" s="300"/>
      <c r="R30" s="300"/>
      <c r="S30" s="300"/>
      <c r="T30" s="300"/>
      <c r="U30" s="300"/>
      <c r="V30" s="300"/>
      <c r="W30" s="301"/>
    </row>
    <row r="31" spans="7:24">
      <c r="G31" s="309" t="s">
        <v>134</v>
      </c>
      <c r="H31" s="304" t="s">
        <v>124</v>
      </c>
      <c r="I31" s="287" t="s">
        <v>154</v>
      </c>
      <c r="J31" s="288"/>
      <c r="K31" s="289" t="s">
        <v>136</v>
      </c>
      <c r="L31" s="288"/>
      <c r="M31" s="289" t="s">
        <v>137</v>
      </c>
      <c r="N31" s="288"/>
      <c r="O31" s="125"/>
      <c r="P31" s="309" t="s">
        <v>134</v>
      </c>
      <c r="Q31" s="304" t="s">
        <v>124</v>
      </c>
      <c r="R31" s="287" t="s">
        <v>155</v>
      </c>
      <c r="S31" s="288"/>
      <c r="T31" s="289" t="s">
        <v>136</v>
      </c>
      <c r="U31" s="288"/>
      <c r="V31" s="289" t="s">
        <v>137</v>
      </c>
      <c r="W31" s="288"/>
    </row>
    <row r="32" spans="7:24">
      <c r="G32" s="310"/>
      <c r="H32" s="305"/>
      <c r="I32" s="106" t="s">
        <v>139</v>
      </c>
      <c r="J32" s="119" t="s">
        <v>140</v>
      </c>
      <c r="K32" s="93" t="s">
        <v>139</v>
      </c>
      <c r="L32" s="119" t="s">
        <v>140</v>
      </c>
      <c r="M32" s="93" t="s">
        <v>139</v>
      </c>
      <c r="N32" s="93" t="s">
        <v>140</v>
      </c>
      <c r="O32" s="125"/>
      <c r="P32" s="310"/>
      <c r="Q32" s="305"/>
      <c r="R32" s="106" t="s">
        <v>139</v>
      </c>
      <c r="S32" s="119" t="s">
        <v>140</v>
      </c>
      <c r="T32" s="93" t="s">
        <v>139</v>
      </c>
      <c r="U32" s="119" t="s">
        <v>140</v>
      </c>
      <c r="V32" s="93" t="s">
        <v>139</v>
      </c>
      <c r="W32" s="93" t="s">
        <v>140</v>
      </c>
    </row>
    <row r="33" spans="7:24">
      <c r="G33" s="97" t="s">
        <v>124</v>
      </c>
      <c r="H33" s="118">
        <v>1301</v>
      </c>
      <c r="I33" s="126">
        <v>437</v>
      </c>
      <c r="J33" s="115">
        <f>I33/H33</f>
        <v>0.33589546502690237</v>
      </c>
      <c r="K33" s="126">
        <v>118</v>
      </c>
      <c r="L33" s="115">
        <f>K33/H33</f>
        <v>9.0699461952344351E-2</v>
      </c>
      <c r="M33" s="126">
        <v>746</v>
      </c>
      <c r="N33" s="117">
        <f>M33/H33</f>
        <v>0.57340507302075328</v>
      </c>
      <c r="O33" s="104"/>
      <c r="P33" s="98" t="s">
        <v>124</v>
      </c>
      <c r="Q33" s="118">
        <v>7674</v>
      </c>
      <c r="R33" s="116">
        <v>2340</v>
      </c>
      <c r="S33" s="115">
        <f>R33/Q33</f>
        <v>0.3049257232212666</v>
      </c>
      <c r="T33" s="126">
        <v>388</v>
      </c>
      <c r="U33" s="115">
        <f>T33/Q33</f>
        <v>5.0560333593953607E-2</v>
      </c>
      <c r="V33" s="116">
        <v>4946</v>
      </c>
      <c r="W33" s="117">
        <f>V33/Q33</f>
        <v>0.64451394318477973</v>
      </c>
      <c r="X33" s="30"/>
    </row>
    <row r="34" spans="7:24">
      <c r="G34" s="101" t="s">
        <v>125</v>
      </c>
      <c r="H34" s="215">
        <v>825</v>
      </c>
      <c r="I34" s="194">
        <v>302</v>
      </c>
      <c r="J34" s="210">
        <f t="shared" ref="J34:J38" si="6">I34/H34</f>
        <v>0.36606060606060609</v>
      </c>
      <c r="K34" s="194">
        <v>85</v>
      </c>
      <c r="L34" s="210">
        <f t="shared" ref="L34:L38" si="7">K34/H34</f>
        <v>0.10303030303030303</v>
      </c>
      <c r="M34" s="194">
        <v>438</v>
      </c>
      <c r="N34" s="211">
        <f t="shared" ref="N34:N38" si="8">M34/H34</f>
        <v>0.53090909090909089</v>
      </c>
      <c r="O34" s="104"/>
      <c r="P34" s="98" t="s">
        <v>125</v>
      </c>
      <c r="Q34" s="214">
        <v>3785</v>
      </c>
      <c r="R34" s="192">
        <v>1493</v>
      </c>
      <c r="S34" s="210">
        <f t="shared" ref="S34:S38" si="9">R34/Q34</f>
        <v>0.39445178335535008</v>
      </c>
      <c r="T34" s="194">
        <v>245</v>
      </c>
      <c r="U34" s="210">
        <f t="shared" ref="U34:U38" si="10">T34/Q34</f>
        <v>6.4729194187582564E-2</v>
      </c>
      <c r="V34" s="192">
        <v>2047</v>
      </c>
      <c r="W34" s="211">
        <f t="shared" ref="W34:W38" si="11">V34/Q34</f>
        <v>0.54081902245706737</v>
      </c>
      <c r="X34" s="30"/>
    </row>
    <row r="35" spans="7:24">
      <c r="G35" s="97" t="s">
        <v>126</v>
      </c>
      <c r="H35" s="215">
        <v>74</v>
      </c>
      <c r="I35" s="194">
        <v>19</v>
      </c>
      <c r="J35" s="210">
        <f t="shared" si="6"/>
        <v>0.25675675675675674</v>
      </c>
      <c r="K35" s="194">
        <v>1</v>
      </c>
      <c r="L35" s="210">
        <f t="shared" si="7"/>
        <v>1.3513513513513514E-2</v>
      </c>
      <c r="M35" s="194">
        <v>54</v>
      </c>
      <c r="N35" s="211">
        <f t="shared" si="8"/>
        <v>0.72972972972972971</v>
      </c>
      <c r="O35" s="104"/>
      <c r="P35" s="97" t="s">
        <v>126</v>
      </c>
      <c r="Q35" s="215">
        <v>266</v>
      </c>
      <c r="R35" s="194">
        <v>77</v>
      </c>
      <c r="S35" s="210">
        <f t="shared" si="9"/>
        <v>0.28947368421052633</v>
      </c>
      <c r="T35" s="194">
        <v>16</v>
      </c>
      <c r="U35" s="210">
        <f t="shared" si="10"/>
        <v>6.0150375939849621E-2</v>
      </c>
      <c r="V35" s="194">
        <v>173</v>
      </c>
      <c r="W35" s="211">
        <f t="shared" si="11"/>
        <v>0.65037593984962405</v>
      </c>
      <c r="X35" s="30"/>
    </row>
    <row r="36" spans="7:24">
      <c r="G36" s="101" t="s">
        <v>127</v>
      </c>
      <c r="H36" s="215">
        <v>339</v>
      </c>
      <c r="I36" s="194">
        <v>80</v>
      </c>
      <c r="J36" s="210">
        <f t="shared" si="6"/>
        <v>0.2359882005899705</v>
      </c>
      <c r="K36" s="194">
        <v>27</v>
      </c>
      <c r="L36" s="210">
        <f t="shared" si="7"/>
        <v>7.9646017699115043E-2</v>
      </c>
      <c r="M36" s="194">
        <v>232</v>
      </c>
      <c r="N36" s="211">
        <f t="shared" si="8"/>
        <v>0.68436578171091444</v>
      </c>
      <c r="O36" s="104"/>
      <c r="P36" s="101" t="s">
        <v>127</v>
      </c>
      <c r="Q36" s="214">
        <v>3260</v>
      </c>
      <c r="R36" s="194">
        <v>615</v>
      </c>
      <c r="S36" s="210">
        <f t="shared" si="9"/>
        <v>0.18865030674846625</v>
      </c>
      <c r="T36" s="194">
        <v>108</v>
      </c>
      <c r="U36" s="210">
        <f t="shared" si="10"/>
        <v>3.3128834355828224E-2</v>
      </c>
      <c r="V36" s="192">
        <v>2537</v>
      </c>
      <c r="W36" s="211">
        <f t="shared" si="11"/>
        <v>0.77822085889570547</v>
      </c>
      <c r="X36" s="30"/>
    </row>
    <row r="37" spans="7:24">
      <c r="G37" s="97" t="s">
        <v>128</v>
      </c>
      <c r="H37" s="215">
        <v>54</v>
      </c>
      <c r="I37" s="194">
        <v>31</v>
      </c>
      <c r="J37" s="210">
        <f t="shared" si="6"/>
        <v>0.57407407407407407</v>
      </c>
      <c r="K37" s="194">
        <v>4</v>
      </c>
      <c r="L37" s="210">
        <f t="shared" si="7"/>
        <v>7.407407407407407E-2</v>
      </c>
      <c r="M37" s="194">
        <v>19</v>
      </c>
      <c r="N37" s="211">
        <f t="shared" si="8"/>
        <v>0.35185185185185186</v>
      </c>
      <c r="O37" s="104"/>
      <c r="P37" s="97" t="s">
        <v>128</v>
      </c>
      <c r="Q37" s="215">
        <v>309</v>
      </c>
      <c r="R37" s="194">
        <v>123</v>
      </c>
      <c r="S37" s="210">
        <f t="shared" si="9"/>
        <v>0.39805825242718446</v>
      </c>
      <c r="T37" s="194">
        <v>15</v>
      </c>
      <c r="U37" s="210">
        <f t="shared" si="10"/>
        <v>4.8543689320388349E-2</v>
      </c>
      <c r="V37" s="194">
        <v>171</v>
      </c>
      <c r="W37" s="211">
        <f t="shared" si="11"/>
        <v>0.55339805825242716</v>
      </c>
      <c r="X37" s="30"/>
    </row>
    <row r="38" spans="7:24">
      <c r="G38" s="102" t="s">
        <v>129</v>
      </c>
      <c r="H38" s="216">
        <v>9</v>
      </c>
      <c r="I38" s="198">
        <v>5</v>
      </c>
      <c r="J38" s="212">
        <f t="shared" si="6"/>
        <v>0.55555555555555558</v>
      </c>
      <c r="K38" s="198">
        <v>1</v>
      </c>
      <c r="L38" s="212">
        <f t="shared" si="7"/>
        <v>0.1111111111111111</v>
      </c>
      <c r="M38" s="198">
        <v>3</v>
      </c>
      <c r="N38" s="213">
        <f t="shared" si="8"/>
        <v>0.33333333333333331</v>
      </c>
      <c r="O38" s="104"/>
      <c r="P38" s="102" t="s">
        <v>129</v>
      </c>
      <c r="Q38" s="216">
        <v>54</v>
      </c>
      <c r="R38" s="198">
        <v>32</v>
      </c>
      <c r="S38" s="212">
        <f t="shared" si="9"/>
        <v>0.59259259259259256</v>
      </c>
      <c r="T38" s="198">
        <v>4</v>
      </c>
      <c r="U38" s="212">
        <f t="shared" si="10"/>
        <v>7.407407407407407E-2</v>
      </c>
      <c r="V38" s="198">
        <v>18</v>
      </c>
      <c r="W38" s="213">
        <f t="shared" si="11"/>
        <v>0.33333333333333331</v>
      </c>
      <c r="X38" s="30"/>
    </row>
    <row r="39" spans="7:24">
      <c r="G39" s="290" t="s">
        <v>50</v>
      </c>
      <c r="H39" s="291"/>
      <c r="I39" s="291"/>
      <c r="J39" s="291"/>
      <c r="K39" s="291"/>
      <c r="L39" s="291"/>
      <c r="M39" s="291"/>
      <c r="N39" s="292"/>
      <c r="O39" s="125"/>
      <c r="P39" s="290" t="s">
        <v>50</v>
      </c>
      <c r="Q39" s="291"/>
      <c r="R39" s="291"/>
      <c r="S39" s="291"/>
      <c r="T39" s="291"/>
      <c r="U39" s="291"/>
      <c r="V39" s="291"/>
      <c r="W39" s="292"/>
    </row>
  </sheetData>
  <mergeCells count="28">
    <mergeCell ref="G19:N19"/>
    <mergeCell ref="P19:W19"/>
    <mergeCell ref="G20:G21"/>
    <mergeCell ref="H20:H21"/>
    <mergeCell ref="I20:J20"/>
    <mergeCell ref="K20:L20"/>
    <mergeCell ref="M20:N20"/>
    <mergeCell ref="P20:P21"/>
    <mergeCell ref="Q20:Q21"/>
    <mergeCell ref="R20:S20"/>
    <mergeCell ref="T20:U20"/>
    <mergeCell ref="V20:W20"/>
    <mergeCell ref="G28:N28"/>
    <mergeCell ref="P28:W28"/>
    <mergeCell ref="G30:N30"/>
    <mergeCell ref="P30:W30"/>
    <mergeCell ref="Q31:Q32"/>
    <mergeCell ref="R31:S31"/>
    <mergeCell ref="T31:U31"/>
    <mergeCell ref="V31:W31"/>
    <mergeCell ref="G39:N39"/>
    <mergeCell ref="P39:W39"/>
    <mergeCell ref="G31:G32"/>
    <mergeCell ref="H31:H32"/>
    <mergeCell ref="I31:J31"/>
    <mergeCell ref="K31:L31"/>
    <mergeCell ref="M31:N31"/>
    <mergeCell ref="P31:P3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C3:Z38"/>
  <sheetViews>
    <sheetView topLeftCell="B7" workbookViewId="0">
      <selection activeCell="J21" sqref="J21"/>
    </sheetView>
  </sheetViews>
  <sheetFormatPr defaultColWidth="9.140625" defaultRowHeight="15"/>
  <cols>
    <col min="16" max="16" width="16.42578125" bestFit="1" customWidth="1"/>
    <col min="25" max="25" width="10.28515625" bestFit="1" customWidth="1"/>
  </cols>
  <sheetData>
    <row r="3" spans="3:25"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</row>
    <row r="4" spans="3:25">
      <c r="C4" s="30"/>
      <c r="D4" s="58" t="s">
        <v>12</v>
      </c>
      <c r="E4" s="58" t="s">
        <v>13</v>
      </c>
      <c r="F4" s="59"/>
      <c r="G4" s="59"/>
      <c r="H4" s="59"/>
      <c r="I4" s="58"/>
      <c r="J4" s="59"/>
      <c r="K4" s="59"/>
      <c r="L4" s="59"/>
      <c r="M4" s="58"/>
      <c r="N4" s="59"/>
      <c r="O4" s="59"/>
      <c r="P4" s="59"/>
      <c r="Q4" s="58"/>
      <c r="R4" s="59"/>
      <c r="S4" s="59"/>
      <c r="T4" s="60"/>
      <c r="U4" s="59"/>
      <c r="V4" s="59"/>
      <c r="W4" s="59"/>
      <c r="X4" s="60"/>
      <c r="Y4" s="30"/>
    </row>
    <row r="5" spans="3:25">
      <c r="C5" s="30"/>
      <c r="D5" s="50" t="s">
        <v>12</v>
      </c>
      <c r="E5" s="50" t="s">
        <v>18</v>
      </c>
      <c r="F5" s="30"/>
      <c r="G5" s="30"/>
      <c r="H5" s="30"/>
      <c r="I5" s="50" t="s">
        <v>19</v>
      </c>
      <c r="J5" s="30"/>
      <c r="K5" s="30"/>
      <c r="L5" s="30"/>
      <c r="M5" s="50" t="s">
        <v>20</v>
      </c>
      <c r="N5" s="30"/>
      <c r="O5" s="30"/>
      <c r="P5" s="30"/>
      <c r="Q5" s="50" t="s">
        <v>21</v>
      </c>
      <c r="R5" s="30"/>
      <c r="S5" s="30"/>
      <c r="T5" s="51"/>
      <c r="U5" s="30" t="s">
        <v>22</v>
      </c>
      <c r="V5" s="30"/>
      <c r="W5" s="30"/>
      <c r="X5" s="51"/>
      <c r="Y5" s="30"/>
    </row>
    <row r="6" spans="3:25">
      <c r="C6" s="30"/>
      <c r="D6" s="50" t="s">
        <v>12</v>
      </c>
      <c r="E6" s="50" t="s">
        <v>14</v>
      </c>
      <c r="F6" s="30" t="s">
        <v>143</v>
      </c>
      <c r="G6" s="30" t="s">
        <v>144</v>
      </c>
      <c r="H6" s="30" t="s">
        <v>145</v>
      </c>
      <c r="I6" s="50" t="s">
        <v>14</v>
      </c>
      <c r="J6" s="30" t="s">
        <v>143</v>
      </c>
      <c r="K6" s="30" t="s">
        <v>144</v>
      </c>
      <c r="L6" s="30" t="s">
        <v>145</v>
      </c>
      <c r="M6" s="50" t="s">
        <v>14</v>
      </c>
      <c r="N6" s="30" t="s">
        <v>143</v>
      </c>
      <c r="O6" s="30" t="s">
        <v>144</v>
      </c>
      <c r="P6" s="30" t="s">
        <v>145</v>
      </c>
      <c r="Q6" s="50" t="s">
        <v>14</v>
      </c>
      <c r="R6" s="30" t="s">
        <v>143</v>
      </c>
      <c r="S6" s="30" t="s">
        <v>144</v>
      </c>
      <c r="T6" s="51" t="s">
        <v>145</v>
      </c>
      <c r="U6" s="30" t="s">
        <v>14</v>
      </c>
      <c r="V6" s="30" t="s">
        <v>143</v>
      </c>
      <c r="W6" s="30" t="s">
        <v>144</v>
      </c>
      <c r="X6" s="51" t="s">
        <v>145</v>
      </c>
      <c r="Y6" s="30"/>
    </row>
    <row r="7" spans="3:25">
      <c r="C7" s="30"/>
      <c r="D7" s="50" t="s">
        <v>27</v>
      </c>
      <c r="E7" s="52">
        <v>52472</v>
      </c>
      <c r="F7" s="26">
        <v>13079</v>
      </c>
      <c r="G7" s="26">
        <v>35479</v>
      </c>
      <c r="H7" s="26">
        <v>3914</v>
      </c>
      <c r="I7" s="52">
        <v>4863</v>
      </c>
      <c r="J7" s="26">
        <v>1222</v>
      </c>
      <c r="K7" s="26">
        <v>3445</v>
      </c>
      <c r="L7" s="30">
        <v>196</v>
      </c>
      <c r="M7" s="52">
        <v>1705</v>
      </c>
      <c r="N7" s="30">
        <v>445</v>
      </c>
      <c r="O7" s="26">
        <v>1204</v>
      </c>
      <c r="P7" s="30">
        <v>56</v>
      </c>
      <c r="Q7" s="50">
        <v>504</v>
      </c>
      <c r="R7" s="30">
        <v>148</v>
      </c>
      <c r="S7" s="30">
        <v>344</v>
      </c>
      <c r="T7" s="51">
        <v>12</v>
      </c>
      <c r="U7" s="26">
        <v>2654</v>
      </c>
      <c r="V7" s="30">
        <v>629</v>
      </c>
      <c r="W7" s="26">
        <v>1897</v>
      </c>
      <c r="X7" s="51">
        <v>128</v>
      </c>
      <c r="Y7" s="30"/>
    </row>
    <row r="8" spans="3:25">
      <c r="C8" s="30"/>
      <c r="D8" s="50" t="s">
        <v>30</v>
      </c>
      <c r="E8" s="52">
        <v>31765</v>
      </c>
      <c r="F8" s="26">
        <v>8032</v>
      </c>
      <c r="G8" s="26">
        <v>22289</v>
      </c>
      <c r="H8" s="26">
        <v>1444</v>
      </c>
      <c r="I8" s="52">
        <v>3154</v>
      </c>
      <c r="J8" s="30">
        <v>806</v>
      </c>
      <c r="K8" s="26">
        <v>2242</v>
      </c>
      <c r="L8" s="30">
        <v>106</v>
      </c>
      <c r="M8" s="52">
        <v>1110</v>
      </c>
      <c r="N8" s="30">
        <v>294</v>
      </c>
      <c r="O8" s="30">
        <v>786</v>
      </c>
      <c r="P8" s="30">
        <v>30</v>
      </c>
      <c r="Q8" s="50">
        <v>354</v>
      </c>
      <c r="R8" s="30">
        <v>112</v>
      </c>
      <c r="S8" s="30">
        <v>235</v>
      </c>
      <c r="T8" s="51">
        <v>7</v>
      </c>
      <c r="U8" s="26">
        <v>1690</v>
      </c>
      <c r="V8" s="30">
        <v>400</v>
      </c>
      <c r="W8" s="26">
        <v>1221</v>
      </c>
      <c r="X8" s="51">
        <v>69</v>
      </c>
      <c r="Y8" s="30"/>
    </row>
    <row r="9" spans="3:25">
      <c r="C9" s="30"/>
      <c r="D9" s="50" t="s">
        <v>68</v>
      </c>
      <c r="E9" s="52">
        <v>1823</v>
      </c>
      <c r="F9" s="30">
        <v>770</v>
      </c>
      <c r="G9" s="30">
        <v>957</v>
      </c>
      <c r="H9" s="30">
        <v>96</v>
      </c>
      <c r="I9" s="50">
        <v>168</v>
      </c>
      <c r="J9" s="30">
        <v>68</v>
      </c>
      <c r="K9" s="30">
        <v>92</v>
      </c>
      <c r="L9" s="30">
        <v>8</v>
      </c>
      <c r="M9" s="50">
        <v>52</v>
      </c>
      <c r="N9" s="30">
        <v>28</v>
      </c>
      <c r="O9" s="30">
        <v>22</v>
      </c>
      <c r="P9" s="30">
        <v>2</v>
      </c>
      <c r="Q9" s="50">
        <v>20</v>
      </c>
      <c r="R9" s="30">
        <v>8</v>
      </c>
      <c r="S9" s="30">
        <v>12</v>
      </c>
      <c r="T9" s="51">
        <v>0</v>
      </c>
      <c r="U9" s="30">
        <v>96</v>
      </c>
      <c r="V9" s="30">
        <v>32</v>
      </c>
      <c r="W9" s="30">
        <v>58</v>
      </c>
      <c r="X9" s="51">
        <v>6</v>
      </c>
      <c r="Y9" s="30"/>
    </row>
    <row r="10" spans="3:25">
      <c r="C10" s="30"/>
      <c r="D10" s="50" t="s">
        <v>76</v>
      </c>
      <c r="E10" s="52">
        <v>14839</v>
      </c>
      <c r="F10" s="26">
        <v>3587</v>
      </c>
      <c r="G10" s="26">
        <v>9012</v>
      </c>
      <c r="H10" s="26">
        <v>2240</v>
      </c>
      <c r="I10" s="52">
        <v>1209</v>
      </c>
      <c r="J10" s="30">
        <v>289</v>
      </c>
      <c r="K10" s="30">
        <v>844</v>
      </c>
      <c r="L10" s="30">
        <v>76</v>
      </c>
      <c r="M10" s="50">
        <v>423</v>
      </c>
      <c r="N10" s="30">
        <v>100</v>
      </c>
      <c r="O10" s="30">
        <v>300</v>
      </c>
      <c r="P10" s="30">
        <v>23</v>
      </c>
      <c r="Q10" s="50">
        <v>91</v>
      </c>
      <c r="R10" s="30">
        <v>20</v>
      </c>
      <c r="S10" s="30">
        <v>67</v>
      </c>
      <c r="T10" s="51">
        <v>4</v>
      </c>
      <c r="U10" s="30">
        <v>695</v>
      </c>
      <c r="V10" s="30">
        <v>169</v>
      </c>
      <c r="W10" s="30">
        <v>477</v>
      </c>
      <c r="X10" s="51">
        <v>49</v>
      </c>
      <c r="Y10" s="30"/>
    </row>
    <row r="11" spans="3:25">
      <c r="C11" s="30"/>
      <c r="D11" s="50" t="s">
        <v>97</v>
      </c>
      <c r="E11" s="52">
        <v>3118</v>
      </c>
      <c r="F11" s="30">
        <v>612</v>
      </c>
      <c r="G11" s="26">
        <v>2425</v>
      </c>
      <c r="H11" s="30">
        <v>81</v>
      </c>
      <c r="I11" s="50">
        <v>269</v>
      </c>
      <c r="J11" s="30">
        <v>55</v>
      </c>
      <c r="K11" s="30">
        <v>212</v>
      </c>
      <c r="L11" s="30">
        <v>2</v>
      </c>
      <c r="M11" s="50">
        <v>100</v>
      </c>
      <c r="N11" s="30">
        <v>21</v>
      </c>
      <c r="O11" s="30">
        <v>79</v>
      </c>
      <c r="P11" s="30">
        <v>0</v>
      </c>
      <c r="Q11" s="50">
        <v>32</v>
      </c>
      <c r="R11" s="30">
        <v>8</v>
      </c>
      <c r="S11" s="30">
        <v>23</v>
      </c>
      <c r="T11" s="51">
        <v>1</v>
      </c>
      <c r="U11" s="30">
        <v>137</v>
      </c>
      <c r="V11" s="30">
        <v>26</v>
      </c>
      <c r="W11" s="30">
        <v>110</v>
      </c>
      <c r="X11" s="51">
        <v>1</v>
      </c>
      <c r="Y11" s="30"/>
    </row>
    <row r="12" spans="3:25">
      <c r="C12" s="30"/>
      <c r="D12" s="56" t="s">
        <v>109</v>
      </c>
      <c r="E12" s="56">
        <v>927</v>
      </c>
      <c r="F12" s="35">
        <v>78</v>
      </c>
      <c r="G12" s="35">
        <v>796</v>
      </c>
      <c r="H12" s="35">
        <v>53</v>
      </c>
      <c r="I12" s="56">
        <v>63</v>
      </c>
      <c r="J12" s="35">
        <v>4</v>
      </c>
      <c r="K12" s="35">
        <v>55</v>
      </c>
      <c r="L12" s="35">
        <v>4</v>
      </c>
      <c r="M12" s="56">
        <v>20</v>
      </c>
      <c r="N12" s="35">
        <v>2</v>
      </c>
      <c r="O12" s="35">
        <v>17</v>
      </c>
      <c r="P12" s="35">
        <v>1</v>
      </c>
      <c r="Q12" s="56">
        <v>7</v>
      </c>
      <c r="R12" s="35">
        <v>0</v>
      </c>
      <c r="S12" s="35">
        <v>7</v>
      </c>
      <c r="T12" s="57">
        <v>0</v>
      </c>
      <c r="U12" s="35">
        <v>36</v>
      </c>
      <c r="V12" s="35">
        <v>2</v>
      </c>
      <c r="W12" s="35">
        <v>31</v>
      </c>
      <c r="X12" s="57">
        <v>3</v>
      </c>
      <c r="Y12" s="30"/>
    </row>
    <row r="13" spans="3:25"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</row>
    <row r="18" spans="9:26">
      <c r="I18" s="296" t="s">
        <v>156</v>
      </c>
      <c r="J18" s="297"/>
      <c r="K18" s="297"/>
      <c r="L18" s="297"/>
      <c r="M18" s="297"/>
      <c r="N18" s="297"/>
      <c r="O18" s="297"/>
      <c r="P18" s="298"/>
      <c r="R18" s="296" t="s">
        <v>157</v>
      </c>
      <c r="S18" s="297"/>
      <c r="T18" s="297"/>
      <c r="U18" s="297"/>
      <c r="V18" s="297"/>
      <c r="W18" s="297"/>
      <c r="X18" s="297"/>
      <c r="Y18" s="298"/>
    </row>
    <row r="19" spans="9:26">
      <c r="I19" s="309" t="s">
        <v>134</v>
      </c>
      <c r="J19" s="314" t="s">
        <v>124</v>
      </c>
      <c r="K19" s="306" t="s">
        <v>148</v>
      </c>
      <c r="L19" s="307"/>
      <c r="M19" s="308" t="s">
        <v>149</v>
      </c>
      <c r="N19" s="307"/>
      <c r="O19" s="308" t="s">
        <v>150</v>
      </c>
      <c r="P19" s="307"/>
      <c r="R19" s="309" t="s">
        <v>134</v>
      </c>
      <c r="S19" s="314" t="s">
        <v>124</v>
      </c>
      <c r="T19" s="306" t="s">
        <v>148</v>
      </c>
      <c r="U19" s="307"/>
      <c r="V19" s="308" t="s">
        <v>149</v>
      </c>
      <c r="W19" s="307"/>
      <c r="X19" s="308" t="s">
        <v>150</v>
      </c>
      <c r="Y19" s="307"/>
    </row>
    <row r="20" spans="9:26">
      <c r="I20" s="310"/>
      <c r="J20" s="315"/>
      <c r="K20" s="106" t="s">
        <v>139</v>
      </c>
      <c r="L20" s="119" t="s">
        <v>140</v>
      </c>
      <c r="M20" s="93" t="s">
        <v>139</v>
      </c>
      <c r="N20" s="119" t="s">
        <v>140</v>
      </c>
      <c r="O20" s="93" t="s">
        <v>139</v>
      </c>
      <c r="P20" s="93" t="s">
        <v>140</v>
      </c>
      <c r="R20" s="310"/>
      <c r="S20" s="315"/>
      <c r="T20" s="106" t="s">
        <v>139</v>
      </c>
      <c r="U20" s="119" t="s">
        <v>140</v>
      </c>
      <c r="V20" s="93" t="s">
        <v>139</v>
      </c>
      <c r="W20" s="119" t="s">
        <v>140</v>
      </c>
      <c r="X20" s="93" t="s">
        <v>139</v>
      </c>
      <c r="Y20" s="93" t="s">
        <v>140</v>
      </c>
    </row>
    <row r="21" spans="9:26">
      <c r="I21" s="134" t="s">
        <v>124</v>
      </c>
      <c r="J21" s="131">
        <f>I7</f>
        <v>4863</v>
      </c>
      <c r="K21" s="132">
        <f>J7</f>
        <v>1222</v>
      </c>
      <c r="L21" s="120">
        <f>K21/J21</f>
        <v>0.25128521488792926</v>
      </c>
      <c r="M21" s="132">
        <f>K7</f>
        <v>3445</v>
      </c>
      <c r="N21" s="120">
        <f>M21/J21</f>
        <v>0.70841044622660909</v>
      </c>
      <c r="O21" s="132">
        <f>L7</f>
        <v>196</v>
      </c>
      <c r="P21" s="121">
        <f>O21/J21</f>
        <v>4.030433888546165E-2</v>
      </c>
      <c r="Q21" s="30"/>
      <c r="R21" s="134" t="s">
        <v>124</v>
      </c>
      <c r="S21" s="138">
        <v>504</v>
      </c>
      <c r="T21" s="126">
        <v>148</v>
      </c>
      <c r="U21" s="120">
        <f>T21/S21</f>
        <v>0.29365079365079366</v>
      </c>
      <c r="V21" s="126">
        <v>344</v>
      </c>
      <c r="W21" s="120">
        <f>V21/S21</f>
        <v>0.68253968253968256</v>
      </c>
      <c r="X21" s="126">
        <v>12</v>
      </c>
      <c r="Y21" s="121">
        <f>X21/S21</f>
        <v>2.3809523809523808E-2</v>
      </c>
      <c r="Z21" s="30"/>
    </row>
    <row r="22" spans="9:26">
      <c r="I22" s="107" t="s">
        <v>125</v>
      </c>
      <c r="J22" s="129">
        <f t="shared" ref="J22:K26" si="0">I8</f>
        <v>3154</v>
      </c>
      <c r="K22" s="127">
        <f t="shared" si="0"/>
        <v>806</v>
      </c>
      <c r="L22" s="108">
        <f t="shared" ref="L22:L26" si="1">K22/J22</f>
        <v>0.25554850982878885</v>
      </c>
      <c r="M22" s="127">
        <f t="shared" ref="M22:M26" si="2">K8</f>
        <v>2242</v>
      </c>
      <c r="N22" s="108">
        <f t="shared" ref="N22:N26" si="3">M22/J22</f>
        <v>0.71084337349397586</v>
      </c>
      <c r="O22" s="127">
        <f t="shared" ref="O22:O26" si="4">L8</f>
        <v>106</v>
      </c>
      <c r="P22" s="122">
        <f t="shared" ref="P22:P26" si="5">O22/J22</f>
        <v>3.3608116677235254E-2</v>
      </c>
      <c r="Q22" s="30"/>
      <c r="R22" s="107" t="s">
        <v>125</v>
      </c>
      <c r="S22" s="112">
        <v>354</v>
      </c>
      <c r="T22" s="104">
        <v>112</v>
      </c>
      <c r="U22" s="108">
        <f t="shared" ref="U22" si="6">T22/S22</f>
        <v>0.31638418079096048</v>
      </c>
      <c r="V22" s="104">
        <v>235</v>
      </c>
      <c r="W22" s="108">
        <f t="shared" ref="W22:W26" si="7">V22/S22</f>
        <v>0.66384180790960456</v>
      </c>
      <c r="X22" s="104">
        <v>7</v>
      </c>
      <c r="Y22" s="122">
        <f t="shared" ref="Y22:Y26" si="8">X22/S22</f>
        <v>1.977401129943503E-2</v>
      </c>
      <c r="Z22" s="30"/>
    </row>
    <row r="23" spans="9:26">
      <c r="I23" s="134" t="s">
        <v>126</v>
      </c>
      <c r="J23" s="129">
        <f t="shared" si="0"/>
        <v>168</v>
      </c>
      <c r="K23" s="127">
        <f t="shared" si="0"/>
        <v>68</v>
      </c>
      <c r="L23" s="108">
        <f>K23/J23</f>
        <v>0.40476190476190477</v>
      </c>
      <c r="M23" s="127">
        <f t="shared" si="2"/>
        <v>92</v>
      </c>
      <c r="N23" s="108">
        <f t="shared" si="3"/>
        <v>0.54761904761904767</v>
      </c>
      <c r="O23" s="127">
        <f t="shared" si="4"/>
        <v>8</v>
      </c>
      <c r="P23" s="122">
        <f t="shared" si="5"/>
        <v>4.7619047619047616E-2</v>
      </c>
      <c r="Q23" s="30"/>
      <c r="R23" s="134" t="s">
        <v>126</v>
      </c>
      <c r="S23" s="112">
        <v>20</v>
      </c>
      <c r="T23" s="104">
        <v>8</v>
      </c>
      <c r="U23" s="108">
        <f>T23/S23</f>
        <v>0.4</v>
      </c>
      <c r="V23" s="104">
        <v>12</v>
      </c>
      <c r="W23" s="108">
        <f t="shared" si="7"/>
        <v>0.6</v>
      </c>
      <c r="X23" s="104">
        <v>0</v>
      </c>
      <c r="Y23" s="122">
        <f t="shared" si="8"/>
        <v>0</v>
      </c>
      <c r="Z23" s="30"/>
    </row>
    <row r="24" spans="9:26">
      <c r="I24" s="109" t="s">
        <v>127</v>
      </c>
      <c r="J24" s="129">
        <f t="shared" si="0"/>
        <v>1209</v>
      </c>
      <c r="K24" s="127">
        <f t="shared" si="0"/>
        <v>289</v>
      </c>
      <c r="L24" s="108">
        <f t="shared" si="1"/>
        <v>0.23904052936311002</v>
      </c>
      <c r="M24" s="127">
        <f t="shared" si="2"/>
        <v>844</v>
      </c>
      <c r="N24" s="108">
        <f t="shared" si="3"/>
        <v>0.69809760132340781</v>
      </c>
      <c r="O24" s="127">
        <f t="shared" si="4"/>
        <v>76</v>
      </c>
      <c r="P24" s="122">
        <f t="shared" si="5"/>
        <v>6.2861869313482213E-2</v>
      </c>
      <c r="Q24" s="30"/>
      <c r="R24" s="109" t="s">
        <v>127</v>
      </c>
      <c r="S24" s="112">
        <v>91</v>
      </c>
      <c r="T24" s="104">
        <v>20</v>
      </c>
      <c r="U24" s="108">
        <f t="shared" ref="U24:U26" si="9">T24/S24</f>
        <v>0.21978021978021978</v>
      </c>
      <c r="V24" s="104">
        <v>67</v>
      </c>
      <c r="W24" s="108">
        <f t="shared" si="7"/>
        <v>0.73626373626373631</v>
      </c>
      <c r="X24" s="104">
        <v>4</v>
      </c>
      <c r="Y24" s="122">
        <f t="shared" si="8"/>
        <v>4.3956043956043959E-2</v>
      </c>
      <c r="Z24" s="30"/>
    </row>
    <row r="25" spans="9:26">
      <c r="I25" s="134" t="s">
        <v>128</v>
      </c>
      <c r="J25" s="129">
        <f t="shared" si="0"/>
        <v>269</v>
      </c>
      <c r="K25" s="127">
        <f t="shared" si="0"/>
        <v>55</v>
      </c>
      <c r="L25" s="108">
        <f t="shared" si="1"/>
        <v>0.20446096654275092</v>
      </c>
      <c r="M25" s="127">
        <f t="shared" si="2"/>
        <v>212</v>
      </c>
      <c r="N25" s="108">
        <f t="shared" si="3"/>
        <v>0.78810408921933084</v>
      </c>
      <c r="O25" s="127">
        <f t="shared" si="4"/>
        <v>2</v>
      </c>
      <c r="P25" s="122">
        <f t="shared" si="5"/>
        <v>7.4349442379182153E-3</v>
      </c>
      <c r="Q25" s="30"/>
      <c r="R25" s="134" t="s">
        <v>128</v>
      </c>
      <c r="S25" s="112">
        <v>32</v>
      </c>
      <c r="T25" s="104">
        <v>8</v>
      </c>
      <c r="U25" s="108">
        <f t="shared" si="9"/>
        <v>0.25</v>
      </c>
      <c r="V25" s="104">
        <v>23</v>
      </c>
      <c r="W25" s="108">
        <f t="shared" si="7"/>
        <v>0.71875</v>
      </c>
      <c r="X25" s="104">
        <v>1</v>
      </c>
      <c r="Y25" s="122">
        <f t="shared" si="8"/>
        <v>3.125E-2</v>
      </c>
      <c r="Z25" s="30"/>
    </row>
    <row r="26" spans="9:26">
      <c r="I26" s="110" t="s">
        <v>129</v>
      </c>
      <c r="J26" s="130">
        <f t="shared" si="0"/>
        <v>63</v>
      </c>
      <c r="K26" s="128">
        <f t="shared" si="0"/>
        <v>4</v>
      </c>
      <c r="L26" s="123">
        <f t="shared" si="1"/>
        <v>6.3492063492063489E-2</v>
      </c>
      <c r="M26" s="128">
        <f t="shared" si="2"/>
        <v>55</v>
      </c>
      <c r="N26" s="123">
        <f t="shared" si="3"/>
        <v>0.87301587301587302</v>
      </c>
      <c r="O26" s="128">
        <f t="shared" si="4"/>
        <v>4</v>
      </c>
      <c r="P26" s="124">
        <f t="shared" si="5"/>
        <v>6.3492063492063489E-2</v>
      </c>
      <c r="Q26" s="30"/>
      <c r="R26" s="110" t="s">
        <v>129</v>
      </c>
      <c r="S26" s="113">
        <v>7</v>
      </c>
      <c r="T26" s="105">
        <v>0</v>
      </c>
      <c r="U26" s="123">
        <f t="shared" si="9"/>
        <v>0</v>
      </c>
      <c r="V26" s="105">
        <v>7</v>
      </c>
      <c r="W26" s="123">
        <f t="shared" si="7"/>
        <v>1</v>
      </c>
      <c r="X26" s="105">
        <v>0</v>
      </c>
      <c r="Y26" s="124">
        <f t="shared" si="8"/>
        <v>0</v>
      </c>
      <c r="Z26" s="30"/>
    </row>
    <row r="27" spans="9:26">
      <c r="I27" s="290" t="s">
        <v>50</v>
      </c>
      <c r="J27" s="291"/>
      <c r="K27" s="291"/>
      <c r="L27" s="291"/>
      <c r="M27" s="291"/>
      <c r="N27" s="291"/>
      <c r="O27" s="291"/>
      <c r="P27" s="292"/>
      <c r="R27" s="290" t="s">
        <v>50</v>
      </c>
      <c r="S27" s="291"/>
      <c r="T27" s="291"/>
      <c r="U27" s="291"/>
      <c r="V27" s="291"/>
      <c r="W27" s="291"/>
      <c r="X27" s="291"/>
      <c r="Y27" s="292"/>
    </row>
    <row r="29" spans="9:26">
      <c r="I29" s="296" t="s">
        <v>158</v>
      </c>
      <c r="J29" s="297"/>
      <c r="K29" s="297"/>
      <c r="L29" s="297"/>
      <c r="M29" s="297"/>
      <c r="N29" s="297"/>
      <c r="O29" s="297"/>
      <c r="P29" s="298"/>
      <c r="R29" s="296" t="s">
        <v>159</v>
      </c>
      <c r="S29" s="297"/>
      <c r="T29" s="297"/>
      <c r="U29" s="297"/>
      <c r="V29" s="297"/>
      <c r="W29" s="297"/>
      <c r="X29" s="297"/>
      <c r="Y29" s="298"/>
    </row>
    <row r="30" spans="9:26">
      <c r="I30" s="309" t="s">
        <v>134</v>
      </c>
      <c r="J30" s="314" t="s">
        <v>124</v>
      </c>
      <c r="K30" s="306" t="s">
        <v>148</v>
      </c>
      <c r="L30" s="307"/>
      <c r="M30" s="308" t="s">
        <v>149</v>
      </c>
      <c r="N30" s="307"/>
      <c r="O30" s="308" t="s">
        <v>150</v>
      </c>
      <c r="P30" s="307"/>
      <c r="R30" s="309" t="s">
        <v>134</v>
      </c>
      <c r="S30" s="314" t="s">
        <v>124</v>
      </c>
      <c r="T30" s="306" t="s">
        <v>148</v>
      </c>
      <c r="U30" s="307"/>
      <c r="V30" s="308" t="s">
        <v>149</v>
      </c>
      <c r="W30" s="307"/>
      <c r="X30" s="308" t="s">
        <v>150</v>
      </c>
      <c r="Y30" s="307"/>
    </row>
    <row r="31" spans="9:26">
      <c r="I31" s="310"/>
      <c r="J31" s="315"/>
      <c r="K31" s="106" t="s">
        <v>139</v>
      </c>
      <c r="L31" s="119" t="s">
        <v>140</v>
      </c>
      <c r="M31" s="93" t="s">
        <v>139</v>
      </c>
      <c r="N31" s="119" t="s">
        <v>140</v>
      </c>
      <c r="O31" s="93" t="s">
        <v>139</v>
      </c>
      <c r="P31" s="93" t="s">
        <v>140</v>
      </c>
      <c r="R31" s="310"/>
      <c r="S31" s="315"/>
      <c r="T31" s="106" t="s">
        <v>139</v>
      </c>
      <c r="U31" s="119" t="s">
        <v>140</v>
      </c>
      <c r="V31" s="93" t="s">
        <v>139</v>
      </c>
      <c r="W31" s="119" t="s">
        <v>140</v>
      </c>
      <c r="X31" s="93" t="s">
        <v>139</v>
      </c>
      <c r="Y31" s="93" t="s">
        <v>140</v>
      </c>
    </row>
    <row r="32" spans="9:26">
      <c r="I32" s="134" t="s">
        <v>124</v>
      </c>
      <c r="J32" s="118">
        <v>1705</v>
      </c>
      <c r="K32" s="126">
        <v>445</v>
      </c>
      <c r="L32" s="120">
        <f>K32/J32</f>
        <v>0.26099706744868034</v>
      </c>
      <c r="M32" s="116">
        <v>1204</v>
      </c>
      <c r="N32" s="120">
        <f>M32/J32</f>
        <v>0.70615835777126101</v>
      </c>
      <c r="O32" s="126">
        <v>56</v>
      </c>
      <c r="P32" s="121">
        <f>O32/J32</f>
        <v>3.2844574780058651E-2</v>
      </c>
      <c r="Q32" s="30"/>
      <c r="R32" s="134" t="s">
        <v>124</v>
      </c>
      <c r="S32" s="118">
        <v>2654</v>
      </c>
      <c r="T32" s="126">
        <v>629</v>
      </c>
      <c r="U32" s="120">
        <f>T32/S32</f>
        <v>0.23700075357950265</v>
      </c>
      <c r="V32" s="116">
        <v>1897</v>
      </c>
      <c r="W32" s="120">
        <f>V32/S32</f>
        <v>0.71477015825169554</v>
      </c>
      <c r="X32" s="126">
        <v>128</v>
      </c>
      <c r="Y32" s="121">
        <f>X32/S32</f>
        <v>4.8229088168801809E-2</v>
      </c>
      <c r="Z32" s="30"/>
    </row>
    <row r="33" spans="9:26">
      <c r="I33" s="107" t="s">
        <v>125</v>
      </c>
      <c r="J33" s="111">
        <v>1110</v>
      </c>
      <c r="K33" s="104">
        <v>294</v>
      </c>
      <c r="L33" s="108">
        <f t="shared" ref="L33" si="10">K33/J33</f>
        <v>0.26486486486486488</v>
      </c>
      <c r="M33" s="104">
        <v>786</v>
      </c>
      <c r="N33" s="108">
        <f t="shared" ref="N33:N37" si="11">M33/J33</f>
        <v>0.70810810810810809</v>
      </c>
      <c r="O33" s="104">
        <v>30</v>
      </c>
      <c r="P33" s="122">
        <f t="shared" ref="P33:P37" si="12">O33/J33</f>
        <v>2.7027027027027029E-2</v>
      </c>
      <c r="Q33" s="30"/>
      <c r="R33" s="107" t="s">
        <v>125</v>
      </c>
      <c r="S33" s="111">
        <v>1690</v>
      </c>
      <c r="T33" s="104">
        <v>400</v>
      </c>
      <c r="U33" s="108">
        <f t="shared" ref="U33" si="13">T33/S33</f>
        <v>0.23668639053254437</v>
      </c>
      <c r="V33" s="103">
        <v>1221</v>
      </c>
      <c r="W33" s="108">
        <f t="shared" ref="W33:W37" si="14">V33/S33</f>
        <v>0.72248520710059172</v>
      </c>
      <c r="X33" s="104">
        <v>69</v>
      </c>
      <c r="Y33" s="122">
        <f t="shared" ref="Y33:Y37" si="15">X33/S33</f>
        <v>4.0828402366863907E-2</v>
      </c>
      <c r="Z33" s="30"/>
    </row>
    <row r="34" spans="9:26">
      <c r="I34" s="134" t="s">
        <v>126</v>
      </c>
      <c r="J34" s="112">
        <v>52</v>
      </c>
      <c r="K34" s="104">
        <v>28</v>
      </c>
      <c r="L34" s="108">
        <f>K34/J34</f>
        <v>0.53846153846153844</v>
      </c>
      <c r="M34" s="104">
        <v>22</v>
      </c>
      <c r="N34" s="108">
        <f t="shared" si="11"/>
        <v>0.42307692307692307</v>
      </c>
      <c r="O34" s="104">
        <v>2</v>
      </c>
      <c r="P34" s="122">
        <f t="shared" si="12"/>
        <v>3.8461538461538464E-2</v>
      </c>
      <c r="Q34" s="30"/>
      <c r="R34" s="134" t="s">
        <v>126</v>
      </c>
      <c r="S34" s="112">
        <v>96</v>
      </c>
      <c r="T34" s="104">
        <v>32</v>
      </c>
      <c r="U34" s="108">
        <f>T34/S34</f>
        <v>0.33333333333333331</v>
      </c>
      <c r="V34" s="104">
        <v>58</v>
      </c>
      <c r="W34" s="108">
        <f t="shared" si="14"/>
        <v>0.60416666666666663</v>
      </c>
      <c r="X34" s="104">
        <v>6</v>
      </c>
      <c r="Y34" s="122">
        <f t="shared" si="15"/>
        <v>6.25E-2</v>
      </c>
      <c r="Z34" s="30"/>
    </row>
    <row r="35" spans="9:26">
      <c r="I35" s="109" t="s">
        <v>127</v>
      </c>
      <c r="J35" s="112">
        <v>423</v>
      </c>
      <c r="K35" s="104">
        <v>100</v>
      </c>
      <c r="L35" s="108">
        <f t="shared" ref="L35:L37" si="16">K35/J35</f>
        <v>0.2364066193853428</v>
      </c>
      <c r="M35" s="104">
        <v>300</v>
      </c>
      <c r="N35" s="108">
        <f t="shared" si="11"/>
        <v>0.70921985815602839</v>
      </c>
      <c r="O35" s="104">
        <v>23</v>
      </c>
      <c r="P35" s="122">
        <f t="shared" si="12"/>
        <v>5.4373522458628844E-2</v>
      </c>
      <c r="Q35" s="30"/>
      <c r="R35" s="109" t="s">
        <v>127</v>
      </c>
      <c r="S35" s="112">
        <v>695</v>
      </c>
      <c r="T35" s="104">
        <v>169</v>
      </c>
      <c r="U35" s="108">
        <f t="shared" ref="U35:U37" si="17">T35/S35</f>
        <v>0.24316546762589927</v>
      </c>
      <c r="V35" s="104">
        <v>477</v>
      </c>
      <c r="W35" s="108">
        <f t="shared" si="14"/>
        <v>0.68633093525179856</v>
      </c>
      <c r="X35" s="104">
        <v>49</v>
      </c>
      <c r="Y35" s="122">
        <f t="shared" si="15"/>
        <v>7.0503597122302156E-2</v>
      </c>
      <c r="Z35" s="30"/>
    </row>
    <row r="36" spans="9:26">
      <c r="I36" s="134" t="s">
        <v>128</v>
      </c>
      <c r="J36" s="112">
        <v>100</v>
      </c>
      <c r="K36" s="104">
        <v>21</v>
      </c>
      <c r="L36" s="108">
        <f t="shared" si="16"/>
        <v>0.21</v>
      </c>
      <c r="M36" s="104">
        <v>79</v>
      </c>
      <c r="N36" s="108">
        <f t="shared" si="11"/>
        <v>0.79</v>
      </c>
      <c r="O36" s="104">
        <v>0</v>
      </c>
      <c r="P36" s="122">
        <f t="shared" si="12"/>
        <v>0</v>
      </c>
      <c r="Q36" s="30"/>
      <c r="R36" s="134" t="s">
        <v>128</v>
      </c>
      <c r="S36" s="112">
        <v>137</v>
      </c>
      <c r="T36" s="104">
        <v>26</v>
      </c>
      <c r="U36" s="108">
        <f t="shared" si="17"/>
        <v>0.18978102189781021</v>
      </c>
      <c r="V36" s="104">
        <v>110</v>
      </c>
      <c r="W36" s="108">
        <f t="shared" si="14"/>
        <v>0.8029197080291971</v>
      </c>
      <c r="X36" s="104">
        <v>1</v>
      </c>
      <c r="Y36" s="122">
        <f t="shared" si="15"/>
        <v>7.2992700729927005E-3</v>
      </c>
      <c r="Z36" s="30"/>
    </row>
    <row r="37" spans="9:26">
      <c r="I37" s="110" t="s">
        <v>129</v>
      </c>
      <c r="J37" s="113">
        <v>20</v>
      </c>
      <c r="K37" s="105">
        <v>2</v>
      </c>
      <c r="L37" s="123">
        <f t="shared" si="16"/>
        <v>0.1</v>
      </c>
      <c r="M37" s="105">
        <v>17</v>
      </c>
      <c r="N37" s="123">
        <f t="shared" si="11"/>
        <v>0.85</v>
      </c>
      <c r="O37" s="105">
        <v>1</v>
      </c>
      <c r="P37" s="124">
        <f t="shared" si="12"/>
        <v>0.05</v>
      </c>
      <c r="Q37" s="30"/>
      <c r="R37" s="110" t="s">
        <v>129</v>
      </c>
      <c r="S37" s="113">
        <v>36</v>
      </c>
      <c r="T37" s="105">
        <v>2</v>
      </c>
      <c r="U37" s="123">
        <f t="shared" si="17"/>
        <v>5.5555555555555552E-2</v>
      </c>
      <c r="V37" s="105">
        <v>31</v>
      </c>
      <c r="W37" s="123">
        <f t="shared" si="14"/>
        <v>0.86111111111111116</v>
      </c>
      <c r="X37" s="105">
        <v>3</v>
      </c>
      <c r="Y37" s="124">
        <f t="shared" si="15"/>
        <v>8.3333333333333329E-2</v>
      </c>
      <c r="Z37" s="30"/>
    </row>
    <row r="38" spans="9:26">
      <c r="I38" s="290" t="s">
        <v>50</v>
      </c>
      <c r="J38" s="291"/>
      <c r="K38" s="291"/>
      <c r="L38" s="291"/>
      <c r="M38" s="291"/>
      <c r="N38" s="291"/>
      <c r="O38" s="291"/>
      <c r="P38" s="292"/>
      <c r="R38" s="290" t="s">
        <v>50</v>
      </c>
      <c r="S38" s="291"/>
      <c r="T38" s="291"/>
      <c r="U38" s="291"/>
      <c r="V38" s="291"/>
      <c r="W38" s="291"/>
      <c r="X38" s="291"/>
      <c r="Y38" s="292"/>
    </row>
  </sheetData>
  <mergeCells count="28">
    <mergeCell ref="I38:P38"/>
    <mergeCell ref="R38:Y38"/>
    <mergeCell ref="I30:I31"/>
    <mergeCell ref="J30:J31"/>
    <mergeCell ref="K30:L30"/>
    <mergeCell ref="M30:N30"/>
    <mergeCell ref="O30:P30"/>
    <mergeCell ref="R30:R31"/>
    <mergeCell ref="I27:P27"/>
    <mergeCell ref="R27:Y27"/>
    <mergeCell ref="I29:P29"/>
    <mergeCell ref="R29:Y29"/>
    <mergeCell ref="S30:S31"/>
    <mergeCell ref="T30:U30"/>
    <mergeCell ref="V30:W30"/>
    <mergeCell ref="X30:Y30"/>
    <mergeCell ref="I18:P18"/>
    <mergeCell ref="R18:Y18"/>
    <mergeCell ref="I19:I20"/>
    <mergeCell ref="J19:J20"/>
    <mergeCell ref="K19:L19"/>
    <mergeCell ref="M19:N19"/>
    <mergeCell ref="O19:P19"/>
    <mergeCell ref="R19:R20"/>
    <mergeCell ref="S19:S20"/>
    <mergeCell ref="T19:U19"/>
    <mergeCell ref="V19:W19"/>
    <mergeCell ref="X19:Y1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T48"/>
  <sheetViews>
    <sheetView workbookViewId="0">
      <selection activeCell="C15" sqref="C15"/>
    </sheetView>
  </sheetViews>
  <sheetFormatPr defaultColWidth="11.42578125" defaultRowHeight="15"/>
  <cols>
    <col min="3" max="3" width="17.140625" bestFit="1" customWidth="1"/>
    <col min="4" max="4" width="13" bestFit="1" customWidth="1"/>
    <col min="5" max="5" width="13.7109375" bestFit="1" customWidth="1"/>
    <col min="9" max="9" width="14" customWidth="1"/>
    <col min="15" max="15" width="31.5703125" bestFit="1" customWidth="1"/>
    <col min="16" max="16" width="16.5703125" customWidth="1"/>
    <col min="17" max="17" width="12.5703125" bestFit="1" customWidth="1"/>
  </cols>
  <sheetData>
    <row r="1" spans="1:20">
      <c r="A1" s="30"/>
      <c r="B1" s="30"/>
    </row>
    <row r="2" spans="1:20">
      <c r="A2" s="334" t="s">
        <v>160</v>
      </c>
      <c r="B2" s="335"/>
      <c r="C2" s="330">
        <v>2023</v>
      </c>
      <c r="D2" s="330"/>
      <c r="E2" s="331"/>
    </row>
    <row r="3" spans="1:20">
      <c r="A3" s="336"/>
      <c r="B3" s="337"/>
      <c r="C3" s="33" t="s">
        <v>161</v>
      </c>
      <c r="D3" s="34" t="s">
        <v>162</v>
      </c>
      <c r="E3" s="31" t="s">
        <v>163</v>
      </c>
    </row>
    <row r="4" spans="1:20">
      <c r="A4" s="332" t="s">
        <v>164</v>
      </c>
      <c r="B4" s="333"/>
      <c r="C4" s="20">
        <v>86349</v>
      </c>
      <c r="D4" s="21">
        <v>2750</v>
      </c>
      <c r="E4" s="22">
        <f>D4*100/C4</f>
        <v>3.184750257675248</v>
      </c>
      <c r="F4" s="30"/>
    </row>
    <row r="5" spans="1:20">
      <c r="A5" s="326" t="s">
        <v>165</v>
      </c>
      <c r="B5" s="327"/>
      <c r="C5" s="23">
        <v>379975</v>
      </c>
      <c r="D5" s="32">
        <v>10078</v>
      </c>
      <c r="E5" s="24">
        <f>D5*100/C5</f>
        <v>2.6522797552470556</v>
      </c>
      <c r="F5" s="30"/>
    </row>
    <row r="6" spans="1:20">
      <c r="A6" s="326" t="s">
        <v>166</v>
      </c>
      <c r="B6" s="327"/>
      <c r="C6" s="23">
        <v>306300</v>
      </c>
      <c r="D6" s="25">
        <v>6266</v>
      </c>
      <c r="E6" s="24">
        <f t="shared" ref="E6:E36" si="0">D6*100/C6</f>
        <v>2.0457068233757756</v>
      </c>
      <c r="F6" s="30"/>
      <c r="G6" s="17"/>
      <c r="H6" s="17"/>
    </row>
    <row r="7" spans="1:20">
      <c r="A7" s="326" t="s">
        <v>167</v>
      </c>
      <c r="B7" s="327"/>
      <c r="C7" s="23">
        <v>97826</v>
      </c>
      <c r="D7" s="25">
        <v>2722</v>
      </c>
      <c r="E7" s="24">
        <f t="shared" si="0"/>
        <v>2.7824913622145444</v>
      </c>
      <c r="F7" s="30"/>
      <c r="G7" s="17"/>
      <c r="H7" s="17"/>
    </row>
    <row r="8" spans="1:20">
      <c r="A8" s="326" t="s">
        <v>168</v>
      </c>
      <c r="B8" s="327"/>
      <c r="C8" s="23">
        <v>177195</v>
      </c>
      <c r="D8" s="25">
        <v>2815</v>
      </c>
      <c r="E8" s="24">
        <f t="shared" si="0"/>
        <v>1.5886452778012923</v>
      </c>
      <c r="F8" s="30"/>
      <c r="G8" s="17"/>
      <c r="H8" s="17"/>
      <c r="O8" s="16"/>
      <c r="P8" s="16"/>
      <c r="R8" s="10"/>
      <c r="S8" s="19"/>
      <c r="T8" s="18"/>
    </row>
    <row r="9" spans="1:20">
      <c r="A9" s="326" t="s">
        <v>169</v>
      </c>
      <c r="B9" s="327"/>
      <c r="C9" s="23">
        <v>28119</v>
      </c>
      <c r="D9" s="25">
        <v>780</v>
      </c>
      <c r="E9" s="24">
        <f t="shared" si="0"/>
        <v>2.7739251040221915</v>
      </c>
      <c r="F9" s="30"/>
      <c r="G9" s="17"/>
      <c r="H9" s="17"/>
      <c r="O9" s="16"/>
      <c r="P9" s="16"/>
      <c r="R9" s="10"/>
      <c r="S9" s="16"/>
      <c r="T9" s="18"/>
    </row>
    <row r="10" spans="1:20">
      <c r="A10" s="326" t="s">
        <v>170</v>
      </c>
      <c r="B10" s="327"/>
      <c r="C10" s="23">
        <v>2221</v>
      </c>
      <c r="D10" s="25">
        <v>301</v>
      </c>
      <c r="E10" s="24">
        <f t="shared" si="0"/>
        <v>13.55245384961729</v>
      </c>
      <c r="F10" s="30"/>
      <c r="G10" s="17"/>
      <c r="H10" s="17"/>
      <c r="O10" s="16"/>
      <c r="P10" s="16"/>
      <c r="R10" s="10"/>
      <c r="S10" s="19"/>
      <c r="T10" s="18"/>
    </row>
    <row r="11" spans="1:20">
      <c r="A11" s="326" t="s">
        <v>171</v>
      </c>
      <c r="B11" s="327"/>
      <c r="C11" s="23">
        <v>171828</v>
      </c>
      <c r="D11" s="25">
        <v>3235</v>
      </c>
      <c r="E11" s="24">
        <f t="shared" si="0"/>
        <v>1.8826966501385105</v>
      </c>
      <c r="F11" s="30"/>
      <c r="G11" s="17"/>
      <c r="H11" s="17"/>
      <c r="O11" s="16"/>
      <c r="P11" s="16"/>
      <c r="R11" s="10"/>
      <c r="S11" s="19"/>
      <c r="T11" s="18"/>
    </row>
    <row r="12" spans="1:20">
      <c r="A12" s="326" t="s">
        <v>172</v>
      </c>
      <c r="B12" s="327"/>
      <c r="C12" s="23">
        <v>6674</v>
      </c>
      <c r="D12" s="25">
        <v>244</v>
      </c>
      <c r="E12" s="24">
        <f t="shared" si="0"/>
        <v>3.6559784237338926</v>
      </c>
      <c r="F12" s="30"/>
      <c r="G12" s="17"/>
      <c r="H12" s="17"/>
      <c r="O12" s="16"/>
      <c r="P12" s="16"/>
      <c r="R12" s="10"/>
      <c r="S12" s="19"/>
      <c r="T12" s="18"/>
    </row>
    <row r="13" spans="1:20">
      <c r="A13" s="326" t="s">
        <v>173</v>
      </c>
      <c r="B13" s="327"/>
      <c r="C13" s="23">
        <v>17115</v>
      </c>
      <c r="D13" s="25">
        <v>402</v>
      </c>
      <c r="E13" s="24">
        <f t="shared" si="0"/>
        <v>2.3488168273444345</v>
      </c>
      <c r="F13" s="30"/>
      <c r="G13" s="17"/>
      <c r="H13" s="17"/>
      <c r="O13" s="16"/>
      <c r="P13" s="16"/>
      <c r="R13" s="10"/>
      <c r="S13" s="19"/>
      <c r="T13" s="18"/>
    </row>
    <row r="14" spans="1:20">
      <c r="A14" s="326" t="s">
        <v>174</v>
      </c>
      <c r="B14" s="327"/>
      <c r="C14" s="23">
        <v>15754</v>
      </c>
      <c r="D14" s="25">
        <v>638</v>
      </c>
      <c r="E14" s="24">
        <f t="shared" si="0"/>
        <v>4.0497651390123144</v>
      </c>
      <c r="F14" s="30"/>
      <c r="G14" s="17"/>
      <c r="H14" s="17"/>
      <c r="O14" s="16"/>
      <c r="P14" s="16"/>
      <c r="R14" s="10"/>
      <c r="S14" s="19"/>
      <c r="T14" s="18"/>
    </row>
    <row r="15" spans="1:20">
      <c r="A15" s="326" t="s">
        <v>175</v>
      </c>
      <c r="B15" s="327"/>
      <c r="C15" s="23">
        <v>72297</v>
      </c>
      <c r="D15" s="25">
        <v>1399</v>
      </c>
      <c r="E15" s="24">
        <f t="shared" si="0"/>
        <v>1.9350733778718343</v>
      </c>
      <c r="F15" s="30"/>
      <c r="G15" s="17"/>
      <c r="H15" s="17"/>
      <c r="O15" s="16"/>
      <c r="P15" s="16"/>
      <c r="R15" s="10"/>
      <c r="S15" s="19"/>
      <c r="T15" s="18"/>
    </row>
    <row r="16" spans="1:20">
      <c r="A16" s="326" t="s">
        <v>176</v>
      </c>
      <c r="B16" s="327"/>
      <c r="C16" s="23">
        <v>46039</v>
      </c>
      <c r="D16" s="25">
        <v>694</v>
      </c>
      <c r="E16" s="24">
        <f t="shared" si="0"/>
        <v>1.5074176241881883</v>
      </c>
      <c r="F16" s="30"/>
      <c r="G16" s="17"/>
      <c r="H16" s="17"/>
      <c r="O16" s="16"/>
      <c r="P16" s="16"/>
      <c r="R16" s="10"/>
      <c r="S16" s="19"/>
      <c r="T16" s="18"/>
    </row>
    <row r="17" spans="1:20">
      <c r="A17" s="326" t="s">
        <v>177</v>
      </c>
      <c r="B17" s="327"/>
      <c r="C17" s="23">
        <v>191265</v>
      </c>
      <c r="D17" s="25">
        <v>7272</v>
      </c>
      <c r="E17" s="24">
        <f t="shared" si="0"/>
        <v>3.8020547408046426</v>
      </c>
      <c r="F17" s="30"/>
      <c r="G17" s="17"/>
      <c r="H17" s="17"/>
      <c r="O17" s="16"/>
      <c r="P17" s="16"/>
      <c r="R17" s="10"/>
      <c r="S17" s="19"/>
      <c r="T17" s="18"/>
    </row>
    <row r="18" spans="1:20">
      <c r="A18" s="326" t="s">
        <v>178</v>
      </c>
      <c r="B18" s="327"/>
      <c r="C18" s="23">
        <v>198888</v>
      </c>
      <c r="D18" s="25">
        <v>5809</v>
      </c>
      <c r="E18" s="24">
        <f t="shared" si="0"/>
        <v>2.9207393105667512</v>
      </c>
      <c r="F18" s="30"/>
      <c r="G18" s="17"/>
      <c r="H18" s="17"/>
      <c r="O18" s="16"/>
      <c r="P18" s="16"/>
      <c r="R18" s="10"/>
      <c r="S18" s="19"/>
      <c r="T18" s="18"/>
    </row>
    <row r="19" spans="1:20">
      <c r="A19" s="326" t="s">
        <v>179</v>
      </c>
      <c r="B19" s="327"/>
      <c r="C19" s="23">
        <v>264381</v>
      </c>
      <c r="D19" s="25">
        <v>6530</v>
      </c>
      <c r="E19" s="24">
        <f t="shared" si="0"/>
        <v>2.4699203044091669</v>
      </c>
      <c r="F19" s="30"/>
      <c r="G19" s="17"/>
      <c r="H19" s="17"/>
      <c r="O19" s="16"/>
      <c r="P19" s="16"/>
      <c r="R19" s="10"/>
      <c r="S19" s="19"/>
      <c r="T19" s="18"/>
    </row>
    <row r="20" spans="1:20">
      <c r="A20" s="326" t="s">
        <v>180</v>
      </c>
      <c r="B20" s="327"/>
      <c r="C20" s="23">
        <v>196605</v>
      </c>
      <c r="D20" s="26">
        <v>3884</v>
      </c>
      <c r="E20" s="24">
        <f t="shared" si="0"/>
        <v>1.9755347015589635</v>
      </c>
      <c r="F20" s="30"/>
      <c r="G20" s="17"/>
      <c r="H20" s="17"/>
      <c r="O20" s="16"/>
      <c r="P20" s="16"/>
      <c r="R20" s="10"/>
      <c r="S20" s="19"/>
      <c r="T20" s="18"/>
    </row>
    <row r="21" spans="1:20">
      <c r="A21" s="326" t="s">
        <v>181</v>
      </c>
      <c r="B21" s="327"/>
      <c r="C21" s="23">
        <v>37926</v>
      </c>
      <c r="D21" s="25">
        <v>898</v>
      </c>
      <c r="E21" s="24">
        <f t="shared" si="0"/>
        <v>2.3677688129515371</v>
      </c>
      <c r="F21" s="30"/>
      <c r="G21" s="17"/>
      <c r="H21" s="17"/>
      <c r="O21" s="16"/>
      <c r="P21" s="16"/>
      <c r="R21" s="10"/>
      <c r="S21" s="19"/>
      <c r="T21" s="18"/>
    </row>
    <row r="22" spans="1:20">
      <c r="A22" s="326" t="s">
        <v>182</v>
      </c>
      <c r="B22" s="327"/>
      <c r="C22" s="23">
        <v>228406</v>
      </c>
      <c r="D22" s="26">
        <v>6174</v>
      </c>
      <c r="E22" s="24">
        <f t="shared" si="0"/>
        <v>2.703081355130776</v>
      </c>
      <c r="F22" s="30"/>
      <c r="G22" s="17"/>
      <c r="H22" s="17"/>
      <c r="O22" s="16"/>
      <c r="P22" s="16"/>
      <c r="R22" s="10"/>
      <c r="S22" s="19"/>
      <c r="T22" s="18"/>
    </row>
    <row r="23" spans="1:20">
      <c r="A23" s="326" t="s">
        <v>183</v>
      </c>
      <c r="B23" s="327"/>
      <c r="C23" s="23">
        <v>82663</v>
      </c>
      <c r="D23" s="26">
        <v>2814</v>
      </c>
      <c r="E23" s="24">
        <f t="shared" si="0"/>
        <v>3.404183250063511</v>
      </c>
      <c r="F23" s="30"/>
      <c r="G23" s="17"/>
      <c r="H23" s="17"/>
      <c r="O23" s="16"/>
      <c r="P23" s="16"/>
      <c r="R23" s="10"/>
      <c r="S23" s="19"/>
      <c r="T23" s="18"/>
    </row>
    <row r="24" spans="1:20">
      <c r="A24" s="326" t="s">
        <v>184</v>
      </c>
      <c r="B24" s="327"/>
      <c r="C24" s="23">
        <v>179185</v>
      </c>
      <c r="D24" s="26">
        <v>6588</v>
      </c>
      <c r="E24" s="24">
        <f t="shared" si="0"/>
        <v>3.6766470407679215</v>
      </c>
      <c r="F24" s="30"/>
      <c r="G24" s="17"/>
      <c r="H24" s="17"/>
      <c r="O24" s="16"/>
      <c r="P24" s="16"/>
      <c r="R24" s="10"/>
      <c r="S24" s="10"/>
      <c r="T24" s="18"/>
    </row>
    <row r="25" spans="1:20">
      <c r="A25" s="326" t="s">
        <v>185</v>
      </c>
      <c r="B25" s="327"/>
      <c r="C25" s="23">
        <v>88114</v>
      </c>
      <c r="D25" s="26">
        <v>1880</v>
      </c>
      <c r="E25" s="24">
        <f t="shared" si="0"/>
        <v>2.1335996549923961</v>
      </c>
      <c r="F25" s="30"/>
      <c r="G25" s="17"/>
      <c r="H25" s="17"/>
      <c r="O25" s="16"/>
      <c r="P25" s="16"/>
      <c r="R25" s="10"/>
      <c r="S25" s="19"/>
      <c r="T25" s="18"/>
    </row>
    <row r="26" spans="1:20">
      <c r="A26" s="326" t="s">
        <v>186</v>
      </c>
      <c r="B26" s="327"/>
      <c r="C26" s="23">
        <v>9656</v>
      </c>
      <c r="D26" s="26">
        <v>488</v>
      </c>
      <c r="E26" s="24">
        <f t="shared" si="0"/>
        <v>5.0538525269262635</v>
      </c>
      <c r="F26" s="30"/>
      <c r="G26" s="17"/>
      <c r="H26" s="17"/>
      <c r="O26" s="16"/>
      <c r="P26" s="16"/>
      <c r="R26" s="10"/>
      <c r="S26" s="10"/>
      <c r="T26" s="18"/>
    </row>
    <row r="27" spans="1:20">
      <c r="A27" s="326" t="s">
        <v>187</v>
      </c>
      <c r="B27" s="327"/>
      <c r="C27" s="23">
        <v>509049</v>
      </c>
      <c r="D27" s="26">
        <v>20474</v>
      </c>
      <c r="E27" s="24">
        <f t="shared" si="0"/>
        <v>4.0220096690102523</v>
      </c>
      <c r="F27" s="30"/>
      <c r="G27" s="17"/>
      <c r="H27" s="17"/>
      <c r="O27" s="16"/>
      <c r="P27" s="16"/>
      <c r="R27" s="10"/>
      <c r="S27" s="10"/>
      <c r="T27" s="18"/>
    </row>
    <row r="28" spans="1:20">
      <c r="A28" s="326" t="s">
        <v>188</v>
      </c>
      <c r="B28" s="327"/>
      <c r="C28" s="23">
        <v>14050</v>
      </c>
      <c r="D28" s="26">
        <v>179</v>
      </c>
      <c r="E28" s="24">
        <f t="shared" si="0"/>
        <v>1.2740213523131672</v>
      </c>
      <c r="F28" s="30"/>
      <c r="G28" s="17"/>
      <c r="H28" s="17"/>
      <c r="O28" s="16"/>
      <c r="P28" s="16"/>
      <c r="R28" s="10"/>
      <c r="S28" s="10"/>
      <c r="T28" s="18"/>
    </row>
    <row r="29" spans="1:20">
      <c r="A29" s="326" t="s">
        <v>189</v>
      </c>
      <c r="B29" s="327"/>
      <c r="C29" s="23">
        <v>112028</v>
      </c>
      <c r="D29" s="26">
        <v>2154</v>
      </c>
      <c r="E29" s="24">
        <f t="shared" si="0"/>
        <v>1.9227336023137074</v>
      </c>
      <c r="F29" s="30"/>
      <c r="G29" s="17"/>
      <c r="H29" s="17"/>
      <c r="O29" s="16"/>
      <c r="P29" s="16"/>
      <c r="R29" s="10"/>
      <c r="S29" s="10"/>
      <c r="T29" s="18"/>
    </row>
    <row r="30" spans="1:20">
      <c r="A30" s="326" t="s">
        <v>190</v>
      </c>
      <c r="B30" s="327"/>
      <c r="C30" s="23">
        <v>6392</v>
      </c>
      <c r="D30" s="26">
        <v>142</v>
      </c>
      <c r="E30" s="24">
        <f t="shared" si="0"/>
        <v>2.2215269086357949</v>
      </c>
      <c r="F30" s="30"/>
      <c r="G30" s="17"/>
      <c r="H30" s="17"/>
      <c r="O30" s="16"/>
      <c r="P30" s="16"/>
      <c r="R30" s="10"/>
      <c r="S30" s="10"/>
      <c r="T30" s="18"/>
    </row>
    <row r="31" spans="1:20">
      <c r="A31" s="326" t="s">
        <v>191</v>
      </c>
      <c r="B31" s="327"/>
      <c r="C31" s="23">
        <v>4232</v>
      </c>
      <c r="D31" s="26">
        <v>131</v>
      </c>
      <c r="E31" s="24">
        <f t="shared" si="0"/>
        <v>3.0954631379962194</v>
      </c>
      <c r="F31" s="30"/>
      <c r="G31" s="17"/>
      <c r="H31" s="17"/>
      <c r="O31" s="16"/>
      <c r="P31" s="16"/>
      <c r="R31" s="10"/>
      <c r="S31" s="10"/>
      <c r="T31" s="18"/>
    </row>
    <row r="32" spans="1:20">
      <c r="A32" s="326" t="s">
        <v>192</v>
      </c>
      <c r="B32" s="327"/>
      <c r="C32" s="23">
        <v>25269</v>
      </c>
      <c r="D32" s="26">
        <v>517</v>
      </c>
      <c r="E32" s="24">
        <f t="shared" si="0"/>
        <v>2.0459851992560054</v>
      </c>
      <c r="F32" s="30"/>
      <c r="G32" s="17"/>
      <c r="H32" s="17"/>
      <c r="O32" s="16"/>
      <c r="P32" s="16"/>
      <c r="R32" s="10"/>
      <c r="S32" s="10"/>
      <c r="T32" s="18"/>
    </row>
    <row r="33" spans="1:20">
      <c r="A33" s="326" t="s">
        <v>193</v>
      </c>
      <c r="B33" s="327"/>
      <c r="C33" s="23">
        <v>52905</v>
      </c>
      <c r="D33" s="26">
        <v>1203</v>
      </c>
      <c r="E33" s="24">
        <f t="shared" si="0"/>
        <v>2.2738871562234193</v>
      </c>
      <c r="F33" s="30"/>
      <c r="G33" s="17"/>
      <c r="H33" s="17"/>
      <c r="O33" s="16"/>
      <c r="P33" s="16"/>
      <c r="R33" s="10"/>
      <c r="S33" s="10"/>
      <c r="T33" s="18"/>
    </row>
    <row r="34" spans="1:20">
      <c r="A34" s="326" t="s">
        <v>194</v>
      </c>
      <c r="B34" s="327"/>
      <c r="C34" s="23">
        <v>311632</v>
      </c>
      <c r="D34" s="26">
        <v>5234</v>
      </c>
      <c r="E34" s="24">
        <f t="shared" si="0"/>
        <v>1.6795451044822098</v>
      </c>
      <c r="F34" s="30"/>
      <c r="G34" s="17"/>
      <c r="H34" s="17"/>
      <c r="O34" s="16"/>
      <c r="P34" s="16"/>
      <c r="R34" s="10"/>
      <c r="S34" s="10"/>
      <c r="T34" s="18"/>
    </row>
    <row r="35" spans="1:20">
      <c r="A35" s="326" t="s">
        <v>195</v>
      </c>
      <c r="B35" s="327"/>
      <c r="C35" s="23">
        <v>482569</v>
      </c>
      <c r="D35" s="26">
        <v>8347</v>
      </c>
      <c r="E35" s="24">
        <f t="shared" si="0"/>
        <v>1.7297008303475772</v>
      </c>
      <c r="F35" s="30"/>
      <c r="G35" s="17"/>
      <c r="H35" s="17"/>
      <c r="I35" s="30"/>
      <c r="J35" s="30"/>
      <c r="K35" s="30"/>
      <c r="L35" s="30"/>
      <c r="M35" s="30"/>
      <c r="N35" s="30"/>
      <c r="O35" s="16"/>
      <c r="P35" s="16"/>
      <c r="Q35" s="30"/>
      <c r="R35" s="10"/>
      <c r="S35" s="10"/>
      <c r="T35" s="18"/>
    </row>
    <row r="36" spans="1:20">
      <c r="A36" s="328" t="s">
        <v>196</v>
      </c>
      <c r="B36" s="329"/>
      <c r="C36" s="27">
        <v>807693</v>
      </c>
      <c r="D36" s="28">
        <v>47537</v>
      </c>
      <c r="E36" s="29">
        <f t="shared" si="0"/>
        <v>5.8855282885948004</v>
      </c>
      <c r="F36" s="30"/>
      <c r="G36" s="17"/>
      <c r="H36" s="17"/>
      <c r="I36" s="30"/>
      <c r="J36" s="30"/>
      <c r="K36" s="30"/>
      <c r="L36" s="30"/>
      <c r="M36" s="30"/>
      <c r="N36" s="30"/>
      <c r="O36" s="16"/>
      <c r="P36" s="16"/>
      <c r="Q36" s="30"/>
      <c r="R36" s="26"/>
      <c r="S36" s="10"/>
      <c r="T36" s="18"/>
    </row>
    <row r="37" spans="1:20">
      <c r="C37" s="30"/>
      <c r="D37" s="30"/>
      <c r="E37" s="30"/>
      <c r="F37" s="30"/>
      <c r="G37" s="17"/>
      <c r="H37" s="17"/>
      <c r="I37" s="30"/>
      <c r="J37" s="30"/>
      <c r="K37" s="30"/>
      <c r="L37" s="30"/>
      <c r="M37" s="30"/>
      <c r="N37" s="30"/>
      <c r="O37" s="16"/>
      <c r="P37" s="16"/>
      <c r="Q37" s="30"/>
      <c r="R37" s="26"/>
      <c r="S37" s="10"/>
      <c r="T37" s="18"/>
    </row>
    <row r="38" spans="1:20">
      <c r="B38" s="30"/>
      <c r="C38" s="30"/>
      <c r="D38" s="30"/>
      <c r="E38" s="30"/>
      <c r="F38" s="30"/>
      <c r="G38" s="17"/>
      <c r="H38" s="17"/>
      <c r="I38" s="30"/>
      <c r="J38" s="30"/>
      <c r="K38" s="30"/>
      <c r="L38" s="30"/>
      <c r="M38" s="30"/>
      <c r="N38" s="30"/>
      <c r="O38" s="16"/>
      <c r="P38" s="16"/>
      <c r="Q38" s="30"/>
      <c r="R38" s="26"/>
      <c r="S38" s="10"/>
      <c r="T38" s="18"/>
    </row>
    <row r="39" spans="1:20">
      <c r="A39" s="30"/>
      <c r="B39" s="39" t="s">
        <v>197</v>
      </c>
      <c r="C39" s="37">
        <f>SUM(C34:C36)</f>
        <v>1601894</v>
      </c>
      <c r="D39" s="37">
        <f>SUM(D34:D36)</f>
        <v>61118</v>
      </c>
      <c r="E39" s="38">
        <f>D39*100/C39</f>
        <v>3.8153585692935987</v>
      </c>
      <c r="F39" s="30"/>
      <c r="G39" s="30"/>
      <c r="H39" s="30"/>
      <c r="I39" s="30"/>
      <c r="J39" s="30"/>
      <c r="K39" s="30"/>
      <c r="L39" s="30"/>
      <c r="M39" s="30"/>
      <c r="N39" s="30"/>
      <c r="O39" s="16"/>
      <c r="P39" s="16"/>
      <c r="Q39" s="30"/>
      <c r="R39" s="26"/>
      <c r="S39" s="10"/>
      <c r="T39" s="18"/>
    </row>
    <row r="40" spans="1:20">
      <c r="B40" s="30"/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16"/>
      <c r="P40" s="16"/>
      <c r="Q40" s="30"/>
      <c r="R40" s="26"/>
      <c r="S40" s="10"/>
      <c r="T40" s="18"/>
    </row>
    <row r="41" spans="1:20"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</row>
    <row r="42" spans="1:20"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</row>
    <row r="43" spans="1:20"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</row>
    <row r="44" spans="1:20"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</row>
    <row r="45" spans="1:20"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</row>
    <row r="46" spans="1:20"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</row>
    <row r="47" spans="1:20"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</row>
    <row r="48" spans="1:20"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</row>
  </sheetData>
  <mergeCells count="36">
    <mergeCell ref="C2:E2"/>
    <mergeCell ref="A9:B9"/>
    <mergeCell ref="A12:B12"/>
    <mergeCell ref="A13:B13"/>
    <mergeCell ref="A15:B15"/>
    <mergeCell ref="A7:B7"/>
    <mergeCell ref="A5:B5"/>
    <mergeCell ref="A4:B4"/>
    <mergeCell ref="A2:B2"/>
    <mergeCell ref="A3:B3"/>
    <mergeCell ref="A33:B33"/>
    <mergeCell ref="A34:B34"/>
    <mergeCell ref="A35:B35"/>
    <mergeCell ref="A36:B36"/>
    <mergeCell ref="A6:B6"/>
    <mergeCell ref="A26:B26"/>
    <mergeCell ref="A27:B27"/>
    <mergeCell ref="A28:B28"/>
    <mergeCell ref="A29:B29"/>
    <mergeCell ref="A30:B30"/>
    <mergeCell ref="A31:B31"/>
    <mergeCell ref="A18:B18"/>
    <mergeCell ref="A20:B20"/>
    <mergeCell ref="A21:B21"/>
    <mergeCell ref="A22:B22"/>
    <mergeCell ref="A23:B23"/>
    <mergeCell ref="A32:B32"/>
    <mergeCell ref="A25:B25"/>
    <mergeCell ref="A8:B8"/>
    <mergeCell ref="A10:B10"/>
    <mergeCell ref="A11:B11"/>
    <mergeCell ref="A14:B14"/>
    <mergeCell ref="A16:B16"/>
    <mergeCell ref="A17:B17"/>
    <mergeCell ref="A19:B19"/>
    <mergeCell ref="A24:B24"/>
  </mergeCell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8"/>
  <sheetViews>
    <sheetView topLeftCell="A7" workbookViewId="0">
      <selection activeCell="J22" sqref="J22"/>
    </sheetView>
  </sheetViews>
  <sheetFormatPr defaultColWidth="9.140625" defaultRowHeight="15"/>
  <cols>
    <col min="1" max="1" width="39" customWidth="1"/>
    <col min="2" max="6" width="19.5703125" customWidth="1"/>
  </cols>
  <sheetData>
    <row r="1" spans="1:13">
      <c r="A1" s="350" t="s">
        <v>198</v>
      </c>
      <c r="B1" s="350"/>
      <c r="C1" s="350"/>
      <c r="D1" s="350"/>
      <c r="E1" s="350"/>
      <c r="F1" s="350"/>
      <c r="G1" s="350"/>
      <c r="H1" s="350"/>
      <c r="I1" s="350"/>
      <c r="J1" s="350"/>
      <c r="K1" s="350"/>
    </row>
    <row r="2" spans="1:13">
      <c r="A2" s="351" t="s">
        <v>199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</row>
    <row r="3" spans="1:13">
      <c r="A3" s="352" t="s">
        <v>200</v>
      </c>
      <c r="B3" s="352"/>
      <c r="C3" s="352"/>
      <c r="D3" s="352"/>
      <c r="E3" s="352"/>
      <c r="F3" s="352"/>
      <c r="G3" s="352"/>
      <c r="H3" s="352"/>
      <c r="I3" s="352"/>
      <c r="J3" s="352"/>
      <c r="K3" s="352"/>
    </row>
    <row r="4" spans="1:13">
      <c r="A4" s="353" t="s">
        <v>201</v>
      </c>
      <c r="B4" s="353"/>
      <c r="C4" s="353"/>
      <c r="D4" s="353"/>
      <c r="E4" s="353"/>
      <c r="F4" s="353"/>
      <c r="G4" s="353"/>
      <c r="H4" s="353"/>
      <c r="I4" s="353"/>
      <c r="J4" s="353"/>
      <c r="K4" s="353"/>
    </row>
    <row r="5" spans="1:13">
      <c r="A5" s="354" t="s">
        <v>202</v>
      </c>
      <c r="B5" s="354"/>
      <c r="C5" s="354"/>
      <c r="D5" s="354"/>
      <c r="E5" s="354"/>
      <c r="F5" s="354"/>
      <c r="G5" s="354"/>
      <c r="H5" s="354"/>
      <c r="I5" s="354"/>
      <c r="J5" s="354"/>
      <c r="K5" s="354"/>
    </row>
    <row r="6" spans="1:13">
      <c r="A6" s="352" t="s">
        <v>200</v>
      </c>
      <c r="B6" s="352"/>
      <c r="C6" s="352"/>
      <c r="D6" s="352"/>
      <c r="E6" s="352"/>
      <c r="F6" s="352"/>
      <c r="G6" s="352"/>
      <c r="H6" s="352"/>
      <c r="I6" s="352"/>
      <c r="J6" s="352"/>
      <c r="K6" s="352"/>
    </row>
    <row r="7" spans="1:13">
      <c r="A7" s="4" t="s">
        <v>12</v>
      </c>
      <c r="B7" s="338" t="s">
        <v>13</v>
      </c>
      <c r="C7" s="338"/>
      <c r="D7" s="338"/>
      <c r="E7" s="338"/>
      <c r="F7" s="338"/>
    </row>
    <row r="8" spans="1:13">
      <c r="A8" s="4" t="s">
        <v>12</v>
      </c>
      <c r="B8" s="339" t="s">
        <v>14</v>
      </c>
      <c r="C8" s="339"/>
      <c r="D8" s="339"/>
      <c r="E8" s="339"/>
      <c r="F8" s="339"/>
    </row>
    <row r="9" spans="1:13">
      <c r="A9" s="4" t="s">
        <v>12</v>
      </c>
      <c r="B9" s="3" t="s">
        <v>18</v>
      </c>
      <c r="C9" s="3" t="s">
        <v>19</v>
      </c>
      <c r="D9" s="3" t="s">
        <v>20</v>
      </c>
      <c r="E9" s="3" t="s">
        <v>21</v>
      </c>
      <c r="F9" s="3" t="s">
        <v>22</v>
      </c>
    </row>
    <row r="10" spans="1:13">
      <c r="A10" s="2" t="s">
        <v>27</v>
      </c>
      <c r="B10" s="5">
        <v>2908649</v>
      </c>
      <c r="C10" s="5">
        <v>167917</v>
      </c>
      <c r="D10" s="5">
        <v>60075</v>
      </c>
      <c r="E10" s="5">
        <v>15116</v>
      </c>
      <c r="F10" s="5">
        <v>92726</v>
      </c>
      <c r="M10">
        <v>2023</v>
      </c>
    </row>
    <row r="11" spans="1:13">
      <c r="A11" s="2" t="s">
        <v>30</v>
      </c>
      <c r="B11" s="5">
        <v>1095524</v>
      </c>
      <c r="C11" s="5">
        <v>100016</v>
      </c>
      <c r="D11" s="5">
        <v>36381</v>
      </c>
      <c r="E11" s="5">
        <v>10821</v>
      </c>
      <c r="F11" s="5">
        <v>52814</v>
      </c>
      <c r="M11" s="6" t="s">
        <v>130</v>
      </c>
    </row>
    <row r="12" spans="1:13">
      <c r="A12" s="2" t="s">
        <v>33</v>
      </c>
      <c r="B12" s="5">
        <v>188250</v>
      </c>
      <c r="C12" s="5">
        <v>15555</v>
      </c>
      <c r="D12" s="5">
        <v>5641</v>
      </c>
      <c r="E12" s="5">
        <v>1924</v>
      </c>
      <c r="F12" s="5">
        <v>7990</v>
      </c>
      <c r="M12" s="6" t="s">
        <v>203</v>
      </c>
    </row>
    <row r="13" spans="1:13">
      <c r="A13" s="2" t="s">
        <v>35</v>
      </c>
      <c r="B13" s="5">
        <v>27679</v>
      </c>
      <c r="C13" s="5">
        <v>1035</v>
      </c>
      <c r="D13" s="5">
        <v>237</v>
      </c>
      <c r="E13" s="5">
        <v>218</v>
      </c>
      <c r="F13" s="5">
        <v>580</v>
      </c>
      <c r="M13" s="6" t="s">
        <v>20</v>
      </c>
    </row>
    <row r="14" spans="1:13">
      <c r="A14" s="2" t="s">
        <v>37</v>
      </c>
      <c r="B14" s="5">
        <v>8086</v>
      </c>
      <c r="C14" s="5">
        <v>751</v>
      </c>
      <c r="D14" s="5">
        <v>249</v>
      </c>
      <c r="E14" s="5">
        <v>79</v>
      </c>
      <c r="F14" s="5">
        <v>423</v>
      </c>
      <c r="M14" s="6" t="s">
        <v>21</v>
      </c>
    </row>
    <row r="15" spans="1:13">
      <c r="A15" s="2" t="s">
        <v>39</v>
      </c>
      <c r="B15" s="5">
        <v>77909</v>
      </c>
      <c r="C15" s="5">
        <v>5017</v>
      </c>
      <c r="D15" s="5">
        <v>2012</v>
      </c>
      <c r="E15" s="5">
        <v>686</v>
      </c>
      <c r="F15" s="5">
        <v>2319</v>
      </c>
      <c r="M15" s="6" t="s">
        <v>22</v>
      </c>
    </row>
    <row r="16" spans="1:13">
      <c r="A16" s="2" t="s">
        <v>41</v>
      </c>
      <c r="B16" s="5">
        <v>7436</v>
      </c>
      <c r="C16" s="5">
        <v>598</v>
      </c>
      <c r="D16" s="5">
        <v>160</v>
      </c>
      <c r="E16" s="5">
        <v>82</v>
      </c>
      <c r="F16" s="5">
        <v>356</v>
      </c>
      <c r="M16" s="6" t="s">
        <v>204</v>
      </c>
    </row>
    <row r="17" spans="1:6">
      <c r="A17" s="2" t="s">
        <v>43</v>
      </c>
      <c r="B17" s="5">
        <v>3286</v>
      </c>
      <c r="C17" s="5">
        <v>325</v>
      </c>
      <c r="D17" s="5">
        <v>135</v>
      </c>
      <c r="E17" s="5">
        <v>23</v>
      </c>
      <c r="F17" s="5">
        <v>167</v>
      </c>
    </row>
    <row r="18" spans="1:6">
      <c r="A18" s="2" t="s">
        <v>45</v>
      </c>
      <c r="B18" s="5">
        <v>310072</v>
      </c>
      <c r="C18" s="5">
        <v>36192</v>
      </c>
      <c r="D18" s="5">
        <v>12716</v>
      </c>
      <c r="E18" s="5">
        <v>4378</v>
      </c>
      <c r="F18" s="5">
        <v>19098</v>
      </c>
    </row>
    <row r="19" spans="1:6">
      <c r="A19" s="2" t="s">
        <v>47</v>
      </c>
      <c r="B19" s="5">
        <v>1948</v>
      </c>
      <c r="C19" s="5">
        <v>97</v>
      </c>
      <c r="D19" s="5">
        <v>42</v>
      </c>
      <c r="E19" s="5">
        <v>8</v>
      </c>
      <c r="F19" s="5">
        <v>47</v>
      </c>
    </row>
    <row r="20" spans="1:6">
      <c r="A20" s="2" t="s">
        <v>49</v>
      </c>
      <c r="B20" s="5">
        <v>13237</v>
      </c>
      <c r="C20" s="5">
        <v>1071</v>
      </c>
      <c r="D20" s="5">
        <v>381</v>
      </c>
      <c r="E20" s="5">
        <v>106</v>
      </c>
      <c r="F20" s="5">
        <v>584</v>
      </c>
    </row>
    <row r="21" spans="1:6">
      <c r="A21" s="2" t="s">
        <v>51</v>
      </c>
      <c r="B21" s="5">
        <v>28954</v>
      </c>
      <c r="C21" s="5">
        <v>2637</v>
      </c>
      <c r="D21" s="5">
        <v>835</v>
      </c>
      <c r="E21" s="5">
        <v>267</v>
      </c>
      <c r="F21" s="5">
        <v>1535</v>
      </c>
    </row>
    <row r="22" spans="1:6">
      <c r="A22" s="2" t="s">
        <v>52</v>
      </c>
      <c r="B22" s="5">
        <v>8554</v>
      </c>
      <c r="C22" s="5">
        <v>603</v>
      </c>
      <c r="D22" s="5">
        <v>229</v>
      </c>
      <c r="E22" s="5">
        <v>36</v>
      </c>
      <c r="F22" s="5">
        <v>338</v>
      </c>
    </row>
    <row r="23" spans="1:6">
      <c r="A23" s="2" t="s">
        <v>55</v>
      </c>
      <c r="B23" s="5">
        <v>8661</v>
      </c>
      <c r="C23" s="5">
        <v>1136</v>
      </c>
      <c r="D23" s="5">
        <v>489</v>
      </c>
      <c r="E23" s="5">
        <v>98</v>
      </c>
      <c r="F23" s="5">
        <v>549</v>
      </c>
    </row>
    <row r="24" spans="1:6">
      <c r="A24" s="2" t="s">
        <v>56</v>
      </c>
      <c r="B24" s="5">
        <v>34187</v>
      </c>
      <c r="C24" s="5">
        <v>2800</v>
      </c>
      <c r="D24" s="5">
        <v>937</v>
      </c>
      <c r="E24" s="5">
        <v>238</v>
      </c>
      <c r="F24" s="5">
        <v>1625</v>
      </c>
    </row>
    <row r="25" spans="1:6">
      <c r="A25" s="2" t="s">
        <v>57</v>
      </c>
      <c r="B25" s="5">
        <v>3053</v>
      </c>
      <c r="C25" s="5">
        <v>269</v>
      </c>
      <c r="D25" s="5">
        <v>71</v>
      </c>
      <c r="E25" s="5">
        <v>39</v>
      </c>
      <c r="F25" s="5">
        <v>159</v>
      </c>
    </row>
    <row r="26" spans="1:6">
      <c r="A26" s="2" t="s">
        <v>58</v>
      </c>
      <c r="B26" s="5">
        <v>17182</v>
      </c>
      <c r="C26" s="5">
        <v>651</v>
      </c>
      <c r="D26" s="5">
        <v>213</v>
      </c>
      <c r="E26" s="5">
        <v>57</v>
      </c>
      <c r="F26" s="5">
        <v>381</v>
      </c>
    </row>
    <row r="27" spans="1:6">
      <c r="A27" s="2" t="s">
        <v>59</v>
      </c>
      <c r="B27" s="5">
        <v>189779</v>
      </c>
      <c r="C27" s="5">
        <v>16599</v>
      </c>
      <c r="D27" s="5">
        <v>5987</v>
      </c>
      <c r="E27" s="5">
        <v>1322</v>
      </c>
      <c r="F27" s="5">
        <v>9290</v>
      </c>
    </row>
    <row r="28" spans="1:6">
      <c r="A28" s="2" t="s">
        <v>60</v>
      </c>
      <c r="B28" s="5">
        <v>2190</v>
      </c>
      <c r="C28" s="5">
        <v>232</v>
      </c>
      <c r="D28" s="5">
        <v>61</v>
      </c>
      <c r="E28" s="5">
        <v>38</v>
      </c>
      <c r="F28" s="5">
        <v>133</v>
      </c>
    </row>
    <row r="29" spans="1:6">
      <c r="A29" s="2" t="s">
        <v>61</v>
      </c>
      <c r="B29" s="5">
        <v>2263</v>
      </c>
      <c r="C29" s="5">
        <v>143</v>
      </c>
      <c r="D29" s="5">
        <v>58</v>
      </c>
      <c r="E29" s="5">
        <v>10</v>
      </c>
      <c r="F29" s="5">
        <v>75</v>
      </c>
    </row>
    <row r="30" spans="1:6">
      <c r="A30" s="2" t="s">
        <v>62</v>
      </c>
      <c r="B30" s="5">
        <v>13374</v>
      </c>
      <c r="C30" s="5">
        <v>1168</v>
      </c>
      <c r="D30" s="5">
        <v>483</v>
      </c>
      <c r="E30" s="5">
        <v>77</v>
      </c>
      <c r="F30" s="5">
        <v>608</v>
      </c>
    </row>
    <row r="31" spans="1:6">
      <c r="A31" s="2" t="s">
        <v>63</v>
      </c>
      <c r="B31" s="5">
        <v>136225</v>
      </c>
      <c r="C31" s="5">
        <v>12243</v>
      </c>
      <c r="D31" s="5">
        <v>5200</v>
      </c>
      <c r="E31" s="5">
        <v>1019</v>
      </c>
      <c r="F31" s="5">
        <v>6024</v>
      </c>
    </row>
    <row r="32" spans="1:6">
      <c r="A32" s="2" t="s">
        <v>64</v>
      </c>
      <c r="B32" s="5">
        <v>5504</v>
      </c>
      <c r="C32" s="5">
        <v>194</v>
      </c>
      <c r="D32" s="5">
        <v>26</v>
      </c>
      <c r="E32" s="5">
        <v>17</v>
      </c>
      <c r="F32" s="5">
        <v>151</v>
      </c>
    </row>
    <row r="33" spans="1:6">
      <c r="A33" s="2" t="s">
        <v>67</v>
      </c>
      <c r="B33" s="5">
        <v>7695</v>
      </c>
      <c r="C33" s="5">
        <v>700</v>
      </c>
      <c r="D33" s="5">
        <v>219</v>
      </c>
      <c r="E33" s="5">
        <v>99</v>
      </c>
      <c r="F33" s="5">
        <v>382</v>
      </c>
    </row>
    <row r="34" spans="1:6">
      <c r="A34" s="2" t="s">
        <v>68</v>
      </c>
      <c r="B34" s="5">
        <v>31115</v>
      </c>
      <c r="C34" s="5">
        <v>2411</v>
      </c>
      <c r="D34" s="5">
        <v>873</v>
      </c>
      <c r="E34" s="5">
        <v>252</v>
      </c>
      <c r="F34" s="5">
        <v>1286</v>
      </c>
    </row>
    <row r="35" spans="1:6">
      <c r="A35" s="2" t="s">
        <v>69</v>
      </c>
      <c r="B35" s="5">
        <v>1310</v>
      </c>
      <c r="C35" s="5">
        <v>343</v>
      </c>
      <c r="D35" s="5">
        <v>201</v>
      </c>
      <c r="E35" s="5">
        <v>18</v>
      </c>
      <c r="F35" s="5">
        <v>124</v>
      </c>
    </row>
    <row r="36" spans="1:6">
      <c r="A36" s="2" t="s">
        <v>70</v>
      </c>
      <c r="B36" s="5">
        <v>1327</v>
      </c>
      <c r="C36" s="5">
        <v>1</v>
      </c>
      <c r="D36" s="5">
        <v>0</v>
      </c>
      <c r="E36" s="5">
        <v>0</v>
      </c>
      <c r="F36" s="5">
        <v>1</v>
      </c>
    </row>
    <row r="37" spans="1:6">
      <c r="A37" s="2" t="s">
        <v>71</v>
      </c>
      <c r="B37" s="5">
        <v>2709</v>
      </c>
      <c r="C37" s="5">
        <v>418</v>
      </c>
      <c r="D37" s="5">
        <v>82</v>
      </c>
      <c r="E37" s="5">
        <v>23</v>
      </c>
      <c r="F37" s="5">
        <v>313</v>
      </c>
    </row>
    <row r="38" spans="1:6">
      <c r="A38" s="2" t="s">
        <v>72</v>
      </c>
      <c r="B38" s="5">
        <v>13204</v>
      </c>
      <c r="C38" s="5">
        <v>890</v>
      </c>
      <c r="D38" s="5">
        <v>368</v>
      </c>
      <c r="E38" s="5">
        <v>147</v>
      </c>
      <c r="F38" s="5">
        <v>375</v>
      </c>
    </row>
    <row r="39" spans="1:6">
      <c r="A39" s="2" t="s">
        <v>73</v>
      </c>
      <c r="B39" s="5">
        <v>1733</v>
      </c>
      <c r="C39" s="5">
        <v>47</v>
      </c>
      <c r="D39" s="5">
        <v>11</v>
      </c>
      <c r="E39" s="5">
        <v>16</v>
      </c>
      <c r="F39" s="5">
        <v>20</v>
      </c>
    </row>
    <row r="40" spans="1:6">
      <c r="A40" s="2" t="s">
        <v>74</v>
      </c>
      <c r="B40" s="5">
        <v>2262</v>
      </c>
      <c r="C40" s="5">
        <v>151</v>
      </c>
      <c r="D40" s="5">
        <v>71</v>
      </c>
      <c r="E40" s="5">
        <v>1</v>
      </c>
      <c r="F40" s="5">
        <v>79</v>
      </c>
    </row>
    <row r="41" spans="1:6">
      <c r="A41" s="2" t="s">
        <v>75</v>
      </c>
      <c r="B41" s="5">
        <v>1685</v>
      </c>
      <c r="C41" s="5">
        <v>102</v>
      </c>
      <c r="D41" s="5">
        <v>25</v>
      </c>
      <c r="E41" s="5">
        <v>8</v>
      </c>
      <c r="F41" s="5">
        <v>69</v>
      </c>
    </row>
    <row r="42" spans="1:6">
      <c r="A42" s="2" t="s">
        <v>67</v>
      </c>
      <c r="B42" s="5">
        <v>6885</v>
      </c>
      <c r="C42" s="5">
        <v>459</v>
      </c>
      <c r="D42" s="5">
        <v>115</v>
      </c>
      <c r="E42" s="5">
        <v>39</v>
      </c>
      <c r="F42" s="5">
        <v>305</v>
      </c>
    </row>
    <row r="43" spans="1:6">
      <c r="A43" s="2" t="s">
        <v>76</v>
      </c>
      <c r="B43" s="5">
        <v>1707606</v>
      </c>
      <c r="C43" s="5">
        <v>60901</v>
      </c>
      <c r="D43" s="5">
        <v>21443</v>
      </c>
      <c r="E43" s="5">
        <v>3635</v>
      </c>
      <c r="F43" s="5">
        <v>35823</v>
      </c>
    </row>
    <row r="44" spans="1:6">
      <c r="A44" s="2" t="s">
        <v>36</v>
      </c>
      <c r="B44" s="5">
        <v>482176</v>
      </c>
      <c r="C44" s="5">
        <v>16363</v>
      </c>
      <c r="D44" s="5">
        <v>7384</v>
      </c>
      <c r="E44" s="5">
        <v>862</v>
      </c>
      <c r="F44" s="5">
        <v>8117</v>
      </c>
    </row>
    <row r="45" spans="1:6">
      <c r="A45" s="2" t="s">
        <v>77</v>
      </c>
      <c r="B45" s="5">
        <v>16998</v>
      </c>
      <c r="C45" s="5">
        <v>1486</v>
      </c>
      <c r="D45" s="5">
        <v>321</v>
      </c>
      <c r="E45" s="5">
        <v>60</v>
      </c>
      <c r="F45" s="5">
        <v>1105</v>
      </c>
    </row>
    <row r="46" spans="1:6">
      <c r="A46" s="2" t="s">
        <v>78</v>
      </c>
      <c r="B46" s="5">
        <v>140319</v>
      </c>
      <c r="C46" s="5">
        <v>4223</v>
      </c>
      <c r="D46" s="5">
        <v>959</v>
      </c>
      <c r="E46" s="5">
        <v>242</v>
      </c>
      <c r="F46" s="5">
        <v>3022</v>
      </c>
    </row>
    <row r="47" spans="1:6">
      <c r="A47" s="2" t="s">
        <v>79</v>
      </c>
      <c r="B47" s="5">
        <v>20835</v>
      </c>
      <c r="C47" s="5">
        <v>1374</v>
      </c>
      <c r="D47" s="5">
        <v>531</v>
      </c>
      <c r="E47" s="5">
        <v>120</v>
      </c>
      <c r="F47" s="5">
        <v>723</v>
      </c>
    </row>
    <row r="48" spans="1:6">
      <c r="A48" s="2" t="s">
        <v>80</v>
      </c>
      <c r="B48" s="5">
        <v>68478</v>
      </c>
      <c r="C48" s="5">
        <v>1632</v>
      </c>
      <c r="D48" s="5">
        <v>507</v>
      </c>
      <c r="E48" s="5">
        <v>123</v>
      </c>
      <c r="F48" s="5">
        <v>1002</v>
      </c>
    </row>
    <row r="49" spans="1:6">
      <c r="A49" s="2" t="s">
        <v>81</v>
      </c>
      <c r="B49" s="5">
        <v>51547</v>
      </c>
      <c r="C49" s="5">
        <v>3794</v>
      </c>
      <c r="D49" s="5">
        <v>1462</v>
      </c>
      <c r="E49" s="5">
        <v>271</v>
      </c>
      <c r="F49" s="5">
        <v>2061</v>
      </c>
    </row>
    <row r="50" spans="1:6">
      <c r="A50" s="2" t="s">
        <v>82</v>
      </c>
      <c r="B50" s="5">
        <v>10287</v>
      </c>
      <c r="C50" s="5">
        <v>351</v>
      </c>
      <c r="D50" s="5">
        <v>133</v>
      </c>
      <c r="E50" s="5">
        <v>31</v>
      </c>
      <c r="F50" s="5">
        <v>187</v>
      </c>
    </row>
    <row r="51" spans="1:6">
      <c r="A51" s="2" t="s">
        <v>83</v>
      </c>
      <c r="B51" s="5">
        <v>167684</v>
      </c>
      <c r="C51" s="5">
        <v>1688</v>
      </c>
      <c r="D51" s="5">
        <v>585</v>
      </c>
      <c r="E51" s="5">
        <v>69</v>
      </c>
      <c r="F51" s="5">
        <v>1034</v>
      </c>
    </row>
    <row r="52" spans="1:6">
      <c r="A52" s="2" t="s">
        <v>84</v>
      </c>
      <c r="B52" s="5">
        <v>58323</v>
      </c>
      <c r="C52" s="5">
        <v>5444</v>
      </c>
      <c r="D52" s="5">
        <v>2145</v>
      </c>
      <c r="E52" s="5">
        <v>208</v>
      </c>
      <c r="F52" s="5">
        <v>3091</v>
      </c>
    </row>
    <row r="53" spans="1:6">
      <c r="A53" s="2" t="s">
        <v>85</v>
      </c>
      <c r="B53" s="5">
        <v>2877</v>
      </c>
      <c r="C53" s="5">
        <v>72</v>
      </c>
      <c r="D53" s="5">
        <v>16</v>
      </c>
      <c r="E53" s="5">
        <v>3</v>
      </c>
      <c r="F53" s="5">
        <v>53</v>
      </c>
    </row>
    <row r="54" spans="1:6">
      <c r="A54" s="2" t="s">
        <v>86</v>
      </c>
      <c r="B54" s="5">
        <v>206278</v>
      </c>
      <c r="C54" s="5">
        <v>10835</v>
      </c>
      <c r="D54" s="5">
        <v>3707</v>
      </c>
      <c r="E54" s="5">
        <v>792</v>
      </c>
      <c r="F54" s="5">
        <v>6336</v>
      </c>
    </row>
    <row r="55" spans="1:6">
      <c r="A55" s="2" t="s">
        <v>87</v>
      </c>
      <c r="B55" s="5">
        <v>10175</v>
      </c>
      <c r="C55" s="5">
        <v>294</v>
      </c>
      <c r="D55" s="5">
        <v>74</v>
      </c>
      <c r="E55" s="5">
        <v>15</v>
      </c>
      <c r="F55" s="5">
        <v>205</v>
      </c>
    </row>
    <row r="56" spans="1:6">
      <c r="A56" s="2" t="s">
        <v>88</v>
      </c>
      <c r="B56" s="5">
        <v>3143</v>
      </c>
      <c r="C56" s="5">
        <v>85</v>
      </c>
      <c r="D56" s="5">
        <v>13</v>
      </c>
      <c r="E56" s="5">
        <v>1</v>
      </c>
      <c r="F56" s="5">
        <v>71</v>
      </c>
    </row>
    <row r="57" spans="1:6">
      <c r="A57" s="2" t="s">
        <v>89</v>
      </c>
      <c r="B57" s="5">
        <v>171461</v>
      </c>
      <c r="C57" s="5">
        <v>4605</v>
      </c>
      <c r="D57" s="5">
        <v>1131</v>
      </c>
      <c r="E57" s="5">
        <v>264</v>
      </c>
      <c r="F57" s="5">
        <v>3210</v>
      </c>
    </row>
    <row r="58" spans="1:6">
      <c r="A58" s="2" t="s">
        <v>90</v>
      </c>
      <c r="B58" s="5">
        <v>1865</v>
      </c>
      <c r="C58" s="5">
        <v>85</v>
      </c>
      <c r="D58" s="5">
        <v>16</v>
      </c>
      <c r="E58" s="5">
        <v>14</v>
      </c>
      <c r="F58" s="5">
        <v>55</v>
      </c>
    </row>
    <row r="59" spans="1:6">
      <c r="A59" s="2" t="s">
        <v>91</v>
      </c>
      <c r="B59" s="5">
        <v>16811</v>
      </c>
      <c r="C59" s="5">
        <v>643</v>
      </c>
      <c r="D59" s="5">
        <v>141</v>
      </c>
      <c r="E59" s="5">
        <v>67</v>
      </c>
      <c r="F59" s="5">
        <v>435</v>
      </c>
    </row>
    <row r="60" spans="1:6">
      <c r="A60" s="2" t="s">
        <v>92</v>
      </c>
      <c r="B60" s="5">
        <v>8543</v>
      </c>
      <c r="C60" s="5">
        <v>572</v>
      </c>
      <c r="D60" s="5">
        <v>276</v>
      </c>
      <c r="E60" s="5">
        <v>19</v>
      </c>
      <c r="F60" s="5">
        <v>277</v>
      </c>
    </row>
    <row r="61" spans="1:6">
      <c r="A61" s="2" t="s">
        <v>93</v>
      </c>
      <c r="B61" s="5">
        <v>30650</v>
      </c>
      <c r="C61" s="5">
        <v>939</v>
      </c>
      <c r="D61" s="5">
        <v>253</v>
      </c>
      <c r="E61" s="5">
        <v>90</v>
      </c>
      <c r="F61" s="5">
        <v>596</v>
      </c>
    </row>
    <row r="62" spans="1:6">
      <c r="A62" s="2" t="s">
        <v>94</v>
      </c>
      <c r="B62" s="5">
        <v>32138</v>
      </c>
      <c r="C62" s="5">
        <v>1037</v>
      </c>
      <c r="D62" s="5">
        <v>295</v>
      </c>
      <c r="E62" s="5">
        <v>70</v>
      </c>
      <c r="F62" s="5">
        <v>672</v>
      </c>
    </row>
    <row r="63" spans="1:6">
      <c r="A63" s="2" t="s">
        <v>95</v>
      </c>
      <c r="B63" s="5">
        <v>68100</v>
      </c>
      <c r="C63" s="5">
        <v>1727</v>
      </c>
      <c r="D63" s="5">
        <v>569</v>
      </c>
      <c r="E63" s="5">
        <v>132</v>
      </c>
      <c r="F63" s="5">
        <v>1026</v>
      </c>
    </row>
    <row r="64" spans="1:6">
      <c r="A64" s="2" t="s">
        <v>96</v>
      </c>
      <c r="B64" s="5">
        <v>138394</v>
      </c>
      <c r="C64" s="5">
        <v>3619</v>
      </c>
      <c r="D64" s="5">
        <v>919</v>
      </c>
      <c r="E64" s="5">
        <v>181</v>
      </c>
      <c r="F64" s="5">
        <v>2519</v>
      </c>
    </row>
    <row r="65" spans="1:6">
      <c r="A65" s="2" t="s">
        <v>67</v>
      </c>
      <c r="B65" s="5">
        <v>524</v>
      </c>
      <c r="C65" s="5">
        <v>33</v>
      </c>
      <c r="D65" s="5">
        <v>6</v>
      </c>
      <c r="E65" s="5">
        <v>1</v>
      </c>
      <c r="F65" s="5">
        <v>26</v>
      </c>
    </row>
    <row r="66" spans="1:6">
      <c r="A66" s="2" t="s">
        <v>97</v>
      </c>
      <c r="B66" s="5">
        <v>47739</v>
      </c>
      <c r="C66" s="5">
        <v>3275</v>
      </c>
      <c r="D66" s="5">
        <v>993</v>
      </c>
      <c r="E66" s="5">
        <v>297</v>
      </c>
      <c r="F66" s="5">
        <v>1985</v>
      </c>
    </row>
    <row r="67" spans="1:6">
      <c r="A67" s="2" t="s">
        <v>98</v>
      </c>
      <c r="B67" s="5">
        <v>1938</v>
      </c>
      <c r="C67" s="5">
        <v>175</v>
      </c>
      <c r="D67" s="5">
        <v>34</v>
      </c>
      <c r="E67" s="5">
        <v>16</v>
      </c>
      <c r="F67" s="5">
        <v>125</v>
      </c>
    </row>
    <row r="68" spans="1:6">
      <c r="A68" s="2" t="s">
        <v>99</v>
      </c>
      <c r="B68" s="5">
        <v>4591</v>
      </c>
      <c r="C68" s="5">
        <v>421</v>
      </c>
      <c r="D68" s="5">
        <v>177</v>
      </c>
      <c r="E68" s="5">
        <v>45</v>
      </c>
      <c r="F68" s="5">
        <v>199</v>
      </c>
    </row>
    <row r="69" spans="1:6">
      <c r="A69" s="2" t="s">
        <v>100</v>
      </c>
      <c r="B69" s="5">
        <v>7381</v>
      </c>
      <c r="C69" s="5">
        <v>547</v>
      </c>
      <c r="D69" s="5">
        <v>185</v>
      </c>
      <c r="E69" s="5">
        <v>77</v>
      </c>
      <c r="F69" s="5">
        <v>285</v>
      </c>
    </row>
    <row r="70" spans="1:6">
      <c r="A70" s="2" t="s">
        <v>101</v>
      </c>
      <c r="B70" s="5">
        <v>4820</v>
      </c>
      <c r="C70" s="5">
        <v>177</v>
      </c>
      <c r="D70" s="5">
        <v>64</v>
      </c>
      <c r="E70" s="5">
        <v>6</v>
      </c>
      <c r="F70" s="5">
        <v>107</v>
      </c>
    </row>
    <row r="71" spans="1:6">
      <c r="A71" s="2" t="s">
        <v>102</v>
      </c>
      <c r="B71" s="5">
        <v>8301</v>
      </c>
      <c r="C71" s="5">
        <v>181</v>
      </c>
      <c r="D71" s="5">
        <v>51</v>
      </c>
      <c r="E71" s="5">
        <v>10</v>
      </c>
      <c r="F71" s="5">
        <v>120</v>
      </c>
    </row>
    <row r="72" spans="1:6">
      <c r="A72" s="2" t="s">
        <v>103</v>
      </c>
      <c r="B72" s="5">
        <v>3678</v>
      </c>
      <c r="C72" s="5">
        <v>341</v>
      </c>
      <c r="D72" s="5">
        <v>88</v>
      </c>
      <c r="E72" s="5">
        <v>25</v>
      </c>
      <c r="F72" s="5">
        <v>228</v>
      </c>
    </row>
    <row r="73" spans="1:6">
      <c r="A73" s="2" t="s">
        <v>104</v>
      </c>
      <c r="B73" s="5">
        <v>1757</v>
      </c>
      <c r="C73" s="5">
        <v>165</v>
      </c>
      <c r="D73" s="5">
        <v>16</v>
      </c>
      <c r="E73" s="5">
        <v>14</v>
      </c>
      <c r="F73" s="5">
        <v>135</v>
      </c>
    </row>
    <row r="74" spans="1:6">
      <c r="A74" s="2" t="s">
        <v>105</v>
      </c>
      <c r="B74" s="5">
        <v>2842</v>
      </c>
      <c r="C74" s="5">
        <v>289</v>
      </c>
      <c r="D74" s="5">
        <v>54</v>
      </c>
      <c r="E74" s="5">
        <v>4</v>
      </c>
      <c r="F74" s="5">
        <v>231</v>
      </c>
    </row>
    <row r="75" spans="1:6">
      <c r="A75" s="2" t="s">
        <v>106</v>
      </c>
      <c r="B75" s="5">
        <v>1905</v>
      </c>
      <c r="C75" s="5">
        <v>164</v>
      </c>
      <c r="D75" s="5">
        <v>53</v>
      </c>
      <c r="E75" s="5">
        <v>14</v>
      </c>
      <c r="F75" s="5">
        <v>97</v>
      </c>
    </row>
    <row r="76" spans="1:6">
      <c r="A76" s="2" t="s">
        <v>107</v>
      </c>
      <c r="B76" s="5">
        <v>2142</v>
      </c>
      <c r="C76" s="5">
        <v>138</v>
      </c>
      <c r="D76" s="5">
        <v>41</v>
      </c>
      <c r="E76" s="5">
        <v>10</v>
      </c>
      <c r="F76" s="5">
        <v>87</v>
      </c>
    </row>
    <row r="77" spans="1:6">
      <c r="A77" s="2" t="s">
        <v>108</v>
      </c>
      <c r="B77" s="5">
        <v>1410</v>
      </c>
      <c r="C77" s="5">
        <v>129</v>
      </c>
      <c r="D77" s="5">
        <v>49</v>
      </c>
      <c r="E77" s="5">
        <v>26</v>
      </c>
      <c r="F77" s="5">
        <v>54</v>
      </c>
    </row>
    <row r="78" spans="1:6">
      <c r="A78" s="2" t="s">
        <v>67</v>
      </c>
      <c r="B78" s="5">
        <v>6974</v>
      </c>
      <c r="C78" s="5">
        <v>548</v>
      </c>
      <c r="D78" s="5">
        <v>181</v>
      </c>
      <c r="E78" s="5">
        <v>50</v>
      </c>
      <c r="F78" s="5">
        <v>317</v>
      </c>
    </row>
    <row r="79" spans="1:6">
      <c r="A79" s="2" t="s">
        <v>109</v>
      </c>
      <c r="B79" s="5">
        <v>26665</v>
      </c>
      <c r="C79" s="5">
        <v>1314</v>
      </c>
      <c r="D79" s="5">
        <v>385</v>
      </c>
      <c r="E79" s="5">
        <v>111</v>
      </c>
      <c r="F79" s="5">
        <v>818</v>
      </c>
    </row>
    <row r="80" spans="1:6">
      <c r="A80" s="2" t="s">
        <v>111</v>
      </c>
      <c r="B80" s="5">
        <v>24841</v>
      </c>
      <c r="C80" s="5">
        <v>1168</v>
      </c>
      <c r="D80" s="5">
        <v>328</v>
      </c>
      <c r="E80" s="5">
        <v>101</v>
      </c>
      <c r="F80" s="5">
        <v>739</v>
      </c>
    </row>
    <row r="81" spans="1:6">
      <c r="A81" s="2" t="s">
        <v>112</v>
      </c>
      <c r="B81" s="5">
        <v>1775</v>
      </c>
      <c r="C81" s="5">
        <v>146</v>
      </c>
      <c r="D81" s="5">
        <v>57</v>
      </c>
      <c r="E81" s="5">
        <v>10</v>
      </c>
      <c r="F81" s="5">
        <v>79</v>
      </c>
    </row>
    <row r="82" spans="1:6">
      <c r="A82" s="2" t="s">
        <v>67</v>
      </c>
      <c r="B82" s="5">
        <v>49</v>
      </c>
      <c r="C82" s="5">
        <v>0</v>
      </c>
      <c r="D82" s="5">
        <v>0</v>
      </c>
      <c r="E82" s="5">
        <v>0</v>
      </c>
      <c r="F82" s="5">
        <v>0</v>
      </c>
    </row>
    <row r="85" spans="1:6">
      <c r="A85" s="1" t="s">
        <v>205</v>
      </c>
    </row>
    <row r="87" spans="1:6">
      <c r="A87" s="1" t="s">
        <v>206</v>
      </c>
    </row>
    <row r="88" spans="1:6">
      <c r="A88" t="s">
        <v>207</v>
      </c>
    </row>
  </sheetData>
  <mergeCells count="8">
    <mergeCell ref="A6:K6"/>
    <mergeCell ref="B7:F7"/>
    <mergeCell ref="B8:F8"/>
    <mergeCell ref="A1:K1"/>
    <mergeCell ref="A2:K2"/>
    <mergeCell ref="A3:K3"/>
    <mergeCell ref="A4:K4"/>
    <mergeCell ref="A5:K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/>
  <cp:revision/>
  <dcterms:created xsi:type="dcterms:W3CDTF">2024-03-21T12:08:21Z</dcterms:created>
  <dcterms:modified xsi:type="dcterms:W3CDTF">2024-05-27T12:15:57Z</dcterms:modified>
  <cp:category/>
  <cp:contentStatus/>
</cp:coreProperties>
</file>