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18"/>
  <workbookPr/>
  <mc:AlternateContent xmlns:mc="http://schemas.openxmlformats.org/markup-compatibility/2006">
    <mc:Choice Requires="x15">
      <x15ac:absPath xmlns:x15ac="http://schemas.microsoft.com/office/spreadsheetml/2010/11/ac" url="/Users/quiquemartirubio/Desktop/Comarcas DEFINITIVO/L'Alacantí/"/>
    </mc:Choice>
  </mc:AlternateContent>
  <xr:revisionPtr revIDLastSave="1106" documentId="11_85105EB14304F61AD56A03185040AE69B2388D50" xr6:coauthVersionLast="47" xr6:coauthVersionMax="47" xr10:uidLastSave="{ED76E348-530B-4E93-AA51-67B9DBA27ABC}"/>
  <bookViews>
    <workbookView xWindow="0" yWindow="460" windowWidth="28800" windowHeight="16660" tabRatio="750" firstSheet="2" activeTab="9" xr2:uid="{00000000-000D-0000-FFFF-FFFF00000000}"/>
  </bookViews>
  <sheets>
    <sheet name="PORTADA" sheetId="12" r:id="rId1"/>
    <sheet name="Índice" sheetId="11" r:id="rId2"/>
    <sheet name="Lugar nacimiento" sheetId="14" r:id="rId3"/>
    <sheet name="Nacimiento (Esp-ext)" sheetId="15" r:id="rId4"/>
    <sheet name="Nacionalidad (esp-extr)" sheetId="16" r:id="rId5"/>
    <sheet name="Variación interanual" sheetId="17" r:id="rId6"/>
    <sheet name="Grupos de edad" sheetId="18" r:id="rId7"/>
    <sheet name="Continente de nacimiento" sheetId="6" r:id="rId8"/>
    <sheet name="Continente de nacionalidad" sheetId="19" r:id="rId9"/>
    <sheet name="Principales países nacimiento" sheetId="20" r:id="rId10"/>
    <sheet name="Principales nacionalidades" sheetId="21" r:id="rId11"/>
    <sheet name="Nacimientos" sheetId="13" r:id="rId12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2" i="14" l="1"/>
  <c r="B56" i="14"/>
  <c r="B53" i="14"/>
  <c r="B50" i="14"/>
  <c r="Y84" i="14"/>
  <c r="B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Y83" i="14"/>
  <c r="X83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B81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B77" i="14"/>
  <c r="Y76" i="14"/>
  <c r="X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B76" i="14"/>
  <c r="B71" i="14"/>
  <c r="B64" i="14"/>
  <c r="Y71" i="14"/>
  <c r="X71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B70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C69" i="14"/>
  <c r="B69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8" i="14"/>
  <c r="B68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B67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B66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B63" i="14"/>
  <c r="C50" i="14"/>
  <c r="D50" i="14"/>
  <c r="E50" i="14"/>
  <c r="F50" i="14"/>
  <c r="G50" i="14"/>
  <c r="H50" i="14"/>
  <c r="I50" i="14"/>
  <c r="J50" i="14"/>
  <c r="K50" i="14"/>
  <c r="L50" i="14"/>
  <c r="M50" i="14"/>
  <c r="N50" i="14"/>
  <c r="O50" i="14"/>
  <c r="P50" i="14"/>
  <c r="Q50" i="14"/>
  <c r="R50" i="14"/>
  <c r="S50" i="14"/>
  <c r="T50" i="14"/>
  <c r="U50" i="14"/>
  <c r="V50" i="14"/>
  <c r="W50" i="14"/>
  <c r="X50" i="14"/>
  <c r="Y50" i="14"/>
  <c r="C51" i="14"/>
  <c r="D51" i="14"/>
  <c r="E51" i="14"/>
  <c r="F51" i="14"/>
  <c r="G51" i="14"/>
  <c r="H51" i="14"/>
  <c r="I51" i="14"/>
  <c r="J51" i="14"/>
  <c r="K51" i="14"/>
  <c r="L51" i="14"/>
  <c r="M51" i="14"/>
  <c r="N51" i="14"/>
  <c r="O51" i="14"/>
  <c r="P51" i="14"/>
  <c r="Q51" i="14"/>
  <c r="R51" i="14"/>
  <c r="S51" i="14"/>
  <c r="T51" i="14"/>
  <c r="U51" i="14"/>
  <c r="V51" i="14"/>
  <c r="W51" i="14"/>
  <c r="X51" i="14"/>
  <c r="Y51" i="14"/>
  <c r="C52" i="14"/>
  <c r="D52" i="14"/>
  <c r="E52" i="14"/>
  <c r="F52" i="14"/>
  <c r="G52" i="14"/>
  <c r="H52" i="14"/>
  <c r="I52" i="14"/>
  <c r="J52" i="14"/>
  <c r="K52" i="14"/>
  <c r="L52" i="14"/>
  <c r="M52" i="14"/>
  <c r="N52" i="14"/>
  <c r="O52" i="14"/>
  <c r="P52" i="14"/>
  <c r="Q52" i="14"/>
  <c r="R52" i="14"/>
  <c r="S52" i="14"/>
  <c r="T52" i="14"/>
  <c r="U52" i="14"/>
  <c r="V52" i="14"/>
  <c r="W52" i="14"/>
  <c r="X52" i="14"/>
  <c r="Y52" i="14"/>
  <c r="C53" i="14"/>
  <c r="D53" i="14"/>
  <c r="E53" i="14"/>
  <c r="F53" i="14"/>
  <c r="G53" i="14"/>
  <c r="H53" i="14"/>
  <c r="I53" i="14"/>
  <c r="J53" i="14"/>
  <c r="K53" i="14"/>
  <c r="L53" i="14"/>
  <c r="M53" i="14"/>
  <c r="N53" i="14"/>
  <c r="O53" i="14"/>
  <c r="P53" i="14"/>
  <c r="Q53" i="14"/>
  <c r="R53" i="14"/>
  <c r="S53" i="14"/>
  <c r="T53" i="14"/>
  <c r="U53" i="14"/>
  <c r="V53" i="14"/>
  <c r="W53" i="14"/>
  <c r="X53" i="14"/>
  <c r="Y53" i="14"/>
  <c r="C54" i="14"/>
  <c r="D54" i="14"/>
  <c r="E54" i="14"/>
  <c r="F54" i="14"/>
  <c r="G54" i="14"/>
  <c r="H54" i="14"/>
  <c r="I54" i="14"/>
  <c r="J54" i="14"/>
  <c r="K54" i="14"/>
  <c r="L54" i="14"/>
  <c r="M54" i="14"/>
  <c r="N54" i="14"/>
  <c r="O54" i="14"/>
  <c r="P54" i="14"/>
  <c r="Q54" i="14"/>
  <c r="R54" i="14"/>
  <c r="S54" i="14"/>
  <c r="T54" i="14"/>
  <c r="U54" i="14"/>
  <c r="V54" i="14"/>
  <c r="W54" i="14"/>
  <c r="X54" i="14"/>
  <c r="Y54" i="14"/>
  <c r="C55" i="14"/>
  <c r="D55" i="14"/>
  <c r="E55" i="14"/>
  <c r="F55" i="14"/>
  <c r="G55" i="14"/>
  <c r="H55" i="14"/>
  <c r="I55" i="14"/>
  <c r="J55" i="14"/>
  <c r="K55" i="14"/>
  <c r="L55" i="14"/>
  <c r="M55" i="14"/>
  <c r="N55" i="14"/>
  <c r="O55" i="14"/>
  <c r="P55" i="14"/>
  <c r="Q55" i="14"/>
  <c r="R55" i="14"/>
  <c r="S55" i="14"/>
  <c r="T55" i="14"/>
  <c r="U55" i="14"/>
  <c r="V55" i="14"/>
  <c r="W55" i="14"/>
  <c r="X55" i="14"/>
  <c r="Y55" i="14"/>
  <c r="C56" i="14"/>
  <c r="D56" i="14"/>
  <c r="E56" i="14"/>
  <c r="F56" i="14"/>
  <c r="G56" i="14"/>
  <c r="H56" i="14"/>
  <c r="I56" i="14"/>
  <c r="J56" i="14"/>
  <c r="K56" i="14"/>
  <c r="L56" i="14"/>
  <c r="M56" i="14"/>
  <c r="N56" i="14"/>
  <c r="O56" i="14"/>
  <c r="P56" i="14"/>
  <c r="Q56" i="14"/>
  <c r="R56" i="14"/>
  <c r="S56" i="14"/>
  <c r="T56" i="14"/>
  <c r="U56" i="14"/>
  <c r="V56" i="14"/>
  <c r="W56" i="14"/>
  <c r="X56" i="14"/>
  <c r="Y56" i="14"/>
  <c r="C57" i="14"/>
  <c r="D57" i="14"/>
  <c r="E57" i="14"/>
  <c r="F57" i="14"/>
  <c r="G57" i="14"/>
  <c r="H57" i="14"/>
  <c r="I57" i="14"/>
  <c r="J57" i="14"/>
  <c r="K57" i="14"/>
  <c r="L57" i="14"/>
  <c r="M57" i="14"/>
  <c r="N57" i="14"/>
  <c r="O57" i="14"/>
  <c r="P57" i="14"/>
  <c r="Q57" i="14"/>
  <c r="R57" i="14"/>
  <c r="S57" i="14"/>
  <c r="T57" i="14"/>
  <c r="U57" i="14"/>
  <c r="V57" i="14"/>
  <c r="W57" i="14"/>
  <c r="X57" i="14"/>
  <c r="Y57" i="14"/>
  <c r="C58" i="14"/>
  <c r="D58" i="14"/>
  <c r="E58" i="14"/>
  <c r="F58" i="14"/>
  <c r="G58" i="14"/>
  <c r="H58" i="14"/>
  <c r="I58" i="14"/>
  <c r="J58" i="14"/>
  <c r="K58" i="14"/>
  <c r="L58" i="14"/>
  <c r="M58" i="14"/>
  <c r="N58" i="14"/>
  <c r="O58" i="14"/>
  <c r="P58" i="14"/>
  <c r="Q58" i="14"/>
  <c r="R58" i="14"/>
  <c r="S58" i="14"/>
  <c r="T58" i="14"/>
  <c r="U58" i="14"/>
  <c r="V58" i="14"/>
  <c r="W58" i="14"/>
  <c r="X58" i="14"/>
  <c r="Y58" i="14"/>
  <c r="B58" i="14"/>
  <c r="B57" i="14"/>
  <c r="B55" i="14"/>
  <c r="B54" i="14"/>
  <c r="B52" i="14"/>
  <c r="B51" i="14"/>
  <c r="V7" i="13"/>
  <c r="B16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B17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U16" i="13"/>
  <c r="V16" i="13"/>
  <c r="U17" i="13"/>
  <c r="V17" i="13"/>
  <c r="T17" i="13"/>
  <c r="T16" i="13"/>
  <c r="T15" i="13"/>
  <c r="B7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9" i="17"/>
  <c r="W10" i="17"/>
  <c r="W8" i="17" s="1"/>
  <c r="W16" i="17"/>
  <c r="W17" i="17"/>
  <c r="W23" i="17"/>
  <c r="W24" i="17"/>
  <c r="W32" i="17"/>
  <c r="W33" i="17"/>
  <c r="W34" i="17"/>
  <c r="W39" i="17"/>
  <c r="W40" i="17"/>
  <c r="W41" i="17"/>
  <c r="W46" i="17"/>
  <c r="W47" i="17"/>
  <c r="W48" i="17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71" i="21"/>
  <c r="V70" i="21"/>
  <c r="V47" i="21"/>
  <c r="V46" i="21"/>
  <c r="V23" i="21"/>
  <c r="V22" i="21"/>
  <c r="V70" i="20"/>
  <c r="V71" i="20" s="1"/>
  <c r="V46" i="20"/>
  <c r="V47" i="20" s="1"/>
  <c r="V22" i="20"/>
  <c r="V23" i="20" s="1"/>
  <c r="B8" i="19"/>
  <c r="B36" i="19"/>
  <c r="B22" i="19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B62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O62" i="19"/>
  <c r="P62" i="19"/>
  <c r="Q62" i="19"/>
  <c r="R62" i="19"/>
  <c r="S62" i="19"/>
  <c r="T62" i="19"/>
  <c r="U62" i="19"/>
  <c r="V62" i="19"/>
  <c r="B68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O68" i="19"/>
  <c r="P68" i="19"/>
  <c r="Q68" i="19"/>
  <c r="R68" i="19"/>
  <c r="S68" i="19"/>
  <c r="T68" i="19"/>
  <c r="U68" i="19"/>
  <c r="V68" i="19"/>
  <c r="B69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O69" i="19"/>
  <c r="P69" i="19"/>
  <c r="Q69" i="19"/>
  <c r="R69" i="19"/>
  <c r="S69" i="19"/>
  <c r="T69" i="19"/>
  <c r="U69" i="19"/>
  <c r="V69" i="19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O70" i="19"/>
  <c r="P70" i="19"/>
  <c r="Q70" i="19"/>
  <c r="R70" i="19"/>
  <c r="S70" i="19"/>
  <c r="T70" i="19"/>
  <c r="U70" i="19"/>
  <c r="V70" i="19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O71" i="19"/>
  <c r="P71" i="19"/>
  <c r="Q71" i="19"/>
  <c r="R71" i="19"/>
  <c r="S71" i="19"/>
  <c r="T71" i="19"/>
  <c r="U71" i="19"/>
  <c r="V71" i="19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O72" i="19"/>
  <c r="P72" i="19"/>
  <c r="Q72" i="19"/>
  <c r="R72" i="19"/>
  <c r="S72" i="19"/>
  <c r="T72" i="19"/>
  <c r="U72" i="19"/>
  <c r="V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O73" i="19"/>
  <c r="P73" i="19"/>
  <c r="Q73" i="19"/>
  <c r="R73" i="19"/>
  <c r="S73" i="19"/>
  <c r="T73" i="19"/>
  <c r="U73" i="19"/>
  <c r="V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O74" i="19"/>
  <c r="P74" i="19"/>
  <c r="Q74" i="19"/>
  <c r="R74" i="19"/>
  <c r="S74" i="19"/>
  <c r="T74" i="19"/>
  <c r="U74" i="19"/>
  <c r="V74" i="19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O75" i="19"/>
  <c r="P75" i="19"/>
  <c r="Q75" i="19"/>
  <c r="R75" i="19"/>
  <c r="S75" i="19"/>
  <c r="T75" i="19"/>
  <c r="U75" i="19"/>
  <c r="V75" i="19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O76" i="19"/>
  <c r="P76" i="19"/>
  <c r="Q76" i="19"/>
  <c r="R76" i="19"/>
  <c r="S76" i="19"/>
  <c r="T76" i="19"/>
  <c r="U76" i="19"/>
  <c r="V76" i="19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O82" i="19"/>
  <c r="P82" i="19"/>
  <c r="Q82" i="19"/>
  <c r="R82" i="19"/>
  <c r="S82" i="19"/>
  <c r="T82" i="19"/>
  <c r="U82" i="19"/>
  <c r="V82" i="19"/>
  <c r="B83" i="19"/>
  <c r="C83" i="19"/>
  <c r="D83" i="19"/>
  <c r="E83" i="19"/>
  <c r="F83" i="19"/>
  <c r="G83" i="19"/>
  <c r="H83" i="19"/>
  <c r="I83" i="19"/>
  <c r="J83" i="19"/>
  <c r="K83" i="19"/>
  <c r="L83" i="19"/>
  <c r="M83" i="19"/>
  <c r="N83" i="19"/>
  <c r="O83" i="19"/>
  <c r="P83" i="19"/>
  <c r="Q83" i="19"/>
  <c r="R83" i="19"/>
  <c r="S83" i="19"/>
  <c r="T83" i="19"/>
  <c r="U83" i="19"/>
  <c r="V83" i="19"/>
  <c r="B84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O84" i="19"/>
  <c r="P84" i="19"/>
  <c r="Q84" i="19"/>
  <c r="R84" i="19"/>
  <c r="S84" i="19"/>
  <c r="T84" i="19"/>
  <c r="U84" i="19"/>
  <c r="V84" i="19"/>
  <c r="B85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O85" i="19"/>
  <c r="P85" i="19"/>
  <c r="Q85" i="19"/>
  <c r="R85" i="19"/>
  <c r="S85" i="19"/>
  <c r="T85" i="19"/>
  <c r="U85" i="19"/>
  <c r="V85" i="19"/>
  <c r="B86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O86" i="19"/>
  <c r="P86" i="19"/>
  <c r="Q86" i="19"/>
  <c r="R86" i="19"/>
  <c r="S86" i="19"/>
  <c r="T86" i="19"/>
  <c r="U86" i="19"/>
  <c r="V86" i="19"/>
  <c r="B87" i="19"/>
  <c r="C87" i="19"/>
  <c r="D87" i="19"/>
  <c r="E87" i="19"/>
  <c r="F87" i="19"/>
  <c r="G87" i="19"/>
  <c r="H87" i="19"/>
  <c r="I87" i="19"/>
  <c r="J87" i="19"/>
  <c r="K87" i="19"/>
  <c r="L87" i="19"/>
  <c r="M87" i="19"/>
  <c r="N87" i="19"/>
  <c r="O87" i="19"/>
  <c r="P87" i="19"/>
  <c r="Q87" i="19"/>
  <c r="R87" i="19"/>
  <c r="S87" i="19"/>
  <c r="T87" i="19"/>
  <c r="U87" i="19"/>
  <c r="V87" i="19"/>
  <c r="B88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O88" i="19"/>
  <c r="P88" i="19"/>
  <c r="Q88" i="19"/>
  <c r="R88" i="19"/>
  <c r="S88" i="19"/>
  <c r="T88" i="19"/>
  <c r="U88" i="19"/>
  <c r="V88" i="19"/>
  <c r="B89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O89" i="19"/>
  <c r="P89" i="19"/>
  <c r="Q89" i="19"/>
  <c r="R89" i="19"/>
  <c r="S89" i="19"/>
  <c r="T89" i="19"/>
  <c r="U89" i="19"/>
  <c r="V89" i="19"/>
  <c r="B90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O90" i="19"/>
  <c r="P90" i="19"/>
  <c r="Q90" i="19"/>
  <c r="R90" i="19"/>
  <c r="S90" i="19"/>
  <c r="T90" i="19"/>
  <c r="U90" i="19"/>
  <c r="V90" i="19"/>
  <c r="V84" i="6"/>
  <c r="V83" i="6"/>
  <c r="V82" i="6"/>
  <c r="V81" i="6"/>
  <c r="V80" i="6"/>
  <c r="V79" i="6"/>
  <c r="V78" i="6"/>
  <c r="V77" i="6"/>
  <c r="V76" i="6"/>
  <c r="V71" i="6"/>
  <c r="V70" i="6"/>
  <c r="V69" i="6"/>
  <c r="V68" i="6"/>
  <c r="V67" i="6"/>
  <c r="V66" i="6"/>
  <c r="V65" i="6"/>
  <c r="V64" i="6"/>
  <c r="V63" i="6"/>
  <c r="V58" i="6"/>
  <c r="V57" i="6"/>
  <c r="V56" i="6"/>
  <c r="V55" i="6"/>
  <c r="V54" i="6"/>
  <c r="V53" i="6"/>
  <c r="V52" i="6"/>
  <c r="V51" i="6"/>
  <c r="V50" i="6"/>
  <c r="V54" i="18"/>
  <c r="V51" i="18"/>
  <c r="V41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V42" i="18"/>
  <c r="V43" i="18"/>
  <c r="V44" i="18"/>
  <c r="V45" i="18"/>
  <c r="V46" i="18"/>
  <c r="V52" i="18"/>
  <c r="V53" i="18"/>
  <c r="V55" i="18"/>
  <c r="V56" i="18"/>
  <c r="V62" i="18"/>
  <c r="V63" i="18"/>
  <c r="V64" i="18"/>
  <c r="V65" i="18"/>
  <c r="V66" i="18"/>
  <c r="U63" i="18"/>
  <c r="U55" i="18"/>
  <c r="U46" i="18"/>
  <c r="U44" i="18"/>
  <c r="U43" i="18"/>
  <c r="U42" i="18"/>
  <c r="U61" i="18"/>
  <c r="U62" i="18"/>
  <c r="U51" i="18"/>
  <c r="U41" i="18"/>
  <c r="U66" i="18"/>
  <c r="U65" i="18"/>
  <c r="U64" i="18"/>
  <c r="U56" i="18"/>
  <c r="U54" i="18"/>
  <c r="U53" i="18"/>
  <c r="U52" i="18"/>
  <c r="U45" i="18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X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Q58" i="16"/>
  <c r="R58" i="16"/>
  <c r="S58" i="16"/>
  <c r="T58" i="16"/>
  <c r="U58" i="16"/>
  <c r="V58" i="16"/>
  <c r="W58" i="16"/>
  <c r="X58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B56" i="16"/>
  <c r="C56" i="16"/>
  <c r="D56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Q63" i="16"/>
  <c r="R63" i="16"/>
  <c r="S63" i="16"/>
  <c r="T63" i="16"/>
  <c r="U63" i="16"/>
  <c r="V63" i="16"/>
  <c r="W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Q64" i="16"/>
  <c r="R64" i="16"/>
  <c r="S64" i="16"/>
  <c r="T64" i="16"/>
  <c r="U64" i="16"/>
  <c r="V64" i="16"/>
  <c r="W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Q65" i="16"/>
  <c r="R65" i="16"/>
  <c r="S65" i="16"/>
  <c r="T65" i="16"/>
  <c r="U65" i="16"/>
  <c r="V65" i="16"/>
  <c r="W65" i="16"/>
  <c r="X63" i="16"/>
  <c r="X64" i="16"/>
  <c r="X65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B64" i="15"/>
  <c r="B62" i="15"/>
  <c r="X63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C63" i="15"/>
  <c r="B63" i="15"/>
  <c r="X62" i="15"/>
  <c r="X64" i="15" s="1"/>
  <c r="W62" i="15"/>
  <c r="W64" i="15" s="1"/>
  <c r="V62" i="15"/>
  <c r="V64" i="15" s="1"/>
  <c r="U62" i="15"/>
  <c r="U64" i="15" s="1"/>
  <c r="T62" i="15"/>
  <c r="T64" i="15" s="1"/>
  <c r="S62" i="15"/>
  <c r="S64" i="15" s="1"/>
  <c r="R62" i="15"/>
  <c r="R64" i="15" s="1"/>
  <c r="Q62" i="15"/>
  <c r="Q64" i="15" s="1"/>
  <c r="P62" i="15"/>
  <c r="P64" i="15" s="1"/>
  <c r="O62" i="15"/>
  <c r="O64" i="15" s="1"/>
  <c r="N62" i="15"/>
  <c r="N64" i="15" s="1"/>
  <c r="M62" i="15"/>
  <c r="M64" i="15" s="1"/>
  <c r="L62" i="15"/>
  <c r="L64" i="15" s="1"/>
  <c r="K62" i="15"/>
  <c r="K64" i="15" s="1"/>
  <c r="J62" i="15"/>
  <c r="J64" i="15" s="1"/>
  <c r="I62" i="15"/>
  <c r="I64" i="15" s="1"/>
  <c r="H62" i="15"/>
  <c r="H64" i="15" s="1"/>
  <c r="G62" i="15"/>
  <c r="G64" i="15" s="1"/>
  <c r="F62" i="15"/>
  <c r="F64" i="15" s="1"/>
  <c r="E62" i="15"/>
  <c r="E64" i="15" s="1"/>
  <c r="D62" i="15"/>
  <c r="D64" i="15" s="1"/>
  <c r="C62" i="15"/>
  <c r="C64" i="15" s="1"/>
  <c r="Y62" i="15"/>
  <c r="Y63" i="15"/>
  <c r="Y6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X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X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X57" i="15"/>
  <c r="Y57" i="15"/>
  <c r="Y56" i="15"/>
  <c r="Y55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X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X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X47" i="15"/>
  <c r="Y45" i="15"/>
  <c r="Y46" i="15"/>
  <c r="Y4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X40" i="15"/>
  <c r="Y39" i="15"/>
  <c r="Y38" i="15"/>
  <c r="Y4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X33" i="15"/>
  <c r="Y31" i="15"/>
  <c r="Y32" i="15"/>
  <c r="Y33" i="15"/>
  <c r="B10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B9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B8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10" i="15"/>
  <c r="Y9" i="15"/>
  <c r="Y8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B71" i="21"/>
  <c r="B70" i="21"/>
  <c r="B47" i="21"/>
  <c r="B46" i="21"/>
  <c r="B22" i="21"/>
  <c r="B23" i="21" s="1"/>
  <c r="C70" i="20"/>
  <c r="D70" i="20"/>
  <c r="E70" i="20"/>
  <c r="F70" i="20"/>
  <c r="G70" i="20"/>
  <c r="H70" i="20"/>
  <c r="I70" i="20"/>
  <c r="J70" i="20"/>
  <c r="K70" i="20"/>
  <c r="L70" i="20"/>
  <c r="M70" i="20"/>
  <c r="N70" i="20"/>
  <c r="O70" i="20"/>
  <c r="P70" i="20"/>
  <c r="Q70" i="20"/>
  <c r="R70" i="20"/>
  <c r="S70" i="20"/>
  <c r="T70" i="20"/>
  <c r="U70" i="20"/>
  <c r="C71" i="20"/>
  <c r="D71" i="20"/>
  <c r="E71" i="20"/>
  <c r="F71" i="20"/>
  <c r="G71" i="20"/>
  <c r="H71" i="20"/>
  <c r="I71" i="20"/>
  <c r="J71" i="20"/>
  <c r="K71" i="20"/>
  <c r="L71" i="20"/>
  <c r="M71" i="20"/>
  <c r="N71" i="20"/>
  <c r="O71" i="20"/>
  <c r="P71" i="20"/>
  <c r="Q71" i="20"/>
  <c r="R71" i="20"/>
  <c r="S71" i="20"/>
  <c r="T71" i="20"/>
  <c r="U71" i="20"/>
  <c r="B70" i="20"/>
  <c r="B71" i="20" s="1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U46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S47" i="20"/>
  <c r="T47" i="20"/>
  <c r="U47" i="20"/>
  <c r="B46" i="20"/>
  <c r="B47" i="20" s="1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B22" i="20"/>
  <c r="B23" i="20" s="1"/>
  <c r="S15" i="13" l="1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V15" i="13"/>
  <c r="U15" i="13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W22" i="17"/>
  <c r="W15" i="17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V61" i="18"/>
  <c r="X39" i="16"/>
  <c r="X40" i="16"/>
  <c r="V39" i="16"/>
  <c r="V40" i="16"/>
  <c r="U39" i="16"/>
  <c r="U40" i="16"/>
  <c r="T39" i="16"/>
  <c r="T40" i="16"/>
  <c r="S39" i="16"/>
  <c r="S40" i="16"/>
  <c r="R39" i="16"/>
  <c r="R40" i="16"/>
  <c r="Q39" i="16"/>
  <c r="Q40" i="16"/>
  <c r="P39" i="16"/>
  <c r="P40" i="16"/>
  <c r="O39" i="16"/>
  <c r="O40" i="16"/>
  <c r="N39" i="16"/>
  <c r="N40" i="16"/>
  <c r="M39" i="16"/>
  <c r="M40" i="16"/>
  <c r="L39" i="16"/>
  <c r="L40" i="16"/>
  <c r="K39" i="16"/>
  <c r="K40" i="16"/>
  <c r="J39" i="16"/>
  <c r="J40" i="16"/>
  <c r="I39" i="16"/>
  <c r="I40" i="16"/>
  <c r="H39" i="16"/>
  <c r="H40" i="16"/>
  <c r="G39" i="16"/>
  <c r="G40" i="16"/>
  <c r="F39" i="16"/>
  <c r="F40" i="16"/>
  <c r="E39" i="16"/>
  <c r="E40" i="16"/>
  <c r="D39" i="16"/>
  <c r="D40" i="16"/>
  <c r="C39" i="16"/>
  <c r="C40" i="16"/>
  <c r="B39" i="16"/>
  <c r="B40" i="16"/>
  <c r="X46" i="16"/>
  <c r="X47" i="16"/>
  <c r="V46" i="16"/>
  <c r="V47" i="16"/>
  <c r="U46" i="16"/>
  <c r="U47" i="16"/>
  <c r="T46" i="16"/>
  <c r="T47" i="16"/>
  <c r="S46" i="16"/>
  <c r="S47" i="16"/>
  <c r="R46" i="16"/>
  <c r="R47" i="16"/>
  <c r="Q46" i="16"/>
  <c r="Q47" i="16"/>
  <c r="P46" i="16"/>
  <c r="P47" i="16"/>
  <c r="O46" i="16"/>
  <c r="O47" i="16"/>
  <c r="N46" i="16"/>
  <c r="N47" i="16"/>
  <c r="M46" i="16"/>
  <c r="M47" i="16"/>
  <c r="L46" i="16"/>
  <c r="L47" i="16"/>
  <c r="K46" i="16"/>
  <c r="K47" i="16"/>
  <c r="J46" i="16"/>
  <c r="J47" i="16"/>
  <c r="I46" i="16"/>
  <c r="I47" i="16"/>
  <c r="H46" i="16"/>
  <c r="H47" i="16"/>
  <c r="G46" i="16"/>
  <c r="G47" i="16"/>
  <c r="F46" i="16"/>
  <c r="F47" i="16"/>
  <c r="E46" i="16"/>
  <c r="E47" i="16"/>
  <c r="D46" i="16"/>
  <c r="D47" i="16"/>
  <c r="C46" i="16"/>
  <c r="C47" i="16"/>
  <c r="B46" i="16"/>
  <c r="B47" i="16"/>
  <c r="X32" i="16"/>
  <c r="X33" i="16"/>
  <c r="V32" i="16"/>
  <c r="V33" i="16"/>
  <c r="U32" i="16"/>
  <c r="U33" i="16"/>
  <c r="T32" i="16"/>
  <c r="T33" i="16"/>
  <c r="S32" i="16"/>
  <c r="S33" i="16"/>
  <c r="R32" i="16"/>
  <c r="R33" i="16"/>
  <c r="Q32" i="16"/>
  <c r="Q33" i="16"/>
  <c r="P32" i="16"/>
  <c r="P33" i="16"/>
  <c r="O32" i="16"/>
  <c r="O33" i="16"/>
  <c r="N32" i="16"/>
  <c r="N33" i="16"/>
  <c r="M32" i="16"/>
  <c r="M33" i="16"/>
  <c r="L32" i="16"/>
  <c r="L33" i="16"/>
  <c r="K32" i="16"/>
  <c r="K33" i="16"/>
  <c r="J32" i="16"/>
  <c r="J33" i="16"/>
  <c r="I32" i="16"/>
  <c r="I33" i="16"/>
  <c r="H32" i="16"/>
  <c r="H33" i="16"/>
  <c r="G32" i="16"/>
  <c r="G33" i="16"/>
  <c r="F32" i="16"/>
  <c r="F33" i="16"/>
  <c r="E32" i="16"/>
  <c r="E33" i="16"/>
  <c r="D32" i="16"/>
  <c r="D33" i="16"/>
  <c r="C32" i="16"/>
  <c r="C33" i="16"/>
  <c r="B32" i="16"/>
  <c r="B33" i="16"/>
  <c r="W33" i="16"/>
  <c r="W32" i="16"/>
  <c r="W34" i="16" s="1"/>
  <c r="W39" i="16"/>
  <c r="W40" i="16"/>
  <c r="W47" i="16"/>
  <c r="W46" i="16"/>
  <c r="W48" i="16" s="1"/>
  <c r="B34" i="16" l="1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X34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X48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X41" i="16"/>
  <c r="W41" i="16"/>
</calcChain>
</file>

<file path=xl/sharedStrings.xml><?xml version="1.0" encoding="utf-8"?>
<sst xmlns="http://schemas.openxmlformats.org/spreadsheetml/2006/main" count="657" uniqueCount="120">
  <si>
    <t>L'Alacantí</t>
  </si>
  <si>
    <t>ÍNDICE</t>
  </si>
  <si>
    <t>1. Lugar de nacimiento del total de población. Evolución 1999-2022</t>
  </si>
  <si>
    <t>2. Nacidos en España o en el extranjero. Evolución 1999-2022</t>
  </si>
  <si>
    <t>3. Nacionalidad española o extranjera. Evolución 2000-2022</t>
  </si>
  <si>
    <t>4. Variación interanual de los españoles y extranjeros. Evolución 2001-2022</t>
  </si>
  <si>
    <t>5. Grandes grupos de edad de los residentes con nacionalidad extranjera. Evolución 2002-2022</t>
  </si>
  <si>
    <t>6. Residentes nacidos en el extranjero según continentes. Evolución 2002-2022</t>
  </si>
  <si>
    <t>7. Residentes con nacionalidad extranjera según continentes. Evolución 2002-2022</t>
  </si>
  <si>
    <t>8. Residentes nacidos en el extranjero, según los 16 principales países de nacimiento. Evolución 2002-2022</t>
  </si>
  <si>
    <t>9. Residentes con nacionalidad extranjera, según las 16 principales nacionalidades. Evolución 2002-2022</t>
  </si>
  <si>
    <t>10. Total de nacimientos según la nacionalidad de la madre. Evolución 2002-2022</t>
  </si>
  <si>
    <t>1. Lugar de nacimiento del total de población. Evolución 1999-2022 (datos absolutos)</t>
  </si>
  <si>
    <t>1.1. Lugar de nacimiento del total de población (datos absolutos)</t>
  </si>
  <si>
    <t>Ambos sexos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</si>
  <si>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</si>
  <si>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</si>
  <si>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</si>
  <si>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</si>
  <si>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</si>
  <si>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</si>
  <si>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</si>
  <si>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</si>
  <si>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</si>
  <si>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</si>
  <si>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</si>
  <si>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</si>
  <si>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</si>
  <si>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</si>
  <si>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</si>
  <si>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</si>
  <si>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</si>
  <si>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</si>
  <si>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</si>
  <si>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</si>
  <si>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</si>
  <si>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</si>
  <si>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</si>
  <si>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</si>
  <si>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Total</t>
  </si>
  <si>
    <t>Nacidos en la C. Valenciana</t>
  </si>
  <si>
    <t>En el mismo municipio</t>
  </si>
  <si>
    <t>Diferente municipio, misma comarca</t>
  </si>
  <si>
    <t>Diferente comarca, misma provincia</t>
  </si>
  <si>
    <t>Diferente provincia de la C. Valenciana</t>
  </si>
  <si>
    <t>Fuera de la C. Valenciana</t>
  </si>
  <si>
    <t>Resto de España</t>
  </si>
  <si>
    <t>Extranjero</t>
  </si>
  <si>
    <t>Fuente: Portal Estadístic de la Generalitat Valenciana (PEGV)</t>
  </si>
  <si>
    <t>Hombres</t>
  </si>
  <si>
    <t>Mujeres</t>
  </si>
  <si>
    <t xml:space="preserve">1.2. Proporción de lugar de nacimiento del total de población </t>
  </si>
  <si>
    <t>Fuente: Elaboración Social·Lab a partir de los datos del Portal Estadístic de la Generalitat Valenciana (PEGV)</t>
  </si>
  <si>
    <t>2. Nacidos en España o en el extranjero.  Evolución 1999-2022</t>
  </si>
  <si>
    <t>2.1. Nacidos en España o en el extranjero (datos absolutos)</t>
  </si>
  <si>
    <t>Nacidos en España</t>
  </si>
  <si>
    <t>Nacidos en el extranjero</t>
  </si>
  <si>
    <t>2.2. Proporción de nacidos en España o en el extranjero</t>
  </si>
  <si>
    <t>2.3. Comparación hombres y mujeres nacidos en España o en el extranjero (porcentaje)</t>
  </si>
  <si>
    <t>Hombres nacidos en el extranjero</t>
  </si>
  <si>
    <t>Mujeres nacidas en el extranjero</t>
  </si>
  <si>
    <t>3. Nacionalidad española o extranjera. Evolución 1999-2022</t>
  </si>
  <si>
    <t>3.1. Nacionalidad española o extranjera (datos absolutos)</t>
  </si>
  <si>
    <t>Nacionalidad española</t>
  </si>
  <si>
    <t>Nacionalidad extranjera</t>
  </si>
  <si>
    <t xml:space="preserve">3.2. Proporción de nacionalidad española o extranjera </t>
  </si>
  <si>
    <t xml:space="preserve">3.3. Comparación hombres y mujeres según nacionalidad española o extranjera </t>
  </si>
  <si>
    <t>Hombres nacionalidad extranjera</t>
  </si>
  <si>
    <t>Mujeres nacionalidad extranjera</t>
  </si>
  <si>
    <t>4.1. Variación interanual de los españoles y extranjeros (datos absolutos)</t>
  </si>
  <si>
    <t>Variación Interanual TOTAL</t>
  </si>
  <si>
    <t>Variación interanual españoles</t>
  </si>
  <si>
    <t>Variación interanual extranjeros</t>
  </si>
  <si>
    <t xml:space="preserve">4.2. Proporción de variación interanual de los españoles y extranjeros </t>
  </si>
  <si>
    <t>5.1. Grandes grupos de edad de los residentes con nacionalidad extranjera (datos absolutos)</t>
  </si>
  <si>
    <t>Total edades</t>
  </si>
  <si>
    <t>Menores 16</t>
  </si>
  <si>
    <t>De 16 a 39</t>
  </si>
  <si>
    <t>De 40 a 64</t>
  </si>
  <si>
    <t>De 65 a 74</t>
  </si>
  <si>
    <t>75 y más</t>
  </si>
  <si>
    <t>5.2. Proporción de grandes grupos de edad de los residentes con nacionalidad extranjera</t>
  </si>
  <si>
    <t>6.1. Residentes nacidos en el extranjero según continentes (datos absolutos)</t>
  </si>
  <si>
    <t xml:space="preserve">Total </t>
  </si>
  <si>
    <t>Unión Europea</t>
  </si>
  <si>
    <t>Europa (sin UE)</t>
  </si>
  <si>
    <t>África</t>
  </si>
  <si>
    <t>América del Norte</t>
  </si>
  <si>
    <t>América Central/Caribe</t>
  </si>
  <si>
    <t>América del Sur</t>
  </si>
  <si>
    <t>Asia</t>
  </si>
  <si>
    <t>Oceanía</t>
  </si>
  <si>
    <t>6.2. Proporción de residentes nacidos en el extranjero según continentes</t>
  </si>
  <si>
    <t>7.1. Residentes con nacionalidad extranjera según continentes (datos absolutos)</t>
  </si>
  <si>
    <t>Apátridas</t>
  </si>
  <si>
    <t>7.2. Proporción de residentes con nacionalidad extranjera según continentes</t>
  </si>
  <si>
    <t>8. Residentes nacidos en el extranjero, según los 16 principales países de nacimiento. Evolución 2002-2022 (datos absolutos)</t>
  </si>
  <si>
    <t>Alemania</t>
  </si>
  <si>
    <t>Francia</t>
  </si>
  <si>
    <t>Reino Unido</t>
  </si>
  <si>
    <t>Rumania</t>
  </si>
  <si>
    <t>Rusia</t>
  </si>
  <si>
    <t>Ucrania</t>
  </si>
  <si>
    <t>Argelia</t>
  </si>
  <si>
    <t>Marruecos</t>
  </si>
  <si>
    <t>Cuba</t>
  </si>
  <si>
    <t>Argentina</t>
  </si>
  <si>
    <t>Bolivia</t>
  </si>
  <si>
    <t>Colombia</t>
  </si>
  <si>
    <t>Ecuador</t>
  </si>
  <si>
    <t>Uruguay</t>
  </si>
  <si>
    <t>Venezuela</t>
  </si>
  <si>
    <t>China</t>
  </si>
  <si>
    <t>Total 16 países</t>
  </si>
  <si>
    <t>Resto de países</t>
  </si>
  <si>
    <t>Nota: Esta tabla ha sido diseñada en base a los 14 principales países de nacimiento (con base 2008) + Cuba y China (en lugar de Bulgaria y Paraguay)</t>
  </si>
  <si>
    <t>9. Residentes con nacionalidad extranjera, según las 16 principales nacionalidades. Evolución 2002-2022 (datos absolutos)</t>
  </si>
  <si>
    <t>Nota: Esta tabla ha sido diseñada en base a las 15 principales nacionalidades (con base 2008) + Venezuela (en lugar de Países Bajos)</t>
  </si>
  <si>
    <t>10.1. Total de nacimientos según la nacionalidad de la madre (datos absolutos)</t>
  </si>
  <si>
    <t>10.2. Proporción de nacimientos según la nacionalidad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</si>
</sst>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color indexed="8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</font>
    <font>
      <b/>
      <sz val="12"/>
      <color indexed="8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indexed="8"/>
      <name val="Calibri"/>
    </font>
    <font>
      <b/>
      <sz val="11"/>
      <color indexed="8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</fills>
  <borders count="3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rgb="FFFFFFFF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2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3" fontId="9" fillId="0" borderId="0" xfId="0" applyNumberFormat="1" applyFont="1"/>
    <xf numFmtId="10" fontId="9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3" xfId="2" applyFont="1" applyFill="1" applyBorder="1" applyAlignment="1">
      <alignment horizontal="left" wrapText="1"/>
    </xf>
    <xf numFmtId="0" fontId="8" fillId="3" borderId="3" xfId="2" applyFont="1" applyFill="1" applyBorder="1" applyAlignment="1">
      <alignment horizontal="left" wrapText="1"/>
    </xf>
    <xf numFmtId="0" fontId="16" fillId="0" borderId="0" xfId="0" applyFont="1"/>
    <xf numFmtId="0" fontId="7" fillId="3" borderId="8" xfId="2" applyFont="1" applyFill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0" fontId="8" fillId="3" borderId="10" xfId="2" applyFont="1" applyFill="1" applyBorder="1" applyAlignment="1">
      <alignment horizontal="left" wrapText="1"/>
    </xf>
    <xf numFmtId="3" fontId="9" fillId="0" borderId="11" xfId="0" applyNumberFormat="1" applyFont="1" applyBorder="1" applyAlignment="1">
      <alignment wrapText="1"/>
    </xf>
    <xf numFmtId="0" fontId="16" fillId="0" borderId="6" xfId="0" applyFont="1" applyBorder="1"/>
    <xf numFmtId="0" fontId="17" fillId="0" borderId="0" xfId="0" applyFont="1"/>
    <xf numFmtId="0" fontId="18" fillId="4" borderId="0" xfId="2" applyFont="1" applyFill="1" applyAlignment="1">
      <alignment wrapText="1"/>
    </xf>
    <xf numFmtId="0" fontId="18" fillId="4" borderId="5" xfId="2" applyFont="1" applyFill="1" applyBorder="1" applyAlignment="1">
      <alignment wrapText="1"/>
    </xf>
    <xf numFmtId="3" fontId="9" fillId="3" borderId="0" xfId="0" applyNumberFormat="1" applyFont="1" applyFill="1" applyAlignment="1">
      <alignment wrapText="1"/>
    </xf>
    <xf numFmtId="3" fontId="9" fillId="3" borderId="9" xfId="0" applyNumberFormat="1" applyFont="1" applyFill="1" applyBorder="1" applyAlignment="1">
      <alignment wrapText="1"/>
    </xf>
    <xf numFmtId="10" fontId="9" fillId="0" borderId="0" xfId="1" applyNumberFormat="1" applyFont="1" applyBorder="1"/>
    <xf numFmtId="0" fontId="9" fillId="0" borderId="0" xfId="0" applyFont="1" applyAlignment="1">
      <alignment vertical="center"/>
    </xf>
    <xf numFmtId="0" fontId="7" fillId="3" borderId="12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7" fillId="3" borderId="13" xfId="2" applyFont="1" applyFill="1" applyBorder="1" applyAlignment="1">
      <alignment horizontal="left" vertical="center"/>
    </xf>
    <xf numFmtId="3" fontId="9" fillId="0" borderId="11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10" fontId="9" fillId="0" borderId="9" xfId="1" applyNumberFormat="1" applyFont="1" applyBorder="1" applyAlignment="1">
      <alignment vertical="center" wrapText="1"/>
    </xf>
    <xf numFmtId="10" fontId="9" fillId="0" borderId="0" xfId="1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 wrapText="1"/>
    </xf>
    <xf numFmtId="3" fontId="9" fillId="0" borderId="0" xfId="1" applyNumberFormat="1" applyFont="1" applyBorder="1" applyAlignment="1">
      <alignment vertical="center"/>
    </xf>
    <xf numFmtId="3" fontId="9" fillId="0" borderId="11" xfId="1" applyNumberFormat="1" applyFont="1" applyBorder="1" applyAlignment="1">
      <alignment vertical="center" wrapText="1"/>
    </xf>
    <xf numFmtId="3" fontId="9" fillId="3" borderId="9" xfId="0" applyNumberFormat="1" applyFont="1" applyFill="1" applyBorder="1" applyAlignment="1">
      <alignment vertical="center" wrapText="1"/>
    </xf>
    <xf numFmtId="10" fontId="9" fillId="3" borderId="11" xfId="1" applyNumberFormat="1" applyFont="1" applyFill="1" applyBorder="1" applyAlignment="1">
      <alignment vertical="center" wrapText="1"/>
    </xf>
    <xf numFmtId="3" fontId="9" fillId="3" borderId="9" xfId="1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10" fontId="9" fillId="0" borderId="9" xfId="1" applyNumberFormat="1" applyFont="1" applyBorder="1"/>
    <xf numFmtId="10" fontId="9" fillId="0" borderId="11" xfId="1" applyNumberFormat="1" applyFont="1" applyBorder="1"/>
    <xf numFmtId="10" fontId="9" fillId="3" borderId="9" xfId="1" applyNumberFormat="1" applyFont="1" applyFill="1" applyBorder="1"/>
    <xf numFmtId="10" fontId="9" fillId="3" borderId="9" xfId="1" applyNumberFormat="1" applyFont="1" applyFill="1" applyBorder="1" applyAlignment="1">
      <alignment vertical="center" wrapText="1"/>
    </xf>
    <xf numFmtId="3" fontId="9" fillId="3" borderId="9" xfId="0" applyNumberFormat="1" applyFont="1" applyFill="1" applyBorder="1"/>
    <xf numFmtId="3" fontId="9" fillId="0" borderId="11" xfId="0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/>
    </xf>
    <xf numFmtId="0" fontId="7" fillId="3" borderId="12" xfId="2" applyFont="1" applyFill="1" applyBorder="1" applyAlignment="1">
      <alignment horizontal="left" vertical="center" wrapText="1"/>
    </xf>
    <xf numFmtId="0" fontId="16" fillId="0" borderId="17" xfId="0" applyFont="1" applyBorder="1" applyAlignment="1">
      <alignment vertical="center"/>
    </xf>
    <xf numFmtId="0" fontId="18" fillId="4" borderId="14" xfId="2" applyFont="1" applyFill="1" applyBorder="1" applyAlignment="1">
      <alignment wrapText="1"/>
    </xf>
    <xf numFmtId="0" fontId="18" fillId="4" borderId="25" xfId="2" applyFont="1" applyFill="1" applyBorder="1" applyAlignment="1">
      <alignment wrapText="1"/>
    </xf>
    <xf numFmtId="0" fontId="15" fillId="0" borderId="0" xfId="0" applyFont="1"/>
    <xf numFmtId="3" fontId="9" fillId="3" borderId="11" xfId="0" applyNumberFormat="1" applyFont="1" applyFill="1" applyBorder="1" applyAlignment="1">
      <alignment wrapText="1"/>
    </xf>
    <xf numFmtId="3" fontId="9" fillId="0" borderId="9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8" fillId="4" borderId="22" xfId="2" applyFont="1" applyFill="1" applyBorder="1" applyAlignment="1">
      <alignment wrapText="1"/>
    </xf>
    <xf numFmtId="0" fontId="7" fillId="3" borderId="12" xfId="2" applyFont="1" applyFill="1" applyBorder="1" applyAlignment="1">
      <alignment horizontal="left" wrapText="1"/>
    </xf>
    <xf numFmtId="0" fontId="16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0" fontId="9" fillId="3" borderId="9" xfId="1" applyNumberFormat="1" applyFont="1" applyFill="1" applyBorder="1" applyAlignment="1">
      <alignment wrapText="1"/>
    </xf>
    <xf numFmtId="10" fontId="9" fillId="0" borderId="0" xfId="1" applyNumberFormat="1" applyFont="1" applyBorder="1" applyAlignment="1">
      <alignment wrapText="1"/>
    </xf>
    <xf numFmtId="0" fontId="7" fillId="4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wrapText="1"/>
    </xf>
    <xf numFmtId="0" fontId="8" fillId="3" borderId="1" xfId="2" applyFont="1" applyFill="1" applyBorder="1" applyAlignment="1">
      <alignment horizontal="left" wrapText="1"/>
    </xf>
    <xf numFmtId="0" fontId="8" fillId="3" borderId="13" xfId="2" applyFont="1" applyFill="1" applyBorder="1" applyAlignment="1">
      <alignment horizontal="left" wrapText="1"/>
    </xf>
    <xf numFmtId="0" fontId="7" fillId="4" borderId="0" xfId="2" applyFont="1" applyFill="1" applyAlignment="1">
      <alignment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4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13" xfId="2" applyFont="1" applyFill="1" applyBorder="1" applyAlignment="1">
      <alignment horizontal="left"/>
    </xf>
    <xf numFmtId="0" fontId="7" fillId="4" borderId="14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3" borderId="15" xfId="2" applyFont="1" applyFill="1" applyBorder="1" applyAlignment="1">
      <alignment horizontal="left"/>
    </xf>
    <xf numFmtId="0" fontId="7" fillId="3" borderId="9" xfId="2" applyFont="1" applyFill="1" applyBorder="1" applyAlignment="1">
      <alignment horizontal="left"/>
    </xf>
    <xf numFmtId="0" fontId="7" fillId="3" borderId="12" xfId="2" applyFont="1" applyFill="1" applyBorder="1" applyAlignment="1">
      <alignment horizontal="left"/>
    </xf>
    <xf numFmtId="0" fontId="7" fillId="4" borderId="24" xfId="2" applyFont="1" applyFill="1" applyBorder="1" applyAlignment="1">
      <alignment horizontal="center" vertical="center" wrapText="1"/>
    </xf>
    <xf numFmtId="0" fontId="8" fillId="3" borderId="20" xfId="2" applyFont="1" applyFill="1" applyBorder="1" applyAlignment="1">
      <alignment horizontal="left" wrapText="1"/>
    </xf>
    <xf numFmtId="0" fontId="7" fillId="3" borderId="10" xfId="2" applyFont="1" applyFill="1" applyBorder="1" applyAlignment="1">
      <alignment horizontal="left" wrapText="1"/>
    </xf>
    <xf numFmtId="0" fontId="8" fillId="3" borderId="21" xfId="2" applyFont="1" applyFill="1" applyBorder="1" applyAlignment="1">
      <alignment horizontal="left" wrapText="1"/>
    </xf>
    <xf numFmtId="0" fontId="8" fillId="3" borderId="18" xfId="2" applyFont="1" applyFill="1" applyBorder="1" applyAlignment="1">
      <alignment horizontal="left" wrapText="1"/>
    </xf>
    <xf numFmtId="0" fontId="7" fillId="3" borderId="19" xfId="2" applyFont="1" applyFill="1" applyBorder="1" applyAlignment="1">
      <alignment horizontal="left" wrapText="1"/>
    </xf>
    <xf numFmtId="0" fontId="9" fillId="0" borderId="17" xfId="0" applyFont="1" applyBorder="1"/>
    <xf numFmtId="0" fontId="8" fillId="3" borderId="8" xfId="2" applyFont="1" applyFill="1" applyBorder="1" applyAlignment="1">
      <alignment horizontal="left" wrapText="1"/>
    </xf>
    <xf numFmtId="0" fontId="8" fillId="3" borderId="16" xfId="2" applyFont="1" applyFill="1" applyBorder="1" applyAlignment="1">
      <alignment horizontal="left" wrapText="1"/>
    </xf>
    <xf numFmtId="0" fontId="7" fillId="4" borderId="23" xfId="2" applyFont="1" applyFill="1" applyBorder="1" applyAlignment="1">
      <alignment horizontal="center" vertical="center" wrapText="1"/>
    </xf>
    <xf numFmtId="3" fontId="19" fillId="0" borderId="0" xfId="0" applyNumberFormat="1" applyFont="1" applyAlignment="1">
      <alignment wrapText="1"/>
    </xf>
    <xf numFmtId="0" fontId="7" fillId="4" borderId="27" xfId="2" applyFont="1" applyFill="1" applyBorder="1" applyAlignment="1">
      <alignment horizontal="center" vertical="center" wrapText="1"/>
    </xf>
    <xf numFmtId="10" fontId="9" fillId="0" borderId="26" xfId="1" applyNumberFormat="1" applyFont="1" applyBorder="1"/>
    <xf numFmtId="3" fontId="22" fillId="0" borderId="9" xfId="0" applyNumberFormat="1" applyFont="1" applyBorder="1" applyAlignment="1">
      <alignment wrapText="1"/>
    </xf>
    <xf numFmtId="3" fontId="22" fillId="0" borderId="0" xfId="0" applyNumberFormat="1" applyFont="1" applyAlignment="1">
      <alignment wrapText="1"/>
    </xf>
    <xf numFmtId="0" fontId="20" fillId="4" borderId="28" xfId="2" applyFont="1" applyFill="1" applyBorder="1" applyAlignment="1">
      <alignment horizontal="center" vertical="center" wrapText="1"/>
    </xf>
    <xf numFmtId="10" fontId="9" fillId="0" borderId="26" xfId="1" applyNumberFormat="1" applyFont="1" applyBorder="1" applyAlignment="1">
      <alignment wrapText="1"/>
    </xf>
    <xf numFmtId="0" fontId="23" fillId="3" borderId="3" xfId="2" applyFont="1" applyFill="1" applyBorder="1" applyAlignment="1">
      <alignment horizontal="left" wrapText="1"/>
    </xf>
    <xf numFmtId="0" fontId="24" fillId="3" borderId="3" xfId="2" applyFont="1" applyFill="1" applyBorder="1" applyAlignment="1">
      <alignment horizontal="left" wrapText="1"/>
    </xf>
    <xf numFmtId="0" fontId="24" fillId="3" borderId="18" xfId="2" applyFont="1" applyFill="1" applyBorder="1" applyAlignment="1">
      <alignment horizontal="left" wrapText="1"/>
    </xf>
    <xf numFmtId="0" fontId="23" fillId="3" borderId="18" xfId="2" applyFont="1" applyFill="1" applyBorder="1" applyAlignment="1">
      <alignment horizontal="left" wrapText="1"/>
    </xf>
    <xf numFmtId="3" fontId="25" fillId="3" borderId="11" xfId="0" applyNumberFormat="1" applyFont="1" applyFill="1" applyBorder="1" applyAlignment="1">
      <alignment wrapText="1"/>
    </xf>
    <xf numFmtId="3" fontId="19" fillId="5" borderId="0" xfId="0" applyNumberFormat="1" applyFont="1" applyFill="1" applyAlignment="1">
      <alignment wrapText="1"/>
    </xf>
    <xf numFmtId="3" fontId="9" fillId="5" borderId="0" xfId="0" applyNumberFormat="1" applyFont="1" applyFill="1" applyAlignment="1">
      <alignment wrapText="1"/>
    </xf>
    <xf numFmtId="3" fontId="22" fillId="3" borderId="11" xfId="0" applyNumberFormat="1" applyFont="1" applyFill="1" applyBorder="1" applyAlignment="1">
      <alignment wrapText="1"/>
    </xf>
    <xf numFmtId="3" fontId="19" fillId="3" borderId="9" xfId="0" applyNumberFormat="1" applyFont="1" applyFill="1" applyBorder="1" applyAlignment="1">
      <alignment wrapText="1"/>
    </xf>
    <xf numFmtId="3" fontId="19" fillId="3" borderId="0" xfId="0" applyNumberFormat="1" applyFont="1" applyFill="1" applyAlignment="1">
      <alignment wrapText="1"/>
    </xf>
    <xf numFmtId="3" fontId="19" fillId="0" borderId="11" xfId="0" applyNumberFormat="1" applyFont="1" applyBorder="1" applyAlignment="1">
      <alignment wrapText="1"/>
    </xf>
    <xf numFmtId="0" fontId="20" fillId="4" borderId="1" xfId="2" applyFont="1" applyFill="1" applyBorder="1" applyAlignment="1">
      <alignment horizontal="center" vertical="center" wrapText="1"/>
    </xf>
    <xf numFmtId="0" fontId="7" fillId="4" borderId="29" xfId="2" applyFont="1" applyFill="1" applyBorder="1" applyAlignment="1">
      <alignment horizontal="center" vertical="center" wrapText="1"/>
    </xf>
    <xf numFmtId="10" fontId="9" fillId="0" borderId="0" xfId="1" applyNumberFormat="1" applyFont="1" applyBorder="1" applyAlignment="1">
      <alignment vertical="center" wrapText="1"/>
    </xf>
    <xf numFmtId="0" fontId="24" fillId="4" borderId="4" xfId="2" applyFont="1" applyFill="1" applyBorder="1" applyAlignment="1">
      <alignment horizontal="center" vertical="center" wrapText="1"/>
    </xf>
    <xf numFmtId="0" fontId="24" fillId="4" borderId="28" xfId="2" applyFont="1" applyFill="1" applyBorder="1" applyAlignment="1">
      <alignment horizontal="center" vertical="center" wrapText="1"/>
    </xf>
    <xf numFmtId="10" fontId="9" fillId="0" borderId="30" xfId="1" applyNumberFormat="1" applyFont="1" applyBorder="1" applyAlignment="1">
      <alignment vertical="center" wrapText="1"/>
    </xf>
    <xf numFmtId="3" fontId="9" fillId="0" borderId="11" xfId="0" applyNumberFormat="1" applyFont="1" applyBorder="1" applyAlignment="1">
      <alignment horizontal="right" vertical="center"/>
    </xf>
    <xf numFmtId="3" fontId="22" fillId="5" borderId="0" xfId="0" applyNumberFormat="1" applyFont="1" applyFill="1" applyAlignment="1">
      <alignment wrapText="1"/>
    </xf>
    <xf numFmtId="0" fontId="20" fillId="4" borderId="31" xfId="2" applyFont="1" applyFill="1" applyBorder="1" applyAlignment="1">
      <alignment horizontal="center" vertical="center" wrapText="1"/>
    </xf>
    <xf numFmtId="0" fontId="19" fillId="0" borderId="0" xfId="0" applyFont="1"/>
    <xf numFmtId="3" fontId="16" fillId="0" borderId="0" xfId="0" applyNumberFormat="1" applyFont="1"/>
    <xf numFmtId="10" fontId="9" fillId="3" borderId="9" xfId="0" applyNumberFormat="1" applyFont="1" applyFill="1" applyBorder="1" applyAlignment="1">
      <alignment wrapText="1"/>
    </xf>
    <xf numFmtId="10" fontId="21" fillId="5" borderId="0" xfId="0" applyNumberFormat="1" applyFont="1" applyFill="1" applyAlignment="1">
      <alignment wrapText="1"/>
    </xf>
    <xf numFmtId="10" fontId="19" fillId="3" borderId="9" xfId="0" applyNumberFormat="1" applyFont="1" applyFill="1" applyBorder="1" applyAlignment="1">
      <alignment wrapText="1"/>
    </xf>
    <xf numFmtId="10" fontId="9" fillId="3" borderId="0" xfId="0" applyNumberFormat="1" applyFont="1" applyFill="1" applyAlignment="1">
      <alignment wrapText="1"/>
    </xf>
    <xf numFmtId="10" fontId="19" fillId="3" borderId="0" xfId="0" applyNumberFormat="1" applyFont="1" applyFill="1" applyAlignment="1">
      <alignment wrapText="1"/>
    </xf>
    <xf numFmtId="10" fontId="9" fillId="0" borderId="0" xfId="0" applyNumberFormat="1" applyFont="1" applyAlignment="1">
      <alignment wrapText="1"/>
    </xf>
    <xf numFmtId="10" fontId="21" fillId="0" borderId="0" xfId="0" applyNumberFormat="1" applyFont="1" applyAlignment="1">
      <alignment wrapText="1"/>
    </xf>
    <xf numFmtId="10" fontId="19" fillId="0" borderId="0" xfId="0" applyNumberFormat="1" applyFont="1" applyAlignment="1">
      <alignment wrapText="1"/>
    </xf>
    <xf numFmtId="10" fontId="9" fillId="0" borderId="11" xfId="0" applyNumberFormat="1" applyFont="1" applyBorder="1" applyAlignment="1">
      <alignment wrapText="1"/>
    </xf>
    <xf numFmtId="10" fontId="21" fillId="0" borderId="26" xfId="0" applyNumberFormat="1" applyFont="1" applyBorder="1" applyAlignment="1">
      <alignment wrapText="1"/>
    </xf>
    <xf numFmtId="10" fontId="19" fillId="0" borderId="11" xfId="0" applyNumberFormat="1" applyFont="1" applyBorder="1" applyAlignment="1">
      <alignment wrapText="1"/>
    </xf>
    <xf numFmtId="0" fontId="5" fillId="2" borderId="0" xfId="7" quotePrefix="1" applyFill="1" applyAlignment="1">
      <alignment horizontal="left" wrapText="1"/>
    </xf>
    <xf numFmtId="0" fontId="5" fillId="2" borderId="0" xfId="7" quotePrefix="1" applyFill="1" applyAlignment="1">
      <alignment horizontal="left"/>
    </xf>
    <xf numFmtId="0" fontId="5" fillId="2" borderId="0" xfId="7" applyFill="1" applyAlignment="1">
      <alignment horizontal="left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1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rgb="FF000000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indexed="64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428777</xdr:colOff>
      <xdr:row>0</xdr:row>
      <xdr:rowOff>0</xdr:rowOff>
    </xdr:from>
    <xdr:to>
      <xdr:col>8</xdr:col>
      <xdr:colOff>812800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5381777" y="0"/>
          <a:ext cx="2035023" cy="1182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Y17" totalsRowShown="0" headerRowDxfId="107" dataDxfId="106" headerRowBorderDxfId="104" tableBorderDxfId="105" headerRowCellStyle="Normal 2">
  <autoFilter ref="A7:Y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00000000-0010-0000-0000-000001000000}" name="Ambos sexos" dataDxfId="103" dataCellStyle="Normal 2"/>
    <tableColumn id="22" xr3:uid="{79AF2ED0-BFD6-4DE7-886C-1EA13D310921}" name="1999" dataDxfId="102" dataCellStyle="Normal 2"/>
    <tableColumn id="23" xr3:uid="{56523ED9-8EF9-465B-B20E-3EC642A41F18}" name="2000" dataDxfId="101" dataCellStyle="Normal 2"/>
    <tableColumn id="24" xr3:uid="{1F4A4972-0415-4A98-954C-FEB46037A56D}" name="2001" dataDxfId="100" dataCellStyle="Normal 2"/>
    <tableColumn id="2" xr3:uid="{00000000-0010-0000-0000-000002000000}" name="2002" dataDxfId="99"/>
    <tableColumn id="3" xr3:uid="{00000000-0010-0000-0000-000003000000}" name="2003" dataDxfId="98"/>
    <tableColumn id="4" xr3:uid="{00000000-0010-0000-0000-000004000000}" name="2004" dataDxfId="97"/>
    <tableColumn id="5" xr3:uid="{00000000-0010-0000-0000-000005000000}" name="2005" dataDxfId="96"/>
    <tableColumn id="6" xr3:uid="{00000000-0010-0000-0000-000006000000}" name="2006" dataDxfId="95"/>
    <tableColumn id="7" xr3:uid="{00000000-0010-0000-0000-000007000000}" name="2007" dataDxfId="94"/>
    <tableColumn id="8" xr3:uid="{00000000-0010-0000-0000-000008000000}" name="2008" dataDxfId="93"/>
    <tableColumn id="9" xr3:uid="{00000000-0010-0000-0000-000009000000}" name="2009" dataDxfId="92"/>
    <tableColumn id="10" xr3:uid="{00000000-0010-0000-0000-00000A000000}" name="2010" dataDxfId="91"/>
    <tableColumn id="11" xr3:uid="{00000000-0010-0000-0000-00000B000000}" name="2011" dataDxfId="90"/>
    <tableColumn id="12" xr3:uid="{00000000-0010-0000-0000-00000C000000}" name="2012" dataDxfId="89"/>
    <tableColumn id="13" xr3:uid="{00000000-0010-0000-0000-00000D000000}" name="2013" dataDxfId="88"/>
    <tableColumn id="14" xr3:uid="{00000000-0010-0000-0000-00000E000000}" name="2014" dataDxfId="87"/>
    <tableColumn id="15" xr3:uid="{00000000-0010-0000-0000-00000F000000}" name="2015" dataDxfId="86"/>
    <tableColumn id="16" xr3:uid="{00000000-0010-0000-0000-000010000000}" name="2016" dataDxfId="85"/>
    <tableColumn id="17" xr3:uid="{00000000-0010-0000-0000-000011000000}" name="2017" dataDxfId="84"/>
    <tableColumn id="18" xr3:uid="{00000000-0010-0000-0000-000012000000}" name="2018" dataDxfId="83"/>
    <tableColumn id="19" xr3:uid="{00000000-0010-0000-0000-000013000000}" name="2019" dataDxfId="82"/>
    <tableColumn id="20" xr3:uid="{00000000-0010-0000-0000-000014000000}" name="2020" dataDxfId="81"/>
    <tableColumn id="21" xr3:uid="{F758A232-40B9-44EB-B81F-F1549C2D19F4}" name="2021" dataDxfId="80"/>
    <tableColumn id="25" xr3:uid="{DEA5DC38-3E64-47C2-B902-F2DCE51090F6}" name="2022" dataDxfId="7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A0000F1-3B3F-44F1-9AE2-0EF591A33A38}" name="Tabla17" displayName="Tabla17" ref="A49:Y59" totalsRowShown="0" headerRowDxfId="78" dataDxfId="77" headerRowBorderDxfId="75" tableBorderDxfId="76" headerRowCellStyle="Normal 2">
  <autoFilter ref="A49:Y59" xr:uid="{6A0000F1-3B3F-44F1-9AE2-0EF591A33A3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B8DEC1A3-16DB-4D81-8374-E4E8EE1019B7}" name="Ambos sexos" dataDxfId="74" dataCellStyle="Normal 2"/>
    <tableColumn id="22" xr3:uid="{86D3E2DA-E1F0-4231-A6EE-3769671F62FB}" name="1999" dataDxfId="73" dataCellStyle="Normal 2">
      <calculatedColumnFormula>B8/B8</calculatedColumnFormula>
    </tableColumn>
    <tableColumn id="23" xr3:uid="{B77B48AB-5FDC-47D2-9B1E-CA1D5DF4AD61}" name="2000" dataDxfId="72" dataCellStyle="Normal 2"/>
    <tableColumn id="24" xr3:uid="{2AB0C1D1-9323-4958-9FA9-F1758859A695}" name="2001" dataDxfId="71" dataCellStyle="Normal 2"/>
    <tableColumn id="2" xr3:uid="{17D47283-8526-49CD-9694-4ADE433935C4}" name="2002" dataDxfId="70"/>
    <tableColumn id="3" xr3:uid="{0140F907-949D-45F9-A268-F2AE06ADF93C}" name="2003" dataDxfId="69"/>
    <tableColumn id="4" xr3:uid="{332CB30F-E05E-41FF-82C2-EC3BBDB01429}" name="2004" dataDxfId="68"/>
    <tableColumn id="5" xr3:uid="{5C6D6613-BDD8-4CBC-82BC-8469D10EC21E}" name="2005" dataDxfId="67"/>
    <tableColumn id="6" xr3:uid="{E46E6417-1A88-4320-B9C8-BF407CE882A7}" name="2006" dataDxfId="66"/>
    <tableColumn id="7" xr3:uid="{CCC36EC0-01E5-461A-8405-47E243E7A5E9}" name="2007" dataDxfId="65"/>
    <tableColumn id="8" xr3:uid="{818154A5-A6E2-42DF-B4F7-213F74B2E3AD}" name="2008" dataDxfId="64"/>
    <tableColumn id="9" xr3:uid="{2A040F8A-FE32-4015-AF8C-08DB876092C8}" name="2009" dataDxfId="63"/>
    <tableColumn id="10" xr3:uid="{70BB62AA-79DB-4022-A17C-1431ECEC8A33}" name="2010" dataDxfId="62"/>
    <tableColumn id="11" xr3:uid="{E0168D15-632A-4525-9878-05CF1982F458}" name="2011" dataDxfId="61"/>
    <tableColumn id="12" xr3:uid="{C84F4B3C-A944-406B-8931-256D61D24E85}" name="2012" dataDxfId="60"/>
    <tableColumn id="13" xr3:uid="{3E0169E9-6ECF-4AB0-83F1-05627C3DD4D8}" name="2013" dataDxfId="59"/>
    <tableColumn id="14" xr3:uid="{0E94121A-5C0C-434C-A2BB-8EB5B8454775}" name="2014" dataDxfId="58"/>
    <tableColumn id="15" xr3:uid="{43C37F11-FD9E-4FEC-B1C7-E7C3AE2A2FA6}" name="2015" dataDxfId="57"/>
    <tableColumn id="16" xr3:uid="{A4171E32-94BB-4DAE-AEA5-899B16E5C51B}" name="2016" dataDxfId="56"/>
    <tableColumn id="17" xr3:uid="{E65D2AD6-45CD-41C9-BF80-FA1044C8F730}" name="2017" dataDxfId="55"/>
    <tableColumn id="18" xr3:uid="{4783B334-A5D9-4809-994F-CC533FA52AFD}" name="2018" dataDxfId="54"/>
    <tableColumn id="19" xr3:uid="{32EC8E9A-A1E3-476C-A5BB-00AD53260839}" name="2019" dataDxfId="53"/>
    <tableColumn id="20" xr3:uid="{C0AF179D-5412-4B5A-956B-505ABF19CCD0}" name="2020" dataDxfId="52"/>
    <tableColumn id="21" xr3:uid="{D9716D14-AB73-4BDD-A681-A144BA010211}" name="2021" dataDxfId="51"/>
    <tableColumn id="25" xr3:uid="{F9469D66-5A6B-4D9B-AA4D-E6573313C5A8}" name="2022" dataDxfId="5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5:T26" totalsRowShown="0" headerRowDxfId="49" dataDxfId="48" headerRowBorderDxfId="46" tableBorderDxfId="47" headerRowCellStyle="Normal 2">
  <autoFilter ref="A5:T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0000000-0010-0000-0100-000001000000}" name="Ambos sexos" dataDxfId="45" dataCellStyle="Normal 2"/>
    <tableColumn id="2" xr3:uid="{00000000-0010-0000-0100-000002000000}" name="2002" dataDxfId="44"/>
    <tableColumn id="3" xr3:uid="{00000000-0010-0000-0100-000003000000}" name="2003" dataDxfId="43"/>
    <tableColumn id="4" xr3:uid="{00000000-0010-0000-0100-000004000000}" name="2004" dataDxfId="42"/>
    <tableColumn id="5" xr3:uid="{00000000-0010-0000-0100-000005000000}" name="2005" dataDxfId="41"/>
    <tableColumn id="6" xr3:uid="{00000000-0010-0000-0100-000006000000}" name="2006" dataDxfId="40"/>
    <tableColumn id="7" xr3:uid="{00000000-0010-0000-0100-000007000000}" name="2007" dataDxfId="39"/>
    <tableColumn id="8" xr3:uid="{00000000-0010-0000-0100-000008000000}" name="2008" dataDxfId="38"/>
    <tableColumn id="9" xr3:uid="{00000000-0010-0000-0100-000009000000}" name="2009" dataDxfId="37"/>
    <tableColumn id="10" xr3:uid="{00000000-0010-0000-0100-00000A000000}" name="2010" dataDxfId="36"/>
    <tableColumn id="11" xr3:uid="{00000000-0010-0000-0100-00000B000000}" name="2011" dataDxfId="35"/>
    <tableColumn id="12" xr3:uid="{00000000-0010-0000-0100-00000C000000}" name="2012" dataDxfId="34"/>
    <tableColumn id="13" xr3:uid="{00000000-0010-0000-0100-00000D000000}" name="2013" dataDxfId="33"/>
    <tableColumn id="14" xr3:uid="{00000000-0010-0000-0100-00000E000000}" name="2014" dataDxfId="32"/>
    <tableColumn id="15" xr3:uid="{00000000-0010-0000-0100-00000F000000}" name="2015" dataDxfId="31"/>
    <tableColumn id="16" xr3:uid="{00000000-0010-0000-0100-000010000000}" name="2016" dataDxfId="30"/>
    <tableColumn id="17" xr3:uid="{00000000-0010-0000-0100-000011000000}" name="2017" dataDxfId="29"/>
    <tableColumn id="18" xr3:uid="{00000000-0010-0000-0100-000012000000}" name="2018" dataDxfId="28"/>
    <tableColumn id="19" xr3:uid="{00000000-0010-0000-0100-000013000000}" name="2019" dataDxfId="27"/>
    <tableColumn id="20" xr3:uid="{00000000-0010-0000-0100-000014000000}" name="2020" dataDxfId="2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5:V26" totalsRowShown="0" headerRowDxfId="25" dataDxfId="24" headerRowBorderDxfId="22" tableBorderDxfId="23" headerRowCellStyle="Normal 2">
  <autoFilter ref="A5:V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xr3:uid="{00000000-0010-0000-0200-000001000000}" name="Ambos sexos" dataDxfId="21" dataCellStyle="Normal 2"/>
    <tableColumn id="2" xr3:uid="{00000000-0010-0000-0200-000002000000}" name="2002" dataDxfId="20"/>
    <tableColumn id="3" xr3:uid="{00000000-0010-0000-0200-000003000000}" name="2003" dataDxfId="19"/>
    <tableColumn id="4" xr3:uid="{00000000-0010-0000-0200-000004000000}" name="2004" dataDxfId="18"/>
    <tableColumn id="5" xr3:uid="{00000000-0010-0000-0200-000005000000}" name="2005" dataDxfId="17"/>
    <tableColumn id="6" xr3:uid="{00000000-0010-0000-0200-000006000000}" name="2006" dataDxfId="16"/>
    <tableColumn id="7" xr3:uid="{00000000-0010-0000-0200-000007000000}" name="2007" dataDxfId="15"/>
    <tableColumn id="8" xr3:uid="{00000000-0010-0000-0200-000008000000}" name="2008" dataDxfId="14"/>
    <tableColumn id="9" xr3:uid="{00000000-0010-0000-0200-000009000000}" name="2009" dataDxfId="13"/>
    <tableColumn id="10" xr3:uid="{00000000-0010-0000-0200-00000A000000}" name="2010" dataDxfId="12"/>
    <tableColumn id="11" xr3:uid="{00000000-0010-0000-0200-00000B000000}" name="2011" dataDxfId="11"/>
    <tableColumn id="12" xr3:uid="{00000000-0010-0000-0200-00000C000000}" name="2012" dataDxfId="10"/>
    <tableColumn id="13" xr3:uid="{00000000-0010-0000-0200-00000D000000}" name="2013" dataDxfId="9"/>
    <tableColumn id="14" xr3:uid="{00000000-0010-0000-0200-00000E000000}" name="2014" dataDxfId="8"/>
    <tableColumn id="15" xr3:uid="{00000000-0010-0000-0200-00000F000000}" name="2015" dataDxfId="7"/>
    <tableColumn id="16" xr3:uid="{00000000-0010-0000-0200-000010000000}" name="2016" dataDxfId="6"/>
    <tableColumn id="17" xr3:uid="{00000000-0010-0000-0200-000011000000}" name="2017" dataDxfId="5"/>
    <tableColumn id="18" xr3:uid="{00000000-0010-0000-0200-000012000000}" name="2018" dataDxfId="4"/>
    <tableColumn id="19" xr3:uid="{00000000-0010-0000-0200-000013000000}" name="2019" dataDxfId="3"/>
    <tableColumn id="20" xr3:uid="{00000000-0010-0000-0200-000014000000}" name="2020" dataDxfId="2"/>
    <tableColumn id="21" xr3:uid="{45E66B5D-4A20-49BD-8298-8A790A70188C}" name="2021" dataDxfId="1"/>
    <tableColumn id="22" xr3:uid="{925A1359-5F2D-4E38-A976-DC60C5A2BDE4}" name="202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50" workbookViewId="0">
      <selection activeCell="I55" sqref="I55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94"/>
  <sheetViews>
    <sheetView tabSelected="1" zoomScale="70" zoomScaleNormal="70" zoomScalePageLayoutView="70" workbookViewId="0">
      <selection activeCell="B82" sqref="B82"/>
    </sheetView>
  </sheetViews>
  <sheetFormatPr defaultColWidth="10.875" defaultRowHeight="15"/>
  <cols>
    <col min="1" max="1" width="19" style="5" customWidth="1"/>
    <col min="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96</v>
      </c>
      <c r="B2" s="10"/>
      <c r="C2" s="10"/>
      <c r="D2" s="10"/>
      <c r="E2" s="11"/>
    </row>
    <row r="5" spans="1:22" ht="18" customHeight="1">
      <c r="A5" s="60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89" t="s">
        <v>37</v>
      </c>
      <c r="V5" s="104" t="s">
        <v>38</v>
      </c>
    </row>
    <row r="6" spans="1:22" ht="18" customHeight="1">
      <c r="A6" s="90" t="s">
        <v>97</v>
      </c>
      <c r="B6" s="16">
        <v>1486</v>
      </c>
      <c r="C6" s="16">
        <v>1713</v>
      </c>
      <c r="D6" s="16">
        <v>1730</v>
      </c>
      <c r="E6" s="16">
        <v>1911</v>
      </c>
      <c r="F6" s="16">
        <v>2126</v>
      </c>
      <c r="G6" s="16">
        <v>2302</v>
      </c>
      <c r="H6" s="16">
        <v>2462</v>
      </c>
      <c r="I6" s="16">
        <v>2534</v>
      </c>
      <c r="J6" s="16">
        <v>2570</v>
      </c>
      <c r="K6" s="16">
        <v>2600</v>
      </c>
      <c r="L6" s="16">
        <v>2633</v>
      </c>
      <c r="M6" s="16">
        <v>2580</v>
      </c>
      <c r="N6" s="16">
        <v>2078</v>
      </c>
      <c r="O6" s="16">
        <v>1884</v>
      </c>
      <c r="P6" s="16">
        <v>1872</v>
      </c>
      <c r="Q6" s="16">
        <v>1757</v>
      </c>
      <c r="R6" s="16">
        <v>1728</v>
      </c>
      <c r="S6" s="16">
        <v>1745</v>
      </c>
      <c r="T6" s="16">
        <v>1728</v>
      </c>
      <c r="U6" s="16">
        <v>1658</v>
      </c>
      <c r="V6" s="102">
        <v>1776</v>
      </c>
    </row>
    <row r="7" spans="1:22" ht="18" customHeight="1">
      <c r="A7" s="13" t="s">
        <v>98</v>
      </c>
      <c r="B7" s="16">
        <v>3649</v>
      </c>
      <c r="C7" s="16">
        <v>4031</v>
      </c>
      <c r="D7" s="16">
        <v>3979</v>
      </c>
      <c r="E7" s="16">
        <v>4334</v>
      </c>
      <c r="F7" s="16">
        <v>4817</v>
      </c>
      <c r="G7" s="16">
        <v>4870</v>
      </c>
      <c r="H7" s="16">
        <v>5161</v>
      </c>
      <c r="I7" s="16">
        <v>5329</v>
      </c>
      <c r="J7" s="16">
        <v>5380</v>
      </c>
      <c r="K7" s="16">
        <v>5437</v>
      </c>
      <c r="L7" s="16">
        <v>5492</v>
      </c>
      <c r="M7" s="16">
        <v>5480</v>
      </c>
      <c r="N7" s="16">
        <v>4760</v>
      </c>
      <c r="O7" s="16">
        <v>4378</v>
      </c>
      <c r="P7" s="16">
        <v>4454</v>
      </c>
      <c r="Q7" s="16">
        <v>4283</v>
      </c>
      <c r="R7" s="16">
        <v>4356</v>
      </c>
      <c r="S7" s="16">
        <v>4430</v>
      </c>
      <c r="T7" s="16">
        <v>4483</v>
      </c>
      <c r="U7" s="16">
        <v>4460</v>
      </c>
      <c r="V7" s="103">
        <v>4504</v>
      </c>
    </row>
    <row r="8" spans="1:22" ht="18" customHeight="1">
      <c r="A8" s="13" t="s">
        <v>99</v>
      </c>
      <c r="B8" s="16">
        <v>1514</v>
      </c>
      <c r="C8" s="16">
        <v>1921</v>
      </c>
      <c r="D8" s="16">
        <v>2165</v>
      </c>
      <c r="E8" s="16">
        <v>2842</v>
      </c>
      <c r="F8" s="16">
        <v>3376</v>
      </c>
      <c r="G8" s="16">
        <v>3738</v>
      </c>
      <c r="H8" s="16">
        <v>4016</v>
      </c>
      <c r="I8" s="16">
        <v>4166</v>
      </c>
      <c r="J8" s="16">
        <v>4205</v>
      </c>
      <c r="K8" s="16">
        <v>4271</v>
      </c>
      <c r="L8" s="16">
        <v>4233</v>
      </c>
      <c r="M8" s="16">
        <v>4062</v>
      </c>
      <c r="N8" s="16">
        <v>3145</v>
      </c>
      <c r="O8" s="16">
        <v>2854</v>
      </c>
      <c r="P8" s="16">
        <v>2740</v>
      </c>
      <c r="Q8" s="16">
        <v>2596</v>
      </c>
      <c r="R8" s="16">
        <v>2519</v>
      </c>
      <c r="S8" s="16">
        <v>2610</v>
      </c>
      <c r="T8" s="16">
        <v>2695</v>
      </c>
      <c r="U8" s="16">
        <v>2955</v>
      </c>
      <c r="V8" s="103">
        <v>3042</v>
      </c>
    </row>
    <row r="9" spans="1:22" ht="18" customHeight="1">
      <c r="A9" s="13" t="s">
        <v>100</v>
      </c>
      <c r="B9" s="16">
        <v>339</v>
      </c>
      <c r="C9" s="16">
        <v>723</v>
      </c>
      <c r="D9" s="16">
        <v>1277</v>
      </c>
      <c r="E9" s="16">
        <v>1893</v>
      </c>
      <c r="F9" s="16">
        <v>2197</v>
      </c>
      <c r="G9" s="16">
        <v>3059</v>
      </c>
      <c r="H9" s="16">
        <v>4223</v>
      </c>
      <c r="I9" s="16">
        <v>4477</v>
      </c>
      <c r="J9" s="16">
        <v>4686</v>
      </c>
      <c r="K9" s="16">
        <v>4821</v>
      </c>
      <c r="L9" s="16">
        <v>5053</v>
      </c>
      <c r="M9" s="16">
        <v>5156</v>
      </c>
      <c r="N9" s="16">
        <v>4362</v>
      </c>
      <c r="O9" s="16">
        <v>3507</v>
      </c>
      <c r="P9" s="16">
        <v>3564</v>
      </c>
      <c r="Q9" s="16">
        <v>3152</v>
      </c>
      <c r="R9" s="16">
        <v>2949</v>
      </c>
      <c r="S9" s="16">
        <v>2812</v>
      </c>
      <c r="T9" s="16">
        <v>2702</v>
      </c>
      <c r="U9" s="16">
        <v>2537</v>
      </c>
      <c r="V9" s="103">
        <v>2405</v>
      </c>
    </row>
    <row r="10" spans="1:22" ht="18" customHeight="1">
      <c r="A10" s="13" t="s">
        <v>101</v>
      </c>
      <c r="B10" s="16">
        <v>500</v>
      </c>
      <c r="C10" s="16">
        <v>784</v>
      </c>
      <c r="D10" s="16">
        <v>983</v>
      </c>
      <c r="E10" s="16">
        <v>1214</v>
      </c>
      <c r="F10" s="16">
        <v>1196</v>
      </c>
      <c r="G10" s="16">
        <v>1204</v>
      </c>
      <c r="H10" s="16">
        <v>1473</v>
      </c>
      <c r="I10" s="16">
        <v>1564</v>
      </c>
      <c r="J10" s="16">
        <v>1550</v>
      </c>
      <c r="K10" s="16">
        <v>1642</v>
      </c>
      <c r="L10" s="16">
        <v>1812</v>
      </c>
      <c r="M10" s="16">
        <v>1991</v>
      </c>
      <c r="N10" s="16">
        <v>2192</v>
      </c>
      <c r="O10" s="16">
        <v>2392</v>
      </c>
      <c r="P10" s="16">
        <v>2603</v>
      </c>
      <c r="Q10" s="16">
        <v>2704</v>
      </c>
      <c r="R10" s="16">
        <v>2937</v>
      </c>
      <c r="S10" s="16">
        <v>3243</v>
      </c>
      <c r="T10" s="16">
        <v>3724</v>
      </c>
      <c r="U10" s="16">
        <v>3694</v>
      </c>
      <c r="V10" s="103">
        <v>3786</v>
      </c>
    </row>
    <row r="11" spans="1:22" ht="18" customHeight="1">
      <c r="A11" s="13" t="s">
        <v>102</v>
      </c>
      <c r="B11" s="16">
        <v>375</v>
      </c>
      <c r="C11" s="16">
        <v>616</v>
      </c>
      <c r="D11" s="16">
        <v>812</v>
      </c>
      <c r="E11" s="16">
        <v>1010</v>
      </c>
      <c r="F11" s="16">
        <v>1004</v>
      </c>
      <c r="G11" s="16">
        <v>1009</v>
      </c>
      <c r="H11" s="16">
        <v>1235</v>
      </c>
      <c r="I11" s="16">
        <v>1314</v>
      </c>
      <c r="J11" s="16">
        <v>1287</v>
      </c>
      <c r="K11" s="16">
        <v>1315</v>
      </c>
      <c r="L11" s="16">
        <v>1358</v>
      </c>
      <c r="M11" s="16">
        <v>1431</v>
      </c>
      <c r="N11" s="16">
        <v>1498</v>
      </c>
      <c r="O11" s="16">
        <v>1648</v>
      </c>
      <c r="P11" s="16">
        <v>1905</v>
      </c>
      <c r="Q11" s="16">
        <v>2081</v>
      </c>
      <c r="R11" s="16">
        <v>2219</v>
      </c>
      <c r="S11" s="16">
        <v>2461</v>
      </c>
      <c r="T11" s="16">
        <v>2740</v>
      </c>
      <c r="U11" s="16">
        <v>2761</v>
      </c>
      <c r="V11" s="103">
        <v>2834</v>
      </c>
    </row>
    <row r="12" spans="1:22" ht="18" customHeight="1">
      <c r="A12" s="13" t="s">
        <v>103</v>
      </c>
      <c r="B12" s="16">
        <v>2505</v>
      </c>
      <c r="C12" s="16">
        <v>2943</v>
      </c>
      <c r="D12" s="16">
        <v>3085</v>
      </c>
      <c r="E12" s="16">
        <v>3647</v>
      </c>
      <c r="F12" s="16">
        <v>3715</v>
      </c>
      <c r="G12" s="16">
        <v>3625</v>
      </c>
      <c r="H12" s="16">
        <v>4119</v>
      </c>
      <c r="I12" s="16">
        <v>4296</v>
      </c>
      <c r="J12" s="16">
        <v>4456</v>
      </c>
      <c r="K12" s="16">
        <v>4595</v>
      </c>
      <c r="L12" s="16">
        <v>5165</v>
      </c>
      <c r="M12" s="16">
        <v>6363</v>
      </c>
      <c r="N12" s="16">
        <v>7425</v>
      </c>
      <c r="O12" s="16">
        <v>8201</v>
      </c>
      <c r="P12" s="16">
        <v>8770</v>
      </c>
      <c r="Q12" s="16">
        <v>8978</v>
      </c>
      <c r="R12" s="16">
        <v>9324</v>
      </c>
      <c r="S12" s="16">
        <v>10017</v>
      </c>
      <c r="T12" s="16">
        <v>10765</v>
      </c>
      <c r="U12" s="16">
        <v>9938</v>
      </c>
      <c r="V12" s="103">
        <v>9323</v>
      </c>
    </row>
    <row r="13" spans="1:22" ht="18" customHeight="1">
      <c r="A13" s="13" t="s">
        <v>104</v>
      </c>
      <c r="B13" s="16">
        <v>4083</v>
      </c>
      <c r="C13" s="16">
        <v>4582</v>
      </c>
      <c r="D13" s="16">
        <v>5011</v>
      </c>
      <c r="E13" s="16">
        <v>5613</v>
      </c>
      <c r="F13" s="16">
        <v>5764</v>
      </c>
      <c r="G13" s="16">
        <v>5808</v>
      </c>
      <c r="H13" s="16">
        <v>6456</v>
      </c>
      <c r="I13" s="16">
        <v>6771</v>
      </c>
      <c r="J13" s="16">
        <v>6766</v>
      </c>
      <c r="K13" s="16">
        <v>6682</v>
      </c>
      <c r="L13" s="16">
        <v>6671</v>
      </c>
      <c r="M13" s="16">
        <v>6681</v>
      </c>
      <c r="N13" s="16">
        <v>6655</v>
      </c>
      <c r="O13" s="16">
        <v>6565</v>
      </c>
      <c r="P13" s="16">
        <v>6639</v>
      </c>
      <c r="Q13" s="16">
        <v>6664</v>
      </c>
      <c r="R13" s="16">
        <v>6740</v>
      </c>
      <c r="S13" s="16">
        <v>7076</v>
      </c>
      <c r="T13" s="16">
        <v>7362</v>
      </c>
      <c r="U13" s="16">
        <v>7393</v>
      </c>
      <c r="V13" s="103">
        <v>7632</v>
      </c>
    </row>
    <row r="14" spans="1:22" ht="18" customHeight="1">
      <c r="A14" s="13" t="s">
        <v>105</v>
      </c>
      <c r="B14" s="16">
        <v>505</v>
      </c>
      <c r="C14" s="16">
        <v>664</v>
      </c>
      <c r="D14" s="16">
        <v>719</v>
      </c>
      <c r="E14" s="16">
        <v>813</v>
      </c>
      <c r="F14" s="16">
        <v>850</v>
      </c>
      <c r="G14" s="16">
        <v>907</v>
      </c>
      <c r="H14" s="16">
        <v>1029</v>
      </c>
      <c r="I14" s="16">
        <v>1086</v>
      </c>
      <c r="J14" s="16">
        <v>1140</v>
      </c>
      <c r="K14" s="16">
        <v>1203</v>
      </c>
      <c r="L14" s="16">
        <v>1351</v>
      </c>
      <c r="M14" s="16">
        <v>1392</v>
      </c>
      <c r="N14" s="16">
        <v>1454</v>
      </c>
      <c r="O14" s="16">
        <v>1469</v>
      </c>
      <c r="P14" s="16">
        <v>1531</v>
      </c>
      <c r="Q14" s="16">
        <v>1596</v>
      </c>
      <c r="R14" s="16">
        <v>1673</v>
      </c>
      <c r="S14" s="16">
        <v>1776</v>
      </c>
      <c r="T14" s="16">
        <v>2005</v>
      </c>
      <c r="U14" s="16">
        <v>2067</v>
      </c>
      <c r="V14" s="103">
        <v>2291</v>
      </c>
    </row>
    <row r="15" spans="1:22" ht="18" customHeight="1">
      <c r="A15" s="13" t="s">
        <v>106</v>
      </c>
      <c r="B15" s="16">
        <v>3063</v>
      </c>
      <c r="C15" s="16">
        <v>5646</v>
      </c>
      <c r="D15" s="16">
        <v>6894</v>
      </c>
      <c r="E15" s="16">
        <v>8187</v>
      </c>
      <c r="F15" s="16">
        <v>8382</v>
      </c>
      <c r="G15" s="16">
        <v>8490</v>
      </c>
      <c r="H15" s="16">
        <v>9184</v>
      </c>
      <c r="I15" s="16">
        <v>9242</v>
      </c>
      <c r="J15" s="16">
        <v>8950</v>
      </c>
      <c r="K15" s="16">
        <v>8742</v>
      </c>
      <c r="L15" s="16">
        <v>8570</v>
      </c>
      <c r="M15" s="16">
        <v>8339</v>
      </c>
      <c r="N15" s="16">
        <v>7731</v>
      </c>
      <c r="O15" s="16">
        <v>7185</v>
      </c>
      <c r="P15" s="16">
        <v>7136</v>
      </c>
      <c r="Q15" s="16">
        <v>6937</v>
      </c>
      <c r="R15" s="16">
        <v>6980</v>
      </c>
      <c r="S15" s="16">
        <v>7283</v>
      </c>
      <c r="T15" s="16">
        <v>7771</v>
      </c>
      <c r="U15" s="16">
        <v>8240</v>
      </c>
      <c r="V15" s="103">
        <v>9130</v>
      </c>
    </row>
    <row r="16" spans="1:22" ht="18" customHeight="1">
      <c r="A16" s="13" t="s">
        <v>107</v>
      </c>
      <c r="B16" s="16">
        <v>100</v>
      </c>
      <c r="C16" s="16">
        <v>207</v>
      </c>
      <c r="D16" s="16">
        <v>319</v>
      </c>
      <c r="E16" s="16">
        <v>577</v>
      </c>
      <c r="F16" s="16">
        <v>869</v>
      </c>
      <c r="G16" s="16">
        <v>1338</v>
      </c>
      <c r="H16" s="16">
        <v>1839</v>
      </c>
      <c r="I16" s="16">
        <v>1753</v>
      </c>
      <c r="J16" s="16">
        <v>1600</v>
      </c>
      <c r="K16" s="16">
        <v>1475</v>
      </c>
      <c r="L16" s="16">
        <v>1392</v>
      </c>
      <c r="M16" s="16">
        <v>1323</v>
      </c>
      <c r="N16" s="16">
        <v>1274</v>
      </c>
      <c r="O16" s="16">
        <v>1232</v>
      </c>
      <c r="P16" s="16">
        <v>1218</v>
      </c>
      <c r="Q16" s="16">
        <v>1201</v>
      </c>
      <c r="R16" s="16">
        <v>1228</v>
      </c>
      <c r="S16" s="16">
        <v>1228</v>
      </c>
      <c r="T16" s="16">
        <v>1201</v>
      </c>
      <c r="U16" s="16">
        <v>1196</v>
      </c>
      <c r="V16" s="103">
        <v>1224</v>
      </c>
    </row>
    <row r="17" spans="1:22" ht="18" customHeight="1">
      <c r="A17" s="13" t="s">
        <v>108</v>
      </c>
      <c r="B17" s="16">
        <v>3380</v>
      </c>
      <c r="C17" s="16">
        <v>4736</v>
      </c>
      <c r="D17" s="16">
        <v>5165</v>
      </c>
      <c r="E17" s="16">
        <v>5767</v>
      </c>
      <c r="F17" s="16">
        <v>5540</v>
      </c>
      <c r="G17" s="16">
        <v>5489</v>
      </c>
      <c r="H17" s="16">
        <v>6810</v>
      </c>
      <c r="I17" s="16">
        <v>7383</v>
      </c>
      <c r="J17" s="16">
        <v>7401</v>
      </c>
      <c r="K17" s="16">
        <v>7439</v>
      </c>
      <c r="L17" s="16">
        <v>7434</v>
      </c>
      <c r="M17" s="16">
        <v>7377</v>
      </c>
      <c r="N17" s="16">
        <v>7267</v>
      </c>
      <c r="O17" s="16">
        <v>7024</v>
      </c>
      <c r="P17" s="16">
        <v>7079</v>
      </c>
      <c r="Q17" s="16">
        <v>7413</v>
      </c>
      <c r="R17" s="16">
        <v>8121</v>
      </c>
      <c r="S17" s="16">
        <v>9203</v>
      </c>
      <c r="T17" s="16">
        <v>10295</v>
      </c>
      <c r="U17" s="16">
        <v>11139</v>
      </c>
      <c r="V17" s="103">
        <v>11805</v>
      </c>
    </row>
    <row r="18" spans="1:22" ht="18" customHeight="1">
      <c r="A18" s="13" t="s">
        <v>109</v>
      </c>
      <c r="B18" s="16">
        <v>2109</v>
      </c>
      <c r="C18" s="16">
        <v>3817</v>
      </c>
      <c r="D18" s="16">
        <v>5193</v>
      </c>
      <c r="E18" s="16">
        <v>5486</v>
      </c>
      <c r="F18" s="16">
        <v>4977</v>
      </c>
      <c r="G18" s="16">
        <v>4840</v>
      </c>
      <c r="H18" s="16">
        <v>5657</v>
      </c>
      <c r="I18" s="16">
        <v>5892</v>
      </c>
      <c r="J18" s="16">
        <v>5739</v>
      </c>
      <c r="K18" s="16">
        <v>5748</v>
      </c>
      <c r="L18" s="16">
        <v>5641</v>
      </c>
      <c r="M18" s="16">
        <v>5480</v>
      </c>
      <c r="N18" s="16">
        <v>5272</v>
      </c>
      <c r="O18" s="16">
        <v>5056</v>
      </c>
      <c r="P18" s="16">
        <v>4962</v>
      </c>
      <c r="Q18" s="16">
        <v>4819</v>
      </c>
      <c r="R18" s="16">
        <v>4760</v>
      </c>
      <c r="S18" s="16">
        <v>4705</v>
      </c>
      <c r="T18" s="16">
        <v>4623</v>
      </c>
      <c r="U18" s="16">
        <v>4580</v>
      </c>
      <c r="V18" s="103">
        <v>4621</v>
      </c>
    </row>
    <row r="19" spans="1:22" ht="18" customHeight="1">
      <c r="A19" s="13" t="s">
        <v>110</v>
      </c>
      <c r="B19" s="16">
        <v>447</v>
      </c>
      <c r="C19" s="16">
        <v>679</v>
      </c>
      <c r="D19" s="16">
        <v>979</v>
      </c>
      <c r="E19" s="16">
        <v>1309</v>
      </c>
      <c r="F19" s="16">
        <v>1439</v>
      </c>
      <c r="G19" s="16">
        <v>1459</v>
      </c>
      <c r="H19" s="16">
        <v>1709</v>
      </c>
      <c r="I19" s="16">
        <v>1780</v>
      </c>
      <c r="J19" s="16">
        <v>1698</v>
      </c>
      <c r="K19" s="16">
        <v>1660</v>
      </c>
      <c r="L19" s="16">
        <v>1629</v>
      </c>
      <c r="M19" s="16">
        <v>1606</v>
      </c>
      <c r="N19" s="16">
        <v>1515</v>
      </c>
      <c r="O19" s="16">
        <v>1428</v>
      </c>
      <c r="P19" s="16">
        <v>1406</v>
      </c>
      <c r="Q19" s="16">
        <v>1365</v>
      </c>
      <c r="R19" s="16">
        <v>1431</v>
      </c>
      <c r="S19" s="16">
        <v>1508</v>
      </c>
      <c r="T19" s="16">
        <v>1614</v>
      </c>
      <c r="U19" s="16">
        <v>1720</v>
      </c>
      <c r="V19" s="103">
        <v>1737</v>
      </c>
    </row>
    <row r="20" spans="1:22" ht="18" customHeight="1">
      <c r="A20" s="13" t="s">
        <v>111</v>
      </c>
      <c r="B20" s="16">
        <v>517</v>
      </c>
      <c r="C20" s="16">
        <v>654</v>
      </c>
      <c r="D20" s="16">
        <v>899</v>
      </c>
      <c r="E20" s="16">
        <v>1156</v>
      </c>
      <c r="F20" s="16">
        <v>1259</v>
      </c>
      <c r="G20" s="16">
        <v>1366</v>
      </c>
      <c r="H20" s="16">
        <v>1558</v>
      </c>
      <c r="I20" s="16">
        <v>1659</v>
      </c>
      <c r="J20" s="16">
        <v>1681</v>
      </c>
      <c r="K20" s="16">
        <v>1740</v>
      </c>
      <c r="L20" s="16">
        <v>1759</v>
      </c>
      <c r="M20" s="16">
        <v>1754</v>
      </c>
      <c r="N20" s="16">
        <v>1720</v>
      </c>
      <c r="O20" s="16">
        <v>1878</v>
      </c>
      <c r="P20" s="16">
        <v>2085</v>
      </c>
      <c r="Q20" s="16">
        <v>2375</v>
      </c>
      <c r="R20" s="16">
        <v>3028</v>
      </c>
      <c r="S20" s="16">
        <v>3995</v>
      </c>
      <c r="T20" s="16">
        <v>4864</v>
      </c>
      <c r="U20" s="16">
        <v>5271</v>
      </c>
      <c r="V20" s="103">
        <v>5639</v>
      </c>
    </row>
    <row r="21" spans="1:22" ht="18" customHeight="1">
      <c r="A21" s="13" t="s">
        <v>112</v>
      </c>
      <c r="B21" s="16">
        <v>472</v>
      </c>
      <c r="C21" s="16">
        <v>572</v>
      </c>
      <c r="D21" s="16">
        <v>587</v>
      </c>
      <c r="E21" s="16">
        <v>747</v>
      </c>
      <c r="F21" s="16">
        <v>894</v>
      </c>
      <c r="G21" s="16">
        <v>927</v>
      </c>
      <c r="H21" s="16">
        <v>1150</v>
      </c>
      <c r="I21" s="16">
        <v>1287</v>
      </c>
      <c r="J21" s="16">
        <v>1380</v>
      </c>
      <c r="K21" s="16">
        <v>1438</v>
      </c>
      <c r="L21" s="16">
        <v>1599</v>
      </c>
      <c r="M21" s="16">
        <v>1707</v>
      </c>
      <c r="N21" s="16">
        <v>1721</v>
      </c>
      <c r="O21" s="16">
        <v>1886</v>
      </c>
      <c r="P21" s="16">
        <v>2068</v>
      </c>
      <c r="Q21" s="16">
        <v>2093</v>
      </c>
      <c r="R21" s="16">
        <v>2188</v>
      </c>
      <c r="S21" s="16">
        <v>2359</v>
      </c>
      <c r="T21" s="16">
        <v>2394</v>
      </c>
      <c r="U21" s="16">
        <v>2350</v>
      </c>
      <c r="V21" s="103">
        <v>2299</v>
      </c>
    </row>
    <row r="22" spans="1:22" ht="18" customHeight="1">
      <c r="A22" s="107" t="s">
        <v>113</v>
      </c>
      <c r="B22" s="111">
        <f>SUM(B6:B21)</f>
        <v>25044</v>
      </c>
      <c r="C22" s="111">
        <f t="shared" ref="C22:U22" si="0">SUM(C6:C21)</f>
        <v>34288</v>
      </c>
      <c r="D22" s="111">
        <f t="shared" si="0"/>
        <v>39797</v>
      </c>
      <c r="E22" s="111">
        <f t="shared" si="0"/>
        <v>46506</v>
      </c>
      <c r="F22" s="111">
        <f t="shared" si="0"/>
        <v>48405</v>
      </c>
      <c r="G22" s="111">
        <f t="shared" si="0"/>
        <v>50431</v>
      </c>
      <c r="H22" s="111">
        <f t="shared" si="0"/>
        <v>58081</v>
      </c>
      <c r="I22" s="111">
        <f t="shared" si="0"/>
        <v>60533</v>
      </c>
      <c r="J22" s="111">
        <f t="shared" si="0"/>
        <v>60489</v>
      </c>
      <c r="K22" s="111">
        <f t="shared" si="0"/>
        <v>60808</v>
      </c>
      <c r="L22" s="111">
        <f t="shared" si="0"/>
        <v>61792</v>
      </c>
      <c r="M22" s="111">
        <f t="shared" si="0"/>
        <v>62722</v>
      </c>
      <c r="N22" s="111">
        <f t="shared" si="0"/>
        <v>60069</v>
      </c>
      <c r="O22" s="111">
        <f t="shared" si="0"/>
        <v>58587</v>
      </c>
      <c r="P22" s="111">
        <f t="shared" si="0"/>
        <v>60032</v>
      </c>
      <c r="Q22" s="111">
        <f t="shared" si="0"/>
        <v>60014</v>
      </c>
      <c r="R22" s="111">
        <f t="shared" si="0"/>
        <v>62181</v>
      </c>
      <c r="S22" s="111">
        <f t="shared" si="0"/>
        <v>66451</v>
      </c>
      <c r="T22" s="111">
        <f t="shared" si="0"/>
        <v>70966</v>
      </c>
      <c r="U22" s="111">
        <f t="shared" si="0"/>
        <v>71959</v>
      </c>
      <c r="V22" s="124">
        <f>SUM(V6:V21)</f>
        <v>74048</v>
      </c>
    </row>
    <row r="23" spans="1:22" ht="18" customHeight="1">
      <c r="A23" s="106" t="s">
        <v>114</v>
      </c>
      <c r="B23" s="99">
        <f>B24-B22</f>
        <v>8236</v>
      </c>
      <c r="C23" s="99">
        <f t="shared" ref="C23:U23" si="1">C24-C22</f>
        <v>10215</v>
      </c>
      <c r="D23" s="99">
        <f t="shared" si="1"/>
        <v>10981</v>
      </c>
      <c r="E23" s="99">
        <f t="shared" si="1"/>
        <v>13593</v>
      </c>
      <c r="F23" s="99">
        <f t="shared" si="1"/>
        <v>15641</v>
      </c>
      <c r="G23" s="99">
        <f t="shared" si="1"/>
        <v>17338</v>
      </c>
      <c r="H23" s="99">
        <f t="shared" si="1"/>
        <v>20553</v>
      </c>
      <c r="I23" s="99">
        <f t="shared" si="1"/>
        <v>22113</v>
      </c>
      <c r="J23" s="99">
        <f t="shared" si="1"/>
        <v>22639</v>
      </c>
      <c r="K23" s="99">
        <f t="shared" si="1"/>
        <v>22838</v>
      </c>
      <c r="L23" s="99">
        <f t="shared" si="1"/>
        <v>23351</v>
      </c>
      <c r="M23" s="99">
        <f t="shared" si="1"/>
        <v>23474</v>
      </c>
      <c r="N23" s="99">
        <f t="shared" si="1"/>
        <v>21447</v>
      </c>
      <c r="O23" s="99">
        <f t="shared" si="1"/>
        <v>20027</v>
      </c>
      <c r="P23" s="99">
        <f t="shared" si="1"/>
        <v>20693</v>
      </c>
      <c r="Q23" s="99">
        <f t="shared" si="1"/>
        <v>20640</v>
      </c>
      <c r="R23" s="99">
        <f t="shared" si="1"/>
        <v>21622</v>
      </c>
      <c r="S23" s="99">
        <f t="shared" si="1"/>
        <v>23097</v>
      </c>
      <c r="T23" s="99">
        <f t="shared" si="1"/>
        <v>24198</v>
      </c>
      <c r="U23" s="99">
        <f t="shared" si="1"/>
        <v>24403</v>
      </c>
      <c r="V23" s="103">
        <f>V24-V22</f>
        <v>25528</v>
      </c>
    </row>
    <row r="24" spans="1:22" ht="18" customHeight="1">
      <c r="A24" s="91" t="s">
        <v>39</v>
      </c>
      <c r="B24" s="63">
        <v>33280</v>
      </c>
      <c r="C24" s="63">
        <v>44503</v>
      </c>
      <c r="D24" s="63">
        <v>50778</v>
      </c>
      <c r="E24" s="63">
        <v>60099</v>
      </c>
      <c r="F24" s="63">
        <v>64046</v>
      </c>
      <c r="G24" s="63">
        <v>67769</v>
      </c>
      <c r="H24" s="63">
        <v>78634</v>
      </c>
      <c r="I24" s="63">
        <v>82646</v>
      </c>
      <c r="J24" s="63">
        <v>83128</v>
      </c>
      <c r="K24" s="63">
        <v>83646</v>
      </c>
      <c r="L24" s="63">
        <v>85143</v>
      </c>
      <c r="M24" s="63">
        <v>86196</v>
      </c>
      <c r="N24" s="63">
        <v>81516</v>
      </c>
      <c r="O24" s="63">
        <v>78614</v>
      </c>
      <c r="P24" s="63">
        <v>80725</v>
      </c>
      <c r="Q24" s="63">
        <v>80654</v>
      </c>
      <c r="R24" s="63">
        <v>83803</v>
      </c>
      <c r="S24" s="63">
        <v>89548</v>
      </c>
      <c r="T24" s="63">
        <v>95164</v>
      </c>
      <c r="U24" s="110">
        <v>96362</v>
      </c>
      <c r="V24" s="113">
        <v>99576</v>
      </c>
    </row>
    <row r="25" spans="1:22" ht="18" customHeight="1">
      <c r="A25" s="32" t="s">
        <v>52</v>
      </c>
      <c r="B25" s="33"/>
      <c r="C25" s="33"/>
      <c r="D25" s="33"/>
      <c r="E25" s="33"/>
      <c r="F25" s="32"/>
      <c r="G25" s="33"/>
      <c r="H25" s="33"/>
      <c r="I25" s="33"/>
      <c r="J25" s="33"/>
      <c r="K25" s="32"/>
      <c r="L25" s="33"/>
      <c r="M25" s="33"/>
      <c r="N25" s="33"/>
      <c r="O25" s="33"/>
      <c r="P25" s="32"/>
      <c r="Q25" s="33"/>
      <c r="R25" s="33"/>
      <c r="S25" s="33"/>
      <c r="T25" s="33"/>
      <c r="U25" s="33"/>
      <c r="V25" s="103"/>
    </row>
    <row r="26" spans="1:22" s="62" customFormat="1" ht="18" customHeight="1">
      <c r="A26" s="5" t="s">
        <v>115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103"/>
    </row>
    <row r="27" spans="1:22" ht="18" customHeight="1"/>
    <row r="28" spans="1:22" ht="18" customHeight="1"/>
    <row r="29" spans="1:22" ht="18" customHeight="1">
      <c r="A29" s="61" t="s">
        <v>49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89">
        <v>2022</v>
      </c>
    </row>
    <row r="30" spans="1:22" ht="18" customHeight="1">
      <c r="A30" s="92" t="s">
        <v>97</v>
      </c>
      <c r="B30" s="16">
        <v>731</v>
      </c>
      <c r="C30" s="16">
        <v>863</v>
      </c>
      <c r="D30" s="16">
        <v>871</v>
      </c>
      <c r="E30" s="16">
        <v>952</v>
      </c>
      <c r="F30" s="16">
        <v>1068</v>
      </c>
      <c r="G30" s="16">
        <v>1155</v>
      </c>
      <c r="H30" s="16">
        <v>1229</v>
      </c>
      <c r="I30" s="16">
        <v>1253</v>
      </c>
      <c r="J30" s="16">
        <v>1273</v>
      </c>
      <c r="K30" s="16">
        <v>1287</v>
      </c>
      <c r="L30" s="16">
        <v>1306</v>
      </c>
      <c r="M30" s="16">
        <v>1276</v>
      </c>
      <c r="N30" s="16">
        <v>1024</v>
      </c>
      <c r="O30" s="16">
        <v>929</v>
      </c>
      <c r="P30" s="16">
        <v>922</v>
      </c>
      <c r="Q30" s="16">
        <v>853</v>
      </c>
      <c r="R30" s="16">
        <v>833</v>
      </c>
      <c r="S30" s="16">
        <v>841</v>
      </c>
      <c r="T30" s="16">
        <v>837</v>
      </c>
      <c r="U30" s="16">
        <v>804</v>
      </c>
      <c r="V30" s="64">
        <v>851</v>
      </c>
    </row>
    <row r="31" spans="1:22" ht="18" customHeight="1">
      <c r="A31" s="93" t="s">
        <v>98</v>
      </c>
      <c r="B31" s="16">
        <v>1699</v>
      </c>
      <c r="C31" s="16">
        <v>1872</v>
      </c>
      <c r="D31" s="16">
        <v>1861</v>
      </c>
      <c r="E31" s="16">
        <v>2037</v>
      </c>
      <c r="F31" s="16">
        <v>2268</v>
      </c>
      <c r="G31" s="16">
        <v>2311</v>
      </c>
      <c r="H31" s="16">
        <v>2461</v>
      </c>
      <c r="I31" s="16">
        <v>2545</v>
      </c>
      <c r="J31" s="16">
        <v>2575</v>
      </c>
      <c r="K31" s="16">
        <v>2623</v>
      </c>
      <c r="L31" s="16">
        <v>2654</v>
      </c>
      <c r="M31" s="16">
        <v>2642</v>
      </c>
      <c r="N31" s="16">
        <v>2302</v>
      </c>
      <c r="O31" s="16">
        <v>2112</v>
      </c>
      <c r="P31" s="16">
        <v>2164</v>
      </c>
      <c r="Q31" s="16">
        <v>2065</v>
      </c>
      <c r="R31" s="16">
        <v>2093</v>
      </c>
      <c r="S31" s="16">
        <v>2114</v>
      </c>
      <c r="T31" s="16">
        <v>2143</v>
      </c>
      <c r="U31" s="16">
        <v>2157</v>
      </c>
      <c r="V31" s="16">
        <v>2200</v>
      </c>
    </row>
    <row r="32" spans="1:22" ht="18" customHeight="1">
      <c r="A32" s="93" t="s">
        <v>99</v>
      </c>
      <c r="B32" s="16">
        <v>753</v>
      </c>
      <c r="C32" s="16">
        <v>977</v>
      </c>
      <c r="D32" s="16">
        <v>1123</v>
      </c>
      <c r="E32" s="16">
        <v>1477</v>
      </c>
      <c r="F32" s="16">
        <v>1759</v>
      </c>
      <c r="G32" s="16">
        <v>1966</v>
      </c>
      <c r="H32" s="16">
        <v>2104</v>
      </c>
      <c r="I32" s="16">
        <v>2168</v>
      </c>
      <c r="J32" s="16">
        <v>2191</v>
      </c>
      <c r="K32" s="16">
        <v>2214</v>
      </c>
      <c r="L32" s="16">
        <v>2208</v>
      </c>
      <c r="M32" s="16">
        <v>2112</v>
      </c>
      <c r="N32" s="16">
        <v>1629</v>
      </c>
      <c r="O32" s="16">
        <v>1473</v>
      </c>
      <c r="P32" s="16">
        <v>1392</v>
      </c>
      <c r="Q32" s="16">
        <v>1303</v>
      </c>
      <c r="R32" s="16">
        <v>1258</v>
      </c>
      <c r="S32" s="16">
        <v>1317</v>
      </c>
      <c r="T32" s="16">
        <v>1362</v>
      </c>
      <c r="U32" s="16">
        <v>1520</v>
      </c>
      <c r="V32" s="16">
        <v>1570</v>
      </c>
    </row>
    <row r="33" spans="1:22" ht="18" customHeight="1">
      <c r="A33" s="93" t="s">
        <v>100</v>
      </c>
      <c r="B33" s="16">
        <v>170</v>
      </c>
      <c r="C33" s="16">
        <v>372</v>
      </c>
      <c r="D33" s="16">
        <v>632</v>
      </c>
      <c r="E33" s="16">
        <v>934</v>
      </c>
      <c r="F33" s="16">
        <v>1061</v>
      </c>
      <c r="G33" s="16">
        <v>1484</v>
      </c>
      <c r="H33" s="16">
        <v>2108</v>
      </c>
      <c r="I33" s="16">
        <v>2217</v>
      </c>
      <c r="J33" s="16">
        <v>2292</v>
      </c>
      <c r="K33" s="16">
        <v>2367</v>
      </c>
      <c r="L33" s="16">
        <v>2447</v>
      </c>
      <c r="M33" s="16">
        <v>2473</v>
      </c>
      <c r="N33" s="16">
        <v>2029</v>
      </c>
      <c r="O33" s="16">
        <v>1557</v>
      </c>
      <c r="P33" s="16">
        <v>1571</v>
      </c>
      <c r="Q33" s="16">
        <v>1349</v>
      </c>
      <c r="R33" s="16">
        <v>1240</v>
      </c>
      <c r="S33" s="16">
        <v>1163</v>
      </c>
      <c r="T33" s="16">
        <v>1110</v>
      </c>
      <c r="U33" s="16">
        <v>1054</v>
      </c>
      <c r="V33" s="16">
        <v>985</v>
      </c>
    </row>
    <row r="34" spans="1:22" ht="18" customHeight="1">
      <c r="A34" s="93" t="s">
        <v>101</v>
      </c>
      <c r="B34" s="16">
        <v>195</v>
      </c>
      <c r="C34" s="16">
        <v>311</v>
      </c>
      <c r="D34" s="16">
        <v>383</v>
      </c>
      <c r="E34" s="16">
        <v>459</v>
      </c>
      <c r="F34" s="16">
        <v>442</v>
      </c>
      <c r="G34" s="16">
        <v>439</v>
      </c>
      <c r="H34" s="16">
        <v>526</v>
      </c>
      <c r="I34" s="16">
        <v>540</v>
      </c>
      <c r="J34" s="16">
        <v>536</v>
      </c>
      <c r="K34" s="16">
        <v>554</v>
      </c>
      <c r="L34" s="16">
        <v>616</v>
      </c>
      <c r="M34" s="16">
        <v>685</v>
      </c>
      <c r="N34" s="16">
        <v>775</v>
      </c>
      <c r="O34" s="16">
        <v>856</v>
      </c>
      <c r="P34" s="16">
        <v>933</v>
      </c>
      <c r="Q34" s="16">
        <v>969</v>
      </c>
      <c r="R34" s="16">
        <v>1051</v>
      </c>
      <c r="S34" s="16">
        <v>1195</v>
      </c>
      <c r="T34" s="16">
        <v>1392</v>
      </c>
      <c r="U34" s="16">
        <v>1393</v>
      </c>
      <c r="V34" s="16">
        <v>1426</v>
      </c>
    </row>
    <row r="35" spans="1:22" ht="18" customHeight="1">
      <c r="A35" s="93" t="s">
        <v>102</v>
      </c>
      <c r="B35" s="16">
        <v>173</v>
      </c>
      <c r="C35" s="16">
        <v>285</v>
      </c>
      <c r="D35" s="16">
        <v>389</v>
      </c>
      <c r="E35" s="16">
        <v>481</v>
      </c>
      <c r="F35" s="16">
        <v>466</v>
      </c>
      <c r="G35" s="16">
        <v>471</v>
      </c>
      <c r="H35" s="16">
        <v>576</v>
      </c>
      <c r="I35" s="16">
        <v>597</v>
      </c>
      <c r="J35" s="16">
        <v>573</v>
      </c>
      <c r="K35" s="16">
        <v>571</v>
      </c>
      <c r="L35" s="16">
        <v>582</v>
      </c>
      <c r="M35" s="16">
        <v>608</v>
      </c>
      <c r="N35" s="16">
        <v>633</v>
      </c>
      <c r="O35" s="16">
        <v>681</v>
      </c>
      <c r="P35" s="16">
        <v>803</v>
      </c>
      <c r="Q35" s="16">
        <v>884</v>
      </c>
      <c r="R35" s="16">
        <v>932</v>
      </c>
      <c r="S35" s="16">
        <v>1056</v>
      </c>
      <c r="T35" s="16">
        <v>1173</v>
      </c>
      <c r="U35" s="16">
        <v>1154</v>
      </c>
      <c r="V35" s="16">
        <v>1182</v>
      </c>
    </row>
    <row r="36" spans="1:22" ht="18" customHeight="1">
      <c r="A36" s="93" t="s">
        <v>103</v>
      </c>
      <c r="B36" s="16">
        <v>1501</v>
      </c>
      <c r="C36" s="16">
        <v>1780</v>
      </c>
      <c r="D36" s="16">
        <v>1882</v>
      </c>
      <c r="E36" s="16">
        <v>2272</v>
      </c>
      <c r="F36" s="16">
        <v>2342</v>
      </c>
      <c r="G36" s="16">
        <v>2284</v>
      </c>
      <c r="H36" s="16">
        <v>2603</v>
      </c>
      <c r="I36" s="16">
        <v>2738</v>
      </c>
      <c r="J36" s="16">
        <v>2820</v>
      </c>
      <c r="K36" s="16">
        <v>2889</v>
      </c>
      <c r="L36" s="16">
        <v>3219</v>
      </c>
      <c r="M36" s="16">
        <v>3958</v>
      </c>
      <c r="N36" s="16">
        <v>4565</v>
      </c>
      <c r="O36" s="16">
        <v>5027</v>
      </c>
      <c r="P36" s="16">
        <v>5369</v>
      </c>
      <c r="Q36" s="16">
        <v>5430</v>
      </c>
      <c r="R36" s="16">
        <v>5561</v>
      </c>
      <c r="S36" s="16">
        <v>6004</v>
      </c>
      <c r="T36" s="16">
        <v>6457</v>
      </c>
      <c r="U36" s="16">
        <v>5938</v>
      </c>
      <c r="V36" s="16">
        <v>5544</v>
      </c>
    </row>
    <row r="37" spans="1:22" ht="18" customHeight="1">
      <c r="A37" s="93" t="s">
        <v>104</v>
      </c>
      <c r="B37" s="16">
        <v>2123</v>
      </c>
      <c r="C37" s="16">
        <v>2437</v>
      </c>
      <c r="D37" s="16">
        <v>2675</v>
      </c>
      <c r="E37" s="16">
        <v>3111</v>
      </c>
      <c r="F37" s="16">
        <v>3260</v>
      </c>
      <c r="G37" s="16">
        <v>3197</v>
      </c>
      <c r="H37" s="16">
        <v>3537</v>
      </c>
      <c r="I37" s="16">
        <v>3675</v>
      </c>
      <c r="J37" s="16">
        <v>3642</v>
      </c>
      <c r="K37" s="16">
        <v>3577</v>
      </c>
      <c r="L37" s="16">
        <v>3566</v>
      </c>
      <c r="M37" s="16">
        <v>3548</v>
      </c>
      <c r="N37" s="16">
        <v>3528</v>
      </c>
      <c r="O37" s="16">
        <v>3456</v>
      </c>
      <c r="P37" s="16">
        <v>3485</v>
      </c>
      <c r="Q37" s="16">
        <v>3507</v>
      </c>
      <c r="R37" s="16">
        <v>3507</v>
      </c>
      <c r="S37" s="16">
        <v>3729</v>
      </c>
      <c r="T37" s="16">
        <v>3904</v>
      </c>
      <c r="U37" s="16">
        <v>3871</v>
      </c>
      <c r="V37" s="16">
        <v>4009</v>
      </c>
    </row>
    <row r="38" spans="1:22" ht="18" customHeight="1">
      <c r="A38" s="93" t="s">
        <v>105</v>
      </c>
      <c r="B38" s="16">
        <v>249</v>
      </c>
      <c r="C38" s="16">
        <v>344</v>
      </c>
      <c r="D38" s="16">
        <v>370</v>
      </c>
      <c r="E38" s="16">
        <v>404</v>
      </c>
      <c r="F38" s="16">
        <v>401</v>
      </c>
      <c r="G38" s="16">
        <v>432</v>
      </c>
      <c r="H38" s="16">
        <v>495</v>
      </c>
      <c r="I38" s="16">
        <v>519</v>
      </c>
      <c r="J38" s="16">
        <v>546</v>
      </c>
      <c r="K38" s="16">
        <v>569</v>
      </c>
      <c r="L38" s="16">
        <v>628</v>
      </c>
      <c r="M38" s="16">
        <v>641</v>
      </c>
      <c r="N38" s="16">
        <v>680</v>
      </c>
      <c r="O38" s="16">
        <v>686</v>
      </c>
      <c r="P38" s="16">
        <v>717</v>
      </c>
      <c r="Q38" s="16">
        <v>751</v>
      </c>
      <c r="R38" s="16">
        <v>786</v>
      </c>
      <c r="S38" s="16">
        <v>826</v>
      </c>
      <c r="T38" s="16">
        <v>932</v>
      </c>
      <c r="U38" s="16">
        <v>955</v>
      </c>
      <c r="V38" s="16">
        <v>1069</v>
      </c>
    </row>
    <row r="39" spans="1:22" ht="18" customHeight="1">
      <c r="A39" s="93" t="s">
        <v>106</v>
      </c>
      <c r="B39" s="16">
        <v>1554</v>
      </c>
      <c r="C39" s="16">
        <v>2925</v>
      </c>
      <c r="D39" s="16">
        <v>3604</v>
      </c>
      <c r="E39" s="16">
        <v>4287</v>
      </c>
      <c r="F39" s="16">
        <v>4389</v>
      </c>
      <c r="G39" s="16">
        <v>4453</v>
      </c>
      <c r="H39" s="16">
        <v>4828</v>
      </c>
      <c r="I39" s="16">
        <v>4823</v>
      </c>
      <c r="J39" s="16">
        <v>4661</v>
      </c>
      <c r="K39" s="16">
        <v>4528</v>
      </c>
      <c r="L39" s="16">
        <v>4427</v>
      </c>
      <c r="M39" s="16">
        <v>4301</v>
      </c>
      <c r="N39" s="16">
        <v>3959</v>
      </c>
      <c r="O39" s="16">
        <v>3634</v>
      </c>
      <c r="P39" s="16">
        <v>3603</v>
      </c>
      <c r="Q39" s="16">
        <v>3476</v>
      </c>
      <c r="R39" s="16">
        <v>3478</v>
      </c>
      <c r="S39" s="16">
        <v>3634</v>
      </c>
      <c r="T39" s="16">
        <v>3911</v>
      </c>
      <c r="U39" s="16">
        <v>4137</v>
      </c>
      <c r="V39" s="16">
        <v>4594</v>
      </c>
    </row>
    <row r="40" spans="1:22" ht="18" customHeight="1">
      <c r="A40" s="93" t="s">
        <v>107</v>
      </c>
      <c r="B40" s="16">
        <v>39</v>
      </c>
      <c r="C40" s="16">
        <v>85</v>
      </c>
      <c r="D40" s="16">
        <v>138</v>
      </c>
      <c r="E40" s="16">
        <v>227</v>
      </c>
      <c r="F40" s="16">
        <v>344</v>
      </c>
      <c r="G40" s="16">
        <v>545</v>
      </c>
      <c r="H40" s="16">
        <v>766</v>
      </c>
      <c r="I40" s="16">
        <v>699</v>
      </c>
      <c r="J40" s="16">
        <v>620</v>
      </c>
      <c r="K40" s="16">
        <v>563</v>
      </c>
      <c r="L40" s="16">
        <v>517</v>
      </c>
      <c r="M40" s="16">
        <v>492</v>
      </c>
      <c r="N40" s="16">
        <v>484</v>
      </c>
      <c r="O40" s="16">
        <v>460</v>
      </c>
      <c r="P40" s="16">
        <v>468</v>
      </c>
      <c r="Q40" s="16">
        <v>461</v>
      </c>
      <c r="R40" s="16">
        <v>476</v>
      </c>
      <c r="S40" s="16">
        <v>466</v>
      </c>
      <c r="T40" s="16">
        <v>458</v>
      </c>
      <c r="U40" s="16">
        <v>456</v>
      </c>
      <c r="V40" s="16">
        <v>481</v>
      </c>
    </row>
    <row r="41" spans="1:22" ht="18" customHeight="1">
      <c r="A41" s="93" t="s">
        <v>108</v>
      </c>
      <c r="B41" s="16">
        <v>1449</v>
      </c>
      <c r="C41" s="16">
        <v>2038</v>
      </c>
      <c r="D41" s="16">
        <v>2264</v>
      </c>
      <c r="E41" s="16">
        <v>2545</v>
      </c>
      <c r="F41" s="16">
        <v>2422</v>
      </c>
      <c r="G41" s="16">
        <v>2409</v>
      </c>
      <c r="H41" s="16">
        <v>3058</v>
      </c>
      <c r="I41" s="16">
        <v>3272</v>
      </c>
      <c r="J41" s="16">
        <v>3233</v>
      </c>
      <c r="K41" s="16">
        <v>3241</v>
      </c>
      <c r="L41" s="16">
        <v>3209</v>
      </c>
      <c r="M41" s="16">
        <v>3140</v>
      </c>
      <c r="N41" s="16">
        <v>3084</v>
      </c>
      <c r="O41" s="16">
        <v>2930</v>
      </c>
      <c r="P41" s="16">
        <v>2938</v>
      </c>
      <c r="Q41" s="16">
        <v>3075</v>
      </c>
      <c r="R41" s="16">
        <v>3374</v>
      </c>
      <c r="S41" s="16">
        <v>3845</v>
      </c>
      <c r="T41" s="16">
        <v>4289</v>
      </c>
      <c r="U41" s="16">
        <v>4665</v>
      </c>
      <c r="V41" s="16">
        <v>4951</v>
      </c>
    </row>
    <row r="42" spans="1:22" ht="18" customHeight="1">
      <c r="A42" s="93" t="s">
        <v>109</v>
      </c>
      <c r="B42" s="16">
        <v>1066</v>
      </c>
      <c r="C42" s="16">
        <v>1870</v>
      </c>
      <c r="D42" s="16">
        <v>2535</v>
      </c>
      <c r="E42" s="16">
        <v>2686</v>
      </c>
      <c r="F42" s="16">
        <v>2472</v>
      </c>
      <c r="G42" s="16">
        <v>2414</v>
      </c>
      <c r="H42" s="16">
        <v>2813</v>
      </c>
      <c r="I42" s="16">
        <v>2938</v>
      </c>
      <c r="J42" s="16">
        <v>2844</v>
      </c>
      <c r="K42" s="16">
        <v>2808</v>
      </c>
      <c r="L42" s="16">
        <v>2742</v>
      </c>
      <c r="M42" s="16">
        <v>2657</v>
      </c>
      <c r="N42" s="16">
        <v>2521</v>
      </c>
      <c r="O42" s="16">
        <v>2392</v>
      </c>
      <c r="P42" s="16">
        <v>2348</v>
      </c>
      <c r="Q42" s="16">
        <v>2276</v>
      </c>
      <c r="R42" s="16">
        <v>2236</v>
      </c>
      <c r="S42" s="16">
        <v>2182</v>
      </c>
      <c r="T42" s="16">
        <v>2138</v>
      </c>
      <c r="U42" s="16">
        <v>2121</v>
      </c>
      <c r="V42" s="16">
        <v>2133</v>
      </c>
    </row>
    <row r="43" spans="1:22" ht="18" customHeight="1">
      <c r="A43" s="93" t="s">
        <v>110</v>
      </c>
      <c r="B43" s="16">
        <v>217</v>
      </c>
      <c r="C43" s="16">
        <v>351</v>
      </c>
      <c r="D43" s="16">
        <v>509</v>
      </c>
      <c r="E43" s="16">
        <v>681</v>
      </c>
      <c r="F43" s="16">
        <v>736</v>
      </c>
      <c r="G43" s="16">
        <v>720</v>
      </c>
      <c r="H43" s="16">
        <v>862</v>
      </c>
      <c r="I43" s="16">
        <v>899</v>
      </c>
      <c r="J43" s="16">
        <v>863</v>
      </c>
      <c r="K43" s="16">
        <v>830</v>
      </c>
      <c r="L43" s="16">
        <v>806</v>
      </c>
      <c r="M43" s="16">
        <v>788</v>
      </c>
      <c r="N43" s="16">
        <v>752</v>
      </c>
      <c r="O43" s="16">
        <v>700</v>
      </c>
      <c r="P43" s="16">
        <v>688</v>
      </c>
      <c r="Q43" s="16">
        <v>674</v>
      </c>
      <c r="R43" s="16">
        <v>706</v>
      </c>
      <c r="S43" s="16">
        <v>735</v>
      </c>
      <c r="T43" s="16">
        <v>791</v>
      </c>
      <c r="U43" s="16">
        <v>853</v>
      </c>
      <c r="V43" s="16">
        <v>859</v>
      </c>
    </row>
    <row r="44" spans="1:22" ht="18" customHeight="1">
      <c r="A44" s="93" t="s">
        <v>111</v>
      </c>
      <c r="B44" s="16">
        <v>240</v>
      </c>
      <c r="C44" s="16">
        <v>301</v>
      </c>
      <c r="D44" s="16">
        <v>418</v>
      </c>
      <c r="E44" s="16">
        <v>542</v>
      </c>
      <c r="F44" s="16">
        <v>604</v>
      </c>
      <c r="G44" s="16">
        <v>660</v>
      </c>
      <c r="H44" s="16">
        <v>730</v>
      </c>
      <c r="I44" s="16">
        <v>769</v>
      </c>
      <c r="J44" s="16">
        <v>770</v>
      </c>
      <c r="K44" s="16">
        <v>812</v>
      </c>
      <c r="L44" s="16">
        <v>821</v>
      </c>
      <c r="M44" s="16">
        <v>801</v>
      </c>
      <c r="N44" s="16">
        <v>765</v>
      </c>
      <c r="O44" s="16">
        <v>828</v>
      </c>
      <c r="P44" s="16">
        <v>918</v>
      </c>
      <c r="Q44" s="16">
        <v>1043</v>
      </c>
      <c r="R44" s="16">
        <v>1357</v>
      </c>
      <c r="S44" s="16">
        <v>1792</v>
      </c>
      <c r="T44" s="16">
        <v>2194</v>
      </c>
      <c r="U44" s="16">
        <v>2368</v>
      </c>
      <c r="V44" s="16">
        <v>2555</v>
      </c>
    </row>
    <row r="45" spans="1:22" ht="18" customHeight="1">
      <c r="A45" s="93" t="s">
        <v>112</v>
      </c>
      <c r="B45" s="16">
        <v>254</v>
      </c>
      <c r="C45" s="16">
        <v>306</v>
      </c>
      <c r="D45" s="16">
        <v>314</v>
      </c>
      <c r="E45" s="16">
        <v>404</v>
      </c>
      <c r="F45" s="16">
        <v>476</v>
      </c>
      <c r="G45" s="16">
        <v>464</v>
      </c>
      <c r="H45" s="16">
        <v>572</v>
      </c>
      <c r="I45" s="16">
        <v>622</v>
      </c>
      <c r="J45" s="16">
        <v>659</v>
      </c>
      <c r="K45" s="16">
        <v>677</v>
      </c>
      <c r="L45" s="16">
        <v>740</v>
      </c>
      <c r="M45" s="16">
        <v>813</v>
      </c>
      <c r="N45" s="16">
        <v>827</v>
      </c>
      <c r="O45" s="16">
        <v>905</v>
      </c>
      <c r="P45" s="16">
        <v>979</v>
      </c>
      <c r="Q45" s="16">
        <v>998</v>
      </c>
      <c r="R45" s="16">
        <v>1048</v>
      </c>
      <c r="S45" s="16">
        <v>1121</v>
      </c>
      <c r="T45" s="16">
        <v>1116</v>
      </c>
      <c r="U45" s="16">
        <v>1080</v>
      </c>
      <c r="V45" s="16">
        <v>1057</v>
      </c>
    </row>
    <row r="46" spans="1:22" ht="18" customHeight="1">
      <c r="A46" s="108" t="s">
        <v>113</v>
      </c>
      <c r="B46" s="112">
        <f>SUM(B30:B45)</f>
        <v>12413</v>
      </c>
      <c r="C46" s="112">
        <f t="shared" ref="C46:U46" si="2">SUM(C30:C45)</f>
        <v>17117</v>
      </c>
      <c r="D46" s="112">
        <f t="shared" si="2"/>
        <v>19968</v>
      </c>
      <c r="E46" s="112">
        <f t="shared" si="2"/>
        <v>23499</v>
      </c>
      <c r="F46" s="112">
        <f t="shared" si="2"/>
        <v>24510</v>
      </c>
      <c r="G46" s="112">
        <f t="shared" si="2"/>
        <v>25404</v>
      </c>
      <c r="H46" s="112">
        <f t="shared" si="2"/>
        <v>29268</v>
      </c>
      <c r="I46" s="112">
        <f t="shared" si="2"/>
        <v>30274</v>
      </c>
      <c r="J46" s="112">
        <f t="shared" si="2"/>
        <v>30098</v>
      </c>
      <c r="K46" s="112">
        <f t="shared" si="2"/>
        <v>30110</v>
      </c>
      <c r="L46" s="112">
        <f t="shared" si="2"/>
        <v>30488</v>
      </c>
      <c r="M46" s="112">
        <f t="shared" si="2"/>
        <v>30935</v>
      </c>
      <c r="N46" s="112">
        <f t="shared" si="2"/>
        <v>29557</v>
      </c>
      <c r="O46" s="112">
        <f t="shared" si="2"/>
        <v>28626</v>
      </c>
      <c r="P46" s="112">
        <f t="shared" si="2"/>
        <v>29298</v>
      </c>
      <c r="Q46" s="112">
        <f t="shared" si="2"/>
        <v>29114</v>
      </c>
      <c r="R46" s="112">
        <f t="shared" si="2"/>
        <v>29936</v>
      </c>
      <c r="S46" s="112">
        <f t="shared" si="2"/>
        <v>32020</v>
      </c>
      <c r="T46" s="112">
        <f t="shared" si="2"/>
        <v>34207</v>
      </c>
      <c r="U46" s="112">
        <f t="shared" si="2"/>
        <v>34526</v>
      </c>
      <c r="V46" s="112">
        <f>SUM(V30:V45)</f>
        <v>35466</v>
      </c>
    </row>
    <row r="47" spans="1:22" ht="18" customHeight="1">
      <c r="A47" s="109" t="s">
        <v>114</v>
      </c>
      <c r="B47" s="16">
        <f>B48-B46</f>
        <v>4028</v>
      </c>
      <c r="C47" s="16">
        <f t="shared" ref="C47:U47" si="3">C48-C46</f>
        <v>5097</v>
      </c>
      <c r="D47" s="16">
        <f t="shared" si="3"/>
        <v>5606</v>
      </c>
      <c r="E47" s="16">
        <f t="shared" si="3"/>
        <v>7108</v>
      </c>
      <c r="F47" s="16">
        <f t="shared" si="3"/>
        <v>8219</v>
      </c>
      <c r="G47" s="16">
        <f t="shared" si="3"/>
        <v>9032</v>
      </c>
      <c r="H47" s="16">
        <f t="shared" si="3"/>
        <v>10726</v>
      </c>
      <c r="I47" s="16">
        <f t="shared" si="3"/>
        <v>11466</v>
      </c>
      <c r="J47" s="16">
        <f t="shared" si="3"/>
        <v>11714</v>
      </c>
      <c r="K47" s="16">
        <f t="shared" si="3"/>
        <v>11721</v>
      </c>
      <c r="L47" s="16">
        <f t="shared" si="3"/>
        <v>11948</v>
      </c>
      <c r="M47" s="16">
        <f t="shared" si="3"/>
        <v>12000</v>
      </c>
      <c r="N47" s="16">
        <f t="shared" si="3"/>
        <v>10835</v>
      </c>
      <c r="O47" s="16">
        <f t="shared" si="3"/>
        <v>9972</v>
      </c>
      <c r="P47" s="16">
        <f t="shared" si="3"/>
        <v>10268</v>
      </c>
      <c r="Q47" s="16">
        <f t="shared" si="3"/>
        <v>10157</v>
      </c>
      <c r="R47" s="16">
        <f t="shared" si="3"/>
        <v>10580</v>
      </c>
      <c r="S47" s="16">
        <f t="shared" si="3"/>
        <v>11273</v>
      </c>
      <c r="T47" s="16">
        <f t="shared" si="3"/>
        <v>11778</v>
      </c>
      <c r="U47" s="16">
        <f t="shared" si="3"/>
        <v>11820</v>
      </c>
      <c r="V47" s="16">
        <f>V48-V46</f>
        <v>12328</v>
      </c>
    </row>
    <row r="48" spans="1:22" ht="18" customHeight="1">
      <c r="A48" s="94" t="s">
        <v>39</v>
      </c>
      <c r="B48" s="63">
        <v>16441</v>
      </c>
      <c r="C48" s="63">
        <v>22214</v>
      </c>
      <c r="D48" s="63">
        <v>25574</v>
      </c>
      <c r="E48" s="63">
        <v>30607</v>
      </c>
      <c r="F48" s="63">
        <v>32729</v>
      </c>
      <c r="G48" s="63">
        <v>34436</v>
      </c>
      <c r="H48" s="63">
        <v>39994</v>
      </c>
      <c r="I48" s="63">
        <v>41740</v>
      </c>
      <c r="J48" s="63">
        <v>41812</v>
      </c>
      <c r="K48" s="63">
        <v>41831</v>
      </c>
      <c r="L48" s="63">
        <v>42436</v>
      </c>
      <c r="M48" s="63">
        <v>42935</v>
      </c>
      <c r="N48" s="63">
        <v>40392</v>
      </c>
      <c r="O48" s="63">
        <v>38598</v>
      </c>
      <c r="P48" s="63">
        <v>39566</v>
      </c>
      <c r="Q48" s="63">
        <v>39271</v>
      </c>
      <c r="R48" s="63">
        <v>40516</v>
      </c>
      <c r="S48" s="63">
        <v>43293</v>
      </c>
      <c r="T48" s="63">
        <v>45985</v>
      </c>
      <c r="U48" s="110">
        <v>46346</v>
      </c>
      <c r="V48" s="110">
        <v>47794</v>
      </c>
    </row>
    <row r="49" spans="1:22" ht="18" customHeight="1">
      <c r="A49" s="59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2" ht="18" customHeight="1">
      <c r="A50" s="95" t="s">
        <v>115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3" spans="1:22" ht="18" customHeight="1">
      <c r="A53" s="61" t="s">
        <v>50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89">
        <v>2022</v>
      </c>
    </row>
    <row r="54" spans="1:22" ht="18" customHeight="1">
      <c r="A54" s="92" t="s">
        <v>97</v>
      </c>
      <c r="B54" s="16">
        <v>755</v>
      </c>
      <c r="C54" s="16">
        <v>850</v>
      </c>
      <c r="D54" s="16">
        <v>859</v>
      </c>
      <c r="E54" s="16">
        <v>959</v>
      </c>
      <c r="F54" s="16">
        <v>1058</v>
      </c>
      <c r="G54" s="16">
        <v>1147</v>
      </c>
      <c r="H54" s="16">
        <v>1233</v>
      </c>
      <c r="I54" s="16">
        <v>1281</v>
      </c>
      <c r="J54" s="16">
        <v>1297</v>
      </c>
      <c r="K54" s="16">
        <v>1313</v>
      </c>
      <c r="L54" s="16">
        <v>1327</v>
      </c>
      <c r="M54" s="16">
        <v>1304</v>
      </c>
      <c r="N54" s="16">
        <v>1054</v>
      </c>
      <c r="O54" s="16">
        <v>955</v>
      </c>
      <c r="P54" s="16">
        <v>950</v>
      </c>
      <c r="Q54" s="16">
        <v>904</v>
      </c>
      <c r="R54" s="16">
        <v>895</v>
      </c>
      <c r="S54" s="16">
        <v>904</v>
      </c>
      <c r="T54" s="16">
        <v>891</v>
      </c>
      <c r="U54" s="16">
        <v>854</v>
      </c>
      <c r="V54" s="16">
        <v>925</v>
      </c>
    </row>
    <row r="55" spans="1:22" ht="18" customHeight="1">
      <c r="A55" s="93" t="s">
        <v>98</v>
      </c>
      <c r="B55" s="16">
        <v>1950</v>
      </c>
      <c r="C55" s="16">
        <v>2159</v>
      </c>
      <c r="D55" s="16">
        <v>2118</v>
      </c>
      <c r="E55" s="16">
        <v>2297</v>
      </c>
      <c r="F55" s="16">
        <v>2549</v>
      </c>
      <c r="G55" s="16">
        <v>2559</v>
      </c>
      <c r="H55" s="16">
        <v>2700</v>
      </c>
      <c r="I55" s="16">
        <v>2784</v>
      </c>
      <c r="J55" s="16">
        <v>2805</v>
      </c>
      <c r="K55" s="16">
        <v>2814</v>
      </c>
      <c r="L55" s="16">
        <v>2838</v>
      </c>
      <c r="M55" s="16">
        <v>2838</v>
      </c>
      <c r="N55" s="16">
        <v>2458</v>
      </c>
      <c r="O55" s="16">
        <v>2266</v>
      </c>
      <c r="P55" s="16">
        <v>2290</v>
      </c>
      <c r="Q55" s="16">
        <v>2218</v>
      </c>
      <c r="R55" s="16">
        <v>2263</v>
      </c>
      <c r="S55" s="16">
        <v>2316</v>
      </c>
      <c r="T55" s="16">
        <v>2340</v>
      </c>
      <c r="U55" s="16">
        <v>2303</v>
      </c>
      <c r="V55" s="16">
        <v>2304</v>
      </c>
    </row>
    <row r="56" spans="1:22" ht="18" customHeight="1">
      <c r="A56" s="93" t="s">
        <v>99</v>
      </c>
      <c r="B56" s="16">
        <v>761</v>
      </c>
      <c r="C56" s="16">
        <v>944</v>
      </c>
      <c r="D56" s="16">
        <v>1042</v>
      </c>
      <c r="E56" s="16">
        <v>1365</v>
      </c>
      <c r="F56" s="16">
        <v>1617</v>
      </c>
      <c r="G56" s="16">
        <v>1772</v>
      </c>
      <c r="H56" s="16">
        <v>1912</v>
      </c>
      <c r="I56" s="16">
        <v>1998</v>
      </c>
      <c r="J56" s="16">
        <v>2014</v>
      </c>
      <c r="K56" s="16">
        <v>2057</v>
      </c>
      <c r="L56" s="16">
        <v>2025</v>
      </c>
      <c r="M56" s="16">
        <v>1950</v>
      </c>
      <c r="N56" s="16">
        <v>1516</v>
      </c>
      <c r="O56" s="16">
        <v>1381</v>
      </c>
      <c r="P56" s="16">
        <v>1348</v>
      </c>
      <c r="Q56" s="16">
        <v>1293</v>
      </c>
      <c r="R56" s="16">
        <v>1261</v>
      </c>
      <c r="S56" s="16">
        <v>1293</v>
      </c>
      <c r="T56" s="16">
        <v>1333</v>
      </c>
      <c r="U56" s="16">
        <v>1435</v>
      </c>
      <c r="V56" s="16">
        <v>1472</v>
      </c>
    </row>
    <row r="57" spans="1:22" ht="18" customHeight="1">
      <c r="A57" s="93" t="s">
        <v>100</v>
      </c>
      <c r="B57" s="16">
        <v>169</v>
      </c>
      <c r="C57" s="16">
        <v>351</v>
      </c>
      <c r="D57" s="16">
        <v>645</v>
      </c>
      <c r="E57" s="16">
        <v>959</v>
      </c>
      <c r="F57" s="16">
        <v>1136</v>
      </c>
      <c r="G57" s="16">
        <v>1575</v>
      </c>
      <c r="H57" s="16">
        <v>2115</v>
      </c>
      <c r="I57" s="16">
        <v>2260</v>
      </c>
      <c r="J57" s="16">
        <v>2394</v>
      </c>
      <c r="K57" s="16">
        <v>2454</v>
      </c>
      <c r="L57" s="16">
        <v>2606</v>
      </c>
      <c r="M57" s="16">
        <v>2683</v>
      </c>
      <c r="N57" s="16">
        <v>2333</v>
      </c>
      <c r="O57" s="16">
        <v>1950</v>
      </c>
      <c r="P57" s="16">
        <v>1993</v>
      </c>
      <c r="Q57" s="16">
        <v>1803</v>
      </c>
      <c r="R57" s="16">
        <v>1709</v>
      </c>
      <c r="S57" s="16">
        <v>1649</v>
      </c>
      <c r="T57" s="16">
        <v>1592</v>
      </c>
      <c r="U57" s="16">
        <v>1483</v>
      </c>
      <c r="V57" s="16">
        <v>1420</v>
      </c>
    </row>
    <row r="58" spans="1:22" ht="18" customHeight="1">
      <c r="A58" s="93" t="s">
        <v>101</v>
      </c>
      <c r="B58" s="16">
        <v>305</v>
      </c>
      <c r="C58" s="16">
        <v>473</v>
      </c>
      <c r="D58" s="16">
        <v>600</v>
      </c>
      <c r="E58" s="16">
        <v>755</v>
      </c>
      <c r="F58" s="16">
        <v>754</v>
      </c>
      <c r="G58" s="16">
        <v>765</v>
      </c>
      <c r="H58" s="16">
        <v>947</v>
      </c>
      <c r="I58" s="16">
        <v>1024</v>
      </c>
      <c r="J58" s="16">
        <v>1014</v>
      </c>
      <c r="K58" s="16">
        <v>1088</v>
      </c>
      <c r="L58" s="16">
        <v>1196</v>
      </c>
      <c r="M58" s="16">
        <v>1306</v>
      </c>
      <c r="N58" s="16">
        <v>1417</v>
      </c>
      <c r="O58" s="16">
        <v>1536</v>
      </c>
      <c r="P58" s="16">
        <v>1670</v>
      </c>
      <c r="Q58" s="16">
        <v>1735</v>
      </c>
      <c r="R58" s="16">
        <v>1886</v>
      </c>
      <c r="S58" s="16">
        <v>2048</v>
      </c>
      <c r="T58" s="16">
        <v>2332</v>
      </c>
      <c r="U58" s="16">
        <v>2301</v>
      </c>
      <c r="V58" s="16">
        <v>2360</v>
      </c>
    </row>
    <row r="59" spans="1:22" ht="18" customHeight="1">
      <c r="A59" s="93" t="s">
        <v>102</v>
      </c>
      <c r="B59" s="16">
        <v>202</v>
      </c>
      <c r="C59" s="16">
        <v>331</v>
      </c>
      <c r="D59" s="16">
        <v>423</v>
      </c>
      <c r="E59" s="16">
        <v>529</v>
      </c>
      <c r="F59" s="16">
        <v>538</v>
      </c>
      <c r="G59" s="16">
        <v>538</v>
      </c>
      <c r="H59" s="16">
        <v>659</v>
      </c>
      <c r="I59" s="16">
        <v>717</v>
      </c>
      <c r="J59" s="16">
        <v>714</v>
      </c>
      <c r="K59" s="16">
        <v>744</v>
      </c>
      <c r="L59" s="16">
        <v>776</v>
      </c>
      <c r="M59" s="16">
        <v>823</v>
      </c>
      <c r="N59" s="16">
        <v>865</v>
      </c>
      <c r="O59" s="16">
        <v>967</v>
      </c>
      <c r="P59" s="16">
        <v>1102</v>
      </c>
      <c r="Q59" s="16">
        <v>1197</v>
      </c>
      <c r="R59" s="16">
        <v>1287</v>
      </c>
      <c r="S59" s="16">
        <v>1405</v>
      </c>
      <c r="T59" s="16">
        <v>1567</v>
      </c>
      <c r="U59" s="16">
        <v>1607</v>
      </c>
      <c r="V59" s="16">
        <v>1652</v>
      </c>
    </row>
    <row r="60" spans="1:22" ht="18" customHeight="1">
      <c r="A60" s="93" t="s">
        <v>103</v>
      </c>
      <c r="B60" s="16">
        <v>1004</v>
      </c>
      <c r="C60" s="16">
        <v>1163</v>
      </c>
      <c r="D60" s="16">
        <v>1203</v>
      </c>
      <c r="E60" s="16">
        <v>1375</v>
      </c>
      <c r="F60" s="16">
        <v>1373</v>
      </c>
      <c r="G60" s="16">
        <v>1341</v>
      </c>
      <c r="H60" s="16">
        <v>1516</v>
      </c>
      <c r="I60" s="16">
        <v>1558</v>
      </c>
      <c r="J60" s="16">
        <v>1636</v>
      </c>
      <c r="K60" s="16">
        <v>1706</v>
      </c>
      <c r="L60" s="16">
        <v>1946</v>
      </c>
      <c r="M60" s="16">
        <v>2405</v>
      </c>
      <c r="N60" s="16">
        <v>2860</v>
      </c>
      <c r="O60" s="16">
        <v>3174</v>
      </c>
      <c r="P60" s="16">
        <v>3401</v>
      </c>
      <c r="Q60" s="16">
        <v>3548</v>
      </c>
      <c r="R60" s="16">
        <v>3763</v>
      </c>
      <c r="S60" s="16">
        <v>4013</v>
      </c>
      <c r="T60" s="16">
        <v>4308</v>
      </c>
      <c r="U60" s="16">
        <v>4000</v>
      </c>
      <c r="V60" s="16">
        <v>3779</v>
      </c>
    </row>
    <row r="61" spans="1:22" ht="18" customHeight="1">
      <c r="A61" s="93" t="s">
        <v>104</v>
      </c>
      <c r="B61" s="16">
        <v>1960</v>
      </c>
      <c r="C61" s="16">
        <v>2145</v>
      </c>
      <c r="D61" s="16">
        <v>2336</v>
      </c>
      <c r="E61" s="16">
        <v>2502</v>
      </c>
      <c r="F61" s="16">
        <v>2504</v>
      </c>
      <c r="G61" s="16">
        <v>2611</v>
      </c>
      <c r="H61" s="16">
        <v>2919</v>
      </c>
      <c r="I61" s="16">
        <v>3096</v>
      </c>
      <c r="J61" s="16">
        <v>3124</v>
      </c>
      <c r="K61" s="16">
        <v>3105</v>
      </c>
      <c r="L61" s="16">
        <v>3105</v>
      </c>
      <c r="M61" s="16">
        <v>3133</v>
      </c>
      <c r="N61" s="16">
        <v>3127</v>
      </c>
      <c r="O61" s="16">
        <v>3109</v>
      </c>
      <c r="P61" s="16">
        <v>3154</v>
      </c>
      <c r="Q61" s="16">
        <v>3157</v>
      </c>
      <c r="R61" s="16">
        <v>3233</v>
      </c>
      <c r="S61" s="16">
        <v>3347</v>
      </c>
      <c r="T61" s="16">
        <v>3458</v>
      </c>
      <c r="U61" s="16">
        <v>3522</v>
      </c>
      <c r="V61" s="16">
        <v>3623</v>
      </c>
    </row>
    <row r="62" spans="1:22" ht="18" customHeight="1">
      <c r="A62" s="93" t="s">
        <v>105</v>
      </c>
      <c r="B62" s="16">
        <v>256</v>
      </c>
      <c r="C62" s="16">
        <v>320</v>
      </c>
      <c r="D62" s="16">
        <v>349</v>
      </c>
      <c r="E62" s="16">
        <v>409</v>
      </c>
      <c r="F62" s="16">
        <v>449</v>
      </c>
      <c r="G62" s="16">
        <v>475</v>
      </c>
      <c r="H62" s="16">
        <v>534</v>
      </c>
      <c r="I62" s="16">
        <v>567</v>
      </c>
      <c r="J62" s="16">
        <v>594</v>
      </c>
      <c r="K62" s="16">
        <v>634</v>
      </c>
      <c r="L62" s="16">
        <v>723</v>
      </c>
      <c r="M62" s="16">
        <v>751</v>
      </c>
      <c r="N62" s="16">
        <v>774</v>
      </c>
      <c r="O62" s="16">
        <v>783</v>
      </c>
      <c r="P62" s="16">
        <v>814</v>
      </c>
      <c r="Q62" s="16">
        <v>845</v>
      </c>
      <c r="R62" s="16">
        <v>887</v>
      </c>
      <c r="S62" s="16">
        <v>950</v>
      </c>
      <c r="T62" s="16">
        <v>1073</v>
      </c>
      <c r="U62" s="16">
        <v>1112</v>
      </c>
      <c r="V62" s="16">
        <v>1222</v>
      </c>
    </row>
    <row r="63" spans="1:22" ht="18" customHeight="1">
      <c r="A63" s="93" t="s">
        <v>106</v>
      </c>
      <c r="B63" s="16">
        <v>1509</v>
      </c>
      <c r="C63" s="16">
        <v>2721</v>
      </c>
      <c r="D63" s="16">
        <v>3290</v>
      </c>
      <c r="E63" s="16">
        <v>3900</v>
      </c>
      <c r="F63" s="16">
        <v>3993</v>
      </c>
      <c r="G63" s="16">
        <v>4037</v>
      </c>
      <c r="H63" s="16">
        <v>4356</v>
      </c>
      <c r="I63" s="16">
        <v>4419</v>
      </c>
      <c r="J63" s="16">
        <v>4289</v>
      </c>
      <c r="K63" s="16">
        <v>4214</v>
      </c>
      <c r="L63" s="16">
        <v>4143</v>
      </c>
      <c r="M63" s="16">
        <v>4038</v>
      </c>
      <c r="N63" s="16">
        <v>3772</v>
      </c>
      <c r="O63" s="16">
        <v>3551</v>
      </c>
      <c r="P63" s="16">
        <v>3533</v>
      </c>
      <c r="Q63" s="16">
        <v>3461</v>
      </c>
      <c r="R63" s="16">
        <v>3502</v>
      </c>
      <c r="S63" s="16">
        <v>3649</v>
      </c>
      <c r="T63" s="16">
        <v>3860</v>
      </c>
      <c r="U63" s="16">
        <v>4103</v>
      </c>
      <c r="V63" s="16">
        <v>4536</v>
      </c>
    </row>
    <row r="64" spans="1:22" ht="18" customHeight="1">
      <c r="A64" s="93" t="s">
        <v>107</v>
      </c>
      <c r="B64" s="16">
        <v>61</v>
      </c>
      <c r="C64" s="16">
        <v>122</v>
      </c>
      <c r="D64" s="16">
        <v>181</v>
      </c>
      <c r="E64" s="16">
        <v>350</v>
      </c>
      <c r="F64" s="16">
        <v>525</v>
      </c>
      <c r="G64" s="16">
        <v>793</v>
      </c>
      <c r="H64" s="16">
        <v>1073</v>
      </c>
      <c r="I64" s="16">
        <v>1054</v>
      </c>
      <c r="J64" s="16">
        <v>980</v>
      </c>
      <c r="K64" s="16">
        <v>912</v>
      </c>
      <c r="L64" s="16">
        <v>875</v>
      </c>
      <c r="M64" s="16">
        <v>831</v>
      </c>
      <c r="N64" s="16">
        <v>790</v>
      </c>
      <c r="O64" s="16">
        <v>772</v>
      </c>
      <c r="P64" s="16">
        <v>750</v>
      </c>
      <c r="Q64" s="16">
        <v>740</v>
      </c>
      <c r="R64" s="16">
        <v>752</v>
      </c>
      <c r="S64" s="16">
        <v>762</v>
      </c>
      <c r="T64" s="16">
        <v>743</v>
      </c>
      <c r="U64" s="16">
        <v>740</v>
      </c>
      <c r="V64" s="16">
        <v>743</v>
      </c>
    </row>
    <row r="65" spans="1:22" ht="18" customHeight="1">
      <c r="A65" s="93" t="s">
        <v>108</v>
      </c>
      <c r="B65" s="16">
        <v>1931</v>
      </c>
      <c r="C65" s="16">
        <v>2698</v>
      </c>
      <c r="D65" s="16">
        <v>2901</v>
      </c>
      <c r="E65" s="16">
        <v>3222</v>
      </c>
      <c r="F65" s="16">
        <v>3118</v>
      </c>
      <c r="G65" s="16">
        <v>3080</v>
      </c>
      <c r="H65" s="16">
        <v>3752</v>
      </c>
      <c r="I65" s="16">
        <v>4111</v>
      </c>
      <c r="J65" s="16">
        <v>4168</v>
      </c>
      <c r="K65" s="16">
        <v>4198</v>
      </c>
      <c r="L65" s="16">
        <v>4225</v>
      </c>
      <c r="M65" s="16">
        <v>4237</v>
      </c>
      <c r="N65" s="16">
        <v>4183</v>
      </c>
      <c r="O65" s="16">
        <v>4094</v>
      </c>
      <c r="P65" s="16">
        <v>4141</v>
      </c>
      <c r="Q65" s="16">
        <v>4338</v>
      </c>
      <c r="R65" s="16">
        <v>4747</v>
      </c>
      <c r="S65" s="16">
        <v>5358</v>
      </c>
      <c r="T65" s="16">
        <v>6006</v>
      </c>
      <c r="U65" s="16">
        <v>6474</v>
      </c>
      <c r="V65" s="16">
        <v>6854</v>
      </c>
    </row>
    <row r="66" spans="1:22" ht="18" customHeight="1">
      <c r="A66" s="93" t="s">
        <v>109</v>
      </c>
      <c r="B66" s="16">
        <v>1043</v>
      </c>
      <c r="C66" s="16">
        <v>1947</v>
      </c>
      <c r="D66" s="16">
        <v>2658</v>
      </c>
      <c r="E66" s="16">
        <v>2800</v>
      </c>
      <c r="F66" s="16">
        <v>2505</v>
      </c>
      <c r="G66" s="16">
        <v>2426</v>
      </c>
      <c r="H66" s="16">
        <v>2844</v>
      </c>
      <c r="I66" s="16">
        <v>2954</v>
      </c>
      <c r="J66" s="16">
        <v>2895</v>
      </c>
      <c r="K66" s="16">
        <v>2940</v>
      </c>
      <c r="L66" s="16">
        <v>2899</v>
      </c>
      <c r="M66" s="16">
        <v>2823</v>
      </c>
      <c r="N66" s="16">
        <v>2751</v>
      </c>
      <c r="O66" s="16">
        <v>2664</v>
      </c>
      <c r="P66" s="16">
        <v>2614</v>
      </c>
      <c r="Q66" s="16">
        <v>2543</v>
      </c>
      <c r="R66" s="16">
        <v>2524</v>
      </c>
      <c r="S66" s="16">
        <v>2523</v>
      </c>
      <c r="T66" s="16">
        <v>2485</v>
      </c>
      <c r="U66" s="16">
        <v>2459</v>
      </c>
      <c r="V66" s="16">
        <v>2488</v>
      </c>
    </row>
    <row r="67" spans="1:22" ht="18" customHeight="1">
      <c r="A67" s="93" t="s">
        <v>110</v>
      </c>
      <c r="B67" s="16">
        <v>230</v>
      </c>
      <c r="C67" s="16">
        <v>328</v>
      </c>
      <c r="D67" s="16">
        <v>470</v>
      </c>
      <c r="E67" s="16">
        <v>628</v>
      </c>
      <c r="F67" s="16">
        <v>703</v>
      </c>
      <c r="G67" s="16">
        <v>739</v>
      </c>
      <c r="H67" s="16">
        <v>847</v>
      </c>
      <c r="I67" s="16">
        <v>881</v>
      </c>
      <c r="J67" s="16">
        <v>835</v>
      </c>
      <c r="K67" s="16">
        <v>830</v>
      </c>
      <c r="L67" s="16">
        <v>823</v>
      </c>
      <c r="M67" s="16">
        <v>818</v>
      </c>
      <c r="N67" s="16">
        <v>763</v>
      </c>
      <c r="O67" s="16">
        <v>728</v>
      </c>
      <c r="P67" s="16">
        <v>718</v>
      </c>
      <c r="Q67" s="16">
        <v>691</v>
      </c>
      <c r="R67" s="16">
        <v>725</v>
      </c>
      <c r="S67" s="16">
        <v>773</v>
      </c>
      <c r="T67" s="16">
        <v>823</v>
      </c>
      <c r="U67" s="16">
        <v>867</v>
      </c>
      <c r="V67" s="16">
        <v>878</v>
      </c>
    </row>
    <row r="68" spans="1:22" ht="18" customHeight="1">
      <c r="A68" s="93" t="s">
        <v>111</v>
      </c>
      <c r="B68" s="16">
        <v>277</v>
      </c>
      <c r="C68" s="16">
        <v>353</v>
      </c>
      <c r="D68" s="16">
        <v>481</v>
      </c>
      <c r="E68" s="16">
        <v>614</v>
      </c>
      <c r="F68" s="16">
        <v>655</v>
      </c>
      <c r="G68" s="16">
        <v>706</v>
      </c>
      <c r="H68" s="16">
        <v>828</v>
      </c>
      <c r="I68" s="16">
        <v>890</v>
      </c>
      <c r="J68" s="16">
        <v>911</v>
      </c>
      <c r="K68" s="16">
        <v>928</v>
      </c>
      <c r="L68" s="16">
        <v>938</v>
      </c>
      <c r="M68" s="16">
        <v>953</v>
      </c>
      <c r="N68" s="16">
        <v>955</v>
      </c>
      <c r="O68" s="16">
        <v>1050</v>
      </c>
      <c r="P68" s="16">
        <v>1167</v>
      </c>
      <c r="Q68" s="16">
        <v>1332</v>
      </c>
      <c r="R68" s="16">
        <v>1671</v>
      </c>
      <c r="S68" s="16">
        <v>2203</v>
      </c>
      <c r="T68" s="16">
        <v>2670</v>
      </c>
      <c r="U68" s="16">
        <v>2903</v>
      </c>
      <c r="V68" s="16">
        <v>3084</v>
      </c>
    </row>
    <row r="69" spans="1:22" ht="18" customHeight="1">
      <c r="A69" s="93" t="s">
        <v>112</v>
      </c>
      <c r="B69" s="16">
        <v>218</v>
      </c>
      <c r="C69" s="16">
        <v>266</v>
      </c>
      <c r="D69" s="16">
        <v>273</v>
      </c>
      <c r="E69" s="16">
        <v>343</v>
      </c>
      <c r="F69" s="16">
        <v>418</v>
      </c>
      <c r="G69" s="16">
        <v>463</v>
      </c>
      <c r="H69" s="16">
        <v>578</v>
      </c>
      <c r="I69" s="16">
        <v>665</v>
      </c>
      <c r="J69" s="16">
        <v>721</v>
      </c>
      <c r="K69" s="16">
        <v>761</v>
      </c>
      <c r="L69" s="16">
        <v>859</v>
      </c>
      <c r="M69" s="16">
        <v>894</v>
      </c>
      <c r="N69" s="16">
        <v>894</v>
      </c>
      <c r="O69" s="16">
        <v>981</v>
      </c>
      <c r="P69" s="16">
        <v>1089</v>
      </c>
      <c r="Q69" s="16">
        <v>1095</v>
      </c>
      <c r="R69" s="16">
        <v>1140</v>
      </c>
      <c r="S69" s="16">
        <v>1238</v>
      </c>
      <c r="T69" s="16">
        <v>1278</v>
      </c>
      <c r="U69" s="16">
        <v>1270</v>
      </c>
      <c r="V69" s="16">
        <v>1242</v>
      </c>
    </row>
    <row r="70" spans="1:22" ht="18" customHeight="1">
      <c r="A70" s="108" t="s">
        <v>113</v>
      </c>
      <c r="B70" s="112">
        <f>SUM(B54:B69)</f>
        <v>12631</v>
      </c>
      <c r="C70" s="112">
        <f t="shared" ref="C70:U70" si="4">SUM(C54:C69)</f>
        <v>17171</v>
      </c>
      <c r="D70" s="112">
        <f t="shared" si="4"/>
        <v>19829</v>
      </c>
      <c r="E70" s="112">
        <f t="shared" si="4"/>
        <v>23007</v>
      </c>
      <c r="F70" s="112">
        <f t="shared" si="4"/>
        <v>23895</v>
      </c>
      <c r="G70" s="112">
        <f t="shared" si="4"/>
        <v>25027</v>
      </c>
      <c r="H70" s="112">
        <f t="shared" si="4"/>
        <v>28813</v>
      </c>
      <c r="I70" s="112">
        <f t="shared" si="4"/>
        <v>30259</v>
      </c>
      <c r="J70" s="112">
        <f t="shared" si="4"/>
        <v>30391</v>
      </c>
      <c r="K70" s="112">
        <f t="shared" si="4"/>
        <v>30698</v>
      </c>
      <c r="L70" s="112">
        <f t="shared" si="4"/>
        <v>31304</v>
      </c>
      <c r="M70" s="112">
        <f t="shared" si="4"/>
        <v>31787</v>
      </c>
      <c r="N70" s="112">
        <f t="shared" si="4"/>
        <v>30512</v>
      </c>
      <c r="O70" s="112">
        <f t="shared" si="4"/>
        <v>29961</v>
      </c>
      <c r="P70" s="112">
        <f t="shared" si="4"/>
        <v>30734</v>
      </c>
      <c r="Q70" s="112">
        <f t="shared" si="4"/>
        <v>30900</v>
      </c>
      <c r="R70" s="112">
        <f t="shared" si="4"/>
        <v>32245</v>
      </c>
      <c r="S70" s="112">
        <f t="shared" si="4"/>
        <v>34431</v>
      </c>
      <c r="T70" s="112">
        <f t="shared" si="4"/>
        <v>36759</v>
      </c>
      <c r="U70" s="112">
        <f t="shared" si="4"/>
        <v>37433</v>
      </c>
      <c r="V70" s="112">
        <f>SUM(V54:V69)</f>
        <v>38582</v>
      </c>
    </row>
    <row r="71" spans="1:22" ht="18" customHeight="1">
      <c r="A71" s="109" t="s">
        <v>114</v>
      </c>
      <c r="B71" s="16">
        <f>B72-B70</f>
        <v>4208</v>
      </c>
      <c r="C71" s="16">
        <f t="shared" ref="C71:U71" si="5">C72-C70</f>
        <v>5118</v>
      </c>
      <c r="D71" s="16">
        <f t="shared" si="5"/>
        <v>5375</v>
      </c>
      <c r="E71" s="16">
        <f t="shared" si="5"/>
        <v>6485</v>
      </c>
      <c r="F71" s="16">
        <f t="shared" si="5"/>
        <v>7422</v>
      </c>
      <c r="G71" s="16">
        <f t="shared" si="5"/>
        <v>8306</v>
      </c>
      <c r="H71" s="16">
        <f t="shared" si="5"/>
        <v>9827</v>
      </c>
      <c r="I71" s="16">
        <f t="shared" si="5"/>
        <v>10647</v>
      </c>
      <c r="J71" s="16">
        <f t="shared" si="5"/>
        <v>10925</v>
      </c>
      <c r="K71" s="16">
        <f t="shared" si="5"/>
        <v>11117</v>
      </c>
      <c r="L71" s="16">
        <f t="shared" si="5"/>
        <v>11403</v>
      </c>
      <c r="M71" s="16">
        <f t="shared" si="5"/>
        <v>11474</v>
      </c>
      <c r="N71" s="16">
        <f t="shared" si="5"/>
        <v>10612</v>
      </c>
      <c r="O71" s="16">
        <f t="shared" si="5"/>
        <v>10055</v>
      </c>
      <c r="P71" s="16">
        <f t="shared" si="5"/>
        <v>10425</v>
      </c>
      <c r="Q71" s="16">
        <f t="shared" si="5"/>
        <v>10483</v>
      </c>
      <c r="R71" s="16">
        <f t="shared" si="5"/>
        <v>11042</v>
      </c>
      <c r="S71" s="16">
        <f t="shared" si="5"/>
        <v>11824</v>
      </c>
      <c r="T71" s="16">
        <f t="shared" si="5"/>
        <v>12420</v>
      </c>
      <c r="U71" s="16">
        <f t="shared" si="5"/>
        <v>12583</v>
      </c>
      <c r="V71" s="16">
        <f>V72-V70</f>
        <v>13200</v>
      </c>
    </row>
    <row r="72" spans="1:22" ht="18" customHeight="1">
      <c r="A72" s="94" t="s">
        <v>39</v>
      </c>
      <c r="B72" s="63">
        <v>16839</v>
      </c>
      <c r="C72" s="63">
        <v>22289</v>
      </c>
      <c r="D72" s="63">
        <v>25204</v>
      </c>
      <c r="E72" s="63">
        <v>29492</v>
      </c>
      <c r="F72" s="63">
        <v>31317</v>
      </c>
      <c r="G72" s="63">
        <v>33333</v>
      </c>
      <c r="H72" s="63">
        <v>38640</v>
      </c>
      <c r="I72" s="63">
        <v>40906</v>
      </c>
      <c r="J72" s="63">
        <v>41316</v>
      </c>
      <c r="K72" s="63">
        <v>41815</v>
      </c>
      <c r="L72" s="63">
        <v>42707</v>
      </c>
      <c r="M72" s="63">
        <v>43261</v>
      </c>
      <c r="N72" s="63">
        <v>41124</v>
      </c>
      <c r="O72" s="63">
        <v>40016</v>
      </c>
      <c r="P72" s="63">
        <v>41159</v>
      </c>
      <c r="Q72" s="63">
        <v>41383</v>
      </c>
      <c r="R72" s="63">
        <v>43287</v>
      </c>
      <c r="S72" s="63">
        <v>46255</v>
      </c>
      <c r="T72" s="63">
        <v>49179</v>
      </c>
      <c r="U72" s="110">
        <v>50016</v>
      </c>
      <c r="V72" s="110">
        <v>51782</v>
      </c>
    </row>
    <row r="73" spans="1:22" ht="18" customHeight="1">
      <c r="A73" s="59" t="s">
        <v>52</v>
      </c>
    </row>
    <row r="74" spans="1:22">
      <c r="A74" s="95" t="s">
        <v>115</v>
      </c>
    </row>
    <row r="94" spans="1:1" ht="21">
      <c r="A94" s="33" t="s">
        <v>93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4"/>
  <sheetViews>
    <sheetView zoomScale="70" zoomScaleNormal="70" zoomScalePageLayoutView="70" workbookViewId="0">
      <selection activeCell="D16" sqref="D16"/>
    </sheetView>
  </sheetViews>
  <sheetFormatPr defaultColWidth="10.875" defaultRowHeight="15"/>
  <cols>
    <col min="1" max="1" width="19" style="5" customWidth="1"/>
    <col min="2" max="21" width="10.875" style="5" customWidth="1"/>
    <col min="22" max="22" width="10.875" style="5" bestFit="1" customWidth="1"/>
    <col min="23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116</v>
      </c>
      <c r="B2" s="10"/>
      <c r="C2" s="10"/>
      <c r="D2" s="10"/>
      <c r="E2" s="11"/>
    </row>
    <row r="5" spans="1:22" ht="18" customHeight="1">
      <c r="A5" s="60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104" t="s">
        <v>37</v>
      </c>
      <c r="V5" s="104" t="s">
        <v>38</v>
      </c>
    </row>
    <row r="6" spans="1:22" ht="18" customHeight="1">
      <c r="A6" s="96" t="s">
        <v>97</v>
      </c>
      <c r="B6" s="64">
        <v>783</v>
      </c>
      <c r="C6" s="64">
        <v>1017</v>
      </c>
      <c r="D6" s="64">
        <v>1046</v>
      </c>
      <c r="E6" s="64">
        <v>1236</v>
      </c>
      <c r="F6" s="64">
        <v>1479</v>
      </c>
      <c r="G6" s="64">
        <v>1645</v>
      </c>
      <c r="H6" s="64">
        <v>1822</v>
      </c>
      <c r="I6" s="64">
        <v>1899</v>
      </c>
      <c r="J6" s="64">
        <v>1959</v>
      </c>
      <c r="K6" s="64">
        <v>2005</v>
      </c>
      <c r="L6" s="64">
        <v>2050</v>
      </c>
      <c r="M6" s="64">
        <v>2022</v>
      </c>
      <c r="N6" s="64">
        <v>1453</v>
      </c>
      <c r="O6" s="64">
        <v>1219</v>
      </c>
      <c r="P6" s="64">
        <v>1207</v>
      </c>
      <c r="Q6" s="64">
        <v>1067</v>
      </c>
      <c r="R6" s="64">
        <v>1088</v>
      </c>
      <c r="S6" s="64">
        <v>1096</v>
      </c>
      <c r="T6" s="64">
        <v>1086</v>
      </c>
      <c r="U6" s="102">
        <v>1017</v>
      </c>
      <c r="V6" s="102">
        <v>1137</v>
      </c>
    </row>
    <row r="7" spans="1:22" ht="18" customHeight="1">
      <c r="A7" s="13" t="s">
        <v>98</v>
      </c>
      <c r="B7" s="16">
        <v>148</v>
      </c>
      <c r="C7" s="16">
        <v>369</v>
      </c>
      <c r="D7" s="16">
        <v>526</v>
      </c>
      <c r="E7" s="16">
        <v>735</v>
      </c>
      <c r="F7" s="16">
        <v>801</v>
      </c>
      <c r="G7" s="16">
        <v>1139</v>
      </c>
      <c r="H7" s="16">
        <v>1445</v>
      </c>
      <c r="I7" s="16">
        <v>1513</v>
      </c>
      <c r="J7" s="16">
        <v>1563</v>
      </c>
      <c r="K7" s="16">
        <v>1643</v>
      </c>
      <c r="L7" s="16">
        <v>1690</v>
      </c>
      <c r="M7" s="16">
        <v>1701</v>
      </c>
      <c r="N7" s="16">
        <v>1327</v>
      </c>
      <c r="O7" s="16">
        <v>1049</v>
      </c>
      <c r="P7" s="16">
        <v>1103</v>
      </c>
      <c r="Q7" s="16">
        <v>1017</v>
      </c>
      <c r="R7" s="65">
        <v>968</v>
      </c>
      <c r="S7" s="65">
        <v>963</v>
      </c>
      <c r="T7" s="65">
        <v>984</v>
      </c>
      <c r="U7" s="103">
        <v>2623</v>
      </c>
      <c r="V7" s="103">
        <v>2703</v>
      </c>
    </row>
    <row r="8" spans="1:22" ht="18" customHeight="1">
      <c r="A8" s="13" t="s">
        <v>99</v>
      </c>
      <c r="B8" s="16">
        <v>2041</v>
      </c>
      <c r="C8" s="16">
        <v>2398</v>
      </c>
      <c r="D8" s="16">
        <v>2252</v>
      </c>
      <c r="E8" s="16">
        <v>2581</v>
      </c>
      <c r="F8" s="16">
        <v>3137</v>
      </c>
      <c r="G8" s="16">
        <v>3187</v>
      </c>
      <c r="H8" s="16">
        <v>3514</v>
      </c>
      <c r="I8" s="16">
        <v>3707</v>
      </c>
      <c r="J8" s="16">
        <v>3824</v>
      </c>
      <c r="K8" s="16">
        <v>3895</v>
      </c>
      <c r="L8" s="16">
        <v>3989</v>
      </c>
      <c r="M8" s="16">
        <v>3977</v>
      </c>
      <c r="N8" s="16">
        <v>3104</v>
      </c>
      <c r="O8" s="16">
        <v>2608</v>
      </c>
      <c r="P8" s="16">
        <v>2737</v>
      </c>
      <c r="Q8" s="16">
        <v>2511</v>
      </c>
      <c r="R8" s="16">
        <v>2541</v>
      </c>
      <c r="S8" s="16">
        <v>2613</v>
      </c>
      <c r="T8" s="16">
        <v>2655</v>
      </c>
      <c r="U8" s="103">
        <v>2837</v>
      </c>
      <c r="V8" s="103">
        <v>2937</v>
      </c>
    </row>
    <row r="9" spans="1:22" ht="18" customHeight="1">
      <c r="A9" s="13" t="s">
        <v>100</v>
      </c>
      <c r="B9" s="65">
        <v>886</v>
      </c>
      <c r="C9" s="16">
        <v>1392</v>
      </c>
      <c r="D9" s="16">
        <v>1785</v>
      </c>
      <c r="E9" s="16">
        <v>2258</v>
      </c>
      <c r="F9" s="16">
        <v>2870</v>
      </c>
      <c r="G9" s="16">
        <v>3200</v>
      </c>
      <c r="H9" s="16">
        <v>3600</v>
      </c>
      <c r="I9" s="16">
        <v>3876</v>
      </c>
      <c r="J9" s="16">
        <v>4044</v>
      </c>
      <c r="K9" s="16">
        <v>4208</v>
      </c>
      <c r="L9" s="16">
        <v>4363</v>
      </c>
      <c r="M9" s="16">
        <v>4407</v>
      </c>
      <c r="N9" s="16">
        <v>3685</v>
      </c>
      <c r="O9" s="16">
        <v>3051</v>
      </c>
      <c r="P9" s="16">
        <v>3222</v>
      </c>
      <c r="Q9" s="16">
        <v>3103</v>
      </c>
      <c r="R9" s="16">
        <v>3241</v>
      </c>
      <c r="S9" s="16">
        <v>3574</v>
      </c>
      <c r="T9" s="16">
        <v>3877</v>
      </c>
      <c r="U9" s="103">
        <v>2811</v>
      </c>
      <c r="V9" s="103">
        <v>2623</v>
      </c>
    </row>
    <row r="10" spans="1:22" ht="18" customHeight="1">
      <c r="A10" s="13" t="s">
        <v>101</v>
      </c>
      <c r="B10" s="16">
        <v>1327</v>
      </c>
      <c r="C10" s="16">
        <v>1750</v>
      </c>
      <c r="D10" s="16">
        <v>1973</v>
      </c>
      <c r="E10" s="16">
        <v>2681</v>
      </c>
      <c r="F10" s="16">
        <v>3244</v>
      </c>
      <c r="G10" s="16">
        <v>3612</v>
      </c>
      <c r="H10" s="16">
        <v>3906</v>
      </c>
      <c r="I10" s="16">
        <v>4061</v>
      </c>
      <c r="J10" s="16">
        <v>4121</v>
      </c>
      <c r="K10" s="16">
        <v>4212</v>
      </c>
      <c r="L10" s="16">
        <v>4208</v>
      </c>
      <c r="M10" s="16">
        <v>4044</v>
      </c>
      <c r="N10" s="16">
        <v>3078</v>
      </c>
      <c r="O10" s="16">
        <v>2746</v>
      </c>
      <c r="P10" s="16">
        <v>2642</v>
      </c>
      <c r="Q10" s="16">
        <v>2473</v>
      </c>
      <c r="R10" s="16">
        <v>2385</v>
      </c>
      <c r="S10" s="16">
        <v>2522</v>
      </c>
      <c r="T10" s="16">
        <v>2617</v>
      </c>
      <c r="U10" s="103">
        <v>3483</v>
      </c>
      <c r="V10" s="103">
        <v>3534</v>
      </c>
    </row>
    <row r="11" spans="1:22" ht="18" customHeight="1">
      <c r="A11" s="13" t="s">
        <v>102</v>
      </c>
      <c r="B11" s="65">
        <v>289</v>
      </c>
      <c r="C11" s="65">
        <v>668</v>
      </c>
      <c r="D11" s="16">
        <v>1228</v>
      </c>
      <c r="E11" s="16">
        <v>1880</v>
      </c>
      <c r="F11" s="16">
        <v>2210</v>
      </c>
      <c r="G11" s="16">
        <v>3102</v>
      </c>
      <c r="H11" s="16">
        <v>4316</v>
      </c>
      <c r="I11" s="16">
        <v>4636</v>
      </c>
      <c r="J11" s="16">
        <v>4910</v>
      </c>
      <c r="K11" s="16">
        <v>5106</v>
      </c>
      <c r="L11" s="16">
        <v>5369</v>
      </c>
      <c r="M11" s="16">
        <v>5534</v>
      </c>
      <c r="N11" s="16">
        <v>4706</v>
      </c>
      <c r="O11" s="16">
        <v>3775</v>
      </c>
      <c r="P11" s="16">
        <v>3876</v>
      </c>
      <c r="Q11" s="16">
        <v>3421</v>
      </c>
      <c r="R11" s="16">
        <v>3220</v>
      </c>
      <c r="S11" s="16">
        <v>3080</v>
      </c>
      <c r="T11" s="16">
        <v>2990</v>
      </c>
      <c r="U11" s="103">
        <v>2570</v>
      </c>
      <c r="V11" s="103">
        <v>2609</v>
      </c>
    </row>
    <row r="12" spans="1:22" ht="18" customHeight="1">
      <c r="A12" s="13" t="s">
        <v>103</v>
      </c>
      <c r="B12" s="65">
        <v>440</v>
      </c>
      <c r="C12" s="65">
        <v>722</v>
      </c>
      <c r="D12" s="65">
        <v>915</v>
      </c>
      <c r="E12" s="16">
        <v>1143</v>
      </c>
      <c r="F12" s="16">
        <v>1131</v>
      </c>
      <c r="G12" s="16">
        <v>1134</v>
      </c>
      <c r="H12" s="16">
        <v>1421</v>
      </c>
      <c r="I12" s="16">
        <v>1515</v>
      </c>
      <c r="J12" s="16">
        <v>1505</v>
      </c>
      <c r="K12" s="16">
        <v>1583</v>
      </c>
      <c r="L12" s="16">
        <v>1743</v>
      </c>
      <c r="M12" s="16">
        <v>1918</v>
      </c>
      <c r="N12" s="16">
        <v>2093</v>
      </c>
      <c r="O12" s="16">
        <v>2263</v>
      </c>
      <c r="P12" s="16">
        <v>2457</v>
      </c>
      <c r="Q12" s="16">
        <v>2546</v>
      </c>
      <c r="R12" s="16">
        <v>2792</v>
      </c>
      <c r="S12" s="16">
        <v>3098</v>
      </c>
      <c r="T12" s="16">
        <v>3548</v>
      </c>
      <c r="U12" s="103">
        <v>9278</v>
      </c>
      <c r="V12" s="103">
        <v>8501</v>
      </c>
    </row>
    <row r="13" spans="1:22" ht="18" customHeight="1">
      <c r="A13" s="13" t="s">
        <v>104</v>
      </c>
      <c r="B13" s="65">
        <v>365</v>
      </c>
      <c r="C13" s="65">
        <v>607</v>
      </c>
      <c r="D13" s="65">
        <v>807</v>
      </c>
      <c r="E13" s="16">
        <v>1014</v>
      </c>
      <c r="F13" s="16">
        <v>1013</v>
      </c>
      <c r="G13" s="16">
        <v>1025</v>
      </c>
      <c r="H13" s="16">
        <v>1254</v>
      </c>
      <c r="I13" s="16">
        <v>1341</v>
      </c>
      <c r="J13" s="16">
        <v>1313</v>
      </c>
      <c r="K13" s="16">
        <v>1348</v>
      </c>
      <c r="L13" s="16">
        <v>1398</v>
      </c>
      <c r="M13" s="16">
        <v>1468</v>
      </c>
      <c r="N13" s="16">
        <v>1494</v>
      </c>
      <c r="O13" s="16">
        <v>1606</v>
      </c>
      <c r="P13" s="16">
        <v>1860</v>
      </c>
      <c r="Q13" s="16">
        <v>2017</v>
      </c>
      <c r="R13" s="16">
        <v>2149</v>
      </c>
      <c r="S13" s="16">
        <v>2363</v>
      </c>
      <c r="T13" s="16">
        <v>2604</v>
      </c>
      <c r="U13" s="103">
        <v>4828</v>
      </c>
      <c r="V13" s="103">
        <v>4964</v>
      </c>
    </row>
    <row r="14" spans="1:22" ht="18" customHeight="1">
      <c r="A14" s="13" t="s">
        <v>105</v>
      </c>
      <c r="B14" s="16">
        <v>1459</v>
      </c>
      <c r="C14" s="16">
        <v>1902</v>
      </c>
      <c r="D14" s="16">
        <v>2097</v>
      </c>
      <c r="E14" s="16">
        <v>2693</v>
      </c>
      <c r="F14" s="16">
        <v>2754</v>
      </c>
      <c r="G14" s="16">
        <v>2722</v>
      </c>
      <c r="H14" s="16">
        <v>3260</v>
      </c>
      <c r="I14" s="16">
        <v>3503</v>
      </c>
      <c r="J14" s="16">
        <v>3723</v>
      </c>
      <c r="K14" s="16">
        <v>3939</v>
      </c>
      <c r="L14" s="16">
        <v>4528</v>
      </c>
      <c r="M14" s="16">
        <v>5741</v>
      </c>
      <c r="N14" s="16">
        <v>6850</v>
      </c>
      <c r="O14" s="16">
        <v>7606</v>
      </c>
      <c r="P14" s="16">
        <v>8167</v>
      </c>
      <c r="Q14" s="16">
        <v>8350</v>
      </c>
      <c r="R14" s="16">
        <v>8784</v>
      </c>
      <c r="S14" s="16">
        <v>9440</v>
      </c>
      <c r="T14" s="16">
        <v>10188</v>
      </c>
      <c r="U14" s="103">
        <v>852</v>
      </c>
      <c r="V14" s="103">
        <v>915</v>
      </c>
    </row>
    <row r="15" spans="1:22" ht="18" customHeight="1">
      <c r="A15" s="13" t="s">
        <v>106</v>
      </c>
      <c r="B15" s="16">
        <v>1527</v>
      </c>
      <c r="C15" s="16">
        <v>2035</v>
      </c>
      <c r="D15" s="16">
        <v>2464</v>
      </c>
      <c r="E15" s="16">
        <v>3134</v>
      </c>
      <c r="F15" s="16">
        <v>3351</v>
      </c>
      <c r="G15" s="16">
        <v>3455</v>
      </c>
      <c r="H15" s="16">
        <v>4188</v>
      </c>
      <c r="I15" s="16">
        <v>4644</v>
      </c>
      <c r="J15" s="16">
        <v>4819</v>
      </c>
      <c r="K15" s="16">
        <v>4820</v>
      </c>
      <c r="L15" s="16">
        <v>4841</v>
      </c>
      <c r="M15" s="16">
        <v>4867</v>
      </c>
      <c r="N15" s="16">
        <v>4763</v>
      </c>
      <c r="O15" s="16">
        <v>4407</v>
      </c>
      <c r="P15" s="16">
        <v>4441</v>
      </c>
      <c r="Q15" s="16">
        <v>4227</v>
      </c>
      <c r="R15" s="16">
        <v>4331</v>
      </c>
      <c r="S15" s="16">
        <v>4563</v>
      </c>
      <c r="T15" s="16">
        <v>4847</v>
      </c>
      <c r="U15" s="103">
        <v>2294</v>
      </c>
      <c r="V15" s="103">
        <v>2559</v>
      </c>
    </row>
    <row r="16" spans="1:22" ht="18" customHeight="1">
      <c r="A16" s="13" t="s">
        <v>107</v>
      </c>
      <c r="B16" s="16">
        <v>1678</v>
      </c>
      <c r="C16" s="16">
        <v>3520</v>
      </c>
      <c r="D16" s="16">
        <v>4221</v>
      </c>
      <c r="E16" s="16">
        <v>5018</v>
      </c>
      <c r="F16" s="16">
        <v>4602</v>
      </c>
      <c r="G16" s="16">
        <v>4386</v>
      </c>
      <c r="H16" s="16">
        <v>4754</v>
      </c>
      <c r="I16" s="16">
        <v>4547</v>
      </c>
      <c r="J16" s="16">
        <v>4058</v>
      </c>
      <c r="K16" s="16">
        <v>3578</v>
      </c>
      <c r="L16" s="16">
        <v>3237</v>
      </c>
      <c r="M16" s="16">
        <v>2887</v>
      </c>
      <c r="N16" s="16">
        <v>2462</v>
      </c>
      <c r="O16" s="16">
        <v>2062</v>
      </c>
      <c r="P16" s="16">
        <v>1971</v>
      </c>
      <c r="Q16" s="16">
        <v>1844</v>
      </c>
      <c r="R16" s="16">
        <v>1916</v>
      </c>
      <c r="S16" s="16">
        <v>2072</v>
      </c>
      <c r="T16" s="16">
        <v>2283</v>
      </c>
      <c r="U16" s="103">
        <v>373</v>
      </c>
      <c r="V16" s="103">
        <v>353</v>
      </c>
    </row>
    <row r="17" spans="1:22" ht="18" customHeight="1">
      <c r="A17" s="13" t="s">
        <v>108</v>
      </c>
      <c r="B17" s="65">
        <v>72</v>
      </c>
      <c r="C17" s="65">
        <v>173</v>
      </c>
      <c r="D17" s="65">
        <v>283</v>
      </c>
      <c r="E17" s="65">
        <v>542</v>
      </c>
      <c r="F17" s="65">
        <v>826</v>
      </c>
      <c r="G17" s="16">
        <v>1295</v>
      </c>
      <c r="H17" s="16">
        <v>1806</v>
      </c>
      <c r="I17" s="16">
        <v>1734</v>
      </c>
      <c r="J17" s="16">
        <v>1574</v>
      </c>
      <c r="K17" s="16">
        <v>1415</v>
      </c>
      <c r="L17" s="16">
        <v>1309</v>
      </c>
      <c r="M17" s="16">
        <v>1216</v>
      </c>
      <c r="N17" s="16">
        <v>1038</v>
      </c>
      <c r="O17" s="65">
        <v>779</v>
      </c>
      <c r="P17" s="65">
        <v>665</v>
      </c>
      <c r="Q17" s="65">
        <v>527</v>
      </c>
      <c r="R17" s="65">
        <v>529</v>
      </c>
      <c r="S17" s="65">
        <v>469</v>
      </c>
      <c r="T17" s="65">
        <v>438</v>
      </c>
      <c r="U17" s="103">
        <v>6018</v>
      </c>
      <c r="V17" s="103">
        <v>6593</v>
      </c>
    </row>
    <row r="18" spans="1:22" ht="18" customHeight="1">
      <c r="A18" s="13" t="s">
        <v>109</v>
      </c>
      <c r="B18" s="16">
        <v>3121</v>
      </c>
      <c r="C18" s="16">
        <v>4450</v>
      </c>
      <c r="D18" s="16">
        <v>4837</v>
      </c>
      <c r="E18" s="16">
        <v>5390</v>
      </c>
      <c r="F18" s="16">
        <v>5093</v>
      </c>
      <c r="G18" s="16">
        <v>4866</v>
      </c>
      <c r="H18" s="16">
        <v>5891</v>
      </c>
      <c r="I18" s="16">
        <v>6151</v>
      </c>
      <c r="J18" s="16">
        <v>5861</v>
      </c>
      <c r="K18" s="16">
        <v>5294</v>
      </c>
      <c r="L18" s="16">
        <v>4899</v>
      </c>
      <c r="M18" s="16">
        <v>4473</v>
      </c>
      <c r="N18" s="16">
        <v>3663</v>
      </c>
      <c r="O18" s="16">
        <v>2906</v>
      </c>
      <c r="P18" s="16">
        <v>2718</v>
      </c>
      <c r="Q18" s="16">
        <v>2718</v>
      </c>
      <c r="R18" s="16">
        <v>3364</v>
      </c>
      <c r="S18" s="16">
        <v>4344</v>
      </c>
      <c r="T18" s="16">
        <v>5390</v>
      </c>
      <c r="U18" s="103">
        <v>1097</v>
      </c>
      <c r="V18" s="103">
        <v>1041</v>
      </c>
    </row>
    <row r="19" spans="1:22" ht="18" customHeight="1">
      <c r="A19" s="13" t="s">
        <v>110</v>
      </c>
      <c r="B19" s="16">
        <v>2069</v>
      </c>
      <c r="C19" s="16">
        <v>3790</v>
      </c>
      <c r="D19" s="16">
        <v>5186</v>
      </c>
      <c r="E19" s="16">
        <v>5503</v>
      </c>
      <c r="F19" s="16">
        <v>4977</v>
      </c>
      <c r="G19" s="16">
        <v>4738</v>
      </c>
      <c r="H19" s="16">
        <v>5345</v>
      </c>
      <c r="I19" s="16">
        <v>5281</v>
      </c>
      <c r="J19" s="16">
        <v>4834</v>
      </c>
      <c r="K19" s="16">
        <v>4238</v>
      </c>
      <c r="L19" s="16">
        <v>3678</v>
      </c>
      <c r="M19" s="16">
        <v>3172</v>
      </c>
      <c r="N19" s="16">
        <v>2486</v>
      </c>
      <c r="O19" s="16">
        <v>1875</v>
      </c>
      <c r="P19" s="16">
        <v>1660</v>
      </c>
      <c r="Q19" s="16">
        <v>1406</v>
      </c>
      <c r="R19" s="16">
        <v>1365</v>
      </c>
      <c r="S19" s="16">
        <v>1272</v>
      </c>
      <c r="T19" s="16">
        <v>1193</v>
      </c>
      <c r="U19" s="103">
        <v>662</v>
      </c>
      <c r="V19" s="103">
        <v>659</v>
      </c>
    </row>
    <row r="20" spans="1:22" ht="18" customHeight="1">
      <c r="A20" s="13" t="s">
        <v>111</v>
      </c>
      <c r="B20" s="65">
        <v>208</v>
      </c>
      <c r="C20" s="65">
        <v>289</v>
      </c>
      <c r="D20" s="65">
        <v>420</v>
      </c>
      <c r="E20" s="65">
        <v>601</v>
      </c>
      <c r="F20" s="65">
        <v>634</v>
      </c>
      <c r="G20" s="65">
        <v>687</v>
      </c>
      <c r="H20" s="65">
        <v>818</v>
      </c>
      <c r="I20" s="65">
        <v>883</v>
      </c>
      <c r="J20" s="65">
        <v>875</v>
      </c>
      <c r="K20" s="65">
        <v>872</v>
      </c>
      <c r="L20" s="65">
        <v>858</v>
      </c>
      <c r="M20" s="65">
        <v>789</v>
      </c>
      <c r="N20" s="65">
        <v>719</v>
      </c>
      <c r="O20" s="65">
        <v>745</v>
      </c>
      <c r="P20" s="65">
        <v>862</v>
      </c>
      <c r="Q20" s="65">
        <v>997</v>
      </c>
      <c r="R20" s="16">
        <v>1400</v>
      </c>
      <c r="S20" s="16">
        <v>2015</v>
      </c>
      <c r="T20" s="16">
        <v>2606</v>
      </c>
      <c r="U20" s="103">
        <v>2850</v>
      </c>
      <c r="V20" s="103">
        <v>3001</v>
      </c>
    </row>
    <row r="21" spans="1:22" ht="18" customHeight="1">
      <c r="A21" s="13" t="s">
        <v>112</v>
      </c>
      <c r="B21" s="65">
        <v>449</v>
      </c>
      <c r="C21" s="65">
        <v>547</v>
      </c>
      <c r="D21" s="65">
        <v>559</v>
      </c>
      <c r="E21" s="65">
        <v>708</v>
      </c>
      <c r="F21" s="65">
        <v>828</v>
      </c>
      <c r="G21" s="65">
        <v>835</v>
      </c>
      <c r="H21" s="16">
        <v>1049</v>
      </c>
      <c r="I21" s="16">
        <v>1204</v>
      </c>
      <c r="J21" s="16">
        <v>1319</v>
      </c>
      <c r="K21" s="16">
        <v>1388</v>
      </c>
      <c r="L21" s="16">
        <v>1572</v>
      </c>
      <c r="M21" s="16">
        <v>1686</v>
      </c>
      <c r="N21" s="16">
        <v>1712</v>
      </c>
      <c r="O21" s="16">
        <v>1901</v>
      </c>
      <c r="P21" s="16">
        <v>2081</v>
      </c>
      <c r="Q21" s="16">
        <v>2122</v>
      </c>
      <c r="R21" s="16">
        <v>2231</v>
      </c>
      <c r="S21" s="16">
        <v>2398</v>
      </c>
      <c r="T21" s="16">
        <v>2437</v>
      </c>
      <c r="U21" s="103">
        <v>2395</v>
      </c>
      <c r="V21" s="103">
        <v>2331</v>
      </c>
    </row>
    <row r="22" spans="1:22" ht="18" customHeight="1">
      <c r="A22" s="107" t="s">
        <v>113</v>
      </c>
      <c r="B22" s="111">
        <f>SUM(B6:B21)</f>
        <v>16862</v>
      </c>
      <c r="C22" s="111">
        <f t="shared" ref="C22:U22" si="0">SUM(C6:C21)</f>
        <v>25629</v>
      </c>
      <c r="D22" s="111">
        <f t="shared" si="0"/>
        <v>30599</v>
      </c>
      <c r="E22" s="111">
        <f t="shared" si="0"/>
        <v>37117</v>
      </c>
      <c r="F22" s="111">
        <f t="shared" si="0"/>
        <v>38950</v>
      </c>
      <c r="G22" s="111">
        <f t="shared" si="0"/>
        <v>41028</v>
      </c>
      <c r="H22" s="111">
        <f t="shared" si="0"/>
        <v>48389</v>
      </c>
      <c r="I22" s="111">
        <f t="shared" si="0"/>
        <v>50495</v>
      </c>
      <c r="J22" s="111">
        <f t="shared" si="0"/>
        <v>50302</v>
      </c>
      <c r="K22" s="111">
        <f t="shared" si="0"/>
        <v>49544</v>
      </c>
      <c r="L22" s="111">
        <f t="shared" si="0"/>
        <v>49732</v>
      </c>
      <c r="M22" s="111">
        <f t="shared" si="0"/>
        <v>49902</v>
      </c>
      <c r="N22" s="111">
        <f t="shared" si="0"/>
        <v>44633</v>
      </c>
      <c r="O22" s="111">
        <f t="shared" si="0"/>
        <v>40598</v>
      </c>
      <c r="P22" s="111">
        <f t="shared" si="0"/>
        <v>41669</v>
      </c>
      <c r="Q22" s="111">
        <f t="shared" si="0"/>
        <v>40346</v>
      </c>
      <c r="R22" s="111">
        <f t="shared" si="0"/>
        <v>42304</v>
      </c>
      <c r="S22" s="111">
        <f t="shared" si="0"/>
        <v>45882</v>
      </c>
      <c r="T22" s="111">
        <f t="shared" si="0"/>
        <v>49743</v>
      </c>
      <c r="U22" s="111">
        <f t="shared" si="0"/>
        <v>45988</v>
      </c>
      <c r="V22" s="124">
        <f>SUM(V6:V21)</f>
        <v>46460</v>
      </c>
    </row>
    <row r="23" spans="1:22" ht="18" customHeight="1">
      <c r="A23" s="106" t="s">
        <v>114</v>
      </c>
      <c r="B23" s="99">
        <f>B24-B22</f>
        <v>5546</v>
      </c>
      <c r="C23" s="99">
        <f t="shared" ref="C23:U23" si="1">C24-C22</f>
        <v>7353</v>
      </c>
      <c r="D23" s="99">
        <f t="shared" si="1"/>
        <v>8133</v>
      </c>
      <c r="E23" s="99">
        <f t="shared" si="1"/>
        <v>10629</v>
      </c>
      <c r="F23" s="99">
        <f t="shared" si="1"/>
        <v>12410</v>
      </c>
      <c r="G23" s="99">
        <f t="shared" si="1"/>
        <v>13604</v>
      </c>
      <c r="H23" s="99">
        <f t="shared" si="1"/>
        <v>16484</v>
      </c>
      <c r="I23" s="99">
        <f t="shared" si="1"/>
        <v>17923</v>
      </c>
      <c r="J23" s="99">
        <f t="shared" si="1"/>
        <v>18235</v>
      </c>
      <c r="K23" s="99">
        <f t="shared" si="1"/>
        <v>18038</v>
      </c>
      <c r="L23" s="99">
        <f t="shared" si="1"/>
        <v>18295</v>
      </c>
      <c r="M23" s="99">
        <f t="shared" si="1"/>
        <v>18131</v>
      </c>
      <c r="N23" s="99">
        <f t="shared" si="1"/>
        <v>16059</v>
      </c>
      <c r="O23" s="99">
        <f t="shared" si="1"/>
        <v>14303</v>
      </c>
      <c r="P23" s="99">
        <f t="shared" si="1"/>
        <v>14556</v>
      </c>
      <c r="Q23" s="99">
        <f t="shared" si="1"/>
        <v>14183</v>
      </c>
      <c r="R23" s="99">
        <f t="shared" si="1"/>
        <v>15149</v>
      </c>
      <c r="S23" s="99">
        <f t="shared" si="1"/>
        <v>16387</v>
      </c>
      <c r="T23" s="99">
        <f t="shared" si="1"/>
        <v>17363</v>
      </c>
      <c r="U23" s="99">
        <f t="shared" si="1"/>
        <v>20785</v>
      </c>
      <c r="V23" s="103">
        <f>V24-V22</f>
        <v>21969</v>
      </c>
    </row>
    <row r="24" spans="1:22" ht="18" customHeight="1">
      <c r="A24" s="91" t="s">
        <v>39</v>
      </c>
      <c r="B24" s="63">
        <v>22408</v>
      </c>
      <c r="C24" s="63">
        <v>32982</v>
      </c>
      <c r="D24" s="63">
        <v>38732</v>
      </c>
      <c r="E24" s="63">
        <v>47746</v>
      </c>
      <c r="F24" s="63">
        <v>51360</v>
      </c>
      <c r="G24" s="63">
        <v>54632</v>
      </c>
      <c r="H24" s="63">
        <v>64873</v>
      </c>
      <c r="I24" s="63">
        <v>68418</v>
      </c>
      <c r="J24" s="63">
        <v>68537</v>
      </c>
      <c r="K24" s="63">
        <v>67582</v>
      </c>
      <c r="L24" s="63">
        <v>68027</v>
      </c>
      <c r="M24" s="63">
        <v>68033</v>
      </c>
      <c r="N24" s="63">
        <v>60692</v>
      </c>
      <c r="O24" s="63">
        <v>54901</v>
      </c>
      <c r="P24" s="63">
        <v>56225</v>
      </c>
      <c r="Q24" s="63">
        <v>54529</v>
      </c>
      <c r="R24" s="63">
        <v>57453</v>
      </c>
      <c r="S24" s="63">
        <v>62269</v>
      </c>
      <c r="T24" s="63">
        <v>67106</v>
      </c>
      <c r="U24" s="113">
        <v>66773</v>
      </c>
      <c r="V24" s="113">
        <v>68429</v>
      </c>
    </row>
    <row r="25" spans="1:22" ht="18" customHeight="1">
      <c r="A25" s="32" t="s">
        <v>52</v>
      </c>
      <c r="B25" s="70"/>
      <c r="C25" s="70"/>
      <c r="D25" s="70"/>
      <c r="E25" s="70"/>
      <c r="F25" s="69"/>
      <c r="G25" s="70"/>
      <c r="H25" s="70"/>
      <c r="I25" s="70"/>
      <c r="J25" s="70"/>
      <c r="K25" s="69"/>
      <c r="L25" s="70"/>
      <c r="M25" s="70"/>
      <c r="N25" s="70"/>
      <c r="O25" s="70"/>
      <c r="P25" s="69"/>
      <c r="Q25" s="70"/>
      <c r="R25" s="70"/>
      <c r="S25" s="70"/>
      <c r="T25" s="70"/>
      <c r="U25" s="103"/>
      <c r="V25" s="103"/>
    </row>
    <row r="26" spans="1:22" s="62" customFormat="1" ht="18" customHeight="1">
      <c r="A26" s="5" t="s">
        <v>117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03"/>
      <c r="V26" s="103"/>
    </row>
    <row r="27" spans="1:22" ht="18" customHeight="1"/>
    <row r="28" spans="1:22" ht="18" customHeight="1"/>
    <row r="29" spans="1:22" ht="18" customHeight="1">
      <c r="A29" s="61" t="s">
        <v>49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125" t="s">
        <v>38</v>
      </c>
    </row>
    <row r="30" spans="1:22" ht="18" customHeight="1">
      <c r="A30" s="97" t="s">
        <v>97</v>
      </c>
      <c r="B30" s="64">
        <v>394</v>
      </c>
      <c r="C30" s="64">
        <v>522</v>
      </c>
      <c r="D30" s="64">
        <v>540</v>
      </c>
      <c r="E30" s="64">
        <v>634</v>
      </c>
      <c r="F30" s="64">
        <v>752</v>
      </c>
      <c r="G30" s="66">
        <v>831</v>
      </c>
      <c r="H30" s="66">
        <v>923</v>
      </c>
      <c r="I30" s="66">
        <v>958</v>
      </c>
      <c r="J30" s="66">
        <v>988</v>
      </c>
      <c r="K30" s="64">
        <v>1008</v>
      </c>
      <c r="L30" s="64">
        <v>1032</v>
      </c>
      <c r="M30" s="64">
        <v>1024</v>
      </c>
      <c r="N30" s="66">
        <v>730</v>
      </c>
      <c r="O30" s="66">
        <v>600</v>
      </c>
      <c r="P30" s="66">
        <v>594</v>
      </c>
      <c r="Q30" s="66">
        <v>511</v>
      </c>
      <c r="R30" s="66">
        <v>525</v>
      </c>
      <c r="S30" s="66">
        <v>521</v>
      </c>
      <c r="T30" s="66">
        <v>512</v>
      </c>
      <c r="U30" s="66">
        <v>483</v>
      </c>
      <c r="V30" s="66">
        <v>545</v>
      </c>
    </row>
    <row r="31" spans="1:22" ht="18" customHeight="1">
      <c r="A31" s="93" t="s">
        <v>98</v>
      </c>
      <c r="B31" s="16">
        <v>77</v>
      </c>
      <c r="C31" s="16">
        <v>195</v>
      </c>
      <c r="D31" s="65">
        <v>274</v>
      </c>
      <c r="E31" s="16">
        <v>387</v>
      </c>
      <c r="F31" s="16">
        <v>408</v>
      </c>
      <c r="G31" s="65">
        <v>607</v>
      </c>
      <c r="H31" s="65">
        <v>785</v>
      </c>
      <c r="I31" s="65">
        <v>819</v>
      </c>
      <c r="J31" s="65">
        <v>844</v>
      </c>
      <c r="K31" s="65">
        <v>887</v>
      </c>
      <c r="L31" s="65">
        <v>911</v>
      </c>
      <c r="M31" s="65">
        <v>907</v>
      </c>
      <c r="N31" s="65">
        <v>668</v>
      </c>
      <c r="O31" s="65">
        <v>530</v>
      </c>
      <c r="P31" s="65">
        <v>550</v>
      </c>
      <c r="Q31" s="65">
        <v>493</v>
      </c>
      <c r="R31" s="65">
        <v>463</v>
      </c>
      <c r="S31" s="65">
        <v>467</v>
      </c>
      <c r="T31" s="65">
        <v>474</v>
      </c>
      <c r="U31" s="16">
        <v>1288</v>
      </c>
      <c r="V31" s="16">
        <v>1348</v>
      </c>
    </row>
    <row r="32" spans="1:22" ht="18" customHeight="1">
      <c r="A32" s="93" t="s">
        <v>99</v>
      </c>
      <c r="B32" s="65">
        <v>902</v>
      </c>
      <c r="C32" s="16">
        <v>1071</v>
      </c>
      <c r="D32" s="16">
        <v>1019</v>
      </c>
      <c r="E32" s="16">
        <v>1190</v>
      </c>
      <c r="F32" s="16">
        <v>1432</v>
      </c>
      <c r="G32" s="16">
        <v>1485</v>
      </c>
      <c r="H32" s="16">
        <v>1657</v>
      </c>
      <c r="I32" s="16">
        <v>1757</v>
      </c>
      <c r="J32" s="16">
        <v>1820</v>
      </c>
      <c r="K32" s="16">
        <v>1864</v>
      </c>
      <c r="L32" s="16">
        <v>1914</v>
      </c>
      <c r="M32" s="16">
        <v>1904</v>
      </c>
      <c r="N32" s="16">
        <v>1501</v>
      </c>
      <c r="O32" s="16">
        <v>1276</v>
      </c>
      <c r="P32" s="16">
        <v>1355</v>
      </c>
      <c r="Q32" s="16">
        <v>1235</v>
      </c>
      <c r="R32" s="16">
        <v>1236</v>
      </c>
      <c r="S32" s="16">
        <v>1269</v>
      </c>
      <c r="T32" s="16">
        <v>1294</v>
      </c>
      <c r="U32" s="16">
        <v>1494</v>
      </c>
      <c r="V32" s="16">
        <v>1543</v>
      </c>
    </row>
    <row r="33" spans="1:22" ht="18" customHeight="1">
      <c r="A33" s="93" t="s">
        <v>100</v>
      </c>
      <c r="B33" s="65">
        <v>531</v>
      </c>
      <c r="C33" s="65">
        <v>833</v>
      </c>
      <c r="D33" s="16">
        <v>1059</v>
      </c>
      <c r="E33" s="16">
        <v>1351</v>
      </c>
      <c r="F33" s="16">
        <v>1701</v>
      </c>
      <c r="G33" s="16">
        <v>1897</v>
      </c>
      <c r="H33" s="16">
        <v>2137</v>
      </c>
      <c r="I33" s="16">
        <v>2308</v>
      </c>
      <c r="J33" s="16">
        <v>2400</v>
      </c>
      <c r="K33" s="16">
        <v>2491</v>
      </c>
      <c r="L33" s="16">
        <v>2565</v>
      </c>
      <c r="M33" s="16">
        <v>2588</v>
      </c>
      <c r="N33" s="16">
        <v>2169</v>
      </c>
      <c r="O33" s="16">
        <v>1739</v>
      </c>
      <c r="P33" s="16">
        <v>1815</v>
      </c>
      <c r="Q33" s="16">
        <v>1763</v>
      </c>
      <c r="R33" s="16">
        <v>1826</v>
      </c>
      <c r="S33" s="16">
        <v>2006</v>
      </c>
      <c r="T33" s="16">
        <v>2137</v>
      </c>
      <c r="U33" s="16">
        <v>1237</v>
      </c>
      <c r="V33" s="16">
        <v>1142</v>
      </c>
    </row>
    <row r="34" spans="1:22" ht="18" customHeight="1">
      <c r="A34" s="93" t="s">
        <v>101</v>
      </c>
      <c r="B34" s="65">
        <v>667</v>
      </c>
      <c r="C34" s="65">
        <v>900</v>
      </c>
      <c r="D34" s="16">
        <v>1028</v>
      </c>
      <c r="E34" s="16">
        <v>1406</v>
      </c>
      <c r="F34" s="16">
        <v>1697</v>
      </c>
      <c r="G34" s="16">
        <v>1914</v>
      </c>
      <c r="H34" s="16">
        <v>2060</v>
      </c>
      <c r="I34" s="16">
        <v>2123</v>
      </c>
      <c r="J34" s="16">
        <v>2162</v>
      </c>
      <c r="K34" s="16">
        <v>2212</v>
      </c>
      <c r="L34" s="16">
        <v>2218</v>
      </c>
      <c r="M34" s="16">
        <v>2127</v>
      </c>
      <c r="N34" s="16">
        <v>1618</v>
      </c>
      <c r="O34" s="16">
        <v>1438</v>
      </c>
      <c r="P34" s="16">
        <v>1363</v>
      </c>
      <c r="Q34" s="16">
        <v>1262</v>
      </c>
      <c r="R34" s="16">
        <v>1213</v>
      </c>
      <c r="S34" s="16">
        <v>1293</v>
      </c>
      <c r="T34" s="16">
        <v>1353</v>
      </c>
      <c r="U34" s="16">
        <v>1355</v>
      </c>
      <c r="V34" s="16">
        <v>1367</v>
      </c>
    </row>
    <row r="35" spans="1:22" ht="18" customHeight="1">
      <c r="A35" s="93" t="s">
        <v>102</v>
      </c>
      <c r="B35" s="65">
        <v>153</v>
      </c>
      <c r="C35" s="65">
        <v>351</v>
      </c>
      <c r="D35" s="65">
        <v>613</v>
      </c>
      <c r="E35" s="65">
        <v>932</v>
      </c>
      <c r="F35" s="16">
        <v>1076</v>
      </c>
      <c r="G35" s="16">
        <v>1513</v>
      </c>
      <c r="H35" s="16">
        <v>2167</v>
      </c>
      <c r="I35" s="16">
        <v>2311</v>
      </c>
      <c r="J35" s="16">
        <v>2429</v>
      </c>
      <c r="K35" s="16">
        <v>2535</v>
      </c>
      <c r="L35" s="16">
        <v>2619</v>
      </c>
      <c r="M35" s="16">
        <v>2680</v>
      </c>
      <c r="N35" s="16">
        <v>2215</v>
      </c>
      <c r="O35" s="16">
        <v>1706</v>
      </c>
      <c r="P35" s="16">
        <v>1741</v>
      </c>
      <c r="Q35" s="16">
        <v>1499</v>
      </c>
      <c r="R35" s="16">
        <v>1393</v>
      </c>
      <c r="S35" s="16">
        <v>1325</v>
      </c>
      <c r="T35" s="16">
        <v>1295</v>
      </c>
      <c r="U35" s="16">
        <v>1077</v>
      </c>
      <c r="V35" s="16">
        <v>1091</v>
      </c>
    </row>
    <row r="36" spans="1:22" ht="18" customHeight="1">
      <c r="A36" s="93" t="s">
        <v>103</v>
      </c>
      <c r="B36" s="65">
        <v>169</v>
      </c>
      <c r="C36" s="65">
        <v>287</v>
      </c>
      <c r="D36" s="65">
        <v>357</v>
      </c>
      <c r="E36" s="65">
        <v>431</v>
      </c>
      <c r="F36" s="65">
        <v>411</v>
      </c>
      <c r="G36" s="65">
        <v>406</v>
      </c>
      <c r="H36" s="65">
        <v>506</v>
      </c>
      <c r="I36" s="65">
        <v>525</v>
      </c>
      <c r="J36" s="65">
        <v>521</v>
      </c>
      <c r="K36" s="65">
        <v>533</v>
      </c>
      <c r="L36" s="65">
        <v>581</v>
      </c>
      <c r="M36" s="65">
        <v>661</v>
      </c>
      <c r="N36" s="65">
        <v>744</v>
      </c>
      <c r="O36" s="65">
        <v>818</v>
      </c>
      <c r="P36" s="65">
        <v>892</v>
      </c>
      <c r="Q36" s="65">
        <v>929</v>
      </c>
      <c r="R36" s="16">
        <v>1015</v>
      </c>
      <c r="S36" s="16">
        <v>1167</v>
      </c>
      <c r="T36" s="16">
        <v>1348</v>
      </c>
      <c r="U36" s="16">
        <v>5551</v>
      </c>
      <c r="V36" s="16">
        <v>5062</v>
      </c>
    </row>
    <row r="37" spans="1:22" ht="18" customHeight="1">
      <c r="A37" s="93" t="s">
        <v>104</v>
      </c>
      <c r="B37" s="65">
        <v>170</v>
      </c>
      <c r="C37" s="65">
        <v>285</v>
      </c>
      <c r="D37" s="65">
        <v>389</v>
      </c>
      <c r="E37" s="65">
        <v>484</v>
      </c>
      <c r="F37" s="65">
        <v>475</v>
      </c>
      <c r="G37" s="65">
        <v>484</v>
      </c>
      <c r="H37" s="65">
        <v>588</v>
      </c>
      <c r="I37" s="65">
        <v>616</v>
      </c>
      <c r="J37" s="65">
        <v>591</v>
      </c>
      <c r="K37" s="65">
        <v>594</v>
      </c>
      <c r="L37" s="65">
        <v>606</v>
      </c>
      <c r="M37" s="65">
        <v>635</v>
      </c>
      <c r="N37" s="65">
        <v>636</v>
      </c>
      <c r="O37" s="65">
        <v>667</v>
      </c>
      <c r="P37" s="65">
        <v>785</v>
      </c>
      <c r="Q37" s="65">
        <v>858</v>
      </c>
      <c r="R37" s="65">
        <v>906</v>
      </c>
      <c r="S37" s="16">
        <v>1011</v>
      </c>
      <c r="T37" s="16">
        <v>1112</v>
      </c>
      <c r="U37" s="16">
        <v>2613</v>
      </c>
      <c r="V37" s="16">
        <v>2687</v>
      </c>
    </row>
    <row r="38" spans="1:22" ht="18" customHeight="1">
      <c r="A38" s="93" t="s">
        <v>105</v>
      </c>
      <c r="B38" s="16">
        <v>1029</v>
      </c>
      <c r="C38" s="16">
        <v>1314</v>
      </c>
      <c r="D38" s="16">
        <v>1434</v>
      </c>
      <c r="E38" s="16">
        <v>1840</v>
      </c>
      <c r="F38" s="16">
        <v>1914</v>
      </c>
      <c r="G38" s="16">
        <v>1881</v>
      </c>
      <c r="H38" s="16">
        <v>2224</v>
      </c>
      <c r="I38" s="16">
        <v>2394</v>
      </c>
      <c r="J38" s="16">
        <v>2511</v>
      </c>
      <c r="K38" s="16">
        <v>2619</v>
      </c>
      <c r="L38" s="16">
        <v>2956</v>
      </c>
      <c r="M38" s="16">
        <v>3680</v>
      </c>
      <c r="N38" s="16">
        <v>4275</v>
      </c>
      <c r="O38" s="16">
        <v>4699</v>
      </c>
      <c r="P38" s="16">
        <v>5034</v>
      </c>
      <c r="Q38" s="16">
        <v>5058</v>
      </c>
      <c r="R38" s="16">
        <v>5245</v>
      </c>
      <c r="S38" s="16">
        <v>5666</v>
      </c>
      <c r="T38" s="16">
        <v>6127</v>
      </c>
      <c r="U38" s="16">
        <v>391</v>
      </c>
      <c r="V38" s="16">
        <v>427</v>
      </c>
    </row>
    <row r="39" spans="1:22" ht="18" customHeight="1">
      <c r="A39" s="93" t="s">
        <v>106</v>
      </c>
      <c r="B39" s="65">
        <v>897</v>
      </c>
      <c r="C39" s="16">
        <v>1206</v>
      </c>
      <c r="D39" s="16">
        <v>1440</v>
      </c>
      <c r="E39" s="16">
        <v>1917</v>
      </c>
      <c r="F39" s="16">
        <v>2097</v>
      </c>
      <c r="G39" s="16">
        <v>2079</v>
      </c>
      <c r="H39" s="16">
        <v>2465</v>
      </c>
      <c r="I39" s="16">
        <v>2695</v>
      </c>
      <c r="J39" s="16">
        <v>2745</v>
      </c>
      <c r="K39" s="16">
        <v>2730</v>
      </c>
      <c r="L39" s="16">
        <v>2728</v>
      </c>
      <c r="M39" s="16">
        <v>2722</v>
      </c>
      <c r="N39" s="16">
        <v>2652</v>
      </c>
      <c r="O39" s="16">
        <v>2447</v>
      </c>
      <c r="P39" s="16">
        <v>2442</v>
      </c>
      <c r="Q39" s="16">
        <v>2341</v>
      </c>
      <c r="R39" s="16">
        <v>2364</v>
      </c>
      <c r="S39" s="16">
        <v>2502</v>
      </c>
      <c r="T39" s="16">
        <v>2669</v>
      </c>
      <c r="U39" s="16">
        <v>1118</v>
      </c>
      <c r="V39" s="16">
        <v>1237</v>
      </c>
    </row>
    <row r="40" spans="1:22" ht="18" customHeight="1">
      <c r="A40" s="93" t="s">
        <v>107</v>
      </c>
      <c r="B40" s="65">
        <v>844</v>
      </c>
      <c r="C40" s="16">
        <v>1802</v>
      </c>
      <c r="D40" s="16">
        <v>2160</v>
      </c>
      <c r="E40" s="16">
        <v>2558</v>
      </c>
      <c r="F40" s="16">
        <v>2336</v>
      </c>
      <c r="G40" s="16">
        <v>2201</v>
      </c>
      <c r="H40" s="16">
        <v>2412</v>
      </c>
      <c r="I40" s="16">
        <v>2270</v>
      </c>
      <c r="J40" s="16">
        <v>2025</v>
      </c>
      <c r="K40" s="16">
        <v>1760</v>
      </c>
      <c r="L40" s="16">
        <v>1581</v>
      </c>
      <c r="M40" s="16">
        <v>1392</v>
      </c>
      <c r="N40" s="16">
        <v>1190</v>
      </c>
      <c r="O40" s="16">
        <v>1023</v>
      </c>
      <c r="P40" s="65">
        <v>980</v>
      </c>
      <c r="Q40" s="65">
        <v>908</v>
      </c>
      <c r="R40" s="65">
        <v>935</v>
      </c>
      <c r="S40" s="16">
        <v>1018</v>
      </c>
      <c r="T40" s="16">
        <v>1123</v>
      </c>
      <c r="U40" s="16">
        <v>166</v>
      </c>
      <c r="V40" s="16">
        <v>161</v>
      </c>
    </row>
    <row r="41" spans="1:22" ht="18" customHeight="1">
      <c r="A41" s="93" t="s">
        <v>108</v>
      </c>
      <c r="B41" s="65">
        <v>29</v>
      </c>
      <c r="C41" s="65">
        <v>72</v>
      </c>
      <c r="D41" s="65">
        <v>124</v>
      </c>
      <c r="E41" s="65">
        <v>212</v>
      </c>
      <c r="F41" s="65">
        <v>321</v>
      </c>
      <c r="G41" s="65">
        <v>521</v>
      </c>
      <c r="H41" s="65">
        <v>745</v>
      </c>
      <c r="I41" s="65">
        <v>693</v>
      </c>
      <c r="J41" s="65">
        <v>617</v>
      </c>
      <c r="K41" s="65">
        <v>547</v>
      </c>
      <c r="L41" s="65">
        <v>484</v>
      </c>
      <c r="M41" s="65">
        <v>449</v>
      </c>
      <c r="N41" s="65">
        <v>410</v>
      </c>
      <c r="O41" s="65">
        <v>308</v>
      </c>
      <c r="P41" s="65">
        <v>274</v>
      </c>
      <c r="Q41" s="65">
        <v>216</v>
      </c>
      <c r="R41" s="65">
        <v>226</v>
      </c>
      <c r="S41" s="65">
        <v>202</v>
      </c>
      <c r="T41" s="65">
        <v>185</v>
      </c>
      <c r="U41" s="16">
        <v>2680</v>
      </c>
      <c r="V41" s="16">
        <v>2928</v>
      </c>
    </row>
    <row r="42" spans="1:22" ht="18" customHeight="1">
      <c r="A42" s="93" t="s">
        <v>109</v>
      </c>
      <c r="B42" s="16">
        <v>1336</v>
      </c>
      <c r="C42" s="16">
        <v>1905</v>
      </c>
      <c r="D42" s="16">
        <v>2118</v>
      </c>
      <c r="E42" s="16">
        <v>2374</v>
      </c>
      <c r="F42" s="16">
        <v>2232</v>
      </c>
      <c r="G42" s="16">
        <v>2153</v>
      </c>
      <c r="H42" s="16">
        <v>2671</v>
      </c>
      <c r="I42" s="16">
        <v>2748</v>
      </c>
      <c r="J42" s="16">
        <v>2583</v>
      </c>
      <c r="K42" s="16">
        <v>2349</v>
      </c>
      <c r="L42" s="16">
        <v>2183</v>
      </c>
      <c r="M42" s="16">
        <v>1978</v>
      </c>
      <c r="N42" s="16">
        <v>1629</v>
      </c>
      <c r="O42" s="16">
        <v>1321</v>
      </c>
      <c r="P42" s="16">
        <v>1246</v>
      </c>
      <c r="Q42" s="16">
        <v>1262</v>
      </c>
      <c r="R42" s="16">
        <v>1522</v>
      </c>
      <c r="S42" s="16">
        <v>1960</v>
      </c>
      <c r="T42" s="16">
        <v>2392</v>
      </c>
      <c r="U42" s="16">
        <v>630</v>
      </c>
      <c r="V42" s="16">
        <v>577</v>
      </c>
    </row>
    <row r="43" spans="1:22" ht="18" customHeight="1">
      <c r="A43" s="93" t="s">
        <v>110</v>
      </c>
      <c r="B43" s="16">
        <v>1046</v>
      </c>
      <c r="C43" s="16">
        <v>1855</v>
      </c>
      <c r="D43" s="16">
        <v>2534</v>
      </c>
      <c r="E43" s="16">
        <v>2698</v>
      </c>
      <c r="F43" s="16">
        <v>2479</v>
      </c>
      <c r="G43" s="16">
        <v>2381</v>
      </c>
      <c r="H43" s="16">
        <v>2662</v>
      </c>
      <c r="I43" s="16">
        <v>2667</v>
      </c>
      <c r="J43" s="16">
        <v>2429</v>
      </c>
      <c r="K43" s="16">
        <v>2124</v>
      </c>
      <c r="L43" s="16">
        <v>1863</v>
      </c>
      <c r="M43" s="16">
        <v>1621</v>
      </c>
      <c r="N43" s="16">
        <v>1280</v>
      </c>
      <c r="O43" s="16">
        <v>1004</v>
      </c>
      <c r="P43" s="65">
        <v>905</v>
      </c>
      <c r="Q43" s="65">
        <v>780</v>
      </c>
      <c r="R43" s="65">
        <v>761</v>
      </c>
      <c r="S43" s="65">
        <v>706</v>
      </c>
      <c r="T43" s="65">
        <v>665</v>
      </c>
      <c r="U43" s="65">
        <v>326</v>
      </c>
      <c r="V43" s="65">
        <v>324</v>
      </c>
    </row>
    <row r="44" spans="1:22" ht="18" customHeight="1">
      <c r="A44" s="93" t="s">
        <v>111</v>
      </c>
      <c r="B44" s="65">
        <v>92</v>
      </c>
      <c r="C44" s="65">
        <v>127</v>
      </c>
      <c r="D44" s="65">
        <v>192</v>
      </c>
      <c r="E44" s="65">
        <v>267</v>
      </c>
      <c r="F44" s="65">
        <v>280</v>
      </c>
      <c r="G44" s="65">
        <v>307</v>
      </c>
      <c r="H44" s="65">
        <v>360</v>
      </c>
      <c r="I44" s="65">
        <v>373</v>
      </c>
      <c r="J44" s="65">
        <v>366</v>
      </c>
      <c r="K44" s="65">
        <v>380</v>
      </c>
      <c r="L44" s="65">
        <v>378</v>
      </c>
      <c r="M44" s="65">
        <v>334</v>
      </c>
      <c r="N44" s="65">
        <v>303</v>
      </c>
      <c r="O44" s="65">
        <v>310</v>
      </c>
      <c r="P44" s="65">
        <v>357</v>
      </c>
      <c r="Q44" s="65">
        <v>418</v>
      </c>
      <c r="R44" s="65">
        <v>587</v>
      </c>
      <c r="S44" s="65">
        <v>843</v>
      </c>
      <c r="T44" s="16">
        <v>1109</v>
      </c>
      <c r="U44" s="16">
        <v>1210</v>
      </c>
      <c r="V44" s="16">
        <v>1297</v>
      </c>
    </row>
    <row r="45" spans="1:22" ht="18" customHeight="1">
      <c r="A45" s="93" t="s">
        <v>112</v>
      </c>
      <c r="B45" s="65">
        <v>240</v>
      </c>
      <c r="C45" s="65">
        <v>298</v>
      </c>
      <c r="D45" s="65">
        <v>307</v>
      </c>
      <c r="E45" s="65">
        <v>396</v>
      </c>
      <c r="F45" s="65">
        <v>475</v>
      </c>
      <c r="G45" s="65">
        <v>459</v>
      </c>
      <c r="H45" s="65">
        <v>575</v>
      </c>
      <c r="I45" s="65">
        <v>639</v>
      </c>
      <c r="J45" s="65">
        <v>688</v>
      </c>
      <c r="K45" s="65">
        <v>721</v>
      </c>
      <c r="L45" s="65">
        <v>798</v>
      </c>
      <c r="M45" s="65">
        <v>871</v>
      </c>
      <c r="N45" s="65">
        <v>895</v>
      </c>
      <c r="O45" s="65">
        <v>984</v>
      </c>
      <c r="P45" s="16">
        <v>1061</v>
      </c>
      <c r="Q45" s="16">
        <v>1092</v>
      </c>
      <c r="R45" s="16">
        <v>1145</v>
      </c>
      <c r="S45" s="16">
        <v>1215</v>
      </c>
      <c r="T45" s="16">
        <v>1217</v>
      </c>
      <c r="U45" s="16">
        <v>1185</v>
      </c>
      <c r="V45" s="16">
        <v>1157</v>
      </c>
    </row>
    <row r="46" spans="1:22" ht="18" customHeight="1">
      <c r="A46" s="108" t="s">
        <v>113</v>
      </c>
      <c r="B46" s="112">
        <f>SUM(B30:B45)</f>
        <v>8576</v>
      </c>
      <c r="C46" s="112">
        <f t="shared" ref="C46:U46" si="2">SUM(C30:C45)</f>
        <v>13023</v>
      </c>
      <c r="D46" s="112">
        <f t="shared" si="2"/>
        <v>15588</v>
      </c>
      <c r="E46" s="112">
        <f t="shared" si="2"/>
        <v>19077</v>
      </c>
      <c r="F46" s="112">
        <f t="shared" si="2"/>
        <v>20086</v>
      </c>
      <c r="G46" s="112">
        <f t="shared" si="2"/>
        <v>21119</v>
      </c>
      <c r="H46" s="112">
        <f t="shared" si="2"/>
        <v>24937</v>
      </c>
      <c r="I46" s="112">
        <f t="shared" si="2"/>
        <v>25896</v>
      </c>
      <c r="J46" s="112">
        <f t="shared" si="2"/>
        <v>25719</v>
      </c>
      <c r="K46" s="112">
        <f t="shared" si="2"/>
        <v>25354</v>
      </c>
      <c r="L46" s="112">
        <f t="shared" si="2"/>
        <v>25417</v>
      </c>
      <c r="M46" s="112">
        <f t="shared" si="2"/>
        <v>25573</v>
      </c>
      <c r="N46" s="112">
        <f t="shared" si="2"/>
        <v>22915</v>
      </c>
      <c r="O46" s="112">
        <f t="shared" si="2"/>
        <v>20870</v>
      </c>
      <c r="P46" s="112">
        <f t="shared" si="2"/>
        <v>21394</v>
      </c>
      <c r="Q46" s="112">
        <f t="shared" si="2"/>
        <v>20625</v>
      </c>
      <c r="R46" s="112">
        <f t="shared" si="2"/>
        <v>21362</v>
      </c>
      <c r="S46" s="112">
        <f t="shared" si="2"/>
        <v>23171</v>
      </c>
      <c r="T46" s="112">
        <f t="shared" si="2"/>
        <v>25012</v>
      </c>
      <c r="U46" s="112">
        <f t="shared" si="2"/>
        <v>22804</v>
      </c>
      <c r="V46" s="112">
        <f>SUM(V30:V45)</f>
        <v>22893</v>
      </c>
    </row>
    <row r="47" spans="1:22" ht="18" customHeight="1">
      <c r="A47" s="109" t="s">
        <v>114</v>
      </c>
      <c r="B47" s="16">
        <f>B48-B46</f>
        <v>2693</v>
      </c>
      <c r="C47" s="16">
        <f t="shared" ref="C47:U47" si="3">C48-C46</f>
        <v>3678</v>
      </c>
      <c r="D47" s="16">
        <f t="shared" si="3"/>
        <v>4200</v>
      </c>
      <c r="E47" s="16">
        <f t="shared" si="3"/>
        <v>5613</v>
      </c>
      <c r="F47" s="16">
        <f t="shared" si="3"/>
        <v>6588</v>
      </c>
      <c r="G47" s="16">
        <f t="shared" si="3"/>
        <v>7102</v>
      </c>
      <c r="H47" s="16">
        <f t="shared" si="3"/>
        <v>8599</v>
      </c>
      <c r="I47" s="16">
        <f t="shared" si="3"/>
        <v>9274</v>
      </c>
      <c r="J47" s="16">
        <f t="shared" si="3"/>
        <v>9423</v>
      </c>
      <c r="K47" s="16">
        <f t="shared" si="3"/>
        <v>9235</v>
      </c>
      <c r="L47" s="16">
        <f t="shared" si="3"/>
        <v>9347</v>
      </c>
      <c r="M47" s="16">
        <f t="shared" si="3"/>
        <v>9238</v>
      </c>
      <c r="N47" s="16">
        <f t="shared" si="3"/>
        <v>8150</v>
      </c>
      <c r="O47" s="16">
        <f t="shared" si="3"/>
        <v>7178</v>
      </c>
      <c r="P47" s="16">
        <f t="shared" si="3"/>
        <v>7275</v>
      </c>
      <c r="Q47" s="16">
        <f t="shared" si="3"/>
        <v>7059</v>
      </c>
      <c r="R47" s="16">
        <f t="shared" si="3"/>
        <v>7484</v>
      </c>
      <c r="S47" s="16">
        <f t="shared" si="3"/>
        <v>8078</v>
      </c>
      <c r="T47" s="16">
        <f t="shared" si="3"/>
        <v>8566</v>
      </c>
      <c r="U47" s="16">
        <f t="shared" si="3"/>
        <v>10506</v>
      </c>
      <c r="V47" s="16">
        <f>V48-V46</f>
        <v>11107</v>
      </c>
    </row>
    <row r="48" spans="1:22" ht="18" customHeight="1">
      <c r="A48" s="94" t="s">
        <v>39</v>
      </c>
      <c r="B48" s="63">
        <v>11269</v>
      </c>
      <c r="C48" s="63">
        <v>16701</v>
      </c>
      <c r="D48" s="63">
        <v>19788</v>
      </c>
      <c r="E48" s="63">
        <v>24690</v>
      </c>
      <c r="F48" s="63">
        <v>26674</v>
      </c>
      <c r="G48" s="63">
        <v>28221</v>
      </c>
      <c r="H48" s="63">
        <v>33536</v>
      </c>
      <c r="I48" s="63">
        <v>35170</v>
      </c>
      <c r="J48" s="63">
        <v>35142</v>
      </c>
      <c r="K48" s="63">
        <v>34589</v>
      </c>
      <c r="L48" s="63">
        <v>34764</v>
      </c>
      <c r="M48" s="63">
        <v>34811</v>
      </c>
      <c r="N48" s="63">
        <v>31065</v>
      </c>
      <c r="O48" s="63">
        <v>28048</v>
      </c>
      <c r="P48" s="63">
        <v>28669</v>
      </c>
      <c r="Q48" s="63">
        <v>27684</v>
      </c>
      <c r="R48" s="63">
        <v>28846</v>
      </c>
      <c r="S48" s="63">
        <v>31249</v>
      </c>
      <c r="T48" s="63">
        <v>33578</v>
      </c>
      <c r="U48" s="110">
        <v>33310</v>
      </c>
      <c r="V48" s="110">
        <v>34000</v>
      </c>
    </row>
    <row r="49" spans="1:22" ht="18" customHeight="1">
      <c r="A49" s="59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2" ht="18" customHeight="1">
      <c r="A50" s="95" t="s">
        <v>117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3" spans="1:22" ht="18" customHeight="1">
      <c r="A53" s="61" t="s">
        <v>50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125" t="s">
        <v>38</v>
      </c>
    </row>
    <row r="54" spans="1:22" ht="18" customHeight="1">
      <c r="A54" s="92" t="s">
        <v>97</v>
      </c>
      <c r="B54" s="16">
        <v>389</v>
      </c>
      <c r="C54" s="16">
        <v>495</v>
      </c>
      <c r="D54" s="16">
        <v>506</v>
      </c>
      <c r="E54" s="16">
        <v>602</v>
      </c>
      <c r="F54" s="16">
        <v>727</v>
      </c>
      <c r="G54" s="16">
        <v>814</v>
      </c>
      <c r="H54" s="16">
        <v>899</v>
      </c>
      <c r="I54" s="16">
        <v>941</v>
      </c>
      <c r="J54" s="16">
        <v>971</v>
      </c>
      <c r="K54" s="16">
        <v>997</v>
      </c>
      <c r="L54" s="16">
        <v>1018</v>
      </c>
      <c r="M54" s="16">
        <v>998</v>
      </c>
      <c r="N54" s="16">
        <v>723</v>
      </c>
      <c r="O54" s="16">
        <v>619</v>
      </c>
      <c r="P54" s="16">
        <v>613</v>
      </c>
      <c r="Q54" s="16">
        <v>556</v>
      </c>
      <c r="R54" s="16">
        <v>563</v>
      </c>
      <c r="S54" s="16">
        <v>575</v>
      </c>
      <c r="T54" s="16">
        <v>574</v>
      </c>
      <c r="U54" s="16">
        <v>534</v>
      </c>
      <c r="V54" s="16">
        <v>592</v>
      </c>
    </row>
    <row r="55" spans="1:22" ht="18" customHeight="1">
      <c r="A55" s="93" t="s">
        <v>98</v>
      </c>
      <c r="B55" s="16">
        <v>71</v>
      </c>
      <c r="C55" s="16">
        <v>174</v>
      </c>
      <c r="D55" s="16">
        <v>252</v>
      </c>
      <c r="E55" s="16">
        <v>348</v>
      </c>
      <c r="F55" s="16">
        <v>393</v>
      </c>
      <c r="G55" s="16">
        <v>532</v>
      </c>
      <c r="H55" s="16">
        <v>660</v>
      </c>
      <c r="I55" s="16">
        <v>694</v>
      </c>
      <c r="J55" s="16">
        <v>719</v>
      </c>
      <c r="K55" s="16">
        <v>756</v>
      </c>
      <c r="L55" s="16">
        <v>779</v>
      </c>
      <c r="M55" s="16">
        <v>794</v>
      </c>
      <c r="N55" s="16">
        <v>659</v>
      </c>
      <c r="O55" s="16">
        <v>519</v>
      </c>
      <c r="P55" s="16">
        <v>553</v>
      </c>
      <c r="Q55" s="16">
        <v>524</v>
      </c>
      <c r="R55" s="16">
        <v>505</v>
      </c>
      <c r="S55" s="16">
        <v>496</v>
      </c>
      <c r="T55" s="16">
        <v>510</v>
      </c>
      <c r="U55" s="16">
        <v>1335</v>
      </c>
      <c r="V55" s="16">
        <v>1355</v>
      </c>
    </row>
    <row r="56" spans="1:22" ht="18" customHeight="1">
      <c r="A56" s="93" t="s">
        <v>99</v>
      </c>
      <c r="B56" s="16">
        <v>1139</v>
      </c>
      <c r="C56" s="16">
        <v>1327</v>
      </c>
      <c r="D56" s="16">
        <v>1233</v>
      </c>
      <c r="E56" s="16">
        <v>1391</v>
      </c>
      <c r="F56" s="16">
        <v>1705</v>
      </c>
      <c r="G56" s="16">
        <v>1702</v>
      </c>
      <c r="H56" s="16">
        <v>1857</v>
      </c>
      <c r="I56" s="16">
        <v>1950</v>
      </c>
      <c r="J56" s="16">
        <v>2004</v>
      </c>
      <c r="K56" s="16">
        <v>2031</v>
      </c>
      <c r="L56" s="16">
        <v>2075</v>
      </c>
      <c r="M56" s="16">
        <v>2073</v>
      </c>
      <c r="N56" s="16">
        <v>1603</v>
      </c>
      <c r="O56" s="16">
        <v>1332</v>
      </c>
      <c r="P56" s="16">
        <v>1382</v>
      </c>
      <c r="Q56" s="16">
        <v>1276</v>
      </c>
      <c r="R56" s="16">
        <v>1305</v>
      </c>
      <c r="S56" s="16">
        <v>1344</v>
      </c>
      <c r="T56" s="16">
        <v>1361</v>
      </c>
      <c r="U56" s="16">
        <v>1343</v>
      </c>
      <c r="V56" s="16">
        <v>1394</v>
      </c>
    </row>
    <row r="57" spans="1:22" ht="18" customHeight="1">
      <c r="A57" s="93" t="s">
        <v>100</v>
      </c>
      <c r="B57" s="16">
        <v>355</v>
      </c>
      <c r="C57" s="16">
        <v>559</v>
      </c>
      <c r="D57" s="16">
        <v>726</v>
      </c>
      <c r="E57" s="16">
        <v>907</v>
      </c>
      <c r="F57" s="16">
        <v>1169</v>
      </c>
      <c r="G57" s="16">
        <v>1303</v>
      </c>
      <c r="H57" s="16">
        <v>1463</v>
      </c>
      <c r="I57" s="16">
        <v>1568</v>
      </c>
      <c r="J57" s="16">
        <v>1644</v>
      </c>
      <c r="K57" s="16">
        <v>1717</v>
      </c>
      <c r="L57" s="16">
        <v>1798</v>
      </c>
      <c r="M57" s="16">
        <v>1819</v>
      </c>
      <c r="N57" s="16">
        <v>1516</v>
      </c>
      <c r="O57" s="16">
        <v>1312</v>
      </c>
      <c r="P57" s="16">
        <v>1407</v>
      </c>
      <c r="Q57" s="16">
        <v>1340</v>
      </c>
      <c r="R57" s="16">
        <v>1415</v>
      </c>
      <c r="S57" s="16">
        <v>1568</v>
      </c>
      <c r="T57" s="16">
        <v>1740</v>
      </c>
      <c r="U57" s="16">
        <v>1574</v>
      </c>
      <c r="V57" s="16">
        <v>1481</v>
      </c>
    </row>
    <row r="58" spans="1:22" ht="18" customHeight="1">
      <c r="A58" s="93" t="s">
        <v>101</v>
      </c>
      <c r="B58" s="16">
        <v>660</v>
      </c>
      <c r="C58" s="16">
        <v>850</v>
      </c>
      <c r="D58" s="16">
        <v>945</v>
      </c>
      <c r="E58" s="16">
        <v>1275</v>
      </c>
      <c r="F58" s="16">
        <v>1547</v>
      </c>
      <c r="G58" s="16">
        <v>1698</v>
      </c>
      <c r="H58" s="16">
        <v>1846</v>
      </c>
      <c r="I58" s="16">
        <v>1938</v>
      </c>
      <c r="J58" s="16">
        <v>1959</v>
      </c>
      <c r="K58" s="16">
        <v>2000</v>
      </c>
      <c r="L58" s="16">
        <v>1990</v>
      </c>
      <c r="M58" s="16">
        <v>1917</v>
      </c>
      <c r="N58" s="16">
        <v>1460</v>
      </c>
      <c r="O58" s="16">
        <v>1308</v>
      </c>
      <c r="P58" s="16">
        <v>1279</v>
      </c>
      <c r="Q58" s="16">
        <v>1211</v>
      </c>
      <c r="R58" s="16">
        <v>1172</v>
      </c>
      <c r="S58" s="16">
        <v>1229</v>
      </c>
      <c r="T58" s="16">
        <v>1264</v>
      </c>
      <c r="U58" s="16">
        <v>2128</v>
      </c>
      <c r="V58" s="16">
        <v>2167</v>
      </c>
    </row>
    <row r="59" spans="1:22" ht="18" customHeight="1">
      <c r="A59" s="93" t="s">
        <v>102</v>
      </c>
      <c r="B59" s="16">
        <v>136</v>
      </c>
      <c r="C59" s="16">
        <v>317</v>
      </c>
      <c r="D59" s="16">
        <v>615</v>
      </c>
      <c r="E59" s="16">
        <v>948</v>
      </c>
      <c r="F59" s="16">
        <v>1134</v>
      </c>
      <c r="G59" s="16">
        <v>1589</v>
      </c>
      <c r="H59" s="16">
        <v>2149</v>
      </c>
      <c r="I59" s="16">
        <v>2325</v>
      </c>
      <c r="J59" s="16">
        <v>2481</v>
      </c>
      <c r="K59" s="16">
        <v>2571</v>
      </c>
      <c r="L59" s="16">
        <v>2750</v>
      </c>
      <c r="M59" s="16">
        <v>2854</v>
      </c>
      <c r="N59" s="16">
        <v>2491</v>
      </c>
      <c r="O59" s="16">
        <v>2069</v>
      </c>
      <c r="P59" s="16">
        <v>2135</v>
      </c>
      <c r="Q59" s="16">
        <v>1922</v>
      </c>
      <c r="R59" s="16">
        <v>1827</v>
      </c>
      <c r="S59" s="16">
        <v>1755</v>
      </c>
      <c r="T59" s="16">
        <v>1695</v>
      </c>
      <c r="U59" s="16">
        <v>1493</v>
      </c>
      <c r="V59" s="16">
        <v>1518</v>
      </c>
    </row>
    <row r="60" spans="1:22" ht="18" customHeight="1">
      <c r="A60" s="93" t="s">
        <v>103</v>
      </c>
      <c r="B60" s="16">
        <v>271</v>
      </c>
      <c r="C60" s="16">
        <v>435</v>
      </c>
      <c r="D60" s="16">
        <v>558</v>
      </c>
      <c r="E60" s="16">
        <v>712</v>
      </c>
      <c r="F60" s="16">
        <v>720</v>
      </c>
      <c r="G60" s="16">
        <v>728</v>
      </c>
      <c r="H60" s="16">
        <v>915</v>
      </c>
      <c r="I60" s="16">
        <v>990</v>
      </c>
      <c r="J60" s="16">
        <v>984</v>
      </c>
      <c r="K60" s="16">
        <v>1050</v>
      </c>
      <c r="L60" s="16">
        <v>1162</v>
      </c>
      <c r="M60" s="16">
        <v>1257</v>
      </c>
      <c r="N60" s="16">
        <v>1349</v>
      </c>
      <c r="O60" s="16">
        <v>1445</v>
      </c>
      <c r="P60" s="16">
        <v>1565</v>
      </c>
      <c r="Q60" s="16">
        <v>1617</v>
      </c>
      <c r="R60" s="16">
        <v>1777</v>
      </c>
      <c r="S60" s="16">
        <v>1931</v>
      </c>
      <c r="T60" s="16">
        <v>2200</v>
      </c>
      <c r="U60" s="16">
        <v>3727</v>
      </c>
      <c r="V60" s="16">
        <v>3439</v>
      </c>
    </row>
    <row r="61" spans="1:22" ht="18" customHeight="1">
      <c r="A61" s="93" t="s">
        <v>104</v>
      </c>
      <c r="B61" s="16">
        <v>195</v>
      </c>
      <c r="C61" s="16">
        <v>322</v>
      </c>
      <c r="D61" s="16">
        <v>418</v>
      </c>
      <c r="E61" s="16">
        <v>530</v>
      </c>
      <c r="F61" s="16">
        <v>538</v>
      </c>
      <c r="G61" s="16">
        <v>541</v>
      </c>
      <c r="H61" s="16">
        <v>666</v>
      </c>
      <c r="I61" s="16">
        <v>725</v>
      </c>
      <c r="J61" s="16">
        <v>722</v>
      </c>
      <c r="K61" s="16">
        <v>754</v>
      </c>
      <c r="L61" s="16">
        <v>792</v>
      </c>
      <c r="M61" s="16">
        <v>833</v>
      </c>
      <c r="N61" s="16">
        <v>858</v>
      </c>
      <c r="O61" s="16">
        <v>939</v>
      </c>
      <c r="P61" s="16">
        <v>1075</v>
      </c>
      <c r="Q61" s="16">
        <v>1159</v>
      </c>
      <c r="R61" s="16">
        <v>1243</v>
      </c>
      <c r="S61" s="16">
        <v>1352</v>
      </c>
      <c r="T61" s="16">
        <v>1492</v>
      </c>
      <c r="U61" s="16">
        <v>2215</v>
      </c>
      <c r="V61" s="16">
        <v>2277</v>
      </c>
    </row>
    <row r="62" spans="1:22" ht="18" customHeight="1">
      <c r="A62" s="93" t="s">
        <v>105</v>
      </c>
      <c r="B62" s="16">
        <v>430</v>
      </c>
      <c r="C62" s="16">
        <v>588</v>
      </c>
      <c r="D62" s="16">
        <v>663</v>
      </c>
      <c r="E62" s="16">
        <v>853</v>
      </c>
      <c r="F62" s="16">
        <v>840</v>
      </c>
      <c r="G62" s="16">
        <v>841</v>
      </c>
      <c r="H62" s="16">
        <v>1036</v>
      </c>
      <c r="I62" s="16">
        <v>1109</v>
      </c>
      <c r="J62" s="16">
        <v>1212</v>
      </c>
      <c r="K62" s="16">
        <v>1320</v>
      </c>
      <c r="L62" s="16">
        <v>1572</v>
      </c>
      <c r="M62" s="16">
        <v>2061</v>
      </c>
      <c r="N62" s="16">
        <v>2575</v>
      </c>
      <c r="O62" s="16">
        <v>2907</v>
      </c>
      <c r="P62" s="16">
        <v>3133</v>
      </c>
      <c r="Q62" s="16">
        <v>3292</v>
      </c>
      <c r="R62" s="16">
        <v>3539</v>
      </c>
      <c r="S62" s="16">
        <v>3774</v>
      </c>
      <c r="T62" s="16">
        <v>4061</v>
      </c>
      <c r="U62" s="16">
        <v>461</v>
      </c>
      <c r="V62" s="16">
        <v>488</v>
      </c>
    </row>
    <row r="63" spans="1:22" ht="18" customHeight="1">
      <c r="A63" s="93" t="s">
        <v>106</v>
      </c>
      <c r="B63" s="16">
        <v>630</v>
      </c>
      <c r="C63" s="16">
        <v>829</v>
      </c>
      <c r="D63" s="16">
        <v>1024</v>
      </c>
      <c r="E63" s="16">
        <v>1217</v>
      </c>
      <c r="F63" s="16">
        <v>1254</v>
      </c>
      <c r="G63" s="16">
        <v>1376</v>
      </c>
      <c r="H63" s="16">
        <v>1723</v>
      </c>
      <c r="I63" s="16">
        <v>1949</v>
      </c>
      <c r="J63" s="16">
        <v>2074</v>
      </c>
      <c r="K63" s="16">
        <v>2090</v>
      </c>
      <c r="L63" s="16">
        <v>2113</v>
      </c>
      <c r="M63" s="16">
        <v>2145</v>
      </c>
      <c r="N63" s="16">
        <v>2111</v>
      </c>
      <c r="O63" s="16">
        <v>1960</v>
      </c>
      <c r="P63" s="16">
        <v>1999</v>
      </c>
      <c r="Q63" s="16">
        <v>1886</v>
      </c>
      <c r="R63" s="16">
        <v>1967</v>
      </c>
      <c r="S63" s="16">
        <v>2061</v>
      </c>
      <c r="T63" s="16">
        <v>2178</v>
      </c>
      <c r="U63" s="16">
        <v>1176</v>
      </c>
      <c r="V63" s="16">
        <v>1322</v>
      </c>
    </row>
    <row r="64" spans="1:22" ht="18" customHeight="1">
      <c r="A64" s="93" t="s">
        <v>107</v>
      </c>
      <c r="B64" s="16">
        <v>834</v>
      </c>
      <c r="C64" s="16">
        <v>1718</v>
      </c>
      <c r="D64" s="16">
        <v>2061</v>
      </c>
      <c r="E64" s="16">
        <v>2460</v>
      </c>
      <c r="F64" s="16">
        <v>2266</v>
      </c>
      <c r="G64" s="16">
        <v>2185</v>
      </c>
      <c r="H64" s="16">
        <v>2342</v>
      </c>
      <c r="I64" s="16">
        <v>2277</v>
      </c>
      <c r="J64" s="16">
        <v>2033</v>
      </c>
      <c r="K64" s="16">
        <v>1818</v>
      </c>
      <c r="L64" s="16">
        <v>1656</v>
      </c>
      <c r="M64" s="16">
        <v>1495</v>
      </c>
      <c r="N64" s="16">
        <v>1272</v>
      </c>
      <c r="O64" s="16">
        <v>1039</v>
      </c>
      <c r="P64" s="16">
        <v>991</v>
      </c>
      <c r="Q64" s="16">
        <v>936</v>
      </c>
      <c r="R64" s="16">
        <v>981</v>
      </c>
      <c r="S64" s="16">
        <v>1054</v>
      </c>
      <c r="T64" s="16">
        <v>1160</v>
      </c>
      <c r="U64" s="16">
        <v>207</v>
      </c>
      <c r="V64" s="16">
        <v>192</v>
      </c>
    </row>
    <row r="65" spans="1:22" ht="18" customHeight="1">
      <c r="A65" s="93" t="s">
        <v>108</v>
      </c>
      <c r="B65" s="16">
        <v>43</v>
      </c>
      <c r="C65" s="16">
        <v>101</v>
      </c>
      <c r="D65" s="16">
        <v>159</v>
      </c>
      <c r="E65" s="16">
        <v>330</v>
      </c>
      <c r="F65" s="16">
        <v>505</v>
      </c>
      <c r="G65" s="16">
        <v>774</v>
      </c>
      <c r="H65" s="16">
        <v>1061</v>
      </c>
      <c r="I65" s="16">
        <v>1041</v>
      </c>
      <c r="J65" s="16">
        <v>957</v>
      </c>
      <c r="K65" s="16">
        <v>868</v>
      </c>
      <c r="L65" s="16">
        <v>825</v>
      </c>
      <c r="M65" s="16">
        <v>767</v>
      </c>
      <c r="N65" s="16">
        <v>628</v>
      </c>
      <c r="O65" s="16">
        <v>471</v>
      </c>
      <c r="P65" s="16">
        <v>391</v>
      </c>
      <c r="Q65" s="16">
        <v>311</v>
      </c>
      <c r="R65" s="16">
        <v>303</v>
      </c>
      <c r="S65" s="16">
        <v>267</v>
      </c>
      <c r="T65" s="16">
        <v>253</v>
      </c>
      <c r="U65" s="16">
        <v>3338</v>
      </c>
      <c r="V65" s="16">
        <v>3665</v>
      </c>
    </row>
    <row r="66" spans="1:22" ht="18" customHeight="1">
      <c r="A66" s="93" t="s">
        <v>109</v>
      </c>
      <c r="B66" s="16">
        <v>1785</v>
      </c>
      <c r="C66" s="16">
        <v>2545</v>
      </c>
      <c r="D66" s="16">
        <v>2719</v>
      </c>
      <c r="E66" s="16">
        <v>3016</v>
      </c>
      <c r="F66" s="16">
        <v>2861</v>
      </c>
      <c r="G66" s="16">
        <v>2713</v>
      </c>
      <c r="H66" s="16">
        <v>3220</v>
      </c>
      <c r="I66" s="16">
        <v>3403</v>
      </c>
      <c r="J66" s="16">
        <v>3278</v>
      </c>
      <c r="K66" s="16">
        <v>2945</v>
      </c>
      <c r="L66" s="16">
        <v>2716</v>
      </c>
      <c r="M66" s="16">
        <v>2495</v>
      </c>
      <c r="N66" s="16">
        <v>2034</v>
      </c>
      <c r="O66" s="16">
        <v>1585</v>
      </c>
      <c r="P66" s="16">
        <v>1472</v>
      </c>
      <c r="Q66" s="16">
        <v>1456</v>
      </c>
      <c r="R66" s="16">
        <v>1842</v>
      </c>
      <c r="S66" s="16">
        <v>2384</v>
      </c>
      <c r="T66" s="16">
        <v>2998</v>
      </c>
      <c r="U66" s="16">
        <v>467</v>
      </c>
      <c r="V66" s="16">
        <v>464</v>
      </c>
    </row>
    <row r="67" spans="1:22" ht="18" customHeight="1">
      <c r="A67" s="93" t="s">
        <v>110</v>
      </c>
      <c r="B67" s="16">
        <v>1023</v>
      </c>
      <c r="C67" s="16">
        <v>1935</v>
      </c>
      <c r="D67" s="16">
        <v>2652</v>
      </c>
      <c r="E67" s="16">
        <v>2805</v>
      </c>
      <c r="F67" s="16">
        <v>2498</v>
      </c>
      <c r="G67" s="16">
        <v>2357</v>
      </c>
      <c r="H67" s="16">
        <v>2683</v>
      </c>
      <c r="I67" s="16">
        <v>2614</v>
      </c>
      <c r="J67" s="16">
        <v>2405</v>
      </c>
      <c r="K67" s="16">
        <v>2114</v>
      </c>
      <c r="L67" s="16">
        <v>1815</v>
      </c>
      <c r="M67" s="16">
        <v>1551</v>
      </c>
      <c r="N67" s="16">
        <v>1206</v>
      </c>
      <c r="O67" s="16">
        <v>871</v>
      </c>
      <c r="P67" s="16">
        <v>755</v>
      </c>
      <c r="Q67" s="16">
        <v>626</v>
      </c>
      <c r="R67" s="16">
        <v>604</v>
      </c>
      <c r="S67" s="16">
        <v>566</v>
      </c>
      <c r="T67" s="16">
        <v>528</v>
      </c>
      <c r="U67" s="16">
        <v>336</v>
      </c>
      <c r="V67" s="16">
        <v>335</v>
      </c>
    </row>
    <row r="68" spans="1:22" ht="18" customHeight="1">
      <c r="A68" s="93" t="s">
        <v>111</v>
      </c>
      <c r="B68" s="16">
        <v>116</v>
      </c>
      <c r="C68" s="16">
        <v>162</v>
      </c>
      <c r="D68" s="16">
        <v>228</v>
      </c>
      <c r="E68" s="16">
        <v>334</v>
      </c>
      <c r="F68" s="16">
        <v>354</v>
      </c>
      <c r="G68" s="16">
        <v>380</v>
      </c>
      <c r="H68" s="16">
        <v>458</v>
      </c>
      <c r="I68" s="16">
        <v>510</v>
      </c>
      <c r="J68" s="16">
        <v>509</v>
      </c>
      <c r="K68" s="16">
        <v>492</v>
      </c>
      <c r="L68" s="16">
        <v>480</v>
      </c>
      <c r="M68" s="16">
        <v>455</v>
      </c>
      <c r="N68" s="16">
        <v>416</v>
      </c>
      <c r="O68" s="16">
        <v>435</v>
      </c>
      <c r="P68" s="16">
        <v>505</v>
      </c>
      <c r="Q68" s="16">
        <v>579</v>
      </c>
      <c r="R68" s="16">
        <v>813</v>
      </c>
      <c r="S68" s="16">
        <v>1172</v>
      </c>
      <c r="T68" s="16">
        <v>1497</v>
      </c>
      <c r="U68" s="16">
        <v>1640</v>
      </c>
      <c r="V68" s="16">
        <v>1704</v>
      </c>
    </row>
    <row r="69" spans="1:22" ht="18" customHeight="1">
      <c r="A69" s="93" t="s">
        <v>112</v>
      </c>
      <c r="B69" s="16">
        <v>209</v>
      </c>
      <c r="C69" s="16">
        <v>249</v>
      </c>
      <c r="D69" s="16">
        <v>252</v>
      </c>
      <c r="E69" s="16">
        <v>312</v>
      </c>
      <c r="F69" s="16">
        <v>353</v>
      </c>
      <c r="G69" s="16">
        <v>376</v>
      </c>
      <c r="H69" s="16">
        <v>474</v>
      </c>
      <c r="I69" s="16">
        <v>565</v>
      </c>
      <c r="J69" s="16">
        <v>631</v>
      </c>
      <c r="K69" s="16">
        <v>667</v>
      </c>
      <c r="L69" s="16">
        <v>774</v>
      </c>
      <c r="M69" s="16">
        <v>815</v>
      </c>
      <c r="N69" s="16">
        <v>817</v>
      </c>
      <c r="O69" s="16">
        <v>917</v>
      </c>
      <c r="P69" s="16">
        <v>1020</v>
      </c>
      <c r="Q69" s="16">
        <v>1030</v>
      </c>
      <c r="R69" s="16">
        <v>1086</v>
      </c>
      <c r="S69" s="16">
        <v>1183</v>
      </c>
      <c r="T69" s="16">
        <v>1220</v>
      </c>
      <c r="U69" s="16">
        <v>1210</v>
      </c>
      <c r="V69" s="16">
        <v>1174</v>
      </c>
    </row>
    <row r="70" spans="1:22" ht="18" customHeight="1">
      <c r="A70" s="108" t="s">
        <v>113</v>
      </c>
      <c r="B70" s="112">
        <f>SUM(B54:B69)</f>
        <v>8286</v>
      </c>
      <c r="C70" s="112">
        <f t="shared" ref="C70:U70" si="4">SUM(C54:C69)</f>
        <v>12606</v>
      </c>
      <c r="D70" s="112">
        <f t="shared" si="4"/>
        <v>15011</v>
      </c>
      <c r="E70" s="112">
        <f t="shared" si="4"/>
        <v>18040</v>
      </c>
      <c r="F70" s="112">
        <f t="shared" si="4"/>
        <v>18864</v>
      </c>
      <c r="G70" s="112">
        <f t="shared" si="4"/>
        <v>19909</v>
      </c>
      <c r="H70" s="112">
        <f t="shared" si="4"/>
        <v>23452</v>
      </c>
      <c r="I70" s="112">
        <f t="shared" si="4"/>
        <v>24599</v>
      </c>
      <c r="J70" s="112">
        <f t="shared" si="4"/>
        <v>24583</v>
      </c>
      <c r="K70" s="112">
        <f t="shared" si="4"/>
        <v>24190</v>
      </c>
      <c r="L70" s="112">
        <f t="shared" si="4"/>
        <v>24315</v>
      </c>
      <c r="M70" s="112">
        <f t="shared" si="4"/>
        <v>24329</v>
      </c>
      <c r="N70" s="112">
        <f t="shared" si="4"/>
        <v>21718</v>
      </c>
      <c r="O70" s="112">
        <f t="shared" si="4"/>
        <v>19728</v>
      </c>
      <c r="P70" s="112">
        <f t="shared" si="4"/>
        <v>20275</v>
      </c>
      <c r="Q70" s="112">
        <f t="shared" si="4"/>
        <v>19721</v>
      </c>
      <c r="R70" s="112">
        <f t="shared" si="4"/>
        <v>20942</v>
      </c>
      <c r="S70" s="112">
        <f t="shared" si="4"/>
        <v>22711</v>
      </c>
      <c r="T70" s="112">
        <f t="shared" si="4"/>
        <v>24731</v>
      </c>
      <c r="U70" s="112">
        <f t="shared" si="4"/>
        <v>23184</v>
      </c>
      <c r="V70" s="112">
        <f>SUM(V54:V69)</f>
        <v>23567</v>
      </c>
    </row>
    <row r="71" spans="1:22" ht="18" customHeight="1">
      <c r="A71" s="109" t="s">
        <v>114</v>
      </c>
      <c r="B71" s="16">
        <f>B72-B70</f>
        <v>2853</v>
      </c>
      <c r="C71" s="16">
        <f t="shared" ref="C71:U71" si="5">C72-C70</f>
        <v>3675</v>
      </c>
      <c r="D71" s="16">
        <f t="shared" si="5"/>
        <v>3933</v>
      </c>
      <c r="E71" s="16">
        <f t="shared" si="5"/>
        <v>5016</v>
      </c>
      <c r="F71" s="16">
        <f t="shared" si="5"/>
        <v>5822</v>
      </c>
      <c r="G71" s="16">
        <f t="shared" si="5"/>
        <v>6502</v>
      </c>
      <c r="H71" s="16">
        <f t="shared" si="5"/>
        <v>7885</v>
      </c>
      <c r="I71" s="16">
        <f t="shared" si="5"/>
        <v>8649</v>
      </c>
      <c r="J71" s="16">
        <f t="shared" si="5"/>
        <v>8812</v>
      </c>
      <c r="K71" s="16">
        <f t="shared" si="5"/>
        <v>8803</v>
      </c>
      <c r="L71" s="16">
        <f t="shared" si="5"/>
        <v>8948</v>
      </c>
      <c r="M71" s="16">
        <f t="shared" si="5"/>
        <v>8893</v>
      </c>
      <c r="N71" s="16">
        <f t="shared" si="5"/>
        <v>7909</v>
      </c>
      <c r="O71" s="16">
        <f t="shared" si="5"/>
        <v>7125</v>
      </c>
      <c r="P71" s="16">
        <f t="shared" si="5"/>
        <v>7281</v>
      </c>
      <c r="Q71" s="16">
        <f t="shared" si="5"/>
        <v>7124</v>
      </c>
      <c r="R71" s="16">
        <f t="shared" si="5"/>
        <v>7665</v>
      </c>
      <c r="S71" s="16">
        <f t="shared" si="5"/>
        <v>8309</v>
      </c>
      <c r="T71" s="16">
        <f t="shared" si="5"/>
        <v>8797</v>
      </c>
      <c r="U71" s="16">
        <f t="shared" si="5"/>
        <v>10279</v>
      </c>
      <c r="V71" s="16">
        <f>V72-V70</f>
        <v>10862</v>
      </c>
    </row>
    <row r="72" spans="1:22" ht="18" customHeight="1">
      <c r="A72" s="94" t="s">
        <v>39</v>
      </c>
      <c r="B72" s="63">
        <v>11139</v>
      </c>
      <c r="C72" s="63">
        <v>16281</v>
      </c>
      <c r="D72" s="63">
        <v>18944</v>
      </c>
      <c r="E72" s="63">
        <v>23056</v>
      </c>
      <c r="F72" s="63">
        <v>24686</v>
      </c>
      <c r="G72" s="63">
        <v>26411</v>
      </c>
      <c r="H72" s="63">
        <v>31337</v>
      </c>
      <c r="I72" s="63">
        <v>33248</v>
      </c>
      <c r="J72" s="63">
        <v>33395</v>
      </c>
      <c r="K72" s="63">
        <v>32993</v>
      </c>
      <c r="L72" s="63">
        <v>33263</v>
      </c>
      <c r="M72" s="63">
        <v>33222</v>
      </c>
      <c r="N72" s="63">
        <v>29627</v>
      </c>
      <c r="O72" s="63">
        <v>26853</v>
      </c>
      <c r="P72" s="63">
        <v>27556</v>
      </c>
      <c r="Q72" s="63">
        <v>26845</v>
      </c>
      <c r="R72" s="63">
        <v>28607</v>
      </c>
      <c r="S72" s="63">
        <v>31020</v>
      </c>
      <c r="T72" s="63">
        <v>33528</v>
      </c>
      <c r="U72" s="110">
        <v>33463</v>
      </c>
      <c r="V72" s="110">
        <v>34429</v>
      </c>
    </row>
    <row r="73" spans="1:22" ht="18" customHeight="1">
      <c r="A73" s="59" t="s">
        <v>52</v>
      </c>
    </row>
    <row r="74" spans="1:22" ht="18" customHeight="1">
      <c r="A74" s="95" t="s">
        <v>117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1"/>
  <sheetViews>
    <sheetView zoomScale="70" zoomScaleNormal="70" zoomScalePageLayoutView="70" workbookViewId="0">
      <selection activeCell="M26" sqref="M26"/>
    </sheetView>
  </sheetViews>
  <sheetFormatPr defaultColWidth="10.875" defaultRowHeight="15"/>
  <cols>
    <col min="1" max="1" width="25" style="5" customWidth="1"/>
    <col min="2" max="16384" width="10.875" style="5"/>
  </cols>
  <sheetData>
    <row r="1" spans="1:22" ht="29.1">
      <c r="A1" s="20" t="s">
        <v>0</v>
      </c>
    </row>
    <row r="2" spans="1:22" ht="24">
      <c r="A2" s="10" t="s">
        <v>11</v>
      </c>
    </row>
    <row r="3" spans="1:22" ht="18" customHeight="1"/>
    <row r="4" spans="1:22" ht="18" customHeight="1">
      <c r="A4" s="33" t="s">
        <v>118</v>
      </c>
    </row>
    <row r="5" spans="1:22" ht="18" customHeight="1"/>
    <row r="6" spans="1:22" ht="18" customHeight="1">
      <c r="A6" s="67"/>
      <c r="B6" s="98">
        <v>2002</v>
      </c>
      <c r="C6" s="98">
        <v>2003</v>
      </c>
      <c r="D6" s="98">
        <v>2004</v>
      </c>
      <c r="E6" s="98">
        <v>2005</v>
      </c>
      <c r="F6" s="98">
        <v>2006</v>
      </c>
      <c r="G6" s="98">
        <v>2007</v>
      </c>
      <c r="H6" s="98">
        <v>2008</v>
      </c>
      <c r="I6" s="98">
        <v>2009</v>
      </c>
      <c r="J6" s="98">
        <v>2010</v>
      </c>
      <c r="K6" s="98">
        <v>2011</v>
      </c>
      <c r="L6" s="98">
        <v>2012</v>
      </c>
      <c r="M6" s="98">
        <v>2013</v>
      </c>
      <c r="N6" s="98">
        <v>2014</v>
      </c>
      <c r="O6" s="98">
        <v>2015</v>
      </c>
      <c r="P6" s="98">
        <v>2016</v>
      </c>
      <c r="Q6" s="98">
        <v>2017</v>
      </c>
      <c r="R6" s="98">
        <v>2018</v>
      </c>
      <c r="S6" s="98">
        <v>2019</v>
      </c>
      <c r="T6" s="98">
        <v>2020</v>
      </c>
      <c r="U6" s="98">
        <v>2021</v>
      </c>
      <c r="V6" s="98">
        <v>2022</v>
      </c>
    </row>
    <row r="7" spans="1:22" ht="18" customHeight="1">
      <c r="A7" s="68" t="s">
        <v>39</v>
      </c>
      <c r="B7" s="24">
        <f t="shared" ref="B7:T7" si="0">SUM(B8:B9)</f>
        <v>4380</v>
      </c>
      <c r="C7" s="24">
        <f t="shared" si="0"/>
        <v>4592</v>
      </c>
      <c r="D7" s="24">
        <f t="shared" si="0"/>
        <v>5034</v>
      </c>
      <c r="E7" s="24">
        <f t="shared" si="0"/>
        <v>5017</v>
      </c>
      <c r="F7" s="24">
        <f t="shared" si="0"/>
        <v>5245</v>
      </c>
      <c r="G7" s="24">
        <f t="shared" si="0"/>
        <v>5321</v>
      </c>
      <c r="H7" s="24">
        <f t="shared" si="0"/>
        <v>5496</v>
      </c>
      <c r="I7" s="24">
        <f t="shared" si="0"/>
        <v>5172</v>
      </c>
      <c r="J7" s="24">
        <f t="shared" si="0"/>
        <v>4973</v>
      </c>
      <c r="K7" s="24">
        <f t="shared" si="0"/>
        <v>4738</v>
      </c>
      <c r="L7" s="24">
        <f t="shared" si="0"/>
        <v>4452</v>
      </c>
      <c r="M7" s="24">
        <f t="shared" si="0"/>
        <v>4225</v>
      </c>
      <c r="N7" s="24">
        <f t="shared" si="0"/>
        <v>4155</v>
      </c>
      <c r="O7" s="24">
        <f t="shared" si="0"/>
        <v>4200</v>
      </c>
      <c r="P7" s="24">
        <f t="shared" si="0"/>
        <v>4092</v>
      </c>
      <c r="Q7" s="24">
        <f t="shared" si="0"/>
        <v>3959</v>
      </c>
      <c r="R7" s="24">
        <f t="shared" si="0"/>
        <v>3697</v>
      </c>
      <c r="S7" s="24">
        <f t="shared" si="0"/>
        <v>4452</v>
      </c>
      <c r="T7" s="24">
        <f t="shared" si="0"/>
        <v>3425</v>
      </c>
      <c r="U7" s="24">
        <f>SUM(U8:U9)</f>
        <v>3443</v>
      </c>
      <c r="V7" s="24">
        <f>SUM(V8:V9)</f>
        <v>3424</v>
      </c>
    </row>
    <row r="8" spans="1:22" ht="18" customHeight="1">
      <c r="A8" s="75" t="s">
        <v>63</v>
      </c>
      <c r="B8" s="16">
        <v>3870</v>
      </c>
      <c r="C8" s="16">
        <v>3972</v>
      </c>
      <c r="D8" s="16">
        <v>4236</v>
      </c>
      <c r="E8" s="16">
        <v>4196</v>
      </c>
      <c r="F8" s="16">
        <v>4318</v>
      </c>
      <c r="G8" s="16">
        <v>4350</v>
      </c>
      <c r="H8" s="16">
        <v>4379</v>
      </c>
      <c r="I8" s="16">
        <v>4171</v>
      </c>
      <c r="J8" s="16">
        <v>4059</v>
      </c>
      <c r="K8" s="16">
        <v>3942</v>
      </c>
      <c r="L8" s="16">
        <v>3684</v>
      </c>
      <c r="M8" s="16">
        <v>3520</v>
      </c>
      <c r="N8" s="16">
        <v>3446</v>
      </c>
      <c r="O8" s="16">
        <v>3504</v>
      </c>
      <c r="P8" s="16">
        <v>3380</v>
      </c>
      <c r="Q8" s="16">
        <v>3199</v>
      </c>
      <c r="R8" s="65">
        <v>2972</v>
      </c>
      <c r="S8" s="65">
        <v>3684</v>
      </c>
      <c r="T8" s="16">
        <v>2620</v>
      </c>
      <c r="U8" s="16">
        <v>2665</v>
      </c>
      <c r="V8" s="16">
        <v>2560</v>
      </c>
    </row>
    <row r="9" spans="1:22" ht="18" customHeight="1">
      <c r="A9" s="76" t="s">
        <v>64</v>
      </c>
      <c r="B9" s="18">
        <v>510</v>
      </c>
      <c r="C9" s="18">
        <v>620</v>
      </c>
      <c r="D9" s="18">
        <v>798</v>
      </c>
      <c r="E9" s="18">
        <v>821</v>
      </c>
      <c r="F9" s="18">
        <v>927</v>
      </c>
      <c r="G9" s="18">
        <v>971</v>
      </c>
      <c r="H9" s="18">
        <v>1117</v>
      </c>
      <c r="I9" s="18">
        <v>1001</v>
      </c>
      <c r="J9" s="18">
        <v>914</v>
      </c>
      <c r="K9" s="18">
        <v>796</v>
      </c>
      <c r="L9" s="18">
        <v>768</v>
      </c>
      <c r="M9" s="18">
        <v>705</v>
      </c>
      <c r="N9" s="18">
        <v>709</v>
      </c>
      <c r="O9" s="18">
        <v>696</v>
      </c>
      <c r="P9" s="18">
        <v>712</v>
      </c>
      <c r="Q9" s="18">
        <v>760</v>
      </c>
      <c r="R9" s="18">
        <v>725</v>
      </c>
      <c r="S9" s="18">
        <v>768</v>
      </c>
      <c r="T9" s="18">
        <v>805</v>
      </c>
      <c r="U9" s="18">
        <v>778</v>
      </c>
      <c r="V9" s="18">
        <v>864</v>
      </c>
    </row>
    <row r="10" spans="1:22" ht="18" customHeight="1">
      <c r="A10" s="32" t="s">
        <v>48</v>
      </c>
    </row>
    <row r="11" spans="1:22" ht="18" customHeight="1"/>
    <row r="12" spans="1:22" ht="18" customHeight="1">
      <c r="A12" s="33" t="s">
        <v>119</v>
      </c>
    </row>
    <row r="13" spans="1:22" ht="18" customHeight="1"/>
    <row r="14" spans="1:22" ht="18" customHeight="1">
      <c r="A14" s="67"/>
      <c r="B14" s="98">
        <v>2002</v>
      </c>
      <c r="C14" s="98">
        <v>2003</v>
      </c>
      <c r="D14" s="98">
        <v>2004</v>
      </c>
      <c r="E14" s="98">
        <v>2005</v>
      </c>
      <c r="F14" s="98">
        <v>2006</v>
      </c>
      <c r="G14" s="98">
        <v>2007</v>
      </c>
      <c r="H14" s="98">
        <v>2008</v>
      </c>
      <c r="I14" s="98">
        <v>2009</v>
      </c>
      <c r="J14" s="98">
        <v>2010</v>
      </c>
      <c r="K14" s="98">
        <v>2011</v>
      </c>
      <c r="L14" s="98">
        <v>2012</v>
      </c>
      <c r="M14" s="98">
        <v>2013</v>
      </c>
      <c r="N14" s="98">
        <v>2014</v>
      </c>
      <c r="O14" s="98">
        <v>2015</v>
      </c>
      <c r="P14" s="98">
        <v>2016</v>
      </c>
      <c r="Q14" s="98">
        <v>2017</v>
      </c>
      <c r="R14" s="98">
        <v>2018</v>
      </c>
      <c r="S14" s="98">
        <v>2019</v>
      </c>
      <c r="T14" s="98">
        <v>2020</v>
      </c>
      <c r="U14" s="98">
        <v>2021</v>
      </c>
      <c r="V14" s="98">
        <v>2022</v>
      </c>
    </row>
    <row r="15" spans="1:22" ht="18" customHeight="1">
      <c r="A15" s="68" t="s">
        <v>39</v>
      </c>
      <c r="B15" s="71">
        <f t="shared" ref="B15" si="1">SUM(B16:B17)</f>
        <v>1</v>
      </c>
      <c r="C15" s="71">
        <f t="shared" ref="C15" si="2">SUM(C16:C17)</f>
        <v>1</v>
      </c>
      <c r="D15" s="71">
        <f t="shared" ref="D15:E15" si="3">SUM(D16:D17)</f>
        <v>1</v>
      </c>
      <c r="E15" s="71">
        <f t="shared" si="3"/>
        <v>1</v>
      </c>
      <c r="F15" s="71">
        <f t="shared" ref="F15" si="4">SUM(F16:F17)</f>
        <v>1</v>
      </c>
      <c r="G15" s="71">
        <f t="shared" ref="G15:H15" si="5">SUM(G16:G17)</f>
        <v>1</v>
      </c>
      <c r="H15" s="71">
        <f t="shared" si="5"/>
        <v>1</v>
      </c>
      <c r="I15" s="71">
        <f t="shared" ref="I15" si="6">SUM(I16:I17)</f>
        <v>1</v>
      </c>
      <c r="J15" s="71">
        <f t="shared" ref="J15:K15" si="7">SUM(J16:J17)</f>
        <v>1</v>
      </c>
      <c r="K15" s="71">
        <f t="shared" si="7"/>
        <v>1</v>
      </c>
      <c r="L15" s="71">
        <f t="shared" ref="L15" si="8">SUM(L16:L17)</f>
        <v>1</v>
      </c>
      <c r="M15" s="71">
        <f t="shared" ref="M15:N15" si="9">SUM(M16:M17)</f>
        <v>1</v>
      </c>
      <c r="N15" s="71">
        <f t="shared" si="9"/>
        <v>1</v>
      </c>
      <c r="O15" s="71">
        <f t="shared" ref="O15" si="10">SUM(O16:O17)</f>
        <v>1</v>
      </c>
      <c r="P15" s="71">
        <f t="shared" ref="P15:Q15" si="11">SUM(P16:P17)</f>
        <v>1</v>
      </c>
      <c r="Q15" s="71">
        <f t="shared" si="11"/>
        <v>1</v>
      </c>
      <c r="R15" s="71">
        <f t="shared" ref="R15" si="12">SUM(R16:R17)</f>
        <v>1</v>
      </c>
      <c r="S15" s="71">
        <f t="shared" ref="S15" si="13">SUM(S16:S17)</f>
        <v>1</v>
      </c>
      <c r="T15" s="71">
        <f>SUM(T16:T17)</f>
        <v>1</v>
      </c>
      <c r="U15" s="71">
        <f t="shared" ref="U15:V15" si="14">SUM(U16:U17)</f>
        <v>1</v>
      </c>
      <c r="V15" s="71">
        <f t="shared" si="14"/>
        <v>1</v>
      </c>
    </row>
    <row r="16" spans="1:22" ht="18" customHeight="1">
      <c r="A16" s="75" t="s">
        <v>63</v>
      </c>
      <c r="B16" s="72">
        <f t="shared" ref="B16:S16" si="15">B8/B7</f>
        <v>0.88356164383561642</v>
      </c>
      <c r="C16" s="72">
        <f t="shared" si="15"/>
        <v>0.8649825783972126</v>
      </c>
      <c r="D16" s="72">
        <f t="shared" si="15"/>
        <v>0.84147794994040526</v>
      </c>
      <c r="E16" s="72">
        <f t="shared" si="15"/>
        <v>0.83635638827984848</v>
      </c>
      <c r="F16" s="72">
        <f t="shared" si="15"/>
        <v>0.8232602478551001</v>
      </c>
      <c r="G16" s="72">
        <f t="shared" si="15"/>
        <v>0.8175155046043977</v>
      </c>
      <c r="H16" s="72">
        <f t="shared" si="15"/>
        <v>0.7967612809315866</v>
      </c>
      <c r="I16" s="72">
        <f t="shared" si="15"/>
        <v>0.80645784996133019</v>
      </c>
      <c r="J16" s="72">
        <f t="shared" si="15"/>
        <v>0.81620752061130097</v>
      </c>
      <c r="K16" s="72">
        <f t="shared" si="15"/>
        <v>0.8319966230476995</v>
      </c>
      <c r="L16" s="72">
        <f t="shared" si="15"/>
        <v>0.8274932614555256</v>
      </c>
      <c r="M16" s="72">
        <f t="shared" si="15"/>
        <v>0.83313609467455618</v>
      </c>
      <c r="N16" s="72">
        <f t="shared" si="15"/>
        <v>0.82936221419975931</v>
      </c>
      <c r="O16" s="72">
        <f t="shared" si="15"/>
        <v>0.8342857142857143</v>
      </c>
      <c r="P16" s="72">
        <f t="shared" si="15"/>
        <v>0.82600195503421314</v>
      </c>
      <c r="Q16" s="72">
        <f t="shared" si="15"/>
        <v>0.8080323313968174</v>
      </c>
      <c r="R16" s="72">
        <f t="shared" si="15"/>
        <v>0.80389505004057349</v>
      </c>
      <c r="S16" s="72">
        <f t="shared" si="15"/>
        <v>0.8274932614555256</v>
      </c>
      <c r="T16" s="72">
        <f>T8/T7</f>
        <v>0.76496350364963506</v>
      </c>
      <c r="U16" s="72">
        <f t="shared" ref="U16:V16" si="16">U8/U7</f>
        <v>0.77403427243682832</v>
      </c>
      <c r="V16" s="72">
        <f t="shared" si="16"/>
        <v>0.74766355140186913</v>
      </c>
    </row>
    <row r="17" spans="1:22" ht="18" customHeight="1">
      <c r="A17" s="76" t="s">
        <v>64</v>
      </c>
      <c r="B17" s="105">
        <f t="shared" ref="B17:S17" si="17">B9/B7</f>
        <v>0.11643835616438356</v>
      </c>
      <c r="C17" s="105">
        <f t="shared" si="17"/>
        <v>0.13501742160278746</v>
      </c>
      <c r="D17" s="105">
        <f t="shared" si="17"/>
        <v>0.15852205005959474</v>
      </c>
      <c r="E17" s="105">
        <f t="shared" si="17"/>
        <v>0.16364361172015149</v>
      </c>
      <c r="F17" s="105">
        <f t="shared" si="17"/>
        <v>0.1767397521448999</v>
      </c>
      <c r="G17" s="105">
        <f t="shared" si="17"/>
        <v>0.18248449539560233</v>
      </c>
      <c r="H17" s="105">
        <f t="shared" si="17"/>
        <v>0.2032387190684134</v>
      </c>
      <c r="I17" s="105">
        <f t="shared" si="17"/>
        <v>0.19354215003866976</v>
      </c>
      <c r="J17" s="105">
        <f t="shared" si="17"/>
        <v>0.18379247938869897</v>
      </c>
      <c r="K17" s="105">
        <f t="shared" si="17"/>
        <v>0.16800337695230055</v>
      </c>
      <c r="L17" s="105">
        <f t="shared" si="17"/>
        <v>0.1725067385444744</v>
      </c>
      <c r="M17" s="105">
        <f t="shared" si="17"/>
        <v>0.16686390532544379</v>
      </c>
      <c r="N17" s="105">
        <f t="shared" si="17"/>
        <v>0.17063778580024067</v>
      </c>
      <c r="O17" s="105">
        <f t="shared" si="17"/>
        <v>0.1657142857142857</v>
      </c>
      <c r="P17" s="105">
        <f t="shared" si="17"/>
        <v>0.17399804496578691</v>
      </c>
      <c r="Q17" s="105">
        <f t="shared" si="17"/>
        <v>0.19196766860318262</v>
      </c>
      <c r="R17" s="105">
        <f t="shared" si="17"/>
        <v>0.19610494995942657</v>
      </c>
      <c r="S17" s="105">
        <f t="shared" si="17"/>
        <v>0.1725067385444744</v>
      </c>
      <c r="T17" s="105">
        <f>T9/T7</f>
        <v>0.23503649635036497</v>
      </c>
      <c r="U17" s="105">
        <f t="shared" ref="U17:V17" si="18">U9/U7</f>
        <v>0.22596572756317165</v>
      </c>
      <c r="V17" s="105">
        <f t="shared" si="18"/>
        <v>0.25233644859813081</v>
      </c>
    </row>
    <row r="18" spans="1:22" ht="18" customHeight="1">
      <c r="A18" s="59" t="s">
        <v>52</v>
      </c>
    </row>
    <row r="19" spans="1:22" ht="18" customHeight="1"/>
    <row r="20" spans="1:22" ht="18" customHeight="1"/>
    <row r="21" spans="1:22" ht="18" customHeight="1"/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Normal="327" zoomScalePageLayoutView="327" workbookViewId="0">
      <selection activeCell="H30" sqref="H30"/>
    </sheetView>
  </sheetViews>
  <sheetFormatPr defaultColWidth="10.875" defaultRowHeight="15.95"/>
  <cols>
    <col min="1" max="16384" width="10.875" style="2"/>
  </cols>
  <sheetData>
    <row r="1" spans="1:10">
      <c r="A1" s="1" t="s">
        <v>0</v>
      </c>
    </row>
    <row r="4" spans="1:10" ht="26.1">
      <c r="B4" s="3" t="s">
        <v>1</v>
      </c>
    </row>
    <row r="6" spans="1:10" ht="15.95" customHeight="1">
      <c r="B6" s="139" t="s">
        <v>2</v>
      </c>
      <c r="C6" s="139"/>
      <c r="D6" s="139"/>
      <c r="E6" s="139"/>
      <c r="F6" s="139"/>
      <c r="G6" s="139"/>
      <c r="H6" s="139"/>
      <c r="I6" s="139"/>
      <c r="J6" s="139"/>
    </row>
    <row r="8" spans="1:10">
      <c r="B8" s="140" t="s">
        <v>3</v>
      </c>
      <c r="C8" s="140"/>
      <c r="D8" s="140"/>
      <c r="E8" s="140"/>
      <c r="F8" s="140"/>
      <c r="G8" s="140"/>
    </row>
    <row r="9" spans="1:10">
      <c r="E9" s="4"/>
    </row>
    <row r="10" spans="1:10">
      <c r="B10" s="140" t="s">
        <v>4</v>
      </c>
      <c r="C10" s="140"/>
      <c r="D10" s="140"/>
      <c r="E10" s="140"/>
      <c r="F10" s="140"/>
      <c r="G10" s="140"/>
    </row>
    <row r="12" spans="1:10">
      <c r="B12" s="140" t="s">
        <v>5</v>
      </c>
      <c r="C12" s="140"/>
      <c r="D12" s="140"/>
      <c r="E12" s="140"/>
      <c r="F12" s="140"/>
      <c r="G12" s="140"/>
    </row>
    <row r="14" spans="1:10">
      <c r="B14" s="140" t="s">
        <v>6</v>
      </c>
      <c r="C14" s="140"/>
      <c r="D14" s="140"/>
      <c r="E14" s="140"/>
      <c r="F14" s="140"/>
      <c r="G14" s="140"/>
      <c r="H14" s="140"/>
      <c r="I14" s="140"/>
      <c r="J14" s="140"/>
    </row>
    <row r="16" spans="1:10">
      <c r="B16" s="140" t="s">
        <v>7</v>
      </c>
      <c r="C16" s="140"/>
      <c r="D16" s="140"/>
      <c r="E16" s="140"/>
      <c r="F16" s="140"/>
      <c r="G16" s="140"/>
      <c r="H16" s="140"/>
      <c r="I16" s="140"/>
    </row>
    <row r="18" spans="2:10">
      <c r="B18" s="140" t="s">
        <v>8</v>
      </c>
      <c r="C18" s="140"/>
      <c r="D18" s="140"/>
      <c r="E18" s="140"/>
      <c r="F18" s="140"/>
      <c r="G18" s="140"/>
      <c r="H18" s="140"/>
      <c r="I18" s="140"/>
    </row>
    <row r="20" spans="2:10">
      <c r="B20" s="140" t="s">
        <v>9</v>
      </c>
      <c r="C20" s="140"/>
      <c r="D20" s="140"/>
      <c r="E20" s="140"/>
      <c r="F20" s="140"/>
      <c r="G20" s="140"/>
      <c r="H20" s="140"/>
      <c r="I20" s="140"/>
      <c r="J20" s="140"/>
    </row>
    <row r="22" spans="2:10">
      <c r="B22" s="140" t="s">
        <v>10</v>
      </c>
      <c r="C22" s="140"/>
      <c r="D22" s="140"/>
      <c r="E22" s="140"/>
      <c r="F22" s="140"/>
      <c r="G22" s="140"/>
      <c r="H22" s="140"/>
      <c r="I22" s="140"/>
    </row>
    <row r="24" spans="2:10">
      <c r="B24" s="141" t="s">
        <v>11</v>
      </c>
      <c r="C24" s="141"/>
      <c r="D24" s="141"/>
      <c r="E24" s="141"/>
      <c r="F24" s="141"/>
      <c r="G24" s="141"/>
      <c r="H24" s="141"/>
    </row>
  </sheetData>
  <mergeCells count="10">
    <mergeCell ref="B18:I18"/>
    <mergeCell ref="B20:J20"/>
    <mergeCell ref="B22:I22"/>
    <mergeCell ref="B16:I16"/>
    <mergeCell ref="B24:H24"/>
    <mergeCell ref="B6:J6"/>
    <mergeCell ref="B8:G8"/>
    <mergeCell ref="B10:G10"/>
    <mergeCell ref="B12:G12"/>
    <mergeCell ref="B14:J14"/>
  </mergeCells>
  <hyperlinks>
    <hyperlink ref="C14" location="'Grupos de edad'!A1" display="'5. Grandes grupos de edad de los residentes con nacionalidad extranjera. Evolución 2002-2020" xr:uid="{00000000-0004-0000-0100-000000000000}"/>
    <hyperlink ref="D14" location="'Grupos de edad'!A1" display="'5. Grandes grupos de edad de los residentes con nacionalidad extranjera. Evolución 2002-2020" xr:uid="{00000000-0004-0000-0100-000001000000}"/>
    <hyperlink ref="E14" location="'Grupos de edad'!A1" display="'5. Grandes grupos de edad de los residentes con nacionalidad extranjera. Evolución 2002-2020" xr:uid="{00000000-0004-0000-0100-000002000000}"/>
    <hyperlink ref="F14" location="'Grupos de edad'!A1" display="'5. Grandes grupos de edad de los residentes con nacionalidad extranjera. Evolución 2002-2020" xr:uid="{00000000-0004-0000-0100-000003000000}"/>
    <hyperlink ref="G14" location="'Grupos de edad'!A1" display="'5. Grandes grupos de edad de los residentes con nacionalidad extranjera. Evolución 2002-2020" xr:uid="{00000000-0004-0000-0100-000004000000}"/>
    <hyperlink ref="H14" location="'Grupos de edad'!A1" display="'5. Grandes grupos de edad de los residentes con nacionalidad extranjera. Evolución 2002-2020" xr:uid="{00000000-0004-0000-0100-000005000000}"/>
    <hyperlink ref="I14" location="'Grupos de edad'!A1" display="'5. Grandes grupos de edad de los residentes con nacionalidad extranjera. Evolución 2002-2020" xr:uid="{00000000-0004-0000-0100-000006000000}"/>
    <hyperlink ref="J14" location="'Grupos de edad'!A1" display="'5. Grandes grupos de edad de los residentes con nacionalidad extranjera. Evolución 2002-2020" xr:uid="{00000000-0004-0000-0100-000007000000}"/>
    <hyperlink ref="C18" location="'Continente de nacionalidad'!A1" display="'7. Residentes con nacionalidad extranjera según continentes. Evolución 2002-2020" xr:uid="{00000000-0004-0000-0100-000008000000}"/>
    <hyperlink ref="D18" location="'Continente de nacionalidad'!A1" display="'7. Residentes con nacionalidad extranjera según continentes. Evolución 2002-2020" xr:uid="{00000000-0004-0000-0100-000009000000}"/>
    <hyperlink ref="E18" location="'Continente de nacionalidad'!A1" display="'7. Residentes con nacionalidad extranjera según continentes. Evolución 2002-2020" xr:uid="{00000000-0004-0000-0100-00000A000000}"/>
    <hyperlink ref="F18" location="'Continente de nacionalidad'!A1" display="'7. Residentes con nacionalidad extranjera según continentes. Evolución 2002-2020" xr:uid="{00000000-0004-0000-0100-00000B000000}"/>
    <hyperlink ref="G18" location="'Continente de nacionalidad'!A1" display="'7. Residentes con nacionalidad extranjera según continentes. Evolución 2002-2020" xr:uid="{00000000-0004-0000-0100-00000C000000}"/>
    <hyperlink ref="H18" location="'Continente de nacionalidad'!A1" display="'7. Residentes con nacionalidad extranjera según continentes. Evolución 2002-2020" xr:uid="{00000000-0004-0000-0100-00000D000000}"/>
    <hyperlink ref="I18" location="'Continente de nacionalidad'!A1" display="'7. Residentes con nacionalidad extranjera según continentes. Evolución 2002-2020" xr:uid="{00000000-0004-0000-0100-00000E000000}"/>
    <hyperlink ref="C20" location="'Principales países nacimiento'!A1" display="'8. Residentes nacidos en el extranjero, según los 16 principales países de nacimiento. Evolución 2002-2020" xr:uid="{00000000-0004-0000-0100-00000F000000}"/>
    <hyperlink ref="D20" location="'Principales países nacimiento'!A1" display="'8. Residentes nacidos en el extranjero, según los 16 principales países de nacimiento. Evolución 2002-2020" xr:uid="{00000000-0004-0000-0100-000010000000}"/>
    <hyperlink ref="E20" location="'Principales países nacimiento'!A1" display="'8. Residentes nacidos en el extranjero, según los 16 principales países de nacimiento. Evolución 2002-2020" xr:uid="{00000000-0004-0000-0100-000011000000}"/>
    <hyperlink ref="F20" location="'Principales países nacimiento'!A1" display="'8. Residentes nacidos en el extranjero, según los 16 principales países de nacimiento. Evolución 2002-2020" xr:uid="{00000000-0004-0000-0100-000012000000}"/>
    <hyperlink ref="G20" location="'Principales países nacimiento'!A1" display="'8. Residentes nacidos en el extranjero, según los 16 principales países de nacimiento. Evolución 2002-2020" xr:uid="{00000000-0004-0000-0100-000013000000}"/>
    <hyperlink ref="H20" location="'Principales países nacimiento'!A1" display="'8. Residentes nacidos en el extranjero, según los 16 principales países de nacimiento. Evolución 2002-2020" xr:uid="{00000000-0004-0000-0100-000014000000}"/>
    <hyperlink ref="I20" location="'Principales países nacimiento'!A1" display="'8. Residentes nacidos en el extranjero, según los 16 principales países de nacimiento. Evolución 2002-2020" xr:uid="{00000000-0004-0000-0100-000015000000}"/>
    <hyperlink ref="J20" location="'Principales países nacimiento'!A1" display="'8. Residentes nacidos en el extranjero, según los 16 principales países de nacimiento. Evolución 2002-2020" xr:uid="{00000000-0004-0000-0100-000016000000}"/>
    <hyperlink ref="C22" location="'Principales nacionalidades'!A1" display="'9. Residentes nacidos en el extranjero, según las 16 principales nacionalidades. Evolución 2002-2020" xr:uid="{00000000-0004-0000-0100-000017000000}"/>
    <hyperlink ref="D22" location="'Principales nacionalidades'!A1" display="'9. Residentes nacidos en el extranjero, según las 16 principales nacionalidades. Evolución 2002-2020" xr:uid="{00000000-0004-0000-0100-000018000000}"/>
    <hyperlink ref="E22" location="'Principales nacionalidades'!A1" display="'9. Residentes nacidos en el extranjero, según las 16 principales nacionalidades. Evolución 2002-2020" xr:uid="{00000000-0004-0000-0100-000019000000}"/>
    <hyperlink ref="F22" location="'Principales nacionalidades'!A1" display="'9. Residentes nacidos en el extranjero, según las 16 principales nacionalidades. Evolución 2002-2020" xr:uid="{00000000-0004-0000-0100-00001A000000}"/>
    <hyperlink ref="G22" location="'Principales nacionalidades'!A1" display="'9. Residentes nacidos en el extranjero, según las 16 principales nacionalidades. Evolución 2002-2020" xr:uid="{00000000-0004-0000-0100-00001B000000}"/>
    <hyperlink ref="H22" location="'Principales nacionalidades'!A1" display="'9. Residentes nacidos en el extranjero, según las 16 principales nacionalidades. Evolución 2002-2020" xr:uid="{00000000-0004-0000-0100-00001C000000}"/>
    <hyperlink ref="I22" location="'Principales nacionalidades'!A1" display="'9. Residentes nacidos en el extranjero, según las 16 principales nacionalidades. Evolución 2002-2020" xr:uid="{00000000-0004-0000-0100-00001D000000}"/>
    <hyperlink ref="C24" location="Nacimientos!A1" display="10. Total de nacimientos según la nacionalidad de la madre. Evolución 2002-2019 " xr:uid="{00000000-0004-0000-0100-00001E000000}"/>
    <hyperlink ref="D24" location="Nacimientos!A1" display="10. Total de nacimientos según la nacionalidad de la madre. Evolución 2002-2019 " xr:uid="{00000000-0004-0000-0100-00001F000000}"/>
    <hyperlink ref="E24" location="Nacimientos!A1" display="10. Total de nacimientos según la nacionalidad de la madre. Evolución 2002-2019 " xr:uid="{00000000-0004-0000-0100-000020000000}"/>
    <hyperlink ref="F24" location="Nacimientos!A1" display="10. Total de nacimientos según la nacionalidad de la madre. Evolución 2002-2019 " xr:uid="{00000000-0004-0000-0100-000021000000}"/>
    <hyperlink ref="G24" location="Nacimientos!A1" display="10. Total de nacimientos según la nacionalidad de la madre. Evolución 2002-2019 " xr:uid="{00000000-0004-0000-0100-000022000000}"/>
    <hyperlink ref="H24" location="Nacimientos!A1" display="10. Total de nacimientos según la nacionalidad de la madre. Evolución 2002-2019 " xr:uid="{00000000-0004-0000-0100-000023000000}"/>
    <hyperlink ref="B6" location="'Lugar nacimiento'!A1" display="'1. Lugar de nacimiento del total de población. Evolución 2002-2020" xr:uid="{00000000-0004-0000-0100-000024000000}"/>
    <hyperlink ref="C6" location="'Lugar nacimiento'!A1" display="'1. Lugar de nacimiento del total de población. Evolución 2002-2020" xr:uid="{00000000-0004-0000-0100-000025000000}"/>
    <hyperlink ref="D6" location="'Lugar nacimiento'!A1" display="'1. Lugar de nacimiento del total de población. Evolución 2002-2020" xr:uid="{00000000-0004-0000-0100-000026000000}"/>
    <hyperlink ref="E6" location="'Lugar nacimiento'!A1" display="'1. Lugar de nacimiento del total de población. Evolución 2002-2020" xr:uid="{00000000-0004-0000-0100-000027000000}"/>
    <hyperlink ref="F6" location="'Lugar nacimiento'!A1" display="'1. Lugar de nacimiento del total de población. Evolución 2002-2020" xr:uid="{00000000-0004-0000-0100-000028000000}"/>
    <hyperlink ref="G6" location="'Lugar nacimiento'!A1" display="'1. Lugar de nacimiento del total de población. Evolución 2002-2020" xr:uid="{00000000-0004-0000-0100-000029000000}"/>
    <hyperlink ref="H6" location="'Lugar nacimiento'!A1" display="'1. Lugar de nacimiento del total de población. Evolución 2002-2020" xr:uid="{00000000-0004-0000-0100-00002A000000}"/>
    <hyperlink ref="I6" location="'Lugar nacimiento'!A1" display="'1. Lugar de nacimiento del total de población. Evolución 2002-2020" xr:uid="{00000000-0004-0000-0100-00002B000000}"/>
    <hyperlink ref="J6" location="'Lugar nacimiento'!A1" display="'1. Lugar de nacimiento del total de población. Evolución 2002-2020" xr:uid="{00000000-0004-0000-0100-00002C000000}"/>
    <hyperlink ref="B8" location="'Nacimiento (Esp-ext)'!A1" display="'2. Nacidos en España o en el extranjero. Evolución 2002-2020" xr:uid="{00000000-0004-0000-0100-00002D000000}"/>
    <hyperlink ref="C8" location="'Nacimiento (Esp-ext)'!A1" display="'2. Nacidos en España o en el extranjero. Evolución 2002-2020" xr:uid="{00000000-0004-0000-0100-00002E000000}"/>
    <hyperlink ref="D8" location="'Nacimiento (Esp-ext)'!A1" display="'2. Nacidos en España o en el extranjero. Evolución 2002-2020" xr:uid="{00000000-0004-0000-0100-00002F000000}"/>
    <hyperlink ref="E8" location="'Nacimiento (Esp-ext)'!A1" display="'2. Nacidos en España o en el extranjero. Evolución 2002-2020" xr:uid="{00000000-0004-0000-0100-000030000000}"/>
    <hyperlink ref="F8" location="'Nacimiento (Esp-ext)'!A1" display="'2. Nacidos en España o en el extranjero. Evolución 2002-2020" xr:uid="{00000000-0004-0000-0100-000031000000}"/>
    <hyperlink ref="G8" location="'Nacimiento (Esp-ext)'!A1" display="'2. Nacidos en España o en el extranjero. Evolución 2002-2020" xr:uid="{00000000-0004-0000-0100-000032000000}"/>
    <hyperlink ref="B10" location="'Nacionalidad (esp-extr)'!A1" display="'3. Nacionalidad española o extranjera. Evolución 2002-2020" xr:uid="{00000000-0004-0000-0100-000033000000}"/>
    <hyperlink ref="C10" location="'Nacionalidad (esp-extr)'!A1" display="'3. Nacionalidad española o extranjera. Evolución 2002-2020" xr:uid="{00000000-0004-0000-0100-000034000000}"/>
    <hyperlink ref="D10" location="'Nacionalidad (esp-extr)'!A1" display="'3. Nacionalidad española o extranjera. Evolución 2002-2020" xr:uid="{00000000-0004-0000-0100-000035000000}"/>
    <hyperlink ref="E10" location="'Nacionalidad (esp-extr)'!A1" display="'3. Nacionalidad española o extranjera. Evolución 2002-2020" xr:uid="{00000000-0004-0000-0100-000036000000}"/>
    <hyperlink ref="F10" location="'Nacionalidad (esp-extr)'!A1" display="'3. Nacionalidad española o extranjera. Evolución 2002-2020" xr:uid="{00000000-0004-0000-0100-000037000000}"/>
    <hyperlink ref="G10" location="'Nacionalidad (esp-extr)'!A1" display="'3. Nacionalidad española o extranjera. Evolución 2002-2020" xr:uid="{00000000-0004-0000-0100-000038000000}"/>
    <hyperlink ref="B12" location="'Variación interanual'!A1" display="'4. Variación interanual de los españoles y extranjeros. Evolución 2003-2020" xr:uid="{00000000-0004-0000-0100-000039000000}"/>
    <hyperlink ref="C12" location="'Variación interanual'!A1" display="'4. Variación interanual de los españoles y extranjeros. Evolución 2003-2020" xr:uid="{00000000-0004-0000-0100-00003A000000}"/>
    <hyperlink ref="D12" location="'Variación interanual'!A1" display="'4. Variación interanual de los españoles y extranjeros. Evolución 2003-2020" xr:uid="{00000000-0004-0000-0100-00003B000000}"/>
    <hyperlink ref="E12" location="'Variación interanual'!A1" display="'4. Variación interanual de los españoles y extranjeros. Evolución 2003-2020" xr:uid="{00000000-0004-0000-0100-00003C000000}"/>
    <hyperlink ref="F12" location="'Variación interanual'!A1" display="'4. Variación interanual de los españoles y extranjeros. Evolución 2003-2020" xr:uid="{00000000-0004-0000-0100-00003D000000}"/>
    <hyperlink ref="G12" location="'Variación interanual'!A1" display="'4. Variación interanual de los españoles y extranjeros. Evolución 2003-2020" xr:uid="{00000000-0004-0000-0100-00003E000000}"/>
    <hyperlink ref="B14" location="'Grupos de edad'!A1" display="'5. Grandes grupos de edad de los residentes con nacionalidad extranjera. Evolución 2002-2020" xr:uid="{00000000-0004-0000-0100-00003F000000}"/>
    <hyperlink ref="B16" location="'Continente de nacimiento'!A1" display="'6. Residentes nacidos en el extranjero según continentes. Evolución 2002-2020" xr:uid="{00000000-0004-0000-0100-000040000000}"/>
    <hyperlink ref="C16" location="'Continente de nacimiento'!A1" display="'6. Residentes nacidos en el extranjero según continentes. Evolución 2002-2020" xr:uid="{00000000-0004-0000-0100-000041000000}"/>
    <hyperlink ref="D16" location="'Continente de nacimiento'!A1" display="'6. Residentes nacidos en el extranjero según continentes. Evolución 2002-2020" xr:uid="{00000000-0004-0000-0100-000042000000}"/>
    <hyperlink ref="E16" location="'Continente de nacimiento'!A1" display="'6. Residentes nacidos en el extranjero según continentes. Evolución 2002-2020" xr:uid="{00000000-0004-0000-0100-000043000000}"/>
    <hyperlink ref="F16" location="'Continente de nacimiento'!A1" display="'6. Residentes nacidos en el extranjero según continentes. Evolución 2002-2020" xr:uid="{00000000-0004-0000-0100-000044000000}"/>
    <hyperlink ref="G16" location="'Continente de nacimiento'!A1" display="'6. Residentes nacidos en el extranjero según continentes. Evolución 2002-2020" xr:uid="{00000000-0004-0000-0100-000045000000}"/>
    <hyperlink ref="H16" location="'Continente de nacimiento'!A1" display="'6. Residentes nacidos en el extranjero según continentes. Evolución 2002-2020" xr:uid="{00000000-0004-0000-0100-000046000000}"/>
    <hyperlink ref="I16" location="'Continente de nacimiento'!A1" display="'6. Residentes nacidos en el extranjero según continentes. Evolución 2002-2020" xr:uid="{00000000-0004-0000-0100-000047000000}"/>
    <hyperlink ref="B18" location="'Continente de nacionalidad'!A1" display="'7. Residentes con nacionalidad extranjera según continentes. Evolución 2002-2020" xr:uid="{00000000-0004-0000-0100-000048000000}"/>
    <hyperlink ref="B20" location="'Principales países nacimiento'!A1" display="'8. Residentes nacidos en el extranjero, según los 16 principales países de nacimiento. Evolución 2002-2020" xr:uid="{00000000-0004-0000-0100-000049000000}"/>
    <hyperlink ref="B22" location="'Principales nacionalidades'!A1" display="'9. Residentes nacidos en el extranjero, según las 16 principales nacionalidades. Evolución 2002-2020" xr:uid="{00000000-0004-0000-0100-00004A000000}"/>
    <hyperlink ref="B24" location="Nacimientos!A1" display="10. Total de nacimientos según la nacionalidad de la madre. Evolución 2002-2019 " xr:uid="{00000000-0004-0000-0100-00004B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5"/>
  <sheetViews>
    <sheetView topLeftCell="A39" zoomScale="70" zoomScaleNormal="70" zoomScalePageLayoutView="70" workbookViewId="0">
      <selection activeCell="A5" sqref="A5:XFD5"/>
    </sheetView>
  </sheetViews>
  <sheetFormatPr defaultColWidth="10.875" defaultRowHeight="15"/>
  <cols>
    <col min="1" max="1" width="37.875" style="5" customWidth="1"/>
    <col min="2" max="4" width="10.875" style="5" customWidth="1"/>
    <col min="5" max="16384" width="10.875" style="5"/>
  </cols>
  <sheetData>
    <row r="1" spans="1:25" ht="30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" customHeight="1">
      <c r="A2" s="10" t="s">
        <v>12</v>
      </c>
      <c r="B2" s="10"/>
      <c r="C2" s="10"/>
      <c r="D2" s="10"/>
      <c r="E2" s="10"/>
      <c r="F2" s="10"/>
      <c r="G2" s="10"/>
      <c r="H2" s="11"/>
    </row>
    <row r="3" spans="1:25" ht="15" customHeight="1">
      <c r="A3" s="10"/>
      <c r="B3" s="10"/>
      <c r="C3" s="10"/>
      <c r="D3" s="10"/>
      <c r="E3" s="10"/>
      <c r="F3" s="10"/>
      <c r="G3" s="10"/>
      <c r="H3" s="11"/>
    </row>
    <row r="4" spans="1:25" ht="15" customHeight="1">
      <c r="A4" s="10"/>
      <c r="B4" s="10"/>
      <c r="C4" s="10"/>
      <c r="D4" s="10"/>
      <c r="E4" s="10"/>
      <c r="F4" s="10"/>
      <c r="G4" s="10"/>
      <c r="H4" s="11"/>
    </row>
    <row r="5" spans="1:25" ht="18" customHeight="1">
      <c r="A5" s="8" t="s">
        <v>13</v>
      </c>
      <c r="B5" s="8"/>
      <c r="C5" s="8"/>
      <c r="D5" s="8"/>
      <c r="E5" s="8"/>
      <c r="F5" s="8"/>
      <c r="G5" s="8"/>
      <c r="H5" s="8"/>
    </row>
    <row r="6" spans="1:25" ht="15" customHeight="1"/>
    <row r="7" spans="1:25" ht="18" customHeight="1">
      <c r="A7" s="21" t="s">
        <v>14</v>
      </c>
      <c r="B7" s="73" t="s">
        <v>15</v>
      </c>
      <c r="C7" s="73" t="s">
        <v>16</v>
      </c>
      <c r="D7" s="73" t="s">
        <v>17</v>
      </c>
      <c r="E7" s="73" t="s">
        <v>18</v>
      </c>
      <c r="F7" s="73" t="s">
        <v>19</v>
      </c>
      <c r="G7" s="73" t="s">
        <v>20</v>
      </c>
      <c r="H7" s="73" t="s">
        <v>21</v>
      </c>
      <c r="I7" s="73" t="s">
        <v>22</v>
      </c>
      <c r="J7" s="73" t="s">
        <v>23</v>
      </c>
      <c r="K7" s="73" t="s">
        <v>24</v>
      </c>
      <c r="L7" s="73" t="s">
        <v>25</v>
      </c>
      <c r="M7" s="73" t="s">
        <v>26</v>
      </c>
      <c r="N7" s="73" t="s">
        <v>27</v>
      </c>
      <c r="O7" s="73" t="s">
        <v>28</v>
      </c>
      <c r="P7" s="73" t="s">
        <v>29</v>
      </c>
      <c r="Q7" s="73" t="s">
        <v>30</v>
      </c>
      <c r="R7" s="73" t="s">
        <v>31</v>
      </c>
      <c r="S7" s="73" t="s">
        <v>32</v>
      </c>
      <c r="T7" s="73" t="s">
        <v>33</v>
      </c>
      <c r="U7" s="73" t="s">
        <v>34</v>
      </c>
      <c r="V7" s="73" t="s">
        <v>35</v>
      </c>
      <c r="W7" s="73" t="s">
        <v>36</v>
      </c>
      <c r="X7" s="121" t="s">
        <v>37</v>
      </c>
      <c r="Y7" s="120" t="s">
        <v>38</v>
      </c>
    </row>
    <row r="8" spans="1:25" ht="18" customHeight="1">
      <c r="A8" s="15" t="s">
        <v>39</v>
      </c>
      <c r="B8" s="114">
        <v>372884</v>
      </c>
      <c r="C8" s="114">
        <v>379173</v>
      </c>
      <c r="D8" s="114">
        <v>388364</v>
      </c>
      <c r="E8" s="114">
        <v>403128</v>
      </c>
      <c r="F8" s="114">
        <v>420561</v>
      </c>
      <c r="G8" s="114">
        <v>429060</v>
      </c>
      <c r="H8" s="114">
        <v>443261</v>
      </c>
      <c r="I8" s="114">
        <v>451027</v>
      </c>
      <c r="J8" s="114">
        <v>455292</v>
      </c>
      <c r="K8" s="114">
        <v>469676</v>
      </c>
      <c r="L8" s="114">
        <v>476123</v>
      </c>
      <c r="M8" s="114">
        <v>478005</v>
      </c>
      <c r="N8" s="114">
        <v>479775</v>
      </c>
      <c r="O8" s="114">
        <v>481589</v>
      </c>
      <c r="P8" s="114">
        <v>483175</v>
      </c>
      <c r="Q8" s="114">
        <v>478973</v>
      </c>
      <c r="R8" s="114">
        <v>476057</v>
      </c>
      <c r="S8" s="114">
        <v>478417</v>
      </c>
      <c r="T8" s="114">
        <v>478791</v>
      </c>
      <c r="U8" s="114">
        <v>481885</v>
      </c>
      <c r="V8" s="114">
        <v>487113</v>
      </c>
      <c r="W8" s="114">
        <v>491772</v>
      </c>
      <c r="X8" s="114">
        <v>491975</v>
      </c>
      <c r="Y8" s="114">
        <v>494685</v>
      </c>
    </row>
    <row r="9" spans="1:25" ht="18" customHeight="1">
      <c r="A9" s="12" t="s">
        <v>40</v>
      </c>
      <c r="B9" s="115">
        <v>241538</v>
      </c>
      <c r="C9" s="115">
        <v>244186</v>
      </c>
      <c r="D9" s="115">
        <v>247293</v>
      </c>
      <c r="E9" s="115">
        <v>251742</v>
      </c>
      <c r="F9" s="115">
        <v>256239</v>
      </c>
      <c r="G9" s="115">
        <v>257913</v>
      </c>
      <c r="H9" s="115">
        <v>261947</v>
      </c>
      <c r="I9" s="115">
        <v>265396</v>
      </c>
      <c r="J9" s="115">
        <v>266655</v>
      </c>
      <c r="K9" s="115">
        <v>270697</v>
      </c>
      <c r="L9" s="115">
        <v>274071</v>
      </c>
      <c r="M9" s="115">
        <v>276755</v>
      </c>
      <c r="N9" s="115">
        <v>279025</v>
      </c>
      <c r="O9" s="115">
        <v>280856</v>
      </c>
      <c r="P9" s="115">
        <v>282556</v>
      </c>
      <c r="Q9" s="115">
        <v>284090</v>
      </c>
      <c r="R9" s="115">
        <v>285316</v>
      </c>
      <c r="S9" s="115">
        <v>286721</v>
      </c>
      <c r="T9" s="115">
        <v>288056</v>
      </c>
      <c r="U9" s="115">
        <v>288854</v>
      </c>
      <c r="V9" s="115">
        <v>289404</v>
      </c>
      <c r="W9" s="115">
        <v>289701</v>
      </c>
      <c r="X9" s="115">
        <v>289958</v>
      </c>
      <c r="Y9" s="115">
        <v>290273</v>
      </c>
    </row>
    <row r="10" spans="1:25" ht="18" customHeight="1">
      <c r="A10" s="13" t="s">
        <v>41</v>
      </c>
      <c r="B10" s="99">
        <v>166551</v>
      </c>
      <c r="C10" s="99">
        <v>168216</v>
      </c>
      <c r="D10" s="99">
        <v>170066</v>
      </c>
      <c r="E10" s="99">
        <v>173217</v>
      </c>
      <c r="F10" s="99">
        <v>175802</v>
      </c>
      <c r="G10" s="99">
        <v>175975</v>
      </c>
      <c r="H10" s="99">
        <v>178259</v>
      </c>
      <c r="I10" s="99">
        <v>180269</v>
      </c>
      <c r="J10" s="99">
        <v>180118</v>
      </c>
      <c r="K10" s="99">
        <v>182362</v>
      </c>
      <c r="L10" s="99">
        <v>184415</v>
      </c>
      <c r="M10" s="99">
        <v>186184</v>
      </c>
      <c r="N10" s="99">
        <v>187732</v>
      </c>
      <c r="O10" s="99">
        <v>189120</v>
      </c>
      <c r="P10" s="99">
        <v>190366</v>
      </c>
      <c r="Q10" s="99">
        <v>191587</v>
      </c>
      <c r="R10" s="99">
        <v>192562</v>
      </c>
      <c r="S10" s="99">
        <v>193743</v>
      </c>
      <c r="T10" s="99">
        <v>194544</v>
      </c>
      <c r="U10" s="99">
        <v>195088</v>
      </c>
      <c r="V10" s="99">
        <v>195228</v>
      </c>
      <c r="W10" s="99">
        <v>195297</v>
      </c>
      <c r="X10" s="99">
        <v>195352</v>
      </c>
      <c r="Y10" s="99">
        <v>194894</v>
      </c>
    </row>
    <row r="11" spans="1:25" ht="18" customHeight="1">
      <c r="A11" s="13" t="s">
        <v>42</v>
      </c>
      <c r="B11" s="99">
        <v>39510</v>
      </c>
      <c r="C11" s="99">
        <v>40196</v>
      </c>
      <c r="D11" s="99">
        <v>41065</v>
      </c>
      <c r="E11" s="99">
        <v>42228</v>
      </c>
      <c r="F11" s="99">
        <v>43631</v>
      </c>
      <c r="G11" s="99">
        <v>45053</v>
      </c>
      <c r="H11" s="99">
        <v>46539</v>
      </c>
      <c r="I11" s="99">
        <v>47875</v>
      </c>
      <c r="J11" s="99">
        <v>49401</v>
      </c>
      <c r="K11" s="99">
        <v>51249</v>
      </c>
      <c r="L11" s="99">
        <v>52567</v>
      </c>
      <c r="M11" s="99">
        <v>53551</v>
      </c>
      <c r="N11" s="99">
        <v>54374</v>
      </c>
      <c r="O11" s="99">
        <v>54921</v>
      </c>
      <c r="P11" s="99">
        <v>55589</v>
      </c>
      <c r="Q11" s="99">
        <v>55942</v>
      </c>
      <c r="R11" s="99">
        <v>56174</v>
      </c>
      <c r="S11" s="99">
        <v>56410</v>
      </c>
      <c r="T11" s="99">
        <v>56917</v>
      </c>
      <c r="U11" s="99">
        <v>57287</v>
      </c>
      <c r="V11" s="99">
        <v>57772</v>
      </c>
      <c r="W11" s="99">
        <v>58231</v>
      </c>
      <c r="X11" s="99">
        <v>58680</v>
      </c>
      <c r="Y11" s="99">
        <v>59533</v>
      </c>
    </row>
    <row r="12" spans="1:25" ht="18" customHeight="1">
      <c r="A12" s="13" t="s">
        <v>43</v>
      </c>
      <c r="B12" s="99">
        <v>28476</v>
      </c>
      <c r="C12" s="99">
        <v>28642</v>
      </c>
      <c r="D12" s="99">
        <v>28826</v>
      </c>
      <c r="E12" s="99">
        <v>28879</v>
      </c>
      <c r="F12" s="99">
        <v>29184</v>
      </c>
      <c r="G12" s="99">
        <v>29147</v>
      </c>
      <c r="H12" s="99">
        <v>29268</v>
      </c>
      <c r="I12" s="99">
        <v>29263</v>
      </c>
      <c r="J12" s="99">
        <v>29131</v>
      </c>
      <c r="K12" s="99">
        <v>29124</v>
      </c>
      <c r="L12" s="99">
        <v>29090</v>
      </c>
      <c r="M12" s="99">
        <v>29005</v>
      </c>
      <c r="N12" s="99">
        <v>28839</v>
      </c>
      <c r="O12" s="99">
        <v>28765</v>
      </c>
      <c r="P12" s="99">
        <v>28597</v>
      </c>
      <c r="Q12" s="99">
        <v>28494</v>
      </c>
      <c r="R12" s="99">
        <v>28480</v>
      </c>
      <c r="S12" s="99">
        <v>28461</v>
      </c>
      <c r="T12" s="99">
        <v>28424</v>
      </c>
      <c r="U12" s="99">
        <v>28311</v>
      </c>
      <c r="V12" s="99">
        <v>28254</v>
      </c>
      <c r="W12" s="99">
        <v>28087</v>
      </c>
      <c r="X12" s="99">
        <v>27935</v>
      </c>
      <c r="Y12" s="99">
        <v>27925</v>
      </c>
    </row>
    <row r="13" spans="1:25" ht="18" customHeight="1">
      <c r="A13" s="13" t="s">
        <v>44</v>
      </c>
      <c r="B13" s="99">
        <v>7000</v>
      </c>
      <c r="C13" s="99">
        <v>7132</v>
      </c>
      <c r="D13" s="99">
        <v>7336</v>
      </c>
      <c r="E13" s="99">
        <v>7418</v>
      </c>
      <c r="F13" s="99">
        <v>7622</v>
      </c>
      <c r="G13" s="99">
        <v>7738</v>
      </c>
      <c r="H13" s="99">
        <v>7881</v>
      </c>
      <c r="I13" s="99">
        <v>7989</v>
      </c>
      <c r="J13" s="99">
        <v>8005</v>
      </c>
      <c r="K13" s="99">
        <v>7962</v>
      </c>
      <c r="L13" s="99">
        <v>7999</v>
      </c>
      <c r="M13" s="99">
        <v>8015</v>
      </c>
      <c r="N13" s="99">
        <v>8080</v>
      </c>
      <c r="O13" s="99">
        <v>8050</v>
      </c>
      <c r="P13" s="99">
        <v>8004</v>
      </c>
      <c r="Q13" s="99">
        <v>8067</v>
      </c>
      <c r="R13" s="99">
        <v>8100</v>
      </c>
      <c r="S13" s="99">
        <v>8107</v>
      </c>
      <c r="T13" s="99">
        <v>8171</v>
      </c>
      <c r="U13" s="99">
        <v>8168</v>
      </c>
      <c r="V13" s="99">
        <v>8150</v>
      </c>
      <c r="W13" s="99">
        <v>8086</v>
      </c>
      <c r="X13" s="99">
        <v>7991</v>
      </c>
      <c r="Y13" s="99">
        <v>7921</v>
      </c>
    </row>
    <row r="14" spans="1:25" ht="18" customHeight="1">
      <c r="A14" s="12" t="s">
        <v>45</v>
      </c>
      <c r="B14" s="115">
        <v>131346</v>
      </c>
      <c r="C14" s="115">
        <v>134987</v>
      </c>
      <c r="D14" s="115">
        <v>141071</v>
      </c>
      <c r="E14" s="115">
        <v>151386</v>
      </c>
      <c r="F14" s="115">
        <v>164322</v>
      </c>
      <c r="G14" s="115">
        <v>171147</v>
      </c>
      <c r="H14" s="115">
        <v>181314</v>
      </c>
      <c r="I14" s="115">
        <v>185631</v>
      </c>
      <c r="J14" s="115">
        <v>188637</v>
      </c>
      <c r="K14" s="115">
        <v>198979</v>
      </c>
      <c r="L14" s="115">
        <v>202052</v>
      </c>
      <c r="M14" s="115">
        <v>201250</v>
      </c>
      <c r="N14" s="115">
        <v>200750</v>
      </c>
      <c r="O14" s="115">
        <v>200733</v>
      </c>
      <c r="P14" s="115">
        <v>200619</v>
      </c>
      <c r="Q14" s="115">
        <v>194883</v>
      </c>
      <c r="R14" s="115">
        <v>190741</v>
      </c>
      <c r="S14" s="115">
        <v>191696</v>
      </c>
      <c r="T14" s="115">
        <v>190735</v>
      </c>
      <c r="U14" s="115">
        <v>193031</v>
      </c>
      <c r="V14" s="115">
        <v>197709</v>
      </c>
      <c r="W14" s="115">
        <v>202071</v>
      </c>
      <c r="X14" s="115">
        <v>202017</v>
      </c>
      <c r="Y14" s="115">
        <v>204412</v>
      </c>
    </row>
    <row r="15" spans="1:25" ht="18" customHeight="1">
      <c r="A15" s="13" t="s">
        <v>46</v>
      </c>
      <c r="B15" s="99">
        <v>113716</v>
      </c>
      <c r="C15" s="99">
        <v>115438</v>
      </c>
      <c r="D15" s="99">
        <v>116922</v>
      </c>
      <c r="E15" s="99">
        <v>118106</v>
      </c>
      <c r="F15" s="99">
        <v>119819</v>
      </c>
      <c r="G15" s="99">
        <v>120369</v>
      </c>
      <c r="H15" s="99">
        <v>121215</v>
      </c>
      <c r="I15" s="99">
        <v>121585</v>
      </c>
      <c r="J15" s="99">
        <v>120868</v>
      </c>
      <c r="K15" s="99">
        <v>120345</v>
      </c>
      <c r="L15" s="99">
        <v>119406</v>
      </c>
      <c r="M15" s="99">
        <v>118122</v>
      </c>
      <c r="N15" s="99">
        <v>117104</v>
      </c>
      <c r="O15" s="99">
        <v>115590</v>
      </c>
      <c r="P15" s="99">
        <v>114423</v>
      </c>
      <c r="Q15" s="99">
        <v>113367</v>
      </c>
      <c r="R15" s="99">
        <v>112127</v>
      </c>
      <c r="S15" s="99">
        <v>110971</v>
      </c>
      <c r="T15" s="99">
        <v>110081</v>
      </c>
      <c r="U15" s="99">
        <v>109228</v>
      </c>
      <c r="V15" s="99">
        <v>108161</v>
      </c>
      <c r="W15" s="99">
        <v>106907</v>
      </c>
      <c r="X15" s="99">
        <v>105655</v>
      </c>
      <c r="Y15" s="99">
        <v>104836</v>
      </c>
    </row>
    <row r="16" spans="1:25" ht="18" customHeight="1">
      <c r="A16" s="17" t="s">
        <v>47</v>
      </c>
      <c r="B16" s="116">
        <v>17630</v>
      </c>
      <c r="C16" s="116">
        <v>19549</v>
      </c>
      <c r="D16" s="116">
        <v>24149</v>
      </c>
      <c r="E16" s="116">
        <v>33280</v>
      </c>
      <c r="F16" s="116">
        <v>44503</v>
      </c>
      <c r="G16" s="116">
        <v>50778</v>
      </c>
      <c r="H16" s="116">
        <v>60099</v>
      </c>
      <c r="I16" s="116">
        <v>64046</v>
      </c>
      <c r="J16" s="116">
        <v>67769</v>
      </c>
      <c r="K16" s="116">
        <v>78634</v>
      </c>
      <c r="L16" s="116">
        <v>82646</v>
      </c>
      <c r="M16" s="116">
        <v>83128</v>
      </c>
      <c r="N16" s="116">
        <v>83646</v>
      </c>
      <c r="O16" s="116">
        <v>85143</v>
      </c>
      <c r="P16" s="116">
        <v>86196</v>
      </c>
      <c r="Q16" s="116">
        <v>81516</v>
      </c>
      <c r="R16" s="116">
        <v>78614</v>
      </c>
      <c r="S16" s="116">
        <v>80725</v>
      </c>
      <c r="T16" s="116">
        <v>80654</v>
      </c>
      <c r="U16" s="116">
        <v>83803</v>
      </c>
      <c r="V16" s="116">
        <v>89548</v>
      </c>
      <c r="W16" s="116">
        <v>95164</v>
      </c>
      <c r="X16" s="116">
        <v>96362</v>
      </c>
      <c r="Y16" s="116">
        <v>99576</v>
      </c>
    </row>
    <row r="17" spans="1:25" ht="18" customHeight="1">
      <c r="A17" s="14" t="s">
        <v>48</v>
      </c>
      <c r="B17" s="14"/>
      <c r="C17" s="14"/>
      <c r="D17" s="14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99"/>
      <c r="Y17" s="99"/>
    </row>
    <row r="18" spans="1:25" ht="18" customHeight="1">
      <c r="A18" s="14"/>
      <c r="B18" s="14"/>
      <c r="C18" s="14"/>
      <c r="D18" s="1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5" ht="18" customHeight="1"/>
    <row r="20" spans="1:25" ht="18" customHeight="1">
      <c r="A20" s="22" t="s">
        <v>49</v>
      </c>
      <c r="B20" s="73" t="s">
        <v>15</v>
      </c>
      <c r="C20" s="73" t="s">
        <v>16</v>
      </c>
      <c r="D20" s="73" t="s">
        <v>17</v>
      </c>
      <c r="E20" s="73">
        <v>2002</v>
      </c>
      <c r="F20" s="73">
        <v>2003</v>
      </c>
      <c r="G20" s="73">
        <v>2004</v>
      </c>
      <c r="H20" s="73">
        <v>2005</v>
      </c>
      <c r="I20" s="73">
        <v>2006</v>
      </c>
      <c r="J20" s="73">
        <v>2007</v>
      </c>
      <c r="K20" s="73">
        <v>2008</v>
      </c>
      <c r="L20" s="73">
        <v>2009</v>
      </c>
      <c r="M20" s="73">
        <v>2010</v>
      </c>
      <c r="N20" s="73">
        <v>2011</v>
      </c>
      <c r="O20" s="73">
        <v>2012</v>
      </c>
      <c r="P20" s="73">
        <v>2013</v>
      </c>
      <c r="Q20" s="73">
        <v>2014</v>
      </c>
      <c r="R20" s="73">
        <v>2015</v>
      </c>
      <c r="S20" s="73">
        <v>2016</v>
      </c>
      <c r="T20" s="73">
        <v>2017</v>
      </c>
      <c r="U20" s="73">
        <v>2018</v>
      </c>
      <c r="V20" s="73">
        <v>2019</v>
      </c>
      <c r="W20" s="73">
        <v>2020</v>
      </c>
      <c r="X20" s="100">
        <v>2021</v>
      </c>
      <c r="Y20" s="117" t="s">
        <v>38</v>
      </c>
    </row>
    <row r="21" spans="1:25" ht="18" customHeight="1">
      <c r="A21" s="68" t="s">
        <v>39</v>
      </c>
      <c r="B21" s="24">
        <v>180183</v>
      </c>
      <c r="C21" s="24">
        <v>183298</v>
      </c>
      <c r="D21" s="24">
        <v>187985</v>
      </c>
      <c r="E21" s="24">
        <v>195832</v>
      </c>
      <c r="F21" s="24">
        <v>204668</v>
      </c>
      <c r="G21" s="24">
        <v>209195</v>
      </c>
      <c r="H21" s="24">
        <v>216650</v>
      </c>
      <c r="I21" s="24">
        <v>220687</v>
      </c>
      <c r="J21" s="24">
        <v>222755</v>
      </c>
      <c r="K21" s="24">
        <v>230233</v>
      </c>
      <c r="L21" s="24">
        <v>233037</v>
      </c>
      <c r="M21" s="24">
        <v>233746</v>
      </c>
      <c r="N21" s="24">
        <v>234426</v>
      </c>
      <c r="O21" s="24">
        <v>235352</v>
      </c>
      <c r="P21" s="24">
        <v>236178</v>
      </c>
      <c r="Q21" s="24">
        <v>233900</v>
      </c>
      <c r="R21" s="24">
        <v>232164</v>
      </c>
      <c r="S21" s="24">
        <v>233348</v>
      </c>
      <c r="T21" s="24">
        <v>233354</v>
      </c>
      <c r="U21" s="24">
        <v>234607</v>
      </c>
      <c r="V21" s="24">
        <v>237123</v>
      </c>
      <c r="W21" s="24">
        <v>239331</v>
      </c>
      <c r="X21" s="114">
        <v>239209</v>
      </c>
      <c r="Y21" s="114">
        <v>240420</v>
      </c>
    </row>
    <row r="22" spans="1:25" ht="18" customHeight="1">
      <c r="A22" s="74" t="s">
        <v>40</v>
      </c>
      <c r="B22" s="23">
        <v>119129</v>
      </c>
      <c r="C22" s="23">
        <v>120412</v>
      </c>
      <c r="D22" s="23">
        <v>122067</v>
      </c>
      <c r="E22" s="23">
        <v>124441</v>
      </c>
      <c r="F22" s="23">
        <v>126718</v>
      </c>
      <c r="G22" s="23">
        <v>127603</v>
      </c>
      <c r="H22" s="23">
        <v>129541</v>
      </c>
      <c r="I22" s="23">
        <v>131287</v>
      </c>
      <c r="J22" s="23">
        <v>131986</v>
      </c>
      <c r="K22" s="23">
        <v>134139</v>
      </c>
      <c r="L22" s="23">
        <v>135760</v>
      </c>
      <c r="M22" s="23">
        <v>137088</v>
      </c>
      <c r="N22" s="23">
        <v>138188</v>
      </c>
      <c r="O22" s="23">
        <v>139208</v>
      </c>
      <c r="P22" s="23">
        <v>140132</v>
      </c>
      <c r="Q22" s="23">
        <v>140881</v>
      </c>
      <c r="R22" s="23">
        <v>141597</v>
      </c>
      <c r="S22" s="23">
        <v>142347</v>
      </c>
      <c r="T22" s="23">
        <v>143065</v>
      </c>
      <c r="U22" s="23">
        <v>143501</v>
      </c>
      <c r="V22" s="23">
        <v>143731</v>
      </c>
      <c r="W22" s="23">
        <v>143808</v>
      </c>
      <c r="X22" s="115">
        <v>143890</v>
      </c>
      <c r="Y22" s="115">
        <v>144006</v>
      </c>
    </row>
    <row r="23" spans="1:25" ht="18" customHeight="1">
      <c r="A23" s="75" t="s">
        <v>41</v>
      </c>
      <c r="B23" s="16">
        <v>83064</v>
      </c>
      <c r="C23" s="16">
        <v>83803</v>
      </c>
      <c r="D23" s="16">
        <v>84835</v>
      </c>
      <c r="E23" s="16">
        <v>86508</v>
      </c>
      <c r="F23" s="16">
        <v>87826</v>
      </c>
      <c r="G23" s="16">
        <v>87900</v>
      </c>
      <c r="H23" s="16">
        <v>88953</v>
      </c>
      <c r="I23" s="16">
        <v>89971</v>
      </c>
      <c r="J23" s="16">
        <v>89920</v>
      </c>
      <c r="K23" s="16">
        <v>91102</v>
      </c>
      <c r="L23" s="16">
        <v>92071</v>
      </c>
      <c r="M23" s="16">
        <v>92934</v>
      </c>
      <c r="N23" s="16">
        <v>93642</v>
      </c>
      <c r="O23" s="16">
        <v>94427</v>
      </c>
      <c r="P23" s="16">
        <v>95090</v>
      </c>
      <c r="Q23" s="16">
        <v>95704</v>
      </c>
      <c r="R23" s="16">
        <v>96280</v>
      </c>
      <c r="S23" s="16">
        <v>96925</v>
      </c>
      <c r="T23" s="16">
        <v>97359</v>
      </c>
      <c r="U23" s="16">
        <v>97680</v>
      </c>
      <c r="V23" s="16">
        <v>97720</v>
      </c>
      <c r="W23" s="16">
        <v>97697</v>
      </c>
      <c r="X23" s="99">
        <v>97702</v>
      </c>
      <c r="Y23" s="99">
        <v>97453</v>
      </c>
    </row>
    <row r="24" spans="1:25" ht="18" customHeight="1">
      <c r="A24" s="75" t="s">
        <v>42</v>
      </c>
      <c r="B24" s="16">
        <v>19921</v>
      </c>
      <c r="C24" s="16">
        <v>20269</v>
      </c>
      <c r="D24" s="16">
        <v>20701</v>
      </c>
      <c r="E24" s="16">
        <v>21330</v>
      </c>
      <c r="F24" s="16">
        <v>22064</v>
      </c>
      <c r="G24" s="16">
        <v>22806</v>
      </c>
      <c r="H24" s="16">
        <v>23588</v>
      </c>
      <c r="I24" s="16">
        <v>24275</v>
      </c>
      <c r="J24" s="16">
        <v>25056</v>
      </c>
      <c r="K24" s="16">
        <v>26065</v>
      </c>
      <c r="L24" s="16">
        <v>26704</v>
      </c>
      <c r="M24" s="16">
        <v>27209</v>
      </c>
      <c r="N24" s="16">
        <v>27672</v>
      </c>
      <c r="O24" s="16">
        <v>27885</v>
      </c>
      <c r="P24" s="16">
        <v>28212</v>
      </c>
      <c r="Q24" s="16">
        <v>28400</v>
      </c>
      <c r="R24" s="16">
        <v>28545</v>
      </c>
      <c r="S24" s="16">
        <v>28638</v>
      </c>
      <c r="T24" s="16">
        <v>28883</v>
      </c>
      <c r="U24" s="16">
        <v>29051</v>
      </c>
      <c r="V24" s="16">
        <v>29261</v>
      </c>
      <c r="W24" s="16">
        <v>29474</v>
      </c>
      <c r="X24" s="99">
        <v>29679</v>
      </c>
      <c r="Y24" s="99">
        <v>30098</v>
      </c>
    </row>
    <row r="25" spans="1:25" ht="18" customHeight="1">
      <c r="A25" s="75" t="s">
        <v>43</v>
      </c>
      <c r="B25" s="16">
        <v>12746</v>
      </c>
      <c r="C25" s="16">
        <v>12863</v>
      </c>
      <c r="D25" s="16">
        <v>12970</v>
      </c>
      <c r="E25" s="16">
        <v>12982</v>
      </c>
      <c r="F25" s="16">
        <v>13138</v>
      </c>
      <c r="G25" s="16">
        <v>13128</v>
      </c>
      <c r="H25" s="16">
        <v>13179</v>
      </c>
      <c r="I25" s="16">
        <v>13175</v>
      </c>
      <c r="J25" s="16">
        <v>13140</v>
      </c>
      <c r="K25" s="16">
        <v>13134</v>
      </c>
      <c r="L25" s="16">
        <v>13119</v>
      </c>
      <c r="M25" s="16">
        <v>13079</v>
      </c>
      <c r="N25" s="16">
        <v>12997</v>
      </c>
      <c r="O25" s="16">
        <v>13023</v>
      </c>
      <c r="P25" s="16">
        <v>12980</v>
      </c>
      <c r="Q25" s="16">
        <v>12900</v>
      </c>
      <c r="R25" s="16">
        <v>12872</v>
      </c>
      <c r="S25" s="16">
        <v>12896</v>
      </c>
      <c r="T25" s="16">
        <v>12887</v>
      </c>
      <c r="U25" s="16">
        <v>12842</v>
      </c>
      <c r="V25" s="16">
        <v>12819</v>
      </c>
      <c r="W25" s="16">
        <v>12760</v>
      </c>
      <c r="X25" s="99">
        <v>12693</v>
      </c>
      <c r="Y25" s="99">
        <v>12680</v>
      </c>
    </row>
    <row r="26" spans="1:25" ht="18" customHeight="1">
      <c r="A26" s="75" t="s">
        <v>44</v>
      </c>
      <c r="B26" s="16">
        <v>3398</v>
      </c>
      <c r="C26" s="16">
        <v>3477</v>
      </c>
      <c r="D26" s="16">
        <v>3561</v>
      </c>
      <c r="E26" s="16">
        <v>3621</v>
      </c>
      <c r="F26" s="16">
        <v>3690</v>
      </c>
      <c r="G26" s="16">
        <v>3769</v>
      </c>
      <c r="H26" s="16">
        <v>3821</v>
      </c>
      <c r="I26" s="16">
        <v>3866</v>
      </c>
      <c r="J26" s="16">
        <v>3870</v>
      </c>
      <c r="K26" s="16">
        <v>3838</v>
      </c>
      <c r="L26" s="16">
        <v>3866</v>
      </c>
      <c r="M26" s="16">
        <v>3866</v>
      </c>
      <c r="N26" s="16">
        <v>3877</v>
      </c>
      <c r="O26" s="16">
        <v>3873</v>
      </c>
      <c r="P26" s="16">
        <v>3850</v>
      </c>
      <c r="Q26" s="16">
        <v>3877</v>
      </c>
      <c r="R26" s="16">
        <v>3900</v>
      </c>
      <c r="S26" s="16">
        <v>3888</v>
      </c>
      <c r="T26" s="16">
        <v>3936</v>
      </c>
      <c r="U26" s="16">
        <v>3928</v>
      </c>
      <c r="V26" s="16">
        <v>3931</v>
      </c>
      <c r="W26" s="16">
        <v>3877</v>
      </c>
      <c r="X26" s="99">
        <v>3816</v>
      </c>
      <c r="Y26" s="99">
        <v>3775</v>
      </c>
    </row>
    <row r="27" spans="1:25" ht="18" customHeight="1">
      <c r="A27" s="74" t="s">
        <v>45</v>
      </c>
      <c r="B27" s="23">
        <v>61054</v>
      </c>
      <c r="C27" s="23">
        <v>62886</v>
      </c>
      <c r="D27" s="23">
        <v>65918</v>
      </c>
      <c r="E27" s="23">
        <v>71391</v>
      </c>
      <c r="F27" s="23">
        <v>77950</v>
      </c>
      <c r="G27" s="23">
        <v>81592</v>
      </c>
      <c r="H27" s="23">
        <v>87109</v>
      </c>
      <c r="I27" s="23">
        <v>89400</v>
      </c>
      <c r="J27" s="23">
        <v>90769</v>
      </c>
      <c r="K27" s="23">
        <v>96094</v>
      </c>
      <c r="L27" s="23">
        <v>97277</v>
      </c>
      <c r="M27" s="23">
        <v>96658</v>
      </c>
      <c r="N27" s="23">
        <v>96238</v>
      </c>
      <c r="O27" s="23">
        <v>96144</v>
      </c>
      <c r="P27" s="23">
        <v>96046</v>
      </c>
      <c r="Q27" s="23">
        <v>93019</v>
      </c>
      <c r="R27" s="23">
        <v>90567</v>
      </c>
      <c r="S27" s="23">
        <v>91001</v>
      </c>
      <c r="T27" s="23">
        <v>90289</v>
      </c>
      <c r="U27" s="23">
        <v>91106</v>
      </c>
      <c r="V27" s="23">
        <v>93392</v>
      </c>
      <c r="W27" s="23">
        <v>95523</v>
      </c>
      <c r="X27" s="115">
        <v>95319</v>
      </c>
      <c r="Y27" s="115">
        <v>96414</v>
      </c>
    </row>
    <row r="28" spans="1:25" ht="18" customHeight="1">
      <c r="A28" s="75" t="s">
        <v>46</v>
      </c>
      <c r="B28" s="16">
        <v>52709</v>
      </c>
      <c r="C28" s="16">
        <v>53597</v>
      </c>
      <c r="D28" s="16">
        <v>54339</v>
      </c>
      <c r="E28" s="16">
        <v>54950</v>
      </c>
      <c r="F28" s="16">
        <v>55736</v>
      </c>
      <c r="G28" s="16">
        <v>56018</v>
      </c>
      <c r="H28" s="16">
        <v>56502</v>
      </c>
      <c r="I28" s="16">
        <v>56671</v>
      </c>
      <c r="J28" s="16">
        <v>56333</v>
      </c>
      <c r="K28" s="16">
        <v>56100</v>
      </c>
      <c r="L28" s="16">
        <v>55537</v>
      </c>
      <c r="M28" s="16">
        <v>54846</v>
      </c>
      <c r="N28" s="16">
        <v>54407</v>
      </c>
      <c r="O28" s="16">
        <v>53708</v>
      </c>
      <c r="P28" s="16">
        <v>53111</v>
      </c>
      <c r="Q28" s="16">
        <v>52627</v>
      </c>
      <c r="R28" s="16">
        <v>51969</v>
      </c>
      <c r="S28" s="16">
        <v>51435</v>
      </c>
      <c r="T28" s="16">
        <v>51018</v>
      </c>
      <c r="U28" s="16">
        <v>50590</v>
      </c>
      <c r="V28" s="16">
        <v>50099</v>
      </c>
      <c r="W28" s="16">
        <v>49538</v>
      </c>
      <c r="X28" s="99">
        <v>48973</v>
      </c>
      <c r="Y28" s="99">
        <v>48620</v>
      </c>
    </row>
    <row r="29" spans="1:25" ht="18" customHeight="1">
      <c r="A29" s="76" t="s">
        <v>47</v>
      </c>
      <c r="B29" s="18">
        <v>8345</v>
      </c>
      <c r="C29" s="18">
        <v>9289</v>
      </c>
      <c r="D29" s="18">
        <v>11579</v>
      </c>
      <c r="E29" s="18">
        <v>16441</v>
      </c>
      <c r="F29" s="18">
        <v>22214</v>
      </c>
      <c r="G29" s="18">
        <v>25574</v>
      </c>
      <c r="H29" s="18">
        <v>30607</v>
      </c>
      <c r="I29" s="18">
        <v>32729</v>
      </c>
      <c r="J29" s="18">
        <v>34436</v>
      </c>
      <c r="K29" s="18">
        <v>39994</v>
      </c>
      <c r="L29" s="18">
        <v>41740</v>
      </c>
      <c r="M29" s="18">
        <v>41812</v>
      </c>
      <c r="N29" s="18">
        <v>41831</v>
      </c>
      <c r="O29" s="18">
        <v>42436</v>
      </c>
      <c r="P29" s="18">
        <v>42935</v>
      </c>
      <c r="Q29" s="18">
        <v>40392</v>
      </c>
      <c r="R29" s="18">
        <v>38598</v>
      </c>
      <c r="S29" s="18">
        <v>39566</v>
      </c>
      <c r="T29" s="18">
        <v>39271</v>
      </c>
      <c r="U29" s="18">
        <v>40516</v>
      </c>
      <c r="V29" s="18">
        <v>43293</v>
      </c>
      <c r="W29" s="18">
        <v>45985</v>
      </c>
      <c r="X29" s="116">
        <v>46346</v>
      </c>
      <c r="Y29" s="116">
        <v>47794</v>
      </c>
    </row>
    <row r="30" spans="1:25" ht="18" customHeight="1">
      <c r="A30" s="19" t="s">
        <v>48</v>
      </c>
      <c r="B30" s="14"/>
      <c r="C30" s="14"/>
      <c r="D30" s="1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5" ht="18" customHeight="1">
      <c r="A31" s="14"/>
      <c r="B31" s="14"/>
      <c r="C31" s="14"/>
      <c r="D31" s="14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3" spans="1:25" ht="18" customHeight="1">
      <c r="A33" s="22" t="s">
        <v>50</v>
      </c>
      <c r="B33" s="73" t="s">
        <v>15</v>
      </c>
      <c r="C33" s="73" t="s">
        <v>16</v>
      </c>
      <c r="D33" s="73" t="s">
        <v>17</v>
      </c>
      <c r="E33" s="73">
        <v>2002</v>
      </c>
      <c r="F33" s="73">
        <v>2003</v>
      </c>
      <c r="G33" s="73">
        <v>2004</v>
      </c>
      <c r="H33" s="73">
        <v>2005</v>
      </c>
      <c r="I33" s="73">
        <v>2006</v>
      </c>
      <c r="J33" s="73">
        <v>2007</v>
      </c>
      <c r="K33" s="73">
        <v>2008</v>
      </c>
      <c r="L33" s="73">
        <v>2009</v>
      </c>
      <c r="M33" s="73">
        <v>2010</v>
      </c>
      <c r="N33" s="73">
        <v>2011</v>
      </c>
      <c r="O33" s="73">
        <v>2012</v>
      </c>
      <c r="P33" s="73">
        <v>2013</v>
      </c>
      <c r="Q33" s="73">
        <v>2014</v>
      </c>
      <c r="R33" s="73">
        <v>2015</v>
      </c>
      <c r="S33" s="73">
        <v>2016</v>
      </c>
      <c r="T33" s="73">
        <v>2017</v>
      </c>
      <c r="U33" s="73">
        <v>2018</v>
      </c>
      <c r="V33" s="73">
        <v>2019</v>
      </c>
      <c r="W33" s="73">
        <v>2020</v>
      </c>
      <c r="X33" s="100">
        <v>2021</v>
      </c>
      <c r="Y33" s="117" t="s">
        <v>38</v>
      </c>
    </row>
    <row r="34" spans="1:25" ht="18" customHeight="1">
      <c r="A34" s="68" t="s">
        <v>39</v>
      </c>
      <c r="B34" s="24">
        <v>192701</v>
      </c>
      <c r="C34" s="24">
        <v>195875</v>
      </c>
      <c r="D34" s="24">
        <v>200379</v>
      </c>
      <c r="E34" s="24">
        <v>207296</v>
      </c>
      <c r="F34" s="24">
        <v>215893</v>
      </c>
      <c r="G34" s="24">
        <v>219865</v>
      </c>
      <c r="H34" s="24">
        <v>226611</v>
      </c>
      <c r="I34" s="24">
        <v>230340</v>
      </c>
      <c r="J34" s="24">
        <v>232537</v>
      </c>
      <c r="K34" s="24">
        <v>239443</v>
      </c>
      <c r="L34" s="24">
        <v>243086</v>
      </c>
      <c r="M34" s="24">
        <v>244259</v>
      </c>
      <c r="N34" s="24">
        <v>245349</v>
      </c>
      <c r="O34" s="24">
        <v>246237</v>
      </c>
      <c r="P34" s="24">
        <v>246997</v>
      </c>
      <c r="Q34" s="24">
        <v>245073</v>
      </c>
      <c r="R34" s="24">
        <v>243893</v>
      </c>
      <c r="S34" s="24">
        <v>245069</v>
      </c>
      <c r="T34" s="24">
        <v>245437</v>
      </c>
      <c r="U34" s="24">
        <v>247278</v>
      </c>
      <c r="V34" s="24">
        <v>249990</v>
      </c>
      <c r="W34" s="24">
        <v>252441</v>
      </c>
      <c r="X34" s="114">
        <v>252766</v>
      </c>
      <c r="Y34" s="114">
        <v>254265</v>
      </c>
    </row>
    <row r="35" spans="1:25" ht="18" customHeight="1">
      <c r="A35" s="74" t="s">
        <v>40</v>
      </c>
      <c r="B35" s="23">
        <v>122409</v>
      </c>
      <c r="C35" s="23">
        <v>123774</v>
      </c>
      <c r="D35" s="23">
        <v>125226</v>
      </c>
      <c r="E35" s="23">
        <v>127301</v>
      </c>
      <c r="F35" s="23">
        <v>129521</v>
      </c>
      <c r="G35" s="23">
        <v>130310</v>
      </c>
      <c r="H35" s="23">
        <v>132406</v>
      </c>
      <c r="I35" s="23">
        <v>134109</v>
      </c>
      <c r="J35" s="23">
        <v>134669</v>
      </c>
      <c r="K35" s="23">
        <v>136558</v>
      </c>
      <c r="L35" s="23">
        <v>138311</v>
      </c>
      <c r="M35" s="23">
        <v>139667</v>
      </c>
      <c r="N35" s="23">
        <v>140837</v>
      </c>
      <c r="O35" s="23">
        <v>141648</v>
      </c>
      <c r="P35" s="23">
        <v>142424</v>
      </c>
      <c r="Q35" s="23">
        <v>143209</v>
      </c>
      <c r="R35" s="23">
        <v>143719</v>
      </c>
      <c r="S35" s="23">
        <v>144374</v>
      </c>
      <c r="T35" s="23">
        <v>144991</v>
      </c>
      <c r="U35" s="23">
        <v>145353</v>
      </c>
      <c r="V35" s="23">
        <v>145673</v>
      </c>
      <c r="W35" s="23">
        <v>145893</v>
      </c>
      <c r="X35" s="115">
        <v>146068</v>
      </c>
      <c r="Y35" s="115">
        <v>146267</v>
      </c>
    </row>
    <row r="36" spans="1:25" ht="18" customHeight="1">
      <c r="A36" s="75" t="s">
        <v>41</v>
      </c>
      <c r="B36" s="16">
        <v>83488</v>
      </c>
      <c r="C36" s="16">
        <v>84413</v>
      </c>
      <c r="D36" s="16">
        <v>85231</v>
      </c>
      <c r="E36" s="16">
        <v>86709</v>
      </c>
      <c r="F36" s="16">
        <v>87976</v>
      </c>
      <c r="G36" s="16">
        <v>88075</v>
      </c>
      <c r="H36" s="16">
        <v>89306</v>
      </c>
      <c r="I36" s="16">
        <v>90298</v>
      </c>
      <c r="J36" s="16">
        <v>90198</v>
      </c>
      <c r="K36" s="16">
        <v>91260</v>
      </c>
      <c r="L36" s="16">
        <v>92344</v>
      </c>
      <c r="M36" s="16">
        <v>93250</v>
      </c>
      <c r="N36" s="16">
        <v>94090</v>
      </c>
      <c r="O36" s="16">
        <v>94693</v>
      </c>
      <c r="P36" s="16">
        <v>95276</v>
      </c>
      <c r="Q36" s="16">
        <v>95883</v>
      </c>
      <c r="R36" s="16">
        <v>96282</v>
      </c>
      <c r="S36" s="16">
        <v>96818</v>
      </c>
      <c r="T36" s="16">
        <v>97185</v>
      </c>
      <c r="U36" s="16">
        <v>97408</v>
      </c>
      <c r="V36" s="16">
        <v>97508</v>
      </c>
      <c r="W36" s="16">
        <v>97600</v>
      </c>
      <c r="X36" s="99">
        <v>97650</v>
      </c>
      <c r="Y36" s="99">
        <v>97441</v>
      </c>
    </row>
    <row r="37" spans="1:25" ht="18" customHeight="1">
      <c r="A37" s="75" t="s">
        <v>42</v>
      </c>
      <c r="B37" s="16">
        <v>19589</v>
      </c>
      <c r="C37" s="16">
        <v>19927</v>
      </c>
      <c r="D37" s="16">
        <v>20364</v>
      </c>
      <c r="E37" s="16">
        <v>20898</v>
      </c>
      <c r="F37" s="16">
        <v>21567</v>
      </c>
      <c r="G37" s="16">
        <v>22247</v>
      </c>
      <c r="H37" s="16">
        <v>22951</v>
      </c>
      <c r="I37" s="16">
        <v>23600</v>
      </c>
      <c r="J37" s="16">
        <v>24345</v>
      </c>
      <c r="K37" s="16">
        <v>25184</v>
      </c>
      <c r="L37" s="16">
        <v>25863</v>
      </c>
      <c r="M37" s="16">
        <v>26342</v>
      </c>
      <c r="N37" s="16">
        <v>26702</v>
      </c>
      <c r="O37" s="16">
        <v>27036</v>
      </c>
      <c r="P37" s="16">
        <v>27377</v>
      </c>
      <c r="Q37" s="16">
        <v>27542</v>
      </c>
      <c r="R37" s="16">
        <v>27629</v>
      </c>
      <c r="S37" s="16">
        <v>27772</v>
      </c>
      <c r="T37" s="16">
        <v>28034</v>
      </c>
      <c r="U37" s="16">
        <v>28236</v>
      </c>
      <c r="V37" s="16">
        <v>28511</v>
      </c>
      <c r="W37" s="16">
        <v>28757</v>
      </c>
      <c r="X37" s="99">
        <v>29001</v>
      </c>
      <c r="Y37" s="99">
        <v>29435</v>
      </c>
    </row>
    <row r="38" spans="1:25" ht="18" customHeight="1">
      <c r="A38" s="75" t="s">
        <v>43</v>
      </c>
      <c r="B38" s="16">
        <v>15730</v>
      </c>
      <c r="C38" s="16">
        <v>15779</v>
      </c>
      <c r="D38" s="16">
        <v>15856</v>
      </c>
      <c r="E38" s="16">
        <v>15897</v>
      </c>
      <c r="F38" s="16">
        <v>16046</v>
      </c>
      <c r="G38" s="16">
        <v>16019</v>
      </c>
      <c r="H38" s="16">
        <v>16089</v>
      </c>
      <c r="I38" s="16">
        <v>16088</v>
      </c>
      <c r="J38" s="16">
        <v>15991</v>
      </c>
      <c r="K38" s="16">
        <v>15990</v>
      </c>
      <c r="L38" s="16">
        <v>15971</v>
      </c>
      <c r="M38" s="16">
        <v>15926</v>
      </c>
      <c r="N38" s="16">
        <v>15842</v>
      </c>
      <c r="O38" s="16">
        <v>15742</v>
      </c>
      <c r="P38" s="16">
        <v>15617</v>
      </c>
      <c r="Q38" s="16">
        <v>15594</v>
      </c>
      <c r="R38" s="16">
        <v>15608</v>
      </c>
      <c r="S38" s="16">
        <v>15565</v>
      </c>
      <c r="T38" s="16">
        <v>15537</v>
      </c>
      <c r="U38" s="16">
        <v>15469</v>
      </c>
      <c r="V38" s="16">
        <v>15435</v>
      </c>
      <c r="W38" s="16">
        <v>15327</v>
      </c>
      <c r="X38" s="99">
        <v>15242</v>
      </c>
      <c r="Y38" s="99">
        <v>15245</v>
      </c>
    </row>
    <row r="39" spans="1:25" ht="18" customHeight="1">
      <c r="A39" s="75" t="s">
        <v>44</v>
      </c>
      <c r="B39" s="16">
        <v>3602</v>
      </c>
      <c r="C39" s="16">
        <v>3655</v>
      </c>
      <c r="D39" s="16">
        <v>3775</v>
      </c>
      <c r="E39" s="16">
        <v>3797</v>
      </c>
      <c r="F39" s="16">
        <v>3932</v>
      </c>
      <c r="G39" s="16">
        <v>3969</v>
      </c>
      <c r="H39" s="16">
        <v>4060</v>
      </c>
      <c r="I39" s="16">
        <v>4123</v>
      </c>
      <c r="J39" s="16">
        <v>4135</v>
      </c>
      <c r="K39" s="16">
        <v>4124</v>
      </c>
      <c r="L39" s="16">
        <v>4133</v>
      </c>
      <c r="M39" s="16">
        <v>4149</v>
      </c>
      <c r="N39" s="16">
        <v>4203</v>
      </c>
      <c r="O39" s="16">
        <v>4177</v>
      </c>
      <c r="P39" s="16">
        <v>4154</v>
      </c>
      <c r="Q39" s="16">
        <v>4190</v>
      </c>
      <c r="R39" s="16">
        <v>4200</v>
      </c>
      <c r="S39" s="16">
        <v>4219</v>
      </c>
      <c r="T39" s="16">
        <v>4235</v>
      </c>
      <c r="U39" s="16">
        <v>4240</v>
      </c>
      <c r="V39" s="16">
        <v>4219</v>
      </c>
      <c r="W39" s="16">
        <v>4209</v>
      </c>
      <c r="X39" s="99">
        <v>4175</v>
      </c>
      <c r="Y39" s="99">
        <v>4146</v>
      </c>
    </row>
    <row r="40" spans="1:25" ht="18" customHeight="1">
      <c r="A40" s="74" t="s">
        <v>45</v>
      </c>
      <c r="B40" s="23">
        <v>70292</v>
      </c>
      <c r="C40" s="23">
        <v>72101</v>
      </c>
      <c r="D40" s="23">
        <v>75153</v>
      </c>
      <c r="E40" s="23">
        <v>79995</v>
      </c>
      <c r="F40" s="23">
        <v>86372</v>
      </c>
      <c r="G40" s="23">
        <v>89555</v>
      </c>
      <c r="H40" s="23">
        <v>94205</v>
      </c>
      <c r="I40" s="23">
        <v>96231</v>
      </c>
      <c r="J40" s="23">
        <v>97868</v>
      </c>
      <c r="K40" s="23">
        <v>102885</v>
      </c>
      <c r="L40" s="23">
        <v>104775</v>
      </c>
      <c r="M40" s="23">
        <v>104592</v>
      </c>
      <c r="N40" s="23">
        <v>104512</v>
      </c>
      <c r="O40" s="23">
        <v>104589</v>
      </c>
      <c r="P40" s="23">
        <v>104573</v>
      </c>
      <c r="Q40" s="23">
        <v>101864</v>
      </c>
      <c r="R40" s="23">
        <v>100174</v>
      </c>
      <c r="S40" s="23">
        <v>100695</v>
      </c>
      <c r="T40" s="23">
        <v>100446</v>
      </c>
      <c r="U40" s="23">
        <v>101925</v>
      </c>
      <c r="V40" s="23">
        <v>104317</v>
      </c>
      <c r="W40" s="23">
        <v>106548</v>
      </c>
      <c r="X40" s="115">
        <v>106698</v>
      </c>
      <c r="Y40" s="115">
        <v>107998</v>
      </c>
    </row>
    <row r="41" spans="1:25" ht="18" customHeight="1">
      <c r="A41" s="75" t="s">
        <v>46</v>
      </c>
      <c r="B41" s="16">
        <v>61007</v>
      </c>
      <c r="C41" s="16">
        <v>61841</v>
      </c>
      <c r="D41" s="16">
        <v>62583</v>
      </c>
      <c r="E41" s="16">
        <v>63156</v>
      </c>
      <c r="F41" s="16">
        <v>64083</v>
      </c>
      <c r="G41" s="16">
        <v>64351</v>
      </c>
      <c r="H41" s="16">
        <v>64713</v>
      </c>
      <c r="I41" s="16">
        <v>64914</v>
      </c>
      <c r="J41" s="16">
        <v>64535</v>
      </c>
      <c r="K41" s="16">
        <v>64245</v>
      </c>
      <c r="L41" s="16">
        <v>63869</v>
      </c>
      <c r="M41" s="16">
        <v>63276</v>
      </c>
      <c r="N41" s="16">
        <v>62697</v>
      </c>
      <c r="O41" s="16">
        <v>61882</v>
      </c>
      <c r="P41" s="16">
        <v>61312</v>
      </c>
      <c r="Q41" s="16">
        <v>60740</v>
      </c>
      <c r="R41" s="16">
        <v>60158</v>
      </c>
      <c r="S41" s="16">
        <v>59536</v>
      </c>
      <c r="T41" s="16">
        <v>59063</v>
      </c>
      <c r="U41" s="16">
        <v>58638</v>
      </c>
      <c r="V41" s="16">
        <v>58062</v>
      </c>
      <c r="W41" s="16">
        <v>57369</v>
      </c>
      <c r="X41" s="99">
        <v>56682</v>
      </c>
      <c r="Y41" s="99">
        <v>56216</v>
      </c>
    </row>
    <row r="42" spans="1:25" ht="18" customHeight="1">
      <c r="A42" s="76" t="s">
        <v>47</v>
      </c>
      <c r="B42" s="18">
        <v>9285</v>
      </c>
      <c r="C42" s="18">
        <v>10260</v>
      </c>
      <c r="D42" s="18">
        <v>12570</v>
      </c>
      <c r="E42" s="18">
        <v>16839</v>
      </c>
      <c r="F42" s="18">
        <v>22289</v>
      </c>
      <c r="G42" s="18">
        <v>25204</v>
      </c>
      <c r="H42" s="18">
        <v>29492</v>
      </c>
      <c r="I42" s="18">
        <v>31317</v>
      </c>
      <c r="J42" s="18">
        <v>33333</v>
      </c>
      <c r="K42" s="18">
        <v>38640</v>
      </c>
      <c r="L42" s="18">
        <v>40906</v>
      </c>
      <c r="M42" s="18">
        <v>41316</v>
      </c>
      <c r="N42" s="18">
        <v>41815</v>
      </c>
      <c r="O42" s="18">
        <v>42707</v>
      </c>
      <c r="P42" s="18">
        <v>43261</v>
      </c>
      <c r="Q42" s="18">
        <v>41124</v>
      </c>
      <c r="R42" s="18">
        <v>40016</v>
      </c>
      <c r="S42" s="18">
        <v>41159</v>
      </c>
      <c r="T42" s="18">
        <v>41383</v>
      </c>
      <c r="U42" s="18">
        <v>43287</v>
      </c>
      <c r="V42" s="18">
        <v>46255</v>
      </c>
      <c r="W42" s="18">
        <v>49179</v>
      </c>
      <c r="X42" s="116">
        <v>50016</v>
      </c>
      <c r="Y42" s="116">
        <v>51782</v>
      </c>
    </row>
    <row r="43" spans="1:25" ht="18" customHeight="1">
      <c r="A43" s="19" t="s">
        <v>48</v>
      </c>
      <c r="B43" s="14"/>
      <c r="C43" s="14"/>
      <c r="D43" s="14"/>
    </row>
    <row r="47" spans="1:25" ht="21">
      <c r="A47" s="8" t="s">
        <v>51</v>
      </c>
      <c r="B47" s="8"/>
      <c r="C47" s="8"/>
      <c r="D47" s="8"/>
      <c r="E47" s="8"/>
      <c r="F47" s="8"/>
      <c r="G47" s="8"/>
      <c r="H47" s="8"/>
    </row>
    <row r="48" spans="1:25" ht="2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6.5">
      <c r="A49" s="21" t="s">
        <v>14</v>
      </c>
      <c r="B49" s="73" t="s">
        <v>15</v>
      </c>
      <c r="C49" s="73" t="s">
        <v>16</v>
      </c>
      <c r="D49" s="73" t="s">
        <v>17</v>
      </c>
      <c r="E49" s="73" t="s">
        <v>18</v>
      </c>
      <c r="F49" s="73" t="s">
        <v>19</v>
      </c>
      <c r="G49" s="73" t="s">
        <v>20</v>
      </c>
      <c r="H49" s="73" t="s">
        <v>21</v>
      </c>
      <c r="I49" s="73" t="s">
        <v>22</v>
      </c>
      <c r="J49" s="73" t="s">
        <v>23</v>
      </c>
      <c r="K49" s="73" t="s">
        <v>24</v>
      </c>
      <c r="L49" s="73" t="s">
        <v>25</v>
      </c>
      <c r="M49" s="73" t="s">
        <v>26</v>
      </c>
      <c r="N49" s="73" t="s">
        <v>27</v>
      </c>
      <c r="O49" s="73" t="s">
        <v>28</v>
      </c>
      <c r="P49" s="73" t="s">
        <v>29</v>
      </c>
      <c r="Q49" s="73" t="s">
        <v>30</v>
      </c>
      <c r="R49" s="73" t="s">
        <v>31</v>
      </c>
      <c r="S49" s="73" t="s">
        <v>32</v>
      </c>
      <c r="T49" s="73" t="s">
        <v>33</v>
      </c>
      <c r="U49" s="73" t="s">
        <v>34</v>
      </c>
      <c r="V49" s="73" t="s">
        <v>35</v>
      </c>
      <c r="W49" s="73" t="s">
        <v>36</v>
      </c>
      <c r="X49" s="121" t="s">
        <v>37</v>
      </c>
      <c r="Y49" s="120" t="s">
        <v>38</v>
      </c>
    </row>
    <row r="50" spans="1:25">
      <c r="A50" s="15" t="s">
        <v>39</v>
      </c>
      <c r="B50" s="128">
        <f>B8/B8</f>
        <v>1</v>
      </c>
      <c r="C50" s="128">
        <f t="shared" ref="C50:Y50" si="0">C8/C8</f>
        <v>1</v>
      </c>
      <c r="D50" s="128">
        <f t="shared" si="0"/>
        <v>1</v>
      </c>
      <c r="E50" s="128">
        <f t="shared" si="0"/>
        <v>1</v>
      </c>
      <c r="F50" s="128">
        <f t="shared" si="0"/>
        <v>1</v>
      </c>
      <c r="G50" s="128">
        <f t="shared" si="0"/>
        <v>1</v>
      </c>
      <c r="H50" s="128">
        <f t="shared" si="0"/>
        <v>1</v>
      </c>
      <c r="I50" s="128">
        <f t="shared" si="0"/>
        <v>1</v>
      </c>
      <c r="J50" s="128">
        <f t="shared" si="0"/>
        <v>1</v>
      </c>
      <c r="K50" s="128">
        <f t="shared" si="0"/>
        <v>1</v>
      </c>
      <c r="L50" s="128">
        <f t="shared" si="0"/>
        <v>1</v>
      </c>
      <c r="M50" s="128">
        <f t="shared" si="0"/>
        <v>1</v>
      </c>
      <c r="N50" s="128">
        <f t="shared" si="0"/>
        <v>1</v>
      </c>
      <c r="O50" s="128">
        <f t="shared" si="0"/>
        <v>1</v>
      </c>
      <c r="P50" s="128">
        <f t="shared" si="0"/>
        <v>1</v>
      </c>
      <c r="Q50" s="128">
        <f t="shared" si="0"/>
        <v>1</v>
      </c>
      <c r="R50" s="128">
        <f t="shared" si="0"/>
        <v>1</v>
      </c>
      <c r="S50" s="128">
        <f t="shared" si="0"/>
        <v>1</v>
      </c>
      <c r="T50" s="128">
        <f t="shared" si="0"/>
        <v>1</v>
      </c>
      <c r="U50" s="128">
        <f t="shared" si="0"/>
        <v>1</v>
      </c>
      <c r="V50" s="128">
        <f t="shared" si="0"/>
        <v>1</v>
      </c>
      <c r="W50" s="128">
        <f t="shared" si="0"/>
        <v>1</v>
      </c>
      <c r="X50" s="128">
        <f t="shared" si="0"/>
        <v>1</v>
      </c>
      <c r="Y50" s="128">
        <f t="shared" si="0"/>
        <v>1</v>
      </c>
    </row>
    <row r="51" spans="1:25">
      <c r="A51" s="12" t="s">
        <v>40</v>
      </c>
      <c r="B51" s="131">
        <f>B9/B8</f>
        <v>0.64775640681820623</v>
      </c>
      <c r="C51" s="131">
        <f t="shared" ref="C51:Y51" si="1">C9/C8</f>
        <v>0.64399627610615739</v>
      </c>
      <c r="D51" s="131">
        <f t="shared" si="1"/>
        <v>0.63675572401149438</v>
      </c>
      <c r="E51" s="131">
        <f t="shared" si="1"/>
        <v>0.62447163183901888</v>
      </c>
      <c r="F51" s="131">
        <f t="shared" si="1"/>
        <v>0.60927903443257936</v>
      </c>
      <c r="G51" s="131">
        <f t="shared" si="1"/>
        <v>0.60111173262480777</v>
      </c>
      <c r="H51" s="131">
        <f t="shared" si="1"/>
        <v>0.59095431359853445</v>
      </c>
      <c r="I51" s="131">
        <f t="shared" si="1"/>
        <v>0.58842597006387642</v>
      </c>
      <c r="J51" s="131">
        <f t="shared" si="1"/>
        <v>0.58567908067789465</v>
      </c>
      <c r="K51" s="131">
        <f t="shared" si="1"/>
        <v>0.5763483763275109</v>
      </c>
      <c r="L51" s="131">
        <f t="shared" si="1"/>
        <v>0.5756306668654948</v>
      </c>
      <c r="M51" s="131">
        <f t="shared" si="1"/>
        <v>0.5789792993797136</v>
      </c>
      <c r="N51" s="131">
        <f t="shared" si="1"/>
        <v>0.58157469647230475</v>
      </c>
      <c r="O51" s="131">
        <f t="shared" si="1"/>
        <v>0.58318607775509823</v>
      </c>
      <c r="P51" s="131">
        <f t="shared" si="1"/>
        <v>0.58479018988979148</v>
      </c>
      <c r="Q51" s="131">
        <f t="shared" si="1"/>
        <v>0.59312320318681844</v>
      </c>
      <c r="R51" s="131">
        <f t="shared" si="1"/>
        <v>0.59933159264541847</v>
      </c>
      <c r="S51" s="131">
        <f t="shared" si="1"/>
        <v>0.59931189736150681</v>
      </c>
      <c r="T51" s="131">
        <f t="shared" si="1"/>
        <v>0.60163202733551802</v>
      </c>
      <c r="U51" s="131">
        <f t="shared" si="1"/>
        <v>0.59942517405605067</v>
      </c>
      <c r="V51" s="131">
        <f t="shared" si="1"/>
        <v>0.59412087133786207</v>
      </c>
      <c r="W51" s="131">
        <f t="shared" si="1"/>
        <v>0.58909616651619046</v>
      </c>
      <c r="X51" s="131">
        <f t="shared" si="1"/>
        <v>0.58937547639615839</v>
      </c>
      <c r="Y51" s="131">
        <f t="shared" si="1"/>
        <v>0.58678350869745388</v>
      </c>
    </row>
    <row r="52" spans="1:25">
      <c r="A52" s="13" t="s">
        <v>41</v>
      </c>
      <c r="B52" s="133">
        <f>B10/B8</f>
        <v>0.44665633280054923</v>
      </c>
      <c r="C52" s="133">
        <f t="shared" ref="C52:Y52" si="2">C10/C8</f>
        <v>0.4436391831696877</v>
      </c>
      <c r="D52" s="133">
        <f t="shared" si="2"/>
        <v>0.43790361619511592</v>
      </c>
      <c r="E52" s="133">
        <f t="shared" si="2"/>
        <v>0.42968238375900458</v>
      </c>
      <c r="F52" s="133">
        <f t="shared" si="2"/>
        <v>0.41801783807818604</v>
      </c>
      <c r="G52" s="133">
        <f t="shared" si="2"/>
        <v>0.41014077285228173</v>
      </c>
      <c r="H52" s="133">
        <f t="shared" si="2"/>
        <v>0.40215358445701294</v>
      </c>
      <c r="I52" s="133">
        <f t="shared" si="2"/>
        <v>0.39968560640493805</v>
      </c>
      <c r="J52" s="133">
        <f t="shared" si="2"/>
        <v>0.39560985038173302</v>
      </c>
      <c r="K52" s="133">
        <f t="shared" si="2"/>
        <v>0.38827191510743575</v>
      </c>
      <c r="L52" s="133">
        <f t="shared" si="2"/>
        <v>0.38732638414863385</v>
      </c>
      <c r="M52" s="133">
        <f t="shared" si="2"/>
        <v>0.38950220185981316</v>
      </c>
      <c r="N52" s="133">
        <f t="shared" si="2"/>
        <v>0.3912917513417748</v>
      </c>
      <c r="O52" s="133">
        <f t="shared" si="2"/>
        <v>0.39269999937706218</v>
      </c>
      <c r="P52" s="133">
        <f t="shared" si="2"/>
        <v>0.39398975526465568</v>
      </c>
      <c r="Q52" s="133">
        <f t="shared" si="2"/>
        <v>0.39999540683921642</v>
      </c>
      <c r="R52" s="133">
        <f t="shared" si="2"/>
        <v>0.40449357955034798</v>
      </c>
      <c r="S52" s="133">
        <f t="shared" si="2"/>
        <v>0.40496679674844333</v>
      </c>
      <c r="T52" s="133">
        <f t="shared" si="2"/>
        <v>0.40632342713208897</v>
      </c>
      <c r="U52" s="133">
        <f t="shared" si="2"/>
        <v>0.40484347925334885</v>
      </c>
      <c r="V52" s="133">
        <f t="shared" si="2"/>
        <v>0.40078585461689586</v>
      </c>
      <c r="W52" s="133">
        <f t="shared" si="2"/>
        <v>0.39712915741441157</v>
      </c>
      <c r="X52" s="133">
        <f t="shared" si="2"/>
        <v>0.39707708725036839</v>
      </c>
      <c r="Y52" s="133">
        <f t="shared" si="2"/>
        <v>0.39397596450266331</v>
      </c>
    </row>
    <row r="53" spans="1:25">
      <c r="A53" s="13" t="s">
        <v>42</v>
      </c>
      <c r="B53" s="133">
        <f>B11/B8</f>
        <v>0.10595788502590618</v>
      </c>
      <c r="C53" s="133">
        <f t="shared" ref="C53:Y53" si="3">C11/C8</f>
        <v>0.10600965786065991</v>
      </c>
      <c r="D53" s="133">
        <f t="shared" si="3"/>
        <v>0.10573843095652533</v>
      </c>
      <c r="E53" s="133">
        <f t="shared" si="3"/>
        <v>0.10475084836577961</v>
      </c>
      <c r="F53" s="133">
        <f t="shared" si="3"/>
        <v>0.10374475997536624</v>
      </c>
      <c r="G53" s="133">
        <f t="shared" si="3"/>
        <v>0.10500396214981587</v>
      </c>
      <c r="H53" s="133">
        <f t="shared" si="3"/>
        <v>0.10499231829554145</v>
      </c>
      <c r="I53" s="133">
        <f t="shared" si="3"/>
        <v>0.10614663867129906</v>
      </c>
      <c r="J53" s="133">
        <f t="shared" si="3"/>
        <v>0.1085039930418281</v>
      </c>
      <c r="K53" s="133">
        <f t="shared" si="3"/>
        <v>0.10911564567914903</v>
      </c>
      <c r="L53" s="133">
        <f t="shared" si="3"/>
        <v>0.11040634457902684</v>
      </c>
      <c r="M53" s="133">
        <f t="shared" si="3"/>
        <v>0.11203020888902836</v>
      </c>
      <c r="N53" s="133">
        <f t="shared" si="3"/>
        <v>0.11333229117815642</v>
      </c>
      <c r="O53" s="133">
        <f t="shared" si="3"/>
        <v>0.11404122602468079</v>
      </c>
      <c r="P53" s="133">
        <f t="shared" si="3"/>
        <v>0.11504941273865577</v>
      </c>
      <c r="Q53" s="133">
        <f t="shared" si="3"/>
        <v>0.11679572752535111</v>
      </c>
      <c r="R53" s="133">
        <f t="shared" si="3"/>
        <v>0.11799847497253479</v>
      </c>
      <c r="S53" s="133">
        <f t="shared" si="3"/>
        <v>0.11790968966403786</v>
      </c>
      <c r="T53" s="133">
        <f t="shared" si="3"/>
        <v>0.11887650352659093</v>
      </c>
      <c r="U53" s="133">
        <f t="shared" si="3"/>
        <v>0.11888106083401641</v>
      </c>
      <c r="V53" s="133">
        <f t="shared" si="3"/>
        <v>0.1186008174694578</v>
      </c>
      <c r="W53" s="133">
        <f t="shared" si="3"/>
        <v>0.11841056424521933</v>
      </c>
      <c r="X53" s="133">
        <f t="shared" si="3"/>
        <v>0.11927435337161441</v>
      </c>
      <c r="Y53" s="133">
        <f t="shared" si="3"/>
        <v>0.1203452702224648</v>
      </c>
    </row>
    <row r="54" spans="1:25">
      <c r="A54" s="13" t="s">
        <v>43</v>
      </c>
      <c r="B54" s="133">
        <f>B12/B8</f>
        <v>7.6366913034616665E-2</v>
      </c>
      <c r="C54" s="133">
        <f t="shared" ref="C54:Y54" si="4">C12/C8</f>
        <v>7.5538078924395985E-2</v>
      </c>
      <c r="D54" s="133">
        <f t="shared" si="4"/>
        <v>7.4224181438032361E-2</v>
      </c>
      <c r="E54" s="133">
        <f t="shared" si="4"/>
        <v>7.1637296342600867E-2</v>
      </c>
      <c r="F54" s="133">
        <f t="shared" si="4"/>
        <v>6.9393025030851652E-2</v>
      </c>
      <c r="G54" s="133">
        <f t="shared" si="4"/>
        <v>6.7932223931384886E-2</v>
      </c>
      <c r="H54" s="133">
        <f t="shared" si="4"/>
        <v>6.6028818235757264E-2</v>
      </c>
      <c r="I54" s="133">
        <f t="shared" si="4"/>
        <v>6.4880816447795808E-2</v>
      </c>
      <c r="J54" s="133">
        <f t="shared" si="4"/>
        <v>6.3983114133347396E-2</v>
      </c>
      <c r="K54" s="133">
        <f t="shared" si="4"/>
        <v>6.2008703872456758E-2</v>
      </c>
      <c r="L54" s="133">
        <f t="shared" si="4"/>
        <v>6.1097657538073148E-2</v>
      </c>
      <c r="M54" s="133">
        <f t="shared" si="4"/>
        <v>6.067928159747283E-2</v>
      </c>
      <c r="N54" s="133">
        <f t="shared" si="4"/>
        <v>6.0109426293575116E-2</v>
      </c>
      <c r="O54" s="133">
        <f t="shared" si="4"/>
        <v>5.9729354283424248E-2</v>
      </c>
      <c r="P54" s="133">
        <f t="shared" si="4"/>
        <v>5.9185595281212811E-2</v>
      </c>
      <c r="Q54" s="133">
        <f t="shared" si="4"/>
        <v>5.9489783348957041E-2</v>
      </c>
      <c r="R54" s="133">
        <f t="shared" si="4"/>
        <v>5.9824768882717823E-2</v>
      </c>
      <c r="S54" s="133">
        <f t="shared" si="4"/>
        <v>5.9489942874103557E-2</v>
      </c>
      <c r="T54" s="133">
        <f t="shared" si="4"/>
        <v>5.9366195271005513E-2</v>
      </c>
      <c r="U54" s="133">
        <f t="shared" si="4"/>
        <v>5.8750531765877752E-2</v>
      </c>
      <c r="V54" s="133">
        <f t="shared" si="4"/>
        <v>5.8002968510386707E-2</v>
      </c>
      <c r="W54" s="133">
        <f t="shared" si="4"/>
        <v>5.7113865775196636E-2</v>
      </c>
      <c r="X54" s="133">
        <f t="shared" si="4"/>
        <v>5.6781340515270083E-2</v>
      </c>
      <c r="Y54" s="133">
        <f t="shared" si="4"/>
        <v>5.6450064182257398E-2</v>
      </c>
    </row>
    <row r="55" spans="1:25">
      <c r="A55" s="13" t="s">
        <v>44</v>
      </c>
      <c r="B55" s="133">
        <f>B13/B8</f>
        <v>1.8772594157968697E-2</v>
      </c>
      <c r="C55" s="133">
        <f t="shared" ref="C55:Y55" si="5">C13/C8</f>
        <v>1.8809356151413735E-2</v>
      </c>
      <c r="D55" s="133">
        <f t="shared" si="5"/>
        <v>1.8889495421820765E-2</v>
      </c>
      <c r="E55" s="133">
        <f t="shared" si="5"/>
        <v>1.8401103371633823E-2</v>
      </c>
      <c r="F55" s="133">
        <f t="shared" si="5"/>
        <v>1.8123411348175415E-2</v>
      </c>
      <c r="G55" s="133">
        <f t="shared" si="5"/>
        <v>1.8034773691325223E-2</v>
      </c>
      <c r="H55" s="133">
        <f t="shared" si="5"/>
        <v>1.7779592610222873E-2</v>
      </c>
      <c r="I55" s="133">
        <f t="shared" si="5"/>
        <v>1.7712908539843513E-2</v>
      </c>
      <c r="J55" s="133">
        <f t="shared" si="5"/>
        <v>1.7582123120986091E-2</v>
      </c>
      <c r="K55" s="133">
        <f t="shared" si="5"/>
        <v>1.6952111668469327E-2</v>
      </c>
      <c r="L55" s="133">
        <f t="shared" si="5"/>
        <v>1.6800280599760985E-2</v>
      </c>
      <c r="M55" s="133">
        <f t="shared" si="5"/>
        <v>1.6767607033399232E-2</v>
      </c>
      <c r="N55" s="133">
        <f t="shared" si="5"/>
        <v>1.6841227658798395E-2</v>
      </c>
      <c r="O55" s="133">
        <f t="shared" si="5"/>
        <v>1.6715498069931001E-2</v>
      </c>
      <c r="P55" s="133">
        <f t="shared" si="5"/>
        <v>1.6565426605267244E-2</v>
      </c>
      <c r="Q55" s="133">
        <f t="shared" si="5"/>
        <v>1.6842285473293903E-2</v>
      </c>
      <c r="R55" s="133">
        <f t="shared" si="5"/>
        <v>1.7014769239817921E-2</v>
      </c>
      <c r="S55" s="133">
        <f t="shared" si="5"/>
        <v>1.6945468074922088E-2</v>
      </c>
      <c r="T55" s="133">
        <f t="shared" si="5"/>
        <v>1.7065901405832608E-2</v>
      </c>
      <c r="U55" s="133">
        <f t="shared" si="5"/>
        <v>1.6950102202807724E-2</v>
      </c>
      <c r="V55" s="133">
        <f t="shared" si="5"/>
        <v>1.6731230741121671E-2</v>
      </c>
      <c r="W55" s="133">
        <f t="shared" si="5"/>
        <v>1.6442579081362908E-2</v>
      </c>
      <c r="X55" s="133">
        <f t="shared" si="5"/>
        <v>1.6242695258905433E-2</v>
      </c>
      <c r="Y55" s="133">
        <f t="shared" si="5"/>
        <v>1.6012209790068427E-2</v>
      </c>
    </row>
    <row r="56" spans="1:25">
      <c r="A56" s="12" t="s">
        <v>45</v>
      </c>
      <c r="B56" s="131">
        <f>B14/B8</f>
        <v>0.35224359318179382</v>
      </c>
      <c r="C56" s="131">
        <f t="shared" ref="C56:Y56" si="6">C14/C8</f>
        <v>0.35600372389384266</v>
      </c>
      <c r="D56" s="131">
        <f t="shared" si="6"/>
        <v>0.36324427598850562</v>
      </c>
      <c r="E56" s="131">
        <f t="shared" si="6"/>
        <v>0.37552836816098112</v>
      </c>
      <c r="F56" s="131">
        <f t="shared" si="6"/>
        <v>0.39072096556742064</v>
      </c>
      <c r="G56" s="131">
        <f t="shared" si="6"/>
        <v>0.39888826737519228</v>
      </c>
      <c r="H56" s="131">
        <f t="shared" si="6"/>
        <v>0.40904568640146549</v>
      </c>
      <c r="I56" s="131">
        <f t="shared" si="6"/>
        <v>0.41157402993612358</v>
      </c>
      <c r="J56" s="131">
        <f t="shared" si="6"/>
        <v>0.41432091932210535</v>
      </c>
      <c r="K56" s="131">
        <f t="shared" si="6"/>
        <v>0.4236516236724891</v>
      </c>
      <c r="L56" s="131">
        <f t="shared" si="6"/>
        <v>0.42436933313450514</v>
      </c>
      <c r="M56" s="131">
        <f t="shared" si="6"/>
        <v>0.4210207006202864</v>
      </c>
      <c r="N56" s="131">
        <f t="shared" si="6"/>
        <v>0.41842530352769525</v>
      </c>
      <c r="O56" s="131">
        <f t="shared" si="6"/>
        <v>0.41681392224490177</v>
      </c>
      <c r="P56" s="131">
        <f t="shared" si="6"/>
        <v>0.41520981011020852</v>
      </c>
      <c r="Q56" s="131">
        <f t="shared" si="6"/>
        <v>0.40687679681318156</v>
      </c>
      <c r="R56" s="131">
        <f t="shared" si="6"/>
        <v>0.40066840735458148</v>
      </c>
      <c r="S56" s="131">
        <f t="shared" si="6"/>
        <v>0.40068810263849319</v>
      </c>
      <c r="T56" s="131">
        <f t="shared" si="6"/>
        <v>0.39836797266448198</v>
      </c>
      <c r="U56" s="131">
        <f t="shared" si="6"/>
        <v>0.40057482594394928</v>
      </c>
      <c r="V56" s="131">
        <f t="shared" si="6"/>
        <v>0.40587912866213793</v>
      </c>
      <c r="W56" s="131">
        <f t="shared" si="6"/>
        <v>0.41090383348380954</v>
      </c>
      <c r="X56" s="131">
        <f t="shared" si="6"/>
        <v>0.41062452360384166</v>
      </c>
      <c r="Y56" s="131">
        <f t="shared" si="6"/>
        <v>0.41321649130254606</v>
      </c>
    </row>
    <row r="57" spans="1:25">
      <c r="A57" s="13" t="s">
        <v>46</v>
      </c>
      <c r="B57" s="133">
        <f>B15/B8</f>
        <v>0.30496347389536693</v>
      </c>
      <c r="C57" s="133">
        <f t="shared" ref="C57:Y57" si="7">C15/C8</f>
        <v>0.30444678286692356</v>
      </c>
      <c r="D57" s="133">
        <f t="shared" si="7"/>
        <v>0.30106292035307081</v>
      </c>
      <c r="E57" s="133">
        <f t="shared" si="7"/>
        <v>0.29297394375979835</v>
      </c>
      <c r="F57" s="133">
        <f t="shared" si="7"/>
        <v>0.2849027846138848</v>
      </c>
      <c r="G57" s="133">
        <f t="shared" si="7"/>
        <v>0.28054118305132147</v>
      </c>
      <c r="H57" s="133">
        <f t="shared" si="7"/>
        <v>0.27346191070272369</v>
      </c>
      <c r="I57" s="133">
        <f t="shared" si="7"/>
        <v>0.26957366188720411</v>
      </c>
      <c r="J57" s="133">
        <f t="shared" si="7"/>
        <v>0.26547358618205458</v>
      </c>
      <c r="K57" s="133">
        <f t="shared" si="7"/>
        <v>0.25622982651870652</v>
      </c>
      <c r="L57" s="133">
        <f t="shared" si="7"/>
        <v>0.25078813667896743</v>
      </c>
      <c r="M57" s="133">
        <f t="shared" si="7"/>
        <v>0.24711456993127687</v>
      </c>
      <c r="N57" s="133">
        <f t="shared" si="7"/>
        <v>0.24408107967276327</v>
      </c>
      <c r="O57" s="133">
        <f t="shared" si="7"/>
        <v>0.24001794060910861</v>
      </c>
      <c r="P57" s="133">
        <f t="shared" si="7"/>
        <v>0.23681481864748796</v>
      </c>
      <c r="Q57" s="133">
        <f t="shared" si="7"/>
        <v>0.2366876629789153</v>
      </c>
      <c r="R57" s="133">
        <f t="shared" si="7"/>
        <v>0.23553271982136592</v>
      </c>
      <c r="S57" s="133">
        <f t="shared" si="7"/>
        <v>0.23195455011005045</v>
      </c>
      <c r="T57" s="133">
        <f t="shared" si="7"/>
        <v>0.22991451384842237</v>
      </c>
      <c r="U57" s="133">
        <f t="shared" si="7"/>
        <v>0.226668188468203</v>
      </c>
      <c r="V57" s="133">
        <f t="shared" si="7"/>
        <v>0.222044987508032</v>
      </c>
      <c r="W57" s="133">
        <f t="shared" si="7"/>
        <v>0.21739139275924615</v>
      </c>
      <c r="X57" s="133">
        <f t="shared" si="7"/>
        <v>0.21475684740078255</v>
      </c>
      <c r="Y57" s="133">
        <f t="shared" si="7"/>
        <v>0.21192476020093595</v>
      </c>
    </row>
    <row r="58" spans="1:25">
      <c r="A58" s="17" t="s">
        <v>47</v>
      </c>
      <c r="B58" s="136">
        <f>B16/B8</f>
        <v>4.7280119286426878E-2</v>
      </c>
      <c r="C58" s="136">
        <f t="shared" ref="C58:Y58" si="8">C16/C8</f>
        <v>5.1556941026919108E-2</v>
      </c>
      <c r="D58" s="136">
        <f t="shared" si="8"/>
        <v>6.2181355635434796E-2</v>
      </c>
      <c r="E58" s="136">
        <f t="shared" si="8"/>
        <v>8.2554424401182755E-2</v>
      </c>
      <c r="F58" s="136">
        <f t="shared" si="8"/>
        <v>0.10581818095353587</v>
      </c>
      <c r="G58" s="136">
        <f t="shared" si="8"/>
        <v>0.11834708432387078</v>
      </c>
      <c r="H58" s="136">
        <f t="shared" si="8"/>
        <v>0.13558377569874183</v>
      </c>
      <c r="I58" s="136">
        <f t="shared" si="8"/>
        <v>0.14200036804891947</v>
      </c>
      <c r="J58" s="136">
        <f t="shared" si="8"/>
        <v>0.14884733314005077</v>
      </c>
      <c r="K58" s="136">
        <f t="shared" si="8"/>
        <v>0.16742179715378261</v>
      </c>
      <c r="L58" s="136">
        <f t="shared" si="8"/>
        <v>0.17358119645553774</v>
      </c>
      <c r="M58" s="136">
        <f t="shared" si="8"/>
        <v>0.17390613068900954</v>
      </c>
      <c r="N58" s="136">
        <f t="shared" si="8"/>
        <v>0.17434422385493201</v>
      </c>
      <c r="O58" s="136">
        <f t="shared" si="8"/>
        <v>0.17679598163579319</v>
      </c>
      <c r="P58" s="136">
        <f t="shared" si="8"/>
        <v>0.17839499146272056</v>
      </c>
      <c r="Q58" s="136">
        <f t="shared" si="8"/>
        <v>0.17018913383426623</v>
      </c>
      <c r="R58" s="136">
        <f t="shared" si="8"/>
        <v>0.16513568753321556</v>
      </c>
      <c r="S58" s="136">
        <f t="shared" si="8"/>
        <v>0.16873355252844277</v>
      </c>
      <c r="T58" s="136">
        <f t="shared" si="8"/>
        <v>0.16845345881605961</v>
      </c>
      <c r="U58" s="136">
        <f t="shared" si="8"/>
        <v>0.17390663747574628</v>
      </c>
      <c r="V58" s="136">
        <f t="shared" si="8"/>
        <v>0.18383414115410593</v>
      </c>
      <c r="W58" s="136">
        <f t="shared" si="8"/>
        <v>0.19351244072456342</v>
      </c>
      <c r="X58" s="136">
        <f t="shared" si="8"/>
        <v>0.19586767620305909</v>
      </c>
      <c r="Y58" s="136">
        <f t="shared" si="8"/>
        <v>0.20129173110161011</v>
      </c>
    </row>
    <row r="59" spans="1:25">
      <c r="A59" s="14" t="s">
        <v>52</v>
      </c>
      <c r="B59" s="127"/>
      <c r="C59" s="14"/>
      <c r="D59" s="14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99"/>
      <c r="Y59" s="99"/>
    </row>
    <row r="60" spans="1:25">
      <c r="A60" s="14"/>
      <c r="B60" s="127"/>
      <c r="C60" s="14"/>
      <c r="D60" s="14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99"/>
      <c r="Y60" s="99"/>
    </row>
    <row r="61" spans="1:25">
      <c r="A61" s="14"/>
      <c r="B61" s="127"/>
      <c r="C61" s="14"/>
      <c r="D61" s="14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99"/>
      <c r="Y61" s="99"/>
    </row>
    <row r="62" spans="1:25" ht="16.5">
      <c r="A62" s="22" t="s">
        <v>49</v>
      </c>
      <c r="B62" s="73" t="s">
        <v>15</v>
      </c>
      <c r="C62" s="73" t="s">
        <v>16</v>
      </c>
      <c r="D62" s="73" t="s">
        <v>17</v>
      </c>
      <c r="E62" s="73">
        <v>2002</v>
      </c>
      <c r="F62" s="73">
        <v>2003</v>
      </c>
      <c r="G62" s="73">
        <v>2004</v>
      </c>
      <c r="H62" s="73">
        <v>2005</v>
      </c>
      <c r="I62" s="73">
        <v>2006</v>
      </c>
      <c r="J62" s="73">
        <v>2007</v>
      </c>
      <c r="K62" s="73">
        <v>2008</v>
      </c>
      <c r="L62" s="73">
        <v>2009</v>
      </c>
      <c r="M62" s="73">
        <v>2010</v>
      </c>
      <c r="N62" s="73">
        <v>2011</v>
      </c>
      <c r="O62" s="73">
        <v>2012</v>
      </c>
      <c r="P62" s="73">
        <v>2013</v>
      </c>
      <c r="Q62" s="73">
        <v>2014</v>
      </c>
      <c r="R62" s="73">
        <v>2015</v>
      </c>
      <c r="S62" s="73">
        <v>2016</v>
      </c>
      <c r="T62" s="73">
        <v>2017</v>
      </c>
      <c r="U62" s="73">
        <v>2018</v>
      </c>
      <c r="V62" s="73">
        <v>2019</v>
      </c>
      <c r="W62" s="73">
        <v>2020</v>
      </c>
      <c r="X62" s="100">
        <v>2021</v>
      </c>
      <c r="Y62" s="117" t="s">
        <v>38</v>
      </c>
    </row>
    <row r="63" spans="1:25">
      <c r="A63" s="68" t="s">
        <v>39</v>
      </c>
      <c r="B63" s="128">
        <f>B21/B21</f>
        <v>1</v>
      </c>
      <c r="C63" s="128">
        <f t="shared" ref="C63:Y63" si="9">C21/C21</f>
        <v>1</v>
      </c>
      <c r="D63" s="128">
        <f t="shared" si="9"/>
        <v>1</v>
      </c>
      <c r="E63" s="128">
        <f t="shared" si="9"/>
        <v>1</v>
      </c>
      <c r="F63" s="128">
        <f t="shared" si="9"/>
        <v>1</v>
      </c>
      <c r="G63" s="128">
        <f t="shared" si="9"/>
        <v>1</v>
      </c>
      <c r="H63" s="128">
        <f t="shared" si="9"/>
        <v>1</v>
      </c>
      <c r="I63" s="128">
        <f t="shared" si="9"/>
        <v>1</v>
      </c>
      <c r="J63" s="128">
        <f t="shared" si="9"/>
        <v>1</v>
      </c>
      <c r="K63" s="128">
        <f t="shared" si="9"/>
        <v>1</v>
      </c>
      <c r="L63" s="128">
        <f t="shared" si="9"/>
        <v>1</v>
      </c>
      <c r="M63" s="128">
        <f t="shared" si="9"/>
        <v>1</v>
      </c>
      <c r="N63" s="128">
        <f t="shared" si="9"/>
        <v>1</v>
      </c>
      <c r="O63" s="128">
        <f t="shared" si="9"/>
        <v>1</v>
      </c>
      <c r="P63" s="128">
        <f t="shared" si="9"/>
        <v>1</v>
      </c>
      <c r="Q63" s="128">
        <f t="shared" si="9"/>
        <v>1</v>
      </c>
      <c r="R63" s="128">
        <f t="shared" si="9"/>
        <v>1</v>
      </c>
      <c r="S63" s="128">
        <f t="shared" si="9"/>
        <v>1</v>
      </c>
      <c r="T63" s="128">
        <f t="shared" si="9"/>
        <v>1</v>
      </c>
      <c r="U63" s="128">
        <f t="shared" si="9"/>
        <v>1</v>
      </c>
      <c r="V63" s="128">
        <f t="shared" si="9"/>
        <v>1</v>
      </c>
      <c r="W63" s="128">
        <f t="shared" si="9"/>
        <v>1</v>
      </c>
      <c r="X63" s="129">
        <f t="shared" si="9"/>
        <v>1</v>
      </c>
      <c r="Y63" s="130">
        <f t="shared" si="9"/>
        <v>1</v>
      </c>
    </row>
    <row r="64" spans="1:25">
      <c r="A64" s="74" t="s">
        <v>40</v>
      </c>
      <c r="B64" s="131">
        <f>B22/B21</f>
        <v>0.66115560291481434</v>
      </c>
      <c r="C64" s="131">
        <f t="shared" ref="C64:Y64" si="10">C22/C21</f>
        <v>0.65691933354428311</v>
      </c>
      <c r="D64" s="131">
        <f t="shared" si="10"/>
        <v>0.64934436258212092</v>
      </c>
      <c r="E64" s="131">
        <f t="shared" si="10"/>
        <v>0.6354477307079538</v>
      </c>
      <c r="F64" s="131">
        <f t="shared" si="10"/>
        <v>0.61913928899485993</v>
      </c>
      <c r="G64" s="131">
        <f t="shared" si="10"/>
        <v>0.6099715576376108</v>
      </c>
      <c r="H64" s="131">
        <f t="shared" si="10"/>
        <v>0.59792753288714517</v>
      </c>
      <c r="I64" s="131">
        <f t="shared" si="10"/>
        <v>0.59490137615718186</v>
      </c>
      <c r="J64" s="131">
        <f t="shared" si="10"/>
        <v>0.59251644183071084</v>
      </c>
      <c r="K64" s="131">
        <f t="shared" si="10"/>
        <v>0.58262282122892894</v>
      </c>
      <c r="L64" s="131">
        <f t="shared" si="10"/>
        <v>0.58256843333891184</v>
      </c>
      <c r="M64" s="131">
        <f t="shared" si="10"/>
        <v>0.58648276334140481</v>
      </c>
      <c r="N64" s="131">
        <f t="shared" si="10"/>
        <v>0.58947386382056599</v>
      </c>
      <c r="O64" s="131">
        <f t="shared" si="10"/>
        <v>0.59148849383051771</v>
      </c>
      <c r="P64" s="131">
        <f t="shared" si="10"/>
        <v>0.59333214778683874</v>
      </c>
      <c r="Q64" s="131">
        <f t="shared" si="10"/>
        <v>0.6023129542539547</v>
      </c>
      <c r="R64" s="131">
        <f t="shared" si="10"/>
        <v>0.60990075980772218</v>
      </c>
      <c r="S64" s="131">
        <f t="shared" si="10"/>
        <v>0.61002022729999827</v>
      </c>
      <c r="T64" s="131">
        <f t="shared" si="10"/>
        <v>0.61308141278915296</v>
      </c>
      <c r="U64" s="131">
        <f t="shared" si="10"/>
        <v>0.61166546607731231</v>
      </c>
      <c r="V64" s="131">
        <f t="shared" si="10"/>
        <v>0.60614533385626868</v>
      </c>
      <c r="W64" s="131">
        <f t="shared" si="10"/>
        <v>0.60087493889216192</v>
      </c>
      <c r="X64" s="129">
        <f t="shared" si="10"/>
        <v>0.60152419014334746</v>
      </c>
      <c r="Y64" s="132">
        <f t="shared" si="10"/>
        <v>0.59897679061642128</v>
      </c>
    </row>
    <row r="65" spans="1:25">
      <c r="A65" s="75" t="s">
        <v>41</v>
      </c>
      <c r="B65" s="133">
        <f>B23/B21</f>
        <v>0.46099798538152875</v>
      </c>
      <c r="C65" s="133">
        <f t="shared" ref="C65:Y65" si="11">C23/C21</f>
        <v>0.45719538674726401</v>
      </c>
      <c r="D65" s="133">
        <f t="shared" si="11"/>
        <v>0.45128600686224962</v>
      </c>
      <c r="E65" s="133">
        <f t="shared" si="11"/>
        <v>0.44174598635565177</v>
      </c>
      <c r="F65" s="133">
        <f t="shared" si="11"/>
        <v>0.42911446830965272</v>
      </c>
      <c r="G65" s="133">
        <f t="shared" si="11"/>
        <v>0.42018212672387006</v>
      </c>
      <c r="H65" s="133">
        <f t="shared" si="11"/>
        <v>0.41058389106854376</v>
      </c>
      <c r="I65" s="133">
        <f t="shared" si="11"/>
        <v>0.40768599872217215</v>
      </c>
      <c r="J65" s="133">
        <f t="shared" si="11"/>
        <v>0.40367219591030506</v>
      </c>
      <c r="K65" s="133">
        <f t="shared" si="11"/>
        <v>0.39569479614130032</v>
      </c>
      <c r="L65" s="133">
        <f t="shared" si="11"/>
        <v>0.39509176654351025</v>
      </c>
      <c r="M65" s="133">
        <f t="shared" si="11"/>
        <v>0.39758541322632257</v>
      </c>
      <c r="N65" s="133">
        <f t="shared" si="11"/>
        <v>0.39945227918404957</v>
      </c>
      <c r="O65" s="133">
        <f t="shared" si="11"/>
        <v>0.40121605085149054</v>
      </c>
      <c r="P65" s="133">
        <f t="shared" si="11"/>
        <v>0.40262005775305065</v>
      </c>
      <c r="Q65" s="133">
        <f t="shared" si="11"/>
        <v>0.40916631038905515</v>
      </c>
      <c r="R65" s="133">
        <f t="shared" si="11"/>
        <v>0.41470684516117917</v>
      </c>
      <c r="S65" s="133">
        <f t="shared" si="11"/>
        <v>0.41536674837581639</v>
      </c>
      <c r="T65" s="133">
        <f t="shared" si="11"/>
        <v>0.41721590373424067</v>
      </c>
      <c r="U65" s="133">
        <f t="shared" si="11"/>
        <v>0.41635586320953766</v>
      </c>
      <c r="V65" s="133">
        <f t="shared" si="11"/>
        <v>0.41210679689443874</v>
      </c>
      <c r="W65" s="133">
        <f t="shared" si="11"/>
        <v>0.40820871512674917</v>
      </c>
      <c r="X65" s="134">
        <f t="shared" si="11"/>
        <v>0.40843780961418674</v>
      </c>
      <c r="Y65" s="135">
        <f t="shared" si="11"/>
        <v>0.40534481324349053</v>
      </c>
    </row>
    <row r="66" spans="1:25">
      <c r="A66" s="75" t="s">
        <v>42</v>
      </c>
      <c r="B66" s="133">
        <f>B24/B21</f>
        <v>0.11055981973882109</v>
      </c>
      <c r="C66" s="133">
        <f t="shared" ref="C66:Y66" si="12">C24/C21</f>
        <v>0.11057949350238409</v>
      </c>
      <c r="D66" s="133">
        <f t="shared" si="12"/>
        <v>0.11012048833683538</v>
      </c>
      <c r="E66" s="133">
        <f t="shared" si="12"/>
        <v>0.10891989051840353</v>
      </c>
      <c r="F66" s="133">
        <f t="shared" si="12"/>
        <v>0.10780385795532277</v>
      </c>
      <c r="G66" s="133">
        <f t="shared" si="12"/>
        <v>0.10901790195750377</v>
      </c>
      <c r="H66" s="133">
        <f t="shared" si="12"/>
        <v>0.10887606738979921</v>
      </c>
      <c r="I66" s="133">
        <f t="shared" si="12"/>
        <v>0.10999741715642516</v>
      </c>
      <c r="J66" s="133">
        <f t="shared" si="12"/>
        <v>0.11248232362909924</v>
      </c>
      <c r="K66" s="133">
        <f t="shared" si="12"/>
        <v>0.11321139888721425</v>
      </c>
      <c r="L66" s="133">
        <f t="shared" si="12"/>
        <v>0.11459124516707647</v>
      </c>
      <c r="M66" s="133">
        <f t="shared" si="12"/>
        <v>0.11640413097978147</v>
      </c>
      <c r="N66" s="133">
        <f t="shared" si="12"/>
        <v>0.11804151416651737</v>
      </c>
      <c r="O66" s="133">
        <f t="shared" si="12"/>
        <v>0.11848210340256297</v>
      </c>
      <c r="P66" s="133">
        <f t="shared" si="12"/>
        <v>0.11945227751949801</v>
      </c>
      <c r="Q66" s="133">
        <f t="shared" si="12"/>
        <v>0.12141941000427534</v>
      </c>
      <c r="R66" s="133">
        <f t="shared" si="12"/>
        <v>0.12295187884426526</v>
      </c>
      <c r="S66" s="133">
        <f t="shared" si="12"/>
        <v>0.12272657147265029</v>
      </c>
      <c r="T66" s="133">
        <f t="shared" si="12"/>
        <v>0.1237733229342544</v>
      </c>
      <c r="U66" s="133">
        <f t="shared" si="12"/>
        <v>0.12382835976761136</v>
      </c>
      <c r="V66" s="133">
        <f t="shared" si="12"/>
        <v>0.12340009193540905</v>
      </c>
      <c r="W66" s="133">
        <f t="shared" si="12"/>
        <v>0.12315161846981795</v>
      </c>
      <c r="X66" s="134">
        <f t="shared" si="12"/>
        <v>0.12407141871752317</v>
      </c>
      <c r="Y66" s="135">
        <f t="shared" si="12"/>
        <v>0.12518925214208468</v>
      </c>
    </row>
    <row r="67" spans="1:25">
      <c r="A67" s="75" t="s">
        <v>43</v>
      </c>
      <c r="B67" s="133">
        <f>B25/B21</f>
        <v>7.0739192931630626E-2</v>
      </c>
      <c r="C67" s="133">
        <f t="shared" ref="C67:Y67" si="13">C25/C21</f>
        <v>7.0175342884264968E-2</v>
      </c>
      <c r="D67" s="133">
        <f t="shared" si="13"/>
        <v>6.8994866611697736E-2</v>
      </c>
      <c r="E67" s="133">
        <f t="shared" si="13"/>
        <v>6.6291515176273547E-2</v>
      </c>
      <c r="F67" s="133">
        <f t="shared" si="13"/>
        <v>6.4191764223034381E-2</v>
      </c>
      <c r="G67" s="133">
        <f t="shared" si="13"/>
        <v>6.2754845957121344E-2</v>
      </c>
      <c r="H67" s="133">
        <f t="shared" si="13"/>
        <v>6.083083314101085E-2</v>
      </c>
      <c r="I67" s="133">
        <f t="shared" si="13"/>
        <v>5.9699937014867213E-2</v>
      </c>
      <c r="J67" s="133">
        <f t="shared" si="13"/>
        <v>5.8988574891697156E-2</v>
      </c>
      <c r="K67" s="133">
        <f t="shared" si="13"/>
        <v>5.7046557183375105E-2</v>
      </c>
      <c r="L67" s="133">
        <f t="shared" si="13"/>
        <v>5.6295781356608607E-2</v>
      </c>
      <c r="M67" s="133">
        <f t="shared" si="13"/>
        <v>5.5953898676340985E-2</v>
      </c>
      <c r="N67" s="133">
        <f t="shared" si="13"/>
        <v>5.5441802530436041E-2</v>
      </c>
      <c r="O67" s="133">
        <f t="shared" si="13"/>
        <v>5.5334137802100683E-2</v>
      </c>
      <c r="P67" s="133">
        <f t="shared" si="13"/>
        <v>5.495854821363548E-2</v>
      </c>
      <c r="Q67" s="133">
        <f t="shared" si="13"/>
        <v>5.5151774262505344E-2</v>
      </c>
      <c r="R67" s="133">
        <f t="shared" si="13"/>
        <v>5.5443565755241987E-2</v>
      </c>
      <c r="S67" s="133">
        <f t="shared" si="13"/>
        <v>5.5265097622435158E-2</v>
      </c>
      <c r="T67" s="133">
        <f t="shared" si="13"/>
        <v>5.5225108633235341E-2</v>
      </c>
      <c r="U67" s="133">
        <f t="shared" si="13"/>
        <v>5.4738349665611002E-2</v>
      </c>
      <c r="V67" s="133">
        <f t="shared" si="13"/>
        <v>5.4060550853354587E-2</v>
      </c>
      <c r="W67" s="133">
        <f t="shared" si="13"/>
        <v>5.3315283018079564E-2</v>
      </c>
      <c r="X67" s="134">
        <f t="shared" si="13"/>
        <v>5.306238477649252E-2</v>
      </c>
      <c r="Y67" s="135">
        <f t="shared" si="13"/>
        <v>5.2741036519424342E-2</v>
      </c>
    </row>
    <row r="68" spans="1:25">
      <c r="A68" s="75" t="s">
        <v>44</v>
      </c>
      <c r="B68" s="133">
        <f>B26/B21</f>
        <v>1.8858604862833896E-2</v>
      </c>
      <c r="C68" s="133">
        <f t="shared" ref="C68:Y68" si="14">C26/C21</f>
        <v>1.8969110410369999E-2</v>
      </c>
      <c r="D68" s="133">
        <f t="shared" si="14"/>
        <v>1.8943000771338137E-2</v>
      </c>
      <c r="E68" s="133">
        <f t="shared" si="14"/>
        <v>1.8490338657624904E-2</v>
      </c>
      <c r="F68" s="133">
        <f t="shared" si="14"/>
        <v>1.8029198506850117E-2</v>
      </c>
      <c r="G68" s="133">
        <f t="shared" si="14"/>
        <v>1.8016682999115657E-2</v>
      </c>
      <c r="H68" s="133">
        <f t="shared" si="14"/>
        <v>1.7636741287791368E-2</v>
      </c>
      <c r="I68" s="133">
        <f t="shared" si="14"/>
        <v>1.7518023263717392E-2</v>
      </c>
      <c r="J68" s="133">
        <f t="shared" si="14"/>
        <v>1.7373347399609437E-2</v>
      </c>
      <c r="K68" s="133">
        <f t="shared" si="14"/>
        <v>1.6670069017039262E-2</v>
      </c>
      <c r="L68" s="133">
        <f t="shared" si="14"/>
        <v>1.658964027171651E-2</v>
      </c>
      <c r="M68" s="133">
        <f t="shared" si="14"/>
        <v>1.6539320458959724E-2</v>
      </c>
      <c r="N68" s="133">
        <f t="shared" si="14"/>
        <v>1.6538267939563017E-2</v>
      </c>
      <c r="O68" s="133">
        <f t="shared" si="14"/>
        <v>1.6456201774363508E-2</v>
      </c>
      <c r="P68" s="133">
        <f t="shared" si="14"/>
        <v>1.6301264300654591E-2</v>
      </c>
      <c r="Q68" s="133">
        <f t="shared" si="14"/>
        <v>1.6575459598118854E-2</v>
      </c>
      <c r="R68" s="133">
        <f t="shared" si="14"/>
        <v>1.6798470047035715E-2</v>
      </c>
      <c r="S68" s="133">
        <f t="shared" si="14"/>
        <v>1.6661809829096458E-2</v>
      </c>
      <c r="T68" s="133">
        <f t="shared" si="14"/>
        <v>1.6867077487422541E-2</v>
      </c>
      <c r="U68" s="133">
        <f t="shared" si="14"/>
        <v>1.674289343455225E-2</v>
      </c>
      <c r="V68" s="133">
        <f t="shared" si="14"/>
        <v>1.65778941730663E-2</v>
      </c>
      <c r="W68" s="133">
        <f t="shared" si="14"/>
        <v>1.6199322277515242E-2</v>
      </c>
      <c r="X68" s="134">
        <f t="shared" si="14"/>
        <v>1.5952577035144997E-2</v>
      </c>
      <c r="Y68" s="135">
        <f t="shared" si="14"/>
        <v>1.570168871142168E-2</v>
      </c>
    </row>
    <row r="69" spans="1:25">
      <c r="A69" s="74" t="s">
        <v>45</v>
      </c>
      <c r="B69" s="131">
        <f>B27/B21</f>
        <v>0.3388443970851856</v>
      </c>
      <c r="C69" s="131">
        <f t="shared" ref="C69:Y69" si="15">C27/C21</f>
        <v>0.34308066645571694</v>
      </c>
      <c r="D69" s="131">
        <f t="shared" si="15"/>
        <v>0.35065563741787908</v>
      </c>
      <c r="E69" s="131">
        <f t="shared" si="15"/>
        <v>0.36455226929204626</v>
      </c>
      <c r="F69" s="131">
        <f t="shared" si="15"/>
        <v>0.38086071100514002</v>
      </c>
      <c r="G69" s="131">
        <f t="shared" si="15"/>
        <v>0.39002844236238915</v>
      </c>
      <c r="H69" s="131">
        <f t="shared" si="15"/>
        <v>0.40207246711285483</v>
      </c>
      <c r="I69" s="131">
        <f t="shared" si="15"/>
        <v>0.40509862384281808</v>
      </c>
      <c r="J69" s="131">
        <f t="shared" si="15"/>
        <v>0.40748355816928911</v>
      </c>
      <c r="K69" s="131">
        <f t="shared" si="15"/>
        <v>0.41737717877107106</v>
      </c>
      <c r="L69" s="131">
        <f t="shared" si="15"/>
        <v>0.41743156666108816</v>
      </c>
      <c r="M69" s="131">
        <f t="shared" si="15"/>
        <v>0.41351723665859524</v>
      </c>
      <c r="N69" s="131">
        <f t="shared" si="15"/>
        <v>0.41052613617943401</v>
      </c>
      <c r="O69" s="131">
        <f t="shared" si="15"/>
        <v>0.40851150616948229</v>
      </c>
      <c r="P69" s="131">
        <f t="shared" si="15"/>
        <v>0.40666785221316126</v>
      </c>
      <c r="Q69" s="131">
        <f t="shared" si="15"/>
        <v>0.3976870457460453</v>
      </c>
      <c r="R69" s="131">
        <f t="shared" si="15"/>
        <v>0.39009924019227787</v>
      </c>
      <c r="S69" s="131">
        <f t="shared" si="15"/>
        <v>0.38997977270000173</v>
      </c>
      <c r="T69" s="131">
        <f t="shared" si="15"/>
        <v>0.38691858721084704</v>
      </c>
      <c r="U69" s="131">
        <f t="shared" si="15"/>
        <v>0.38833453392268774</v>
      </c>
      <c r="V69" s="131">
        <f t="shared" si="15"/>
        <v>0.39385466614373132</v>
      </c>
      <c r="W69" s="131">
        <f t="shared" si="15"/>
        <v>0.39912506110783808</v>
      </c>
      <c r="X69" s="129">
        <f t="shared" si="15"/>
        <v>0.39847580985665254</v>
      </c>
      <c r="Y69" s="132">
        <f t="shared" si="15"/>
        <v>0.40102320938357872</v>
      </c>
    </row>
    <row r="70" spans="1:25">
      <c r="A70" s="75" t="s">
        <v>46</v>
      </c>
      <c r="B70" s="133">
        <f>B28/B21</f>
        <v>0.29253037189967979</v>
      </c>
      <c r="C70" s="133">
        <f t="shared" ref="C70:Y70" si="16">C28/C21</f>
        <v>0.292403626880817</v>
      </c>
      <c r="D70" s="133">
        <f t="shared" si="16"/>
        <v>0.2890602973641514</v>
      </c>
      <c r="E70" s="133">
        <f t="shared" si="16"/>
        <v>0.28059765513297114</v>
      </c>
      <c r="F70" s="133">
        <f t="shared" si="16"/>
        <v>0.27232395880157134</v>
      </c>
      <c r="G70" s="133">
        <f t="shared" si="16"/>
        <v>0.2677788666077105</v>
      </c>
      <c r="H70" s="133">
        <f t="shared" si="16"/>
        <v>0.26079852296330486</v>
      </c>
      <c r="I70" s="133">
        <f t="shared" si="16"/>
        <v>0.25679355829749828</v>
      </c>
      <c r="J70" s="133">
        <f t="shared" si="16"/>
        <v>0.25289219097214427</v>
      </c>
      <c r="K70" s="133">
        <f t="shared" si="16"/>
        <v>0.24366619902446651</v>
      </c>
      <c r="L70" s="133">
        <f t="shared" si="16"/>
        <v>0.23831837862657004</v>
      </c>
      <c r="M70" s="133">
        <f t="shared" si="16"/>
        <v>0.23463930933577473</v>
      </c>
      <c r="N70" s="133">
        <f t="shared" si="16"/>
        <v>0.23208603141289788</v>
      </c>
      <c r="O70" s="133">
        <f t="shared" si="16"/>
        <v>0.22820286209592441</v>
      </c>
      <c r="P70" s="133">
        <f t="shared" si="16"/>
        <v>0.22487699955118598</v>
      </c>
      <c r="Q70" s="133">
        <f t="shared" si="16"/>
        <v>0.22499786233433092</v>
      </c>
      <c r="R70" s="133">
        <f t="shared" si="16"/>
        <v>0.22384607432676901</v>
      </c>
      <c r="S70" s="133">
        <f t="shared" si="16"/>
        <v>0.22042185919742188</v>
      </c>
      <c r="T70" s="133">
        <f t="shared" si="16"/>
        <v>0.21862920712736872</v>
      </c>
      <c r="U70" s="133">
        <f t="shared" si="16"/>
        <v>0.21563721457586518</v>
      </c>
      <c r="V70" s="133">
        <f t="shared" si="16"/>
        <v>0.21127853476887523</v>
      </c>
      <c r="W70" s="133">
        <f t="shared" si="16"/>
        <v>0.2069853048706603</v>
      </c>
      <c r="X70" s="134">
        <f t="shared" si="16"/>
        <v>0.20472891906240986</v>
      </c>
      <c r="Y70" s="135">
        <f t="shared" si="16"/>
        <v>0.20222943182763498</v>
      </c>
    </row>
    <row r="71" spans="1:25">
      <c r="A71" s="76" t="s">
        <v>47</v>
      </c>
      <c r="B71" s="136">
        <f>B29/B21</f>
        <v>4.6314025185505849E-2</v>
      </c>
      <c r="C71" s="136">
        <f t="shared" ref="C71:Y71" si="17">C29/C21</f>
        <v>5.0677039574899892E-2</v>
      </c>
      <c r="D71" s="136">
        <f t="shared" si="17"/>
        <v>6.1595340053727694E-2</v>
      </c>
      <c r="E71" s="136">
        <f t="shared" si="17"/>
        <v>8.3954614159075125E-2</v>
      </c>
      <c r="F71" s="136">
        <f t="shared" si="17"/>
        <v>0.1085367522035687</v>
      </c>
      <c r="G71" s="136">
        <f t="shared" si="17"/>
        <v>0.12224957575467865</v>
      </c>
      <c r="H71" s="136">
        <f t="shared" si="17"/>
        <v>0.14127394414954997</v>
      </c>
      <c r="I71" s="136">
        <f t="shared" si="17"/>
        <v>0.14830506554531983</v>
      </c>
      <c r="J71" s="136">
        <f t="shared" si="17"/>
        <v>0.15459136719714484</v>
      </c>
      <c r="K71" s="136">
        <f t="shared" si="17"/>
        <v>0.17371097974660452</v>
      </c>
      <c r="L71" s="136">
        <f t="shared" si="17"/>
        <v>0.17911318803451812</v>
      </c>
      <c r="M71" s="136">
        <f t="shared" si="17"/>
        <v>0.17887792732282048</v>
      </c>
      <c r="N71" s="136">
        <f t="shared" si="17"/>
        <v>0.17844010476653613</v>
      </c>
      <c r="O71" s="136">
        <f t="shared" si="17"/>
        <v>0.1803086440735579</v>
      </c>
      <c r="P71" s="136">
        <f t="shared" si="17"/>
        <v>0.18179085266197528</v>
      </c>
      <c r="Q71" s="136">
        <f t="shared" si="17"/>
        <v>0.17268918341171441</v>
      </c>
      <c r="R71" s="136">
        <f t="shared" si="17"/>
        <v>0.16625316586550887</v>
      </c>
      <c r="S71" s="136">
        <f t="shared" si="17"/>
        <v>0.16955791350257984</v>
      </c>
      <c r="T71" s="136">
        <f t="shared" si="17"/>
        <v>0.16828938008347832</v>
      </c>
      <c r="U71" s="136">
        <f t="shared" si="17"/>
        <v>0.17269731934682256</v>
      </c>
      <c r="V71" s="136">
        <f t="shared" si="17"/>
        <v>0.18257613137485609</v>
      </c>
      <c r="W71" s="136">
        <f t="shared" si="17"/>
        <v>0.1921397562371778</v>
      </c>
      <c r="X71" s="137">
        <f t="shared" si="17"/>
        <v>0.1937468907942427</v>
      </c>
      <c r="Y71" s="138">
        <f t="shared" si="17"/>
        <v>0.19879377755594377</v>
      </c>
    </row>
    <row r="72" spans="1:25">
      <c r="A72" s="19" t="s">
        <v>52</v>
      </c>
      <c r="B72" s="14"/>
      <c r="C72" s="14"/>
      <c r="D72" s="14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5">
      <c r="A73" s="14"/>
      <c r="B73" s="14"/>
      <c r="C73" s="14"/>
      <c r="D73" s="14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5" spans="1:25" ht="16.5">
      <c r="A75" s="22" t="s">
        <v>50</v>
      </c>
      <c r="B75" s="73" t="s">
        <v>15</v>
      </c>
      <c r="C75" s="73" t="s">
        <v>16</v>
      </c>
      <c r="D75" s="73" t="s">
        <v>17</v>
      </c>
      <c r="E75" s="73">
        <v>2002</v>
      </c>
      <c r="F75" s="73">
        <v>2003</v>
      </c>
      <c r="G75" s="73">
        <v>2004</v>
      </c>
      <c r="H75" s="73">
        <v>2005</v>
      </c>
      <c r="I75" s="73">
        <v>2006</v>
      </c>
      <c r="J75" s="73">
        <v>2007</v>
      </c>
      <c r="K75" s="73">
        <v>2008</v>
      </c>
      <c r="L75" s="73">
        <v>2009</v>
      </c>
      <c r="M75" s="73">
        <v>2010</v>
      </c>
      <c r="N75" s="73">
        <v>2011</v>
      </c>
      <c r="O75" s="73">
        <v>2012</v>
      </c>
      <c r="P75" s="73">
        <v>2013</v>
      </c>
      <c r="Q75" s="73">
        <v>2014</v>
      </c>
      <c r="R75" s="73">
        <v>2015</v>
      </c>
      <c r="S75" s="73">
        <v>2016</v>
      </c>
      <c r="T75" s="73">
        <v>2017</v>
      </c>
      <c r="U75" s="73">
        <v>2018</v>
      </c>
      <c r="V75" s="73">
        <v>2019</v>
      </c>
      <c r="W75" s="73">
        <v>2020</v>
      </c>
      <c r="X75" s="100">
        <v>2021</v>
      </c>
      <c r="Y75" s="117" t="s">
        <v>38</v>
      </c>
    </row>
    <row r="76" spans="1:25">
      <c r="A76" s="68" t="s">
        <v>39</v>
      </c>
      <c r="B76" s="128">
        <f>B34/B34</f>
        <v>1</v>
      </c>
      <c r="C76" s="128">
        <f t="shared" ref="C76:Y76" si="18">C34/C34</f>
        <v>1</v>
      </c>
      <c r="D76" s="128">
        <f t="shared" si="18"/>
        <v>1</v>
      </c>
      <c r="E76" s="128">
        <f t="shared" si="18"/>
        <v>1</v>
      </c>
      <c r="F76" s="128">
        <f t="shared" si="18"/>
        <v>1</v>
      </c>
      <c r="G76" s="128">
        <f t="shared" si="18"/>
        <v>1</v>
      </c>
      <c r="H76" s="128">
        <f t="shared" si="18"/>
        <v>1</v>
      </c>
      <c r="I76" s="128">
        <f t="shared" si="18"/>
        <v>1</v>
      </c>
      <c r="J76" s="128">
        <f t="shared" si="18"/>
        <v>1</v>
      </c>
      <c r="K76" s="128">
        <f t="shared" si="18"/>
        <v>1</v>
      </c>
      <c r="L76" s="128">
        <f t="shared" si="18"/>
        <v>1</v>
      </c>
      <c r="M76" s="128">
        <f t="shared" si="18"/>
        <v>1</v>
      </c>
      <c r="N76" s="128">
        <f t="shared" si="18"/>
        <v>1</v>
      </c>
      <c r="O76" s="128">
        <f t="shared" si="18"/>
        <v>1</v>
      </c>
      <c r="P76" s="128">
        <f t="shared" si="18"/>
        <v>1</v>
      </c>
      <c r="Q76" s="128">
        <f t="shared" si="18"/>
        <v>1</v>
      </c>
      <c r="R76" s="128">
        <f t="shared" si="18"/>
        <v>1</v>
      </c>
      <c r="S76" s="128">
        <f t="shared" si="18"/>
        <v>1</v>
      </c>
      <c r="T76" s="128">
        <f t="shared" si="18"/>
        <v>1</v>
      </c>
      <c r="U76" s="128">
        <f t="shared" si="18"/>
        <v>1</v>
      </c>
      <c r="V76" s="128">
        <f t="shared" si="18"/>
        <v>1</v>
      </c>
      <c r="W76" s="128">
        <f t="shared" si="18"/>
        <v>1</v>
      </c>
      <c r="X76" s="129">
        <f t="shared" si="18"/>
        <v>1</v>
      </c>
      <c r="Y76" s="130">
        <f t="shared" si="18"/>
        <v>1</v>
      </c>
    </row>
    <row r="77" spans="1:25">
      <c r="A77" s="74" t="s">
        <v>40</v>
      </c>
      <c r="B77" s="131">
        <f>B35/B34</f>
        <v>0.63522763244612124</v>
      </c>
      <c r="C77" s="131">
        <f t="shared" ref="C77:Y77" si="19">C35/C34</f>
        <v>0.63190299936183791</v>
      </c>
      <c r="D77" s="131">
        <f t="shared" si="19"/>
        <v>0.62494572784573232</v>
      </c>
      <c r="E77" s="131">
        <f t="shared" si="19"/>
        <v>0.61410253936400128</v>
      </c>
      <c r="F77" s="131">
        <f t="shared" si="19"/>
        <v>0.5999314475226154</v>
      </c>
      <c r="G77" s="131">
        <f t="shared" si="19"/>
        <v>0.59268187296750274</v>
      </c>
      <c r="H77" s="131">
        <f t="shared" si="19"/>
        <v>0.58428761181054756</v>
      </c>
      <c r="I77" s="131">
        <f t="shared" si="19"/>
        <v>0.58222193279499868</v>
      </c>
      <c r="J77" s="131">
        <f t="shared" si="19"/>
        <v>0.57912934285726569</v>
      </c>
      <c r="K77" s="131">
        <f t="shared" si="19"/>
        <v>0.570315273363598</v>
      </c>
      <c r="L77" s="131">
        <f t="shared" si="19"/>
        <v>0.56897970265667297</v>
      </c>
      <c r="M77" s="131">
        <f t="shared" si="19"/>
        <v>0.57179878735276901</v>
      </c>
      <c r="N77" s="131">
        <f t="shared" si="19"/>
        <v>0.57402720206725932</v>
      </c>
      <c r="O77" s="131">
        <f t="shared" si="19"/>
        <v>0.57525067313198264</v>
      </c>
      <c r="P77" s="131">
        <f t="shared" si="19"/>
        <v>0.57662238812617161</v>
      </c>
      <c r="Q77" s="131">
        <f t="shared" si="19"/>
        <v>0.58435241744296595</v>
      </c>
      <c r="R77" s="131">
        <f t="shared" si="19"/>
        <v>0.58927070477627486</v>
      </c>
      <c r="S77" s="131">
        <f t="shared" si="19"/>
        <v>0.58911571843031962</v>
      </c>
      <c r="T77" s="131">
        <f t="shared" si="19"/>
        <v>0.59074630149488461</v>
      </c>
      <c r="U77" s="131">
        <f t="shared" si="19"/>
        <v>0.58781209812437818</v>
      </c>
      <c r="V77" s="131">
        <f t="shared" si="19"/>
        <v>0.58271530861234444</v>
      </c>
      <c r="W77" s="131">
        <f t="shared" si="19"/>
        <v>0.57792910026501243</v>
      </c>
      <c r="X77" s="129">
        <f t="shared" si="19"/>
        <v>0.57787835389253306</v>
      </c>
      <c r="Y77" s="132">
        <f t="shared" si="19"/>
        <v>0.57525416396279472</v>
      </c>
    </row>
    <row r="78" spans="1:25">
      <c r="A78" s="75" t="s">
        <v>41</v>
      </c>
      <c r="B78" s="133">
        <f>B36/B34</f>
        <v>0.43325151400355993</v>
      </c>
      <c r="C78" s="133">
        <f t="shared" ref="C78:Y78" si="20">C36/C34</f>
        <v>0.43095341416719846</v>
      </c>
      <c r="D78" s="133">
        <f t="shared" si="20"/>
        <v>0.42534896371376241</v>
      </c>
      <c r="E78" s="133">
        <f t="shared" si="20"/>
        <v>0.41828592929916641</v>
      </c>
      <c r="F78" s="133">
        <f t="shared" si="20"/>
        <v>0.40749815881015133</v>
      </c>
      <c r="G78" s="133">
        <f t="shared" si="20"/>
        <v>0.40058672367134379</v>
      </c>
      <c r="H78" s="133">
        <f t="shared" si="20"/>
        <v>0.39409384363512806</v>
      </c>
      <c r="I78" s="133">
        <f t="shared" si="20"/>
        <v>0.39202049144742557</v>
      </c>
      <c r="J78" s="133">
        <f t="shared" si="20"/>
        <v>0.38788665889729379</v>
      </c>
      <c r="K78" s="133">
        <f t="shared" si="20"/>
        <v>0.3811345497675856</v>
      </c>
      <c r="L78" s="133">
        <f t="shared" si="20"/>
        <v>0.37988201706391977</v>
      </c>
      <c r="M78" s="133">
        <f t="shared" si="20"/>
        <v>0.38176689497623423</v>
      </c>
      <c r="N78" s="133">
        <f t="shared" si="20"/>
        <v>0.38349453227850938</v>
      </c>
      <c r="O78" s="133">
        <f t="shared" si="20"/>
        <v>0.38456040318879781</v>
      </c>
      <c r="P78" s="133">
        <f t="shared" si="20"/>
        <v>0.3857374785928574</v>
      </c>
      <c r="Q78" s="133">
        <f t="shared" si="20"/>
        <v>0.39124260934497068</v>
      </c>
      <c r="R78" s="133">
        <f t="shared" si="20"/>
        <v>0.39477147765618531</v>
      </c>
      <c r="S78" s="133">
        <f t="shared" si="20"/>
        <v>0.39506424721200967</v>
      </c>
      <c r="T78" s="133">
        <f t="shared" si="20"/>
        <v>0.39596719321047763</v>
      </c>
      <c r="U78" s="133">
        <f t="shared" si="20"/>
        <v>0.39392101197842105</v>
      </c>
      <c r="V78" s="133">
        <f t="shared" si="20"/>
        <v>0.39004760190407617</v>
      </c>
      <c r="W78" s="133">
        <f t="shared" si="20"/>
        <v>0.38662499356285229</v>
      </c>
      <c r="X78" s="134">
        <f t="shared" si="20"/>
        <v>0.38632569253776222</v>
      </c>
      <c r="Y78" s="135">
        <f t="shared" si="20"/>
        <v>0.38322616168171003</v>
      </c>
    </row>
    <row r="79" spans="1:25">
      <c r="A79" s="75" t="s">
        <v>42</v>
      </c>
      <c r="B79" s="133">
        <f>B37/B34</f>
        <v>0.10165489540791174</v>
      </c>
      <c r="C79" s="133">
        <f t="shared" ref="C79:Y79" si="21">C37/C34</f>
        <v>0.10173324824505424</v>
      </c>
      <c r="D79" s="133">
        <f t="shared" si="21"/>
        <v>0.10162741604659171</v>
      </c>
      <c r="E79" s="133">
        <f t="shared" si="21"/>
        <v>0.10081236492744675</v>
      </c>
      <c r="F79" s="133">
        <f t="shared" si="21"/>
        <v>9.9896708091508288E-2</v>
      </c>
      <c r="G79" s="133">
        <f t="shared" si="21"/>
        <v>0.10118481795647329</v>
      </c>
      <c r="H79" s="133">
        <f t="shared" si="21"/>
        <v>0.10127928476552329</v>
      </c>
      <c r="I79" s="133">
        <f t="shared" si="21"/>
        <v>0.10245723712772424</v>
      </c>
      <c r="J79" s="133">
        <f t="shared" si="21"/>
        <v>0.10469301659520851</v>
      </c>
      <c r="K79" s="133">
        <f t="shared" si="21"/>
        <v>0.10517743262488359</v>
      </c>
      <c r="L79" s="133">
        <f t="shared" si="21"/>
        <v>0.10639444476440436</v>
      </c>
      <c r="M79" s="133">
        <f t="shared" si="21"/>
        <v>0.1078445420639567</v>
      </c>
      <c r="N79" s="133">
        <f t="shared" si="21"/>
        <v>0.10883272399724474</v>
      </c>
      <c r="O79" s="133">
        <f t="shared" si="21"/>
        <v>0.10979665931602481</v>
      </c>
      <c r="P79" s="133">
        <f t="shared" si="21"/>
        <v>0.11083940290772762</v>
      </c>
      <c r="Q79" s="133">
        <f t="shared" si="21"/>
        <v>0.11238284103103974</v>
      </c>
      <c r="R79" s="133">
        <f t="shared" si="21"/>
        <v>0.11328328406309324</v>
      </c>
      <c r="S79" s="133">
        <f t="shared" si="21"/>
        <v>0.11332318653114021</v>
      </c>
      <c r="T79" s="133">
        <f t="shared" si="21"/>
        <v>0.11422075726153759</v>
      </c>
      <c r="U79" s="133">
        <f t="shared" si="21"/>
        <v>0.11418727100672119</v>
      </c>
      <c r="V79" s="133">
        <f t="shared" si="21"/>
        <v>0.1140485619424777</v>
      </c>
      <c r="W79" s="133">
        <f t="shared" si="21"/>
        <v>0.11391572684310393</v>
      </c>
      <c r="X79" s="134">
        <f t="shared" si="21"/>
        <v>0.11473457664401067</v>
      </c>
      <c r="Y79" s="135">
        <f t="shared" si="21"/>
        <v>0.11576504827640453</v>
      </c>
    </row>
    <row r="80" spans="1:25">
      <c r="A80" s="75" t="s">
        <v>43</v>
      </c>
      <c r="B80" s="133">
        <f>B38/B34</f>
        <v>8.1629052262313123E-2</v>
      </c>
      <c r="C80" s="133">
        <f t="shared" ref="C80:Y80" si="22">C38/C34</f>
        <v>8.0556477345245694E-2</v>
      </c>
      <c r="D80" s="133">
        <f t="shared" si="22"/>
        <v>7.9130048557982627E-2</v>
      </c>
      <c r="E80" s="133">
        <f t="shared" si="22"/>
        <v>7.6687442111762885E-2</v>
      </c>
      <c r="F80" s="133">
        <f t="shared" si="22"/>
        <v>7.4323854872552608E-2</v>
      </c>
      <c r="G80" s="133">
        <f t="shared" si="22"/>
        <v>7.2858344893457355E-2</v>
      </c>
      <c r="H80" s="133">
        <f t="shared" si="22"/>
        <v>7.0998318704740729E-2</v>
      </c>
      <c r="I80" s="133">
        <f t="shared" si="22"/>
        <v>6.9844577580967265E-2</v>
      </c>
      <c r="J80" s="133">
        <f t="shared" si="22"/>
        <v>6.8767550970383201E-2</v>
      </c>
      <c r="K80" s="133">
        <f t="shared" si="22"/>
        <v>6.6779985215688079E-2</v>
      </c>
      <c r="L80" s="133">
        <f t="shared" si="22"/>
        <v>6.5701027619854704E-2</v>
      </c>
      <c r="M80" s="133">
        <f t="shared" si="22"/>
        <v>6.5201282245485326E-2</v>
      </c>
      <c r="N80" s="133">
        <f t="shared" si="22"/>
        <v>6.4569246257372148E-2</v>
      </c>
      <c r="O80" s="133">
        <f t="shared" si="22"/>
        <v>6.3930278552776387E-2</v>
      </c>
      <c r="P80" s="133">
        <f t="shared" si="22"/>
        <v>6.3227488592978859E-2</v>
      </c>
      <c r="Q80" s="133">
        <f t="shared" si="22"/>
        <v>6.3630020442888444E-2</v>
      </c>
      <c r="R80" s="133">
        <f t="shared" si="22"/>
        <v>6.3995276617205082E-2</v>
      </c>
      <c r="S80" s="133">
        <f t="shared" si="22"/>
        <v>6.3512724987656533E-2</v>
      </c>
      <c r="T80" s="133">
        <f t="shared" si="22"/>
        <v>6.3303413910698061E-2</v>
      </c>
      <c r="U80" s="133">
        <f t="shared" si="22"/>
        <v>6.255712194372326E-2</v>
      </c>
      <c r="V80" s="133">
        <f t="shared" si="22"/>
        <v>6.1742469698787952E-2</v>
      </c>
      <c r="W80" s="133">
        <f t="shared" si="22"/>
        <v>6.071517701165817E-2</v>
      </c>
      <c r="X80" s="134">
        <f t="shared" si="22"/>
        <v>6.0300831599186602E-2</v>
      </c>
      <c r="Y80" s="135">
        <f t="shared" si="22"/>
        <v>5.9957131339350676E-2</v>
      </c>
    </row>
    <row r="81" spans="1:25">
      <c r="A81" s="75" t="s">
        <v>44</v>
      </c>
      <c r="B81" s="133">
        <f>B39/B34</f>
        <v>1.8692170772336418E-2</v>
      </c>
      <c r="C81" s="133">
        <f t="shared" ref="C81:Y81" si="23">C39/C34</f>
        <v>1.8659859604339503E-2</v>
      </c>
      <c r="D81" s="133">
        <f t="shared" si="23"/>
        <v>1.8839299527395586E-2</v>
      </c>
      <c r="E81" s="133">
        <f t="shared" si="23"/>
        <v>1.8316803025625192E-2</v>
      </c>
      <c r="F81" s="133">
        <f t="shared" si="23"/>
        <v>1.8212725748403144E-2</v>
      </c>
      <c r="G81" s="133">
        <f t="shared" si="23"/>
        <v>1.8051986446228366E-2</v>
      </c>
      <c r="H81" s="133">
        <f t="shared" si="23"/>
        <v>1.791616470515553E-2</v>
      </c>
      <c r="I81" s="133">
        <f t="shared" si="23"/>
        <v>1.7899626638881654E-2</v>
      </c>
      <c r="J81" s="133">
        <f t="shared" si="23"/>
        <v>1.7782116394380248E-2</v>
      </c>
      <c r="K81" s="133">
        <f t="shared" si="23"/>
        <v>1.7223305755440753E-2</v>
      </c>
      <c r="L81" s="133">
        <f t="shared" si="23"/>
        <v>1.7002213208494113E-2</v>
      </c>
      <c r="M81" s="133">
        <f t="shared" si="23"/>
        <v>1.6986068067092717E-2</v>
      </c>
      <c r="N81" s="133">
        <f t="shared" si="23"/>
        <v>1.7130699534133011E-2</v>
      </c>
      <c r="O81" s="133">
        <f t="shared" si="23"/>
        <v>1.6963332074383622E-2</v>
      </c>
      <c r="P81" s="133">
        <f t="shared" si="23"/>
        <v>1.6818018032607684E-2</v>
      </c>
      <c r="Q81" s="133">
        <f t="shared" si="23"/>
        <v>1.7096946624067116E-2</v>
      </c>
      <c r="R81" s="133">
        <f t="shared" si="23"/>
        <v>1.722066643979122E-2</v>
      </c>
      <c r="S81" s="133">
        <f t="shared" si="23"/>
        <v>1.7215559699513199E-2</v>
      </c>
      <c r="T81" s="133">
        <f t="shared" si="23"/>
        <v>1.725493711217135E-2</v>
      </c>
      <c r="U81" s="133">
        <f t="shared" si="23"/>
        <v>1.7146693195512742E-2</v>
      </c>
      <c r="V81" s="133">
        <f t="shared" si="23"/>
        <v>1.6876675067002678E-2</v>
      </c>
      <c r="W81" s="133">
        <f t="shared" si="23"/>
        <v>1.6673202847398007E-2</v>
      </c>
      <c r="X81" s="134">
        <f t="shared" si="23"/>
        <v>1.6517253111573552E-2</v>
      </c>
      <c r="Y81" s="135">
        <f t="shared" si="23"/>
        <v>1.630582266532948E-2</v>
      </c>
    </row>
    <row r="82" spans="1:25">
      <c r="A82" s="74" t="s">
        <v>45</v>
      </c>
      <c r="B82" s="131">
        <f>B40/B34</f>
        <v>0.36477236755387882</v>
      </c>
      <c r="C82" s="131">
        <f t="shared" ref="C82:Y82" si="24">C40/C34</f>
        <v>0.36809700063816209</v>
      </c>
      <c r="D82" s="131">
        <f t="shared" si="24"/>
        <v>0.37505427215426768</v>
      </c>
      <c r="E82" s="131">
        <f t="shared" si="24"/>
        <v>0.38589746063599878</v>
      </c>
      <c r="F82" s="131">
        <f t="shared" si="24"/>
        <v>0.40006855247738465</v>
      </c>
      <c r="G82" s="131">
        <f t="shared" si="24"/>
        <v>0.4073181270324972</v>
      </c>
      <c r="H82" s="131">
        <f t="shared" si="24"/>
        <v>0.41571238818945239</v>
      </c>
      <c r="I82" s="131">
        <f t="shared" si="24"/>
        <v>0.41777806720500132</v>
      </c>
      <c r="J82" s="131">
        <f t="shared" si="24"/>
        <v>0.42087065714273425</v>
      </c>
      <c r="K82" s="131">
        <f t="shared" si="24"/>
        <v>0.429684726636402</v>
      </c>
      <c r="L82" s="131">
        <f t="shared" si="24"/>
        <v>0.43102029734332703</v>
      </c>
      <c r="M82" s="131">
        <f t="shared" si="24"/>
        <v>0.42820121264723099</v>
      </c>
      <c r="N82" s="131">
        <f t="shared" si="24"/>
        <v>0.42597279793274073</v>
      </c>
      <c r="O82" s="131">
        <f t="shared" si="24"/>
        <v>0.42474932686801742</v>
      </c>
      <c r="P82" s="131">
        <f t="shared" si="24"/>
        <v>0.42337761187382844</v>
      </c>
      <c r="Q82" s="131">
        <f t="shared" si="24"/>
        <v>0.41564758255703405</v>
      </c>
      <c r="R82" s="131">
        <f t="shared" si="24"/>
        <v>0.41072929522372514</v>
      </c>
      <c r="S82" s="131">
        <f t="shared" si="24"/>
        <v>0.41088428156968038</v>
      </c>
      <c r="T82" s="131">
        <f t="shared" si="24"/>
        <v>0.40925369850511539</v>
      </c>
      <c r="U82" s="131">
        <f t="shared" si="24"/>
        <v>0.41218790187562176</v>
      </c>
      <c r="V82" s="131">
        <f t="shared" si="24"/>
        <v>0.4172846913876555</v>
      </c>
      <c r="W82" s="131">
        <f t="shared" si="24"/>
        <v>0.42207089973498757</v>
      </c>
      <c r="X82" s="129">
        <f t="shared" si="24"/>
        <v>0.422121646107467</v>
      </c>
      <c r="Y82" s="132">
        <f t="shared" si="24"/>
        <v>0.42474583603720528</v>
      </c>
    </row>
    <row r="83" spans="1:25">
      <c r="A83" s="75" t="s">
        <v>46</v>
      </c>
      <c r="B83" s="133">
        <f>B41/B34</f>
        <v>0.31658891235644859</v>
      </c>
      <c r="C83" s="133">
        <f t="shared" ref="C83:Y83" si="25">C41/C34</f>
        <v>0.31571665603063176</v>
      </c>
      <c r="D83" s="133">
        <f t="shared" si="25"/>
        <v>0.31232314763523122</v>
      </c>
      <c r="E83" s="133">
        <f t="shared" si="25"/>
        <v>0.30466579191108367</v>
      </c>
      <c r="F83" s="133">
        <f t="shared" si="25"/>
        <v>0.2968275951513018</v>
      </c>
      <c r="G83" s="133">
        <f t="shared" si="25"/>
        <v>0.29268414709025992</v>
      </c>
      <c r="H83" s="133">
        <f t="shared" si="25"/>
        <v>0.2855686617154507</v>
      </c>
      <c r="I83" s="133">
        <f t="shared" si="25"/>
        <v>0.2818181818181818</v>
      </c>
      <c r="J83" s="133">
        <f t="shared" si="25"/>
        <v>0.27752572708859236</v>
      </c>
      <c r="K83" s="133">
        <f t="shared" si="25"/>
        <v>0.26831020326340715</v>
      </c>
      <c r="L83" s="133">
        <f t="shared" si="25"/>
        <v>0.2627424039228915</v>
      </c>
      <c r="M83" s="133">
        <f t="shared" si="25"/>
        <v>0.25905289057926217</v>
      </c>
      <c r="N83" s="133">
        <f t="shared" si="25"/>
        <v>0.25554210532751304</v>
      </c>
      <c r="O83" s="133">
        <f t="shared" si="25"/>
        <v>0.25131072909432783</v>
      </c>
      <c r="P83" s="133">
        <f t="shared" si="25"/>
        <v>0.24822973558383299</v>
      </c>
      <c r="Q83" s="133">
        <f t="shared" si="25"/>
        <v>0.24784451979614239</v>
      </c>
      <c r="R83" s="133">
        <f t="shared" si="25"/>
        <v>0.24665734563927624</v>
      </c>
      <c r="S83" s="133">
        <f t="shared" si="25"/>
        <v>0.24293566301735431</v>
      </c>
      <c r="T83" s="133">
        <f t="shared" si="25"/>
        <v>0.24064423864372528</v>
      </c>
      <c r="U83" s="133">
        <f t="shared" si="25"/>
        <v>0.2371339140562444</v>
      </c>
      <c r="V83" s="133">
        <f t="shared" si="25"/>
        <v>0.23225729029161166</v>
      </c>
      <c r="W83" s="133">
        <f t="shared" si="25"/>
        <v>0.2272570620461811</v>
      </c>
      <c r="X83" s="134">
        <f t="shared" si="25"/>
        <v>0.22424693194496095</v>
      </c>
      <c r="Y83" s="135">
        <f t="shared" si="25"/>
        <v>0.22109216762039605</v>
      </c>
    </row>
    <row r="84" spans="1:25">
      <c r="A84" s="76" t="s">
        <v>47</v>
      </c>
      <c r="B84" s="136">
        <f>B42/B34</f>
        <v>4.8183455197430218E-2</v>
      </c>
      <c r="C84" s="136">
        <f t="shared" ref="C84:Y84" si="26">C42/C34</f>
        <v>5.2380344607530313E-2</v>
      </c>
      <c r="D84" s="136">
        <f t="shared" si="26"/>
        <v>6.2731124519036424E-2</v>
      </c>
      <c r="E84" s="136">
        <f t="shared" si="26"/>
        <v>8.1231668724915093E-2</v>
      </c>
      <c r="F84" s="136">
        <f t="shared" si="26"/>
        <v>0.10324095732608282</v>
      </c>
      <c r="G84" s="136">
        <f t="shared" si="26"/>
        <v>0.11463397994223729</v>
      </c>
      <c r="H84" s="136">
        <f t="shared" si="26"/>
        <v>0.13014372647400171</v>
      </c>
      <c r="I84" s="136">
        <f t="shared" si="26"/>
        <v>0.1359598853868195</v>
      </c>
      <c r="J84" s="136">
        <f t="shared" si="26"/>
        <v>0.14334493005414192</v>
      </c>
      <c r="K84" s="136">
        <f t="shared" si="26"/>
        <v>0.16137452337299482</v>
      </c>
      <c r="L84" s="136">
        <f t="shared" si="26"/>
        <v>0.16827789342043556</v>
      </c>
      <c r="M84" s="136">
        <f t="shared" si="26"/>
        <v>0.16914832206796884</v>
      </c>
      <c r="N84" s="136">
        <f t="shared" si="26"/>
        <v>0.17043069260522767</v>
      </c>
      <c r="O84" s="136">
        <f t="shared" si="26"/>
        <v>0.17343859777368958</v>
      </c>
      <c r="P84" s="136">
        <f t="shared" si="26"/>
        <v>0.17514787628999542</v>
      </c>
      <c r="Q84" s="136">
        <f t="shared" si="26"/>
        <v>0.16780306276089166</v>
      </c>
      <c r="R84" s="136">
        <f t="shared" si="26"/>
        <v>0.16407194958444893</v>
      </c>
      <c r="S84" s="136">
        <f t="shared" si="26"/>
        <v>0.16794861855232607</v>
      </c>
      <c r="T84" s="136">
        <f t="shared" si="26"/>
        <v>0.16860945986139009</v>
      </c>
      <c r="U84" s="136">
        <f t="shared" si="26"/>
        <v>0.17505398781937739</v>
      </c>
      <c r="V84" s="136">
        <f t="shared" si="26"/>
        <v>0.18502740109604385</v>
      </c>
      <c r="W84" s="136">
        <f t="shared" si="26"/>
        <v>0.1948138376888065</v>
      </c>
      <c r="X84" s="137">
        <f t="shared" si="26"/>
        <v>0.19787471416250604</v>
      </c>
      <c r="Y84" s="138">
        <f>Y42/Y34</f>
        <v>0.20365366841680924</v>
      </c>
    </row>
    <row r="85" spans="1:25">
      <c r="A85" s="19" t="s">
        <v>52</v>
      </c>
      <c r="B85" s="14"/>
      <c r="C85" s="14"/>
      <c r="D85" s="1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6"/>
  <sheetViews>
    <sheetView zoomScale="70" zoomScaleNormal="70" zoomScalePageLayoutView="70" workbookViewId="0">
      <selection activeCell="A5" sqref="A5:XFD5"/>
    </sheetView>
  </sheetViews>
  <sheetFormatPr defaultColWidth="10.875" defaultRowHeight="15"/>
  <cols>
    <col min="1" max="1" width="36" style="5" customWidth="1"/>
    <col min="2" max="4" width="10.875" style="5" customWidth="1"/>
    <col min="5" max="5" width="11.625" style="5" customWidth="1"/>
    <col min="6" max="16384" width="10.875" style="5"/>
  </cols>
  <sheetData>
    <row r="1" spans="1:25" ht="30.75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.75" customHeight="1">
      <c r="A2" s="10" t="s">
        <v>53</v>
      </c>
      <c r="B2" s="10"/>
      <c r="C2" s="10"/>
      <c r="D2" s="10"/>
      <c r="E2" s="11"/>
      <c r="F2" s="11"/>
      <c r="G2" s="11"/>
      <c r="H2" s="11"/>
      <c r="I2" s="11"/>
      <c r="J2" s="11"/>
      <c r="K2" s="11"/>
    </row>
    <row r="5" spans="1:25" ht="18" customHeight="1">
      <c r="A5" s="8" t="s">
        <v>54</v>
      </c>
      <c r="B5" s="8"/>
      <c r="C5" s="8"/>
      <c r="D5" s="8"/>
      <c r="E5" s="8"/>
      <c r="F5" s="8"/>
      <c r="G5" s="8"/>
      <c r="H5" s="8"/>
    </row>
    <row r="6" spans="1:25" ht="18" customHeight="1">
      <c r="A6" s="8"/>
      <c r="B6" s="8"/>
      <c r="C6" s="8"/>
      <c r="D6" s="8"/>
      <c r="E6" s="8"/>
      <c r="F6" s="8"/>
      <c r="G6" s="8"/>
      <c r="H6" s="8"/>
    </row>
    <row r="7" spans="1:25" s="26" customFormat="1" ht="18" customHeight="1">
      <c r="A7" s="77" t="s">
        <v>14</v>
      </c>
      <c r="B7" s="78">
        <v>1999</v>
      </c>
      <c r="C7" s="78">
        <v>2000</v>
      </c>
      <c r="D7" s="78">
        <v>2001</v>
      </c>
      <c r="E7" s="78">
        <v>2002</v>
      </c>
      <c r="F7" s="78">
        <v>2003</v>
      </c>
      <c r="G7" s="78">
        <v>2004</v>
      </c>
      <c r="H7" s="78">
        <v>2005</v>
      </c>
      <c r="I7" s="78">
        <v>2006</v>
      </c>
      <c r="J7" s="78">
        <v>2007</v>
      </c>
      <c r="K7" s="78">
        <v>2008</v>
      </c>
      <c r="L7" s="78">
        <v>2009</v>
      </c>
      <c r="M7" s="78">
        <v>2010</v>
      </c>
      <c r="N7" s="78">
        <v>2011</v>
      </c>
      <c r="O7" s="78">
        <v>2012</v>
      </c>
      <c r="P7" s="78">
        <v>2013</v>
      </c>
      <c r="Q7" s="78">
        <v>2014</v>
      </c>
      <c r="R7" s="78">
        <v>2015</v>
      </c>
      <c r="S7" s="78">
        <v>2016</v>
      </c>
      <c r="T7" s="78">
        <v>2017</v>
      </c>
      <c r="U7" s="78">
        <v>2018</v>
      </c>
      <c r="V7" s="78">
        <v>2019</v>
      </c>
      <c r="W7" s="78">
        <v>2020</v>
      </c>
      <c r="X7" s="78">
        <v>2021</v>
      </c>
      <c r="Y7" s="78">
        <v>2022</v>
      </c>
    </row>
    <row r="8" spans="1:25" s="26" customFormat="1" ht="18" customHeight="1">
      <c r="A8" s="27" t="s">
        <v>39</v>
      </c>
      <c r="B8" s="42">
        <f t="shared" ref="B8:X8" si="0">B14+B21</f>
        <v>372884</v>
      </c>
      <c r="C8" s="42">
        <f t="shared" si="0"/>
        <v>379173</v>
      </c>
      <c r="D8" s="42">
        <f t="shared" si="0"/>
        <v>388364</v>
      </c>
      <c r="E8" s="42">
        <f t="shared" si="0"/>
        <v>403128</v>
      </c>
      <c r="F8" s="42">
        <f t="shared" si="0"/>
        <v>420561</v>
      </c>
      <c r="G8" s="42">
        <f t="shared" si="0"/>
        <v>429060</v>
      </c>
      <c r="H8" s="42">
        <f t="shared" si="0"/>
        <v>443261</v>
      </c>
      <c r="I8" s="42">
        <f t="shared" si="0"/>
        <v>451027</v>
      </c>
      <c r="J8" s="42">
        <f t="shared" si="0"/>
        <v>455292</v>
      </c>
      <c r="K8" s="42">
        <f t="shared" si="0"/>
        <v>469676</v>
      </c>
      <c r="L8" s="42">
        <f t="shared" si="0"/>
        <v>476123</v>
      </c>
      <c r="M8" s="42">
        <f t="shared" si="0"/>
        <v>478005</v>
      </c>
      <c r="N8" s="42">
        <f t="shared" si="0"/>
        <v>479775</v>
      </c>
      <c r="O8" s="42">
        <f t="shared" si="0"/>
        <v>481589</v>
      </c>
      <c r="P8" s="42">
        <f t="shared" si="0"/>
        <v>483175</v>
      </c>
      <c r="Q8" s="42">
        <f t="shared" si="0"/>
        <v>478973</v>
      </c>
      <c r="R8" s="42">
        <f t="shared" si="0"/>
        <v>476057</v>
      </c>
      <c r="S8" s="42">
        <f t="shared" si="0"/>
        <v>478417</v>
      </c>
      <c r="T8" s="42">
        <f t="shared" si="0"/>
        <v>478791</v>
      </c>
      <c r="U8" s="42">
        <f t="shared" si="0"/>
        <v>481885</v>
      </c>
      <c r="V8" s="42">
        <f t="shared" si="0"/>
        <v>487113</v>
      </c>
      <c r="W8" s="42">
        <f t="shared" si="0"/>
        <v>491772</v>
      </c>
      <c r="X8" s="42">
        <f t="shared" si="0"/>
        <v>491975</v>
      </c>
      <c r="Y8" s="42">
        <f>Y14+Y21</f>
        <v>494685</v>
      </c>
    </row>
    <row r="9" spans="1:25" s="26" customFormat="1" ht="18" customHeight="1">
      <c r="A9" s="28" t="s">
        <v>55</v>
      </c>
      <c r="B9" s="29">
        <f t="shared" ref="B9:X9" si="1">B15+B22</f>
        <v>355254</v>
      </c>
      <c r="C9" s="29">
        <f t="shared" si="1"/>
        <v>359624</v>
      </c>
      <c r="D9" s="29">
        <f t="shared" si="1"/>
        <v>364215</v>
      </c>
      <c r="E9" s="29">
        <f t="shared" si="1"/>
        <v>369848</v>
      </c>
      <c r="F9" s="29">
        <f t="shared" si="1"/>
        <v>376058</v>
      </c>
      <c r="G9" s="29">
        <f t="shared" si="1"/>
        <v>378282</v>
      </c>
      <c r="H9" s="29">
        <f t="shared" si="1"/>
        <v>383162</v>
      </c>
      <c r="I9" s="29">
        <f t="shared" si="1"/>
        <v>386981</v>
      </c>
      <c r="J9" s="29">
        <f t="shared" si="1"/>
        <v>387523</v>
      </c>
      <c r="K9" s="29">
        <f t="shared" si="1"/>
        <v>391042</v>
      </c>
      <c r="L9" s="29">
        <f t="shared" si="1"/>
        <v>393477</v>
      </c>
      <c r="M9" s="29">
        <f t="shared" si="1"/>
        <v>394877</v>
      </c>
      <c r="N9" s="29">
        <f t="shared" si="1"/>
        <v>396129</v>
      </c>
      <c r="O9" s="29">
        <f t="shared" si="1"/>
        <v>396446</v>
      </c>
      <c r="P9" s="29">
        <f t="shared" si="1"/>
        <v>396979</v>
      </c>
      <c r="Q9" s="29">
        <f t="shared" si="1"/>
        <v>397457</v>
      </c>
      <c r="R9" s="29">
        <f t="shared" si="1"/>
        <v>397443</v>
      </c>
      <c r="S9" s="29">
        <f t="shared" si="1"/>
        <v>397692</v>
      </c>
      <c r="T9" s="29">
        <f t="shared" si="1"/>
        <v>398137</v>
      </c>
      <c r="U9" s="29">
        <f t="shared" si="1"/>
        <v>398082</v>
      </c>
      <c r="V9" s="29">
        <f t="shared" si="1"/>
        <v>397565</v>
      </c>
      <c r="W9" s="29">
        <f t="shared" si="1"/>
        <v>396608</v>
      </c>
      <c r="X9" s="29">
        <f t="shared" si="1"/>
        <v>395613</v>
      </c>
      <c r="Y9" s="29">
        <f>Y15+Y22</f>
        <v>395109</v>
      </c>
    </row>
    <row r="10" spans="1:25" s="26" customFormat="1" ht="18" customHeight="1">
      <c r="A10" s="30" t="s">
        <v>56</v>
      </c>
      <c r="B10" s="31">
        <f t="shared" ref="B10:X10" si="2">B16+B23</f>
        <v>17630</v>
      </c>
      <c r="C10" s="31">
        <f t="shared" si="2"/>
        <v>19549</v>
      </c>
      <c r="D10" s="31">
        <f t="shared" si="2"/>
        <v>24149</v>
      </c>
      <c r="E10" s="31">
        <f t="shared" si="2"/>
        <v>33280</v>
      </c>
      <c r="F10" s="31">
        <f t="shared" si="2"/>
        <v>44503</v>
      </c>
      <c r="G10" s="31">
        <f t="shared" si="2"/>
        <v>50778</v>
      </c>
      <c r="H10" s="31">
        <f t="shared" si="2"/>
        <v>60099</v>
      </c>
      <c r="I10" s="31">
        <f t="shared" si="2"/>
        <v>64046</v>
      </c>
      <c r="J10" s="31">
        <f t="shared" si="2"/>
        <v>67769</v>
      </c>
      <c r="K10" s="31">
        <f t="shared" si="2"/>
        <v>78634</v>
      </c>
      <c r="L10" s="31">
        <f t="shared" si="2"/>
        <v>82646</v>
      </c>
      <c r="M10" s="31">
        <f t="shared" si="2"/>
        <v>83128</v>
      </c>
      <c r="N10" s="31">
        <f t="shared" si="2"/>
        <v>83646</v>
      </c>
      <c r="O10" s="31">
        <f t="shared" si="2"/>
        <v>85143</v>
      </c>
      <c r="P10" s="31">
        <f t="shared" si="2"/>
        <v>86196</v>
      </c>
      <c r="Q10" s="31">
        <f t="shared" si="2"/>
        <v>81516</v>
      </c>
      <c r="R10" s="31">
        <f t="shared" si="2"/>
        <v>78614</v>
      </c>
      <c r="S10" s="31">
        <f t="shared" si="2"/>
        <v>80725</v>
      </c>
      <c r="T10" s="31">
        <f t="shared" si="2"/>
        <v>80654</v>
      </c>
      <c r="U10" s="31">
        <f t="shared" si="2"/>
        <v>83803</v>
      </c>
      <c r="V10" s="31">
        <f t="shared" si="2"/>
        <v>89548</v>
      </c>
      <c r="W10" s="31">
        <f t="shared" si="2"/>
        <v>95164</v>
      </c>
      <c r="X10" s="31">
        <f t="shared" si="2"/>
        <v>96362</v>
      </c>
      <c r="Y10" s="31">
        <f>Y16+Y23</f>
        <v>99576</v>
      </c>
    </row>
    <row r="11" spans="1:25" s="26" customFormat="1" ht="18" customHeight="1">
      <c r="A11" s="32" t="s">
        <v>48</v>
      </c>
      <c r="B11" s="33"/>
      <c r="C11" s="33"/>
      <c r="D11" s="33"/>
      <c r="E11" s="33"/>
      <c r="F11" s="33"/>
      <c r="G11" s="33"/>
      <c r="H11" s="33"/>
    </row>
    <row r="12" spans="1:25" s="26" customFormat="1" ht="18" customHeight="1">
      <c r="A12" s="33"/>
      <c r="B12" s="33"/>
      <c r="C12" s="33"/>
      <c r="D12" s="33"/>
      <c r="E12" s="33"/>
      <c r="F12" s="33"/>
      <c r="G12" s="33"/>
      <c r="H12" s="33"/>
    </row>
    <row r="13" spans="1:25" s="26" customFormat="1" ht="18" customHeight="1">
      <c r="A13" s="77" t="s">
        <v>49</v>
      </c>
      <c r="B13" s="78">
        <v>1999</v>
      </c>
      <c r="C13" s="78">
        <v>2000</v>
      </c>
      <c r="D13" s="78">
        <v>2001</v>
      </c>
      <c r="E13" s="78">
        <v>2002</v>
      </c>
      <c r="F13" s="78">
        <v>2003</v>
      </c>
      <c r="G13" s="78">
        <v>2004</v>
      </c>
      <c r="H13" s="78">
        <v>2005</v>
      </c>
      <c r="I13" s="78">
        <v>2006</v>
      </c>
      <c r="J13" s="78">
        <v>2007</v>
      </c>
      <c r="K13" s="78">
        <v>2008</v>
      </c>
      <c r="L13" s="78">
        <v>2009</v>
      </c>
      <c r="M13" s="78">
        <v>2010</v>
      </c>
      <c r="N13" s="78">
        <v>2011</v>
      </c>
      <c r="O13" s="78">
        <v>2012</v>
      </c>
      <c r="P13" s="78">
        <v>2013</v>
      </c>
      <c r="Q13" s="78">
        <v>2014</v>
      </c>
      <c r="R13" s="78">
        <v>2015</v>
      </c>
      <c r="S13" s="78">
        <v>2016</v>
      </c>
      <c r="T13" s="78">
        <v>2017</v>
      </c>
      <c r="U13" s="78">
        <v>2018</v>
      </c>
      <c r="V13" s="78">
        <v>2019</v>
      </c>
      <c r="W13" s="78">
        <v>2020</v>
      </c>
      <c r="X13" s="78">
        <v>2021</v>
      </c>
      <c r="Y13" s="78">
        <v>2022</v>
      </c>
    </row>
    <row r="14" spans="1:25" s="26" customFormat="1" ht="18" customHeight="1">
      <c r="A14" s="27" t="s">
        <v>39</v>
      </c>
      <c r="B14" s="42">
        <v>180183</v>
      </c>
      <c r="C14" s="42">
        <v>183298</v>
      </c>
      <c r="D14" s="42">
        <v>187985</v>
      </c>
      <c r="E14" s="42">
        <v>195832</v>
      </c>
      <c r="F14" s="42">
        <v>204668</v>
      </c>
      <c r="G14" s="42">
        <v>209195</v>
      </c>
      <c r="H14" s="42">
        <v>216650</v>
      </c>
      <c r="I14" s="42">
        <v>220687</v>
      </c>
      <c r="J14" s="42">
        <v>222755</v>
      </c>
      <c r="K14" s="42">
        <v>230233</v>
      </c>
      <c r="L14" s="42">
        <v>233037</v>
      </c>
      <c r="M14" s="42">
        <v>233746</v>
      </c>
      <c r="N14" s="42">
        <v>234426</v>
      </c>
      <c r="O14" s="42">
        <v>235352</v>
      </c>
      <c r="P14" s="42">
        <v>236178</v>
      </c>
      <c r="Q14" s="42">
        <v>233900</v>
      </c>
      <c r="R14" s="42">
        <v>232164</v>
      </c>
      <c r="S14" s="42">
        <v>233348</v>
      </c>
      <c r="T14" s="42">
        <v>233354</v>
      </c>
      <c r="U14" s="42">
        <v>234607</v>
      </c>
      <c r="V14" s="42">
        <v>237123</v>
      </c>
      <c r="W14" s="42">
        <v>239331</v>
      </c>
      <c r="X14" s="42">
        <v>239209</v>
      </c>
      <c r="Y14" s="42">
        <v>240420</v>
      </c>
    </row>
    <row r="15" spans="1:25" s="26" customFormat="1" ht="18" customHeight="1">
      <c r="A15" s="28" t="s">
        <v>55</v>
      </c>
      <c r="B15" s="29">
        <f t="shared" ref="B15:X15" si="3">B14-B16</f>
        <v>171838</v>
      </c>
      <c r="C15" s="29">
        <f t="shared" si="3"/>
        <v>174009</v>
      </c>
      <c r="D15" s="29">
        <f t="shared" si="3"/>
        <v>176406</v>
      </c>
      <c r="E15" s="29">
        <f t="shared" si="3"/>
        <v>179391</v>
      </c>
      <c r="F15" s="29">
        <f t="shared" si="3"/>
        <v>182454</v>
      </c>
      <c r="G15" s="29">
        <f t="shared" si="3"/>
        <v>183621</v>
      </c>
      <c r="H15" s="29">
        <f t="shared" si="3"/>
        <v>186043</v>
      </c>
      <c r="I15" s="29">
        <f t="shared" si="3"/>
        <v>187958</v>
      </c>
      <c r="J15" s="29">
        <f t="shared" si="3"/>
        <v>188319</v>
      </c>
      <c r="K15" s="29">
        <f t="shared" si="3"/>
        <v>190239</v>
      </c>
      <c r="L15" s="29">
        <f t="shared" si="3"/>
        <v>191297</v>
      </c>
      <c r="M15" s="29">
        <f t="shared" si="3"/>
        <v>191934</v>
      </c>
      <c r="N15" s="29">
        <f t="shared" si="3"/>
        <v>192595</v>
      </c>
      <c r="O15" s="29">
        <f t="shared" si="3"/>
        <v>192916</v>
      </c>
      <c r="P15" s="29">
        <f t="shared" si="3"/>
        <v>193243</v>
      </c>
      <c r="Q15" s="29">
        <f t="shared" si="3"/>
        <v>193508</v>
      </c>
      <c r="R15" s="29">
        <f t="shared" si="3"/>
        <v>193566</v>
      </c>
      <c r="S15" s="29">
        <f t="shared" si="3"/>
        <v>193782</v>
      </c>
      <c r="T15" s="29">
        <f t="shared" si="3"/>
        <v>194083</v>
      </c>
      <c r="U15" s="29">
        <f t="shared" si="3"/>
        <v>194091</v>
      </c>
      <c r="V15" s="29">
        <f t="shared" si="3"/>
        <v>193830</v>
      </c>
      <c r="W15" s="29">
        <f t="shared" si="3"/>
        <v>193346</v>
      </c>
      <c r="X15" s="29">
        <f t="shared" si="3"/>
        <v>192863</v>
      </c>
      <c r="Y15" s="29">
        <f>Y14-Y16</f>
        <v>192626</v>
      </c>
    </row>
    <row r="16" spans="1:25" s="26" customFormat="1" ht="18" customHeight="1">
      <c r="A16" s="30" t="s">
        <v>56</v>
      </c>
      <c r="B16" s="31">
        <v>8345</v>
      </c>
      <c r="C16" s="31">
        <v>9289</v>
      </c>
      <c r="D16" s="31">
        <v>11579</v>
      </c>
      <c r="E16" s="31">
        <v>16441</v>
      </c>
      <c r="F16" s="31">
        <v>22214</v>
      </c>
      <c r="G16" s="31">
        <v>25574</v>
      </c>
      <c r="H16" s="31">
        <v>30607</v>
      </c>
      <c r="I16" s="31">
        <v>32729</v>
      </c>
      <c r="J16" s="31">
        <v>34436</v>
      </c>
      <c r="K16" s="31">
        <v>39994</v>
      </c>
      <c r="L16" s="31">
        <v>41740</v>
      </c>
      <c r="M16" s="31">
        <v>41812</v>
      </c>
      <c r="N16" s="31">
        <v>41831</v>
      </c>
      <c r="O16" s="31">
        <v>42436</v>
      </c>
      <c r="P16" s="31">
        <v>42935</v>
      </c>
      <c r="Q16" s="31">
        <v>40392</v>
      </c>
      <c r="R16" s="31">
        <v>38598</v>
      </c>
      <c r="S16" s="31">
        <v>39566</v>
      </c>
      <c r="T16" s="31">
        <v>39271</v>
      </c>
      <c r="U16" s="31">
        <v>40516</v>
      </c>
      <c r="V16" s="31">
        <v>43293</v>
      </c>
      <c r="W16" s="31">
        <v>45985</v>
      </c>
      <c r="X16" s="31">
        <v>46346</v>
      </c>
      <c r="Y16" s="31">
        <v>47794</v>
      </c>
    </row>
    <row r="17" spans="1:25" s="26" customFormat="1" ht="18" customHeight="1">
      <c r="A17" s="32" t="s">
        <v>48</v>
      </c>
      <c r="B17" s="33"/>
      <c r="C17" s="33"/>
      <c r="D17" s="33"/>
      <c r="E17" s="33"/>
      <c r="F17" s="33"/>
      <c r="G17" s="33"/>
      <c r="H17" s="33"/>
    </row>
    <row r="18" spans="1:25" s="26" customFormat="1" ht="18" customHeight="1">
      <c r="A18" s="34"/>
      <c r="B18" s="33"/>
      <c r="C18" s="33"/>
      <c r="D18" s="33"/>
      <c r="E18" s="33"/>
      <c r="F18" s="33"/>
      <c r="G18" s="33"/>
      <c r="H18" s="33"/>
    </row>
    <row r="19" spans="1:25" s="26" customFormat="1" ht="18" customHeight="1">
      <c r="A19" s="34"/>
      <c r="B19" s="33"/>
      <c r="C19" s="33"/>
      <c r="D19" s="33"/>
      <c r="E19" s="33"/>
      <c r="F19" s="33"/>
      <c r="G19" s="33"/>
      <c r="H19" s="33"/>
    </row>
    <row r="20" spans="1:25" s="26" customFormat="1" ht="18" customHeight="1">
      <c r="A20" s="77" t="s">
        <v>50</v>
      </c>
      <c r="B20" s="78">
        <v>1999</v>
      </c>
      <c r="C20" s="78">
        <v>2000</v>
      </c>
      <c r="D20" s="78">
        <v>2001</v>
      </c>
      <c r="E20" s="78">
        <v>2002</v>
      </c>
      <c r="F20" s="78">
        <v>2003</v>
      </c>
      <c r="G20" s="78">
        <v>2004</v>
      </c>
      <c r="H20" s="78">
        <v>2005</v>
      </c>
      <c r="I20" s="78">
        <v>2006</v>
      </c>
      <c r="J20" s="78">
        <v>2007</v>
      </c>
      <c r="K20" s="78">
        <v>2008</v>
      </c>
      <c r="L20" s="78">
        <v>2009</v>
      </c>
      <c r="M20" s="78">
        <v>2010</v>
      </c>
      <c r="N20" s="78">
        <v>2011</v>
      </c>
      <c r="O20" s="78">
        <v>2012</v>
      </c>
      <c r="P20" s="78">
        <v>2013</v>
      </c>
      <c r="Q20" s="78">
        <v>2014</v>
      </c>
      <c r="R20" s="78">
        <v>2015</v>
      </c>
      <c r="S20" s="78">
        <v>2016</v>
      </c>
      <c r="T20" s="78">
        <v>2017</v>
      </c>
      <c r="U20" s="78">
        <v>2018</v>
      </c>
      <c r="V20" s="78">
        <v>2019</v>
      </c>
      <c r="W20" s="78">
        <v>2020</v>
      </c>
      <c r="X20" s="78">
        <v>2021</v>
      </c>
      <c r="Y20" s="78">
        <v>2022</v>
      </c>
    </row>
    <row r="21" spans="1:25" s="26" customFormat="1" ht="18" customHeight="1">
      <c r="A21" s="27" t="s">
        <v>39</v>
      </c>
      <c r="B21" s="42">
        <v>192701</v>
      </c>
      <c r="C21" s="42">
        <v>195875</v>
      </c>
      <c r="D21" s="42">
        <v>200379</v>
      </c>
      <c r="E21" s="42">
        <v>207296</v>
      </c>
      <c r="F21" s="42">
        <v>215893</v>
      </c>
      <c r="G21" s="42">
        <v>219865</v>
      </c>
      <c r="H21" s="42">
        <v>226611</v>
      </c>
      <c r="I21" s="42">
        <v>230340</v>
      </c>
      <c r="J21" s="42">
        <v>232537</v>
      </c>
      <c r="K21" s="42">
        <v>239443</v>
      </c>
      <c r="L21" s="42">
        <v>243086</v>
      </c>
      <c r="M21" s="42">
        <v>244259</v>
      </c>
      <c r="N21" s="42">
        <v>245349</v>
      </c>
      <c r="O21" s="42">
        <v>246237</v>
      </c>
      <c r="P21" s="42">
        <v>246997</v>
      </c>
      <c r="Q21" s="42">
        <v>245073</v>
      </c>
      <c r="R21" s="42">
        <v>243893</v>
      </c>
      <c r="S21" s="42">
        <v>245069</v>
      </c>
      <c r="T21" s="42">
        <v>245437</v>
      </c>
      <c r="U21" s="42">
        <v>247278</v>
      </c>
      <c r="V21" s="42">
        <v>249990</v>
      </c>
      <c r="W21" s="42">
        <v>252441</v>
      </c>
      <c r="X21" s="42">
        <v>252766</v>
      </c>
      <c r="Y21" s="42">
        <v>254265</v>
      </c>
    </row>
    <row r="22" spans="1:25" s="26" customFormat="1" ht="18" customHeight="1">
      <c r="A22" s="28" t="s">
        <v>55</v>
      </c>
      <c r="B22" s="29">
        <f t="shared" ref="B22:X22" si="4">B21-B23</f>
        <v>183416</v>
      </c>
      <c r="C22" s="29">
        <f t="shared" si="4"/>
        <v>185615</v>
      </c>
      <c r="D22" s="29">
        <f t="shared" si="4"/>
        <v>187809</v>
      </c>
      <c r="E22" s="29">
        <f t="shared" si="4"/>
        <v>190457</v>
      </c>
      <c r="F22" s="29">
        <f t="shared" si="4"/>
        <v>193604</v>
      </c>
      <c r="G22" s="29">
        <f t="shared" si="4"/>
        <v>194661</v>
      </c>
      <c r="H22" s="29">
        <f t="shared" si="4"/>
        <v>197119</v>
      </c>
      <c r="I22" s="29">
        <f t="shared" si="4"/>
        <v>199023</v>
      </c>
      <c r="J22" s="29">
        <f t="shared" si="4"/>
        <v>199204</v>
      </c>
      <c r="K22" s="29">
        <f t="shared" si="4"/>
        <v>200803</v>
      </c>
      <c r="L22" s="29">
        <f t="shared" si="4"/>
        <v>202180</v>
      </c>
      <c r="M22" s="29">
        <f t="shared" si="4"/>
        <v>202943</v>
      </c>
      <c r="N22" s="29">
        <f t="shared" si="4"/>
        <v>203534</v>
      </c>
      <c r="O22" s="29">
        <f t="shared" si="4"/>
        <v>203530</v>
      </c>
      <c r="P22" s="29">
        <f t="shared" si="4"/>
        <v>203736</v>
      </c>
      <c r="Q22" s="29">
        <f t="shared" si="4"/>
        <v>203949</v>
      </c>
      <c r="R22" s="29">
        <f t="shared" si="4"/>
        <v>203877</v>
      </c>
      <c r="S22" s="29">
        <f t="shared" si="4"/>
        <v>203910</v>
      </c>
      <c r="T22" s="29">
        <f t="shared" si="4"/>
        <v>204054</v>
      </c>
      <c r="U22" s="29">
        <f t="shared" si="4"/>
        <v>203991</v>
      </c>
      <c r="V22" s="29">
        <f t="shared" si="4"/>
        <v>203735</v>
      </c>
      <c r="W22" s="29">
        <f t="shared" si="4"/>
        <v>203262</v>
      </c>
      <c r="X22" s="29">
        <f t="shared" si="4"/>
        <v>202750</v>
      </c>
      <c r="Y22" s="29">
        <f>Y21-Y23</f>
        <v>202483</v>
      </c>
    </row>
    <row r="23" spans="1:25" s="26" customFormat="1" ht="18" customHeight="1">
      <c r="A23" s="30" t="s">
        <v>56</v>
      </c>
      <c r="B23" s="31">
        <v>9285</v>
      </c>
      <c r="C23" s="31">
        <v>10260</v>
      </c>
      <c r="D23" s="31">
        <v>12570</v>
      </c>
      <c r="E23" s="31">
        <v>16839</v>
      </c>
      <c r="F23" s="31">
        <v>22289</v>
      </c>
      <c r="G23" s="31">
        <v>25204</v>
      </c>
      <c r="H23" s="31">
        <v>29492</v>
      </c>
      <c r="I23" s="31">
        <v>31317</v>
      </c>
      <c r="J23" s="31">
        <v>33333</v>
      </c>
      <c r="K23" s="31">
        <v>38640</v>
      </c>
      <c r="L23" s="31">
        <v>40906</v>
      </c>
      <c r="M23" s="31">
        <v>41316</v>
      </c>
      <c r="N23" s="31">
        <v>41815</v>
      </c>
      <c r="O23" s="31">
        <v>42707</v>
      </c>
      <c r="P23" s="31">
        <v>43261</v>
      </c>
      <c r="Q23" s="31">
        <v>41124</v>
      </c>
      <c r="R23" s="31">
        <v>40016</v>
      </c>
      <c r="S23" s="31">
        <v>41159</v>
      </c>
      <c r="T23" s="31">
        <v>41383</v>
      </c>
      <c r="U23" s="31">
        <v>43287</v>
      </c>
      <c r="V23" s="31">
        <v>46255</v>
      </c>
      <c r="W23" s="31">
        <v>49179</v>
      </c>
      <c r="X23" s="31">
        <v>50016</v>
      </c>
      <c r="Y23" s="31">
        <v>51782</v>
      </c>
    </row>
    <row r="24" spans="1:25" s="26" customFormat="1" ht="18" customHeight="1">
      <c r="A24" s="32" t="s">
        <v>48</v>
      </c>
      <c r="B24" s="33"/>
      <c r="C24" s="33"/>
      <c r="D24" s="33"/>
      <c r="E24" s="33"/>
      <c r="F24" s="33"/>
      <c r="G24" s="33"/>
      <c r="H24" s="33"/>
    </row>
    <row r="25" spans="1:25" s="26" customFormat="1" ht="18" customHeight="1"/>
    <row r="26" spans="1:25" s="26" customFormat="1" ht="18" customHeight="1"/>
    <row r="27" spans="1:25" s="26" customFormat="1" ht="18" customHeight="1"/>
    <row r="28" spans="1:25" s="35" customFormat="1" ht="18" customHeight="1">
      <c r="A28" s="33" t="s">
        <v>57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25" s="35" customFormat="1" ht="18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25" s="35" customFormat="1" ht="18" customHeight="1">
      <c r="A30" s="79" t="s">
        <v>14</v>
      </c>
      <c r="B30" s="78">
        <v>1999</v>
      </c>
      <c r="C30" s="78">
        <v>2000</v>
      </c>
      <c r="D30" s="78">
        <v>2001</v>
      </c>
      <c r="E30" s="78">
        <v>2002</v>
      </c>
      <c r="F30" s="78">
        <v>2003</v>
      </c>
      <c r="G30" s="78">
        <v>2004</v>
      </c>
      <c r="H30" s="78">
        <v>2005</v>
      </c>
      <c r="I30" s="78">
        <v>2006</v>
      </c>
      <c r="J30" s="78">
        <v>2007</v>
      </c>
      <c r="K30" s="78">
        <v>2008</v>
      </c>
      <c r="L30" s="78">
        <v>2009</v>
      </c>
      <c r="M30" s="78">
        <v>2010</v>
      </c>
      <c r="N30" s="78">
        <v>2011</v>
      </c>
      <c r="O30" s="78">
        <v>2012</v>
      </c>
      <c r="P30" s="78">
        <v>2013</v>
      </c>
      <c r="Q30" s="78">
        <v>2014</v>
      </c>
      <c r="R30" s="78">
        <v>2015</v>
      </c>
      <c r="S30" s="78">
        <v>2016</v>
      </c>
      <c r="T30" s="78">
        <v>2017</v>
      </c>
      <c r="U30" s="78">
        <v>2018</v>
      </c>
      <c r="V30" s="78">
        <v>2019</v>
      </c>
      <c r="W30" s="78">
        <v>2020</v>
      </c>
      <c r="X30" s="78">
        <v>2021</v>
      </c>
      <c r="Y30" s="78">
        <v>2022</v>
      </c>
    </row>
    <row r="31" spans="1:25" s="35" customFormat="1" ht="18" customHeight="1">
      <c r="A31" s="36" t="s">
        <v>55</v>
      </c>
      <c r="B31" s="37">
        <f t="shared" ref="B31:X31" si="5">B9/B8</f>
        <v>0.95271988071357316</v>
      </c>
      <c r="C31" s="37">
        <f t="shared" si="5"/>
        <v>0.9484430589730809</v>
      </c>
      <c r="D31" s="37">
        <f t="shared" si="5"/>
        <v>0.93781864436456519</v>
      </c>
      <c r="E31" s="37">
        <f t="shared" si="5"/>
        <v>0.91744557559881723</v>
      </c>
      <c r="F31" s="37">
        <f t="shared" si="5"/>
        <v>0.8941818190464641</v>
      </c>
      <c r="G31" s="37">
        <f t="shared" si="5"/>
        <v>0.88165291567612925</v>
      </c>
      <c r="H31" s="37">
        <f t="shared" si="5"/>
        <v>0.8644162243012582</v>
      </c>
      <c r="I31" s="37">
        <f t="shared" si="5"/>
        <v>0.85799963195108053</v>
      </c>
      <c r="J31" s="37">
        <f t="shared" si="5"/>
        <v>0.85115266685994917</v>
      </c>
      <c r="K31" s="37">
        <f t="shared" si="5"/>
        <v>0.83257820284621742</v>
      </c>
      <c r="L31" s="37">
        <f t="shared" si="5"/>
        <v>0.82641880354446229</v>
      </c>
      <c r="M31" s="37">
        <f t="shared" si="5"/>
        <v>0.82609386931099049</v>
      </c>
      <c r="N31" s="37">
        <f t="shared" si="5"/>
        <v>0.82565577614506802</v>
      </c>
      <c r="O31" s="37">
        <f t="shared" si="5"/>
        <v>0.82320401836420687</v>
      </c>
      <c r="P31" s="37">
        <f t="shared" si="5"/>
        <v>0.82160500853727947</v>
      </c>
      <c r="Q31" s="37">
        <f t="shared" si="5"/>
        <v>0.82981086616573374</v>
      </c>
      <c r="R31" s="37">
        <f t="shared" si="5"/>
        <v>0.83486431246678439</v>
      </c>
      <c r="S31" s="37">
        <f t="shared" si="5"/>
        <v>0.8312664474715572</v>
      </c>
      <c r="T31" s="37">
        <f t="shared" si="5"/>
        <v>0.83154654118394034</v>
      </c>
      <c r="U31" s="37">
        <f t="shared" si="5"/>
        <v>0.82609336252425369</v>
      </c>
      <c r="V31" s="37">
        <f t="shared" si="5"/>
        <v>0.8161658588458941</v>
      </c>
      <c r="W31" s="37">
        <f t="shared" si="5"/>
        <v>0.80648755927543658</v>
      </c>
      <c r="X31" s="37">
        <f t="shared" si="5"/>
        <v>0.80413232379694088</v>
      </c>
      <c r="Y31" s="37">
        <f>Y9/Y8</f>
        <v>0.79870826889838986</v>
      </c>
    </row>
    <row r="32" spans="1:25" s="35" customFormat="1" ht="18" customHeight="1">
      <c r="A32" s="28" t="s">
        <v>56</v>
      </c>
      <c r="B32" s="38">
        <f t="shared" ref="B32:X32" si="6">B10/B8</f>
        <v>4.7280119286426878E-2</v>
      </c>
      <c r="C32" s="38">
        <f t="shared" si="6"/>
        <v>5.1556941026919108E-2</v>
      </c>
      <c r="D32" s="38">
        <f t="shared" si="6"/>
        <v>6.2181355635434796E-2</v>
      </c>
      <c r="E32" s="38">
        <f t="shared" si="6"/>
        <v>8.2554424401182755E-2</v>
      </c>
      <c r="F32" s="38">
        <f t="shared" si="6"/>
        <v>0.10581818095353587</v>
      </c>
      <c r="G32" s="38">
        <f t="shared" si="6"/>
        <v>0.11834708432387078</v>
      </c>
      <c r="H32" s="38">
        <f t="shared" si="6"/>
        <v>0.13558377569874183</v>
      </c>
      <c r="I32" s="38">
        <f t="shared" si="6"/>
        <v>0.14200036804891947</v>
      </c>
      <c r="J32" s="38">
        <f t="shared" si="6"/>
        <v>0.14884733314005077</v>
      </c>
      <c r="K32" s="38">
        <f t="shared" si="6"/>
        <v>0.16742179715378261</v>
      </c>
      <c r="L32" s="38">
        <f t="shared" si="6"/>
        <v>0.17358119645553774</v>
      </c>
      <c r="M32" s="38">
        <f t="shared" si="6"/>
        <v>0.17390613068900954</v>
      </c>
      <c r="N32" s="38">
        <f t="shared" si="6"/>
        <v>0.17434422385493201</v>
      </c>
      <c r="O32" s="38">
        <f t="shared" si="6"/>
        <v>0.17679598163579319</v>
      </c>
      <c r="P32" s="38">
        <f t="shared" si="6"/>
        <v>0.17839499146272056</v>
      </c>
      <c r="Q32" s="38">
        <f t="shared" si="6"/>
        <v>0.17018913383426623</v>
      </c>
      <c r="R32" s="38">
        <f t="shared" si="6"/>
        <v>0.16513568753321556</v>
      </c>
      <c r="S32" s="38">
        <f t="shared" si="6"/>
        <v>0.16873355252844277</v>
      </c>
      <c r="T32" s="38">
        <f t="shared" si="6"/>
        <v>0.16845345881605961</v>
      </c>
      <c r="U32" s="38">
        <f t="shared" si="6"/>
        <v>0.17390663747574628</v>
      </c>
      <c r="V32" s="38">
        <f t="shared" si="6"/>
        <v>0.18383414115410593</v>
      </c>
      <c r="W32" s="38">
        <f t="shared" si="6"/>
        <v>0.19351244072456342</v>
      </c>
      <c r="X32" s="38">
        <f t="shared" si="6"/>
        <v>0.19586767620305909</v>
      </c>
      <c r="Y32" s="38">
        <f>Y10/Y8</f>
        <v>0.20129173110161011</v>
      </c>
    </row>
    <row r="33" spans="1:25" s="35" customFormat="1" ht="18" customHeight="1">
      <c r="A33" s="30" t="s">
        <v>39</v>
      </c>
      <c r="B33" s="43">
        <f t="shared" ref="B33:X33" si="7">B31+B32</f>
        <v>1</v>
      </c>
      <c r="C33" s="43">
        <f t="shared" si="7"/>
        <v>1</v>
      </c>
      <c r="D33" s="43">
        <f t="shared" si="7"/>
        <v>1</v>
      </c>
      <c r="E33" s="43">
        <f t="shared" si="7"/>
        <v>1</v>
      </c>
      <c r="F33" s="43">
        <f t="shared" si="7"/>
        <v>1</v>
      </c>
      <c r="G33" s="43">
        <f t="shared" si="7"/>
        <v>1</v>
      </c>
      <c r="H33" s="43">
        <f t="shared" si="7"/>
        <v>1</v>
      </c>
      <c r="I33" s="43">
        <f t="shared" si="7"/>
        <v>1</v>
      </c>
      <c r="J33" s="43">
        <f t="shared" si="7"/>
        <v>1</v>
      </c>
      <c r="K33" s="43">
        <f t="shared" si="7"/>
        <v>1</v>
      </c>
      <c r="L33" s="43">
        <f t="shared" si="7"/>
        <v>1</v>
      </c>
      <c r="M33" s="43">
        <f t="shared" si="7"/>
        <v>1</v>
      </c>
      <c r="N33" s="43">
        <f t="shared" si="7"/>
        <v>1</v>
      </c>
      <c r="O33" s="43">
        <f t="shared" si="7"/>
        <v>1</v>
      </c>
      <c r="P33" s="43">
        <f t="shared" si="7"/>
        <v>1</v>
      </c>
      <c r="Q33" s="43">
        <f t="shared" si="7"/>
        <v>1</v>
      </c>
      <c r="R33" s="43">
        <f t="shared" si="7"/>
        <v>1</v>
      </c>
      <c r="S33" s="43">
        <f t="shared" si="7"/>
        <v>1</v>
      </c>
      <c r="T33" s="43">
        <f t="shared" si="7"/>
        <v>1</v>
      </c>
      <c r="U33" s="43">
        <f t="shared" si="7"/>
        <v>1</v>
      </c>
      <c r="V33" s="43">
        <f t="shared" si="7"/>
        <v>1</v>
      </c>
      <c r="W33" s="43">
        <f t="shared" si="7"/>
        <v>1</v>
      </c>
      <c r="X33" s="43">
        <f t="shared" si="7"/>
        <v>1</v>
      </c>
      <c r="Y33" s="43">
        <f>Y31+Y32</f>
        <v>1</v>
      </c>
    </row>
    <row r="34" spans="1:25" s="35" customFormat="1" ht="18" customHeight="1">
      <c r="A34" s="32" t="s">
        <v>52</v>
      </c>
      <c r="B34" s="33"/>
      <c r="C34" s="33"/>
      <c r="D34" s="33"/>
      <c r="E34" s="33"/>
      <c r="F34" s="33"/>
      <c r="G34" s="33"/>
      <c r="H34" s="33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s="35" customFormat="1" ht="18" customHeight="1">
      <c r="A35" s="34"/>
      <c r="B35" s="33"/>
      <c r="C35" s="33"/>
      <c r="D35" s="33"/>
      <c r="E35" s="33"/>
      <c r="F35" s="33"/>
      <c r="G35" s="33"/>
      <c r="H35" s="33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s="35" customFormat="1" ht="18" customHeight="1">
      <c r="A36" s="34"/>
      <c r="B36" s="33"/>
      <c r="C36" s="33"/>
      <c r="D36" s="33"/>
      <c r="E36" s="33"/>
      <c r="F36" s="33"/>
      <c r="G36" s="33"/>
      <c r="H36" s="33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:25" s="35" customFormat="1" ht="18" customHeight="1">
      <c r="A37" s="79" t="s">
        <v>49</v>
      </c>
      <c r="B37" s="118">
        <v>1999</v>
      </c>
      <c r="C37" s="118">
        <v>2000</v>
      </c>
      <c r="D37" s="118">
        <v>2001</v>
      </c>
      <c r="E37" s="118">
        <v>2002</v>
      </c>
      <c r="F37" s="118">
        <v>2003</v>
      </c>
      <c r="G37" s="118">
        <v>2004</v>
      </c>
      <c r="H37" s="118">
        <v>2005</v>
      </c>
      <c r="I37" s="118">
        <v>2006</v>
      </c>
      <c r="J37" s="118">
        <v>2007</v>
      </c>
      <c r="K37" s="118">
        <v>2008</v>
      </c>
      <c r="L37" s="118">
        <v>2009</v>
      </c>
      <c r="M37" s="118">
        <v>2010</v>
      </c>
      <c r="N37" s="118">
        <v>2011</v>
      </c>
      <c r="O37" s="118">
        <v>2012</v>
      </c>
      <c r="P37" s="118">
        <v>2013</v>
      </c>
      <c r="Q37" s="118">
        <v>2014</v>
      </c>
      <c r="R37" s="118">
        <v>2015</v>
      </c>
      <c r="S37" s="118">
        <v>2016</v>
      </c>
      <c r="T37" s="118">
        <v>2017</v>
      </c>
      <c r="U37" s="118">
        <v>2018</v>
      </c>
      <c r="V37" s="118">
        <v>2019</v>
      </c>
      <c r="W37" s="118">
        <v>2020</v>
      </c>
      <c r="X37" s="118">
        <v>2021</v>
      </c>
      <c r="Y37" s="118">
        <v>2022</v>
      </c>
    </row>
    <row r="38" spans="1:25" s="35" customFormat="1" ht="18" customHeight="1">
      <c r="A38" s="36" t="s">
        <v>55</v>
      </c>
      <c r="B38" s="119">
        <f t="shared" ref="B38:X38" si="8">B15/B14</f>
        <v>0.95368597481449413</v>
      </c>
      <c r="C38" s="119">
        <f t="shared" si="8"/>
        <v>0.94932296042510012</v>
      </c>
      <c r="D38" s="119">
        <f t="shared" si="8"/>
        <v>0.93840465994627231</v>
      </c>
      <c r="E38" s="119">
        <f t="shared" si="8"/>
        <v>0.91604538584092488</v>
      </c>
      <c r="F38" s="119">
        <f t="shared" si="8"/>
        <v>0.89146324779643127</v>
      </c>
      <c r="G38" s="119">
        <f t="shared" si="8"/>
        <v>0.87775042424532135</v>
      </c>
      <c r="H38" s="119">
        <f t="shared" si="8"/>
        <v>0.85872605585045003</v>
      </c>
      <c r="I38" s="119">
        <f t="shared" si="8"/>
        <v>0.85169493445468014</v>
      </c>
      <c r="J38" s="119">
        <f t="shared" si="8"/>
        <v>0.84540863280285516</v>
      </c>
      <c r="K38" s="119">
        <f t="shared" si="8"/>
        <v>0.82628902025339546</v>
      </c>
      <c r="L38" s="119">
        <f t="shared" si="8"/>
        <v>0.82088681196548186</v>
      </c>
      <c r="M38" s="119">
        <f t="shared" si="8"/>
        <v>0.82112207267717952</v>
      </c>
      <c r="N38" s="119">
        <f t="shared" si="8"/>
        <v>0.82155989523346384</v>
      </c>
      <c r="O38" s="119">
        <f t="shared" si="8"/>
        <v>0.81969135592644204</v>
      </c>
      <c r="P38" s="119">
        <f t="shared" si="8"/>
        <v>0.81820914733802474</v>
      </c>
      <c r="Q38" s="119">
        <f t="shared" si="8"/>
        <v>0.82731081658828565</v>
      </c>
      <c r="R38" s="119">
        <f t="shared" si="8"/>
        <v>0.83374683413449113</v>
      </c>
      <c r="S38" s="119">
        <f t="shared" si="8"/>
        <v>0.83044208649742013</v>
      </c>
      <c r="T38" s="119">
        <f t="shared" si="8"/>
        <v>0.83171061991652173</v>
      </c>
      <c r="U38" s="119">
        <f t="shared" si="8"/>
        <v>0.82730268065317747</v>
      </c>
      <c r="V38" s="119">
        <f t="shared" si="8"/>
        <v>0.81742386862514393</v>
      </c>
      <c r="W38" s="119">
        <f t="shared" si="8"/>
        <v>0.80786024376282217</v>
      </c>
      <c r="X38" s="119">
        <f t="shared" si="8"/>
        <v>0.80625310920575732</v>
      </c>
      <c r="Y38" s="119">
        <f>Y15/Y14</f>
        <v>0.80120622244405626</v>
      </c>
    </row>
    <row r="39" spans="1:25" s="35" customFormat="1" ht="18" customHeight="1">
      <c r="A39" s="28" t="s">
        <v>56</v>
      </c>
      <c r="B39" s="119">
        <f t="shared" ref="B39:X39" si="9">B16/B14</f>
        <v>4.6314025185505849E-2</v>
      </c>
      <c r="C39" s="119">
        <f t="shared" si="9"/>
        <v>5.0677039574899892E-2</v>
      </c>
      <c r="D39" s="119">
        <f t="shared" si="9"/>
        <v>6.1595340053727694E-2</v>
      </c>
      <c r="E39" s="119">
        <f t="shared" si="9"/>
        <v>8.3954614159075125E-2</v>
      </c>
      <c r="F39" s="119">
        <f t="shared" si="9"/>
        <v>0.1085367522035687</v>
      </c>
      <c r="G39" s="119">
        <f t="shared" si="9"/>
        <v>0.12224957575467865</v>
      </c>
      <c r="H39" s="119">
        <f t="shared" si="9"/>
        <v>0.14127394414954997</v>
      </c>
      <c r="I39" s="119">
        <f t="shared" si="9"/>
        <v>0.14830506554531983</v>
      </c>
      <c r="J39" s="119">
        <f t="shared" si="9"/>
        <v>0.15459136719714484</v>
      </c>
      <c r="K39" s="119">
        <f t="shared" si="9"/>
        <v>0.17371097974660452</v>
      </c>
      <c r="L39" s="119">
        <f t="shared" si="9"/>
        <v>0.17911318803451812</v>
      </c>
      <c r="M39" s="119">
        <f t="shared" si="9"/>
        <v>0.17887792732282048</v>
      </c>
      <c r="N39" s="119">
        <f t="shared" si="9"/>
        <v>0.17844010476653613</v>
      </c>
      <c r="O39" s="119">
        <f t="shared" si="9"/>
        <v>0.1803086440735579</v>
      </c>
      <c r="P39" s="119">
        <f t="shared" si="9"/>
        <v>0.18179085266197528</v>
      </c>
      <c r="Q39" s="119">
        <f t="shared" si="9"/>
        <v>0.17268918341171441</v>
      </c>
      <c r="R39" s="119">
        <f t="shared" si="9"/>
        <v>0.16625316586550887</v>
      </c>
      <c r="S39" s="119">
        <f t="shared" si="9"/>
        <v>0.16955791350257984</v>
      </c>
      <c r="T39" s="119">
        <f t="shared" si="9"/>
        <v>0.16828938008347832</v>
      </c>
      <c r="U39" s="119">
        <f t="shared" si="9"/>
        <v>0.17269731934682256</v>
      </c>
      <c r="V39" s="119">
        <f t="shared" si="9"/>
        <v>0.18257613137485609</v>
      </c>
      <c r="W39" s="119">
        <f t="shared" si="9"/>
        <v>0.1921397562371778</v>
      </c>
      <c r="X39" s="119">
        <f t="shared" si="9"/>
        <v>0.1937468907942427</v>
      </c>
      <c r="Y39" s="119">
        <f>Y16/Y14</f>
        <v>0.19879377755594377</v>
      </c>
    </row>
    <row r="40" spans="1:25" s="35" customFormat="1" ht="18" customHeight="1">
      <c r="A40" s="30" t="s">
        <v>39</v>
      </c>
      <c r="B40" s="43">
        <f t="shared" ref="B40:X40" si="10">B38+B39</f>
        <v>1</v>
      </c>
      <c r="C40" s="43">
        <f t="shared" si="10"/>
        <v>1</v>
      </c>
      <c r="D40" s="43">
        <f t="shared" si="10"/>
        <v>1</v>
      </c>
      <c r="E40" s="43">
        <f t="shared" si="10"/>
        <v>1</v>
      </c>
      <c r="F40" s="43">
        <f t="shared" si="10"/>
        <v>1</v>
      </c>
      <c r="G40" s="43">
        <f t="shared" si="10"/>
        <v>1</v>
      </c>
      <c r="H40" s="43">
        <f t="shared" si="10"/>
        <v>1</v>
      </c>
      <c r="I40" s="43">
        <f t="shared" si="10"/>
        <v>1</v>
      </c>
      <c r="J40" s="43">
        <f t="shared" si="10"/>
        <v>1</v>
      </c>
      <c r="K40" s="43">
        <f t="shared" si="10"/>
        <v>1</v>
      </c>
      <c r="L40" s="43">
        <f t="shared" si="10"/>
        <v>1</v>
      </c>
      <c r="M40" s="43">
        <f t="shared" si="10"/>
        <v>1</v>
      </c>
      <c r="N40" s="43">
        <f t="shared" si="10"/>
        <v>1</v>
      </c>
      <c r="O40" s="43">
        <f t="shared" si="10"/>
        <v>1</v>
      </c>
      <c r="P40" s="43">
        <f t="shared" si="10"/>
        <v>1</v>
      </c>
      <c r="Q40" s="43">
        <f t="shared" si="10"/>
        <v>1</v>
      </c>
      <c r="R40" s="43">
        <f t="shared" si="10"/>
        <v>1</v>
      </c>
      <c r="S40" s="43">
        <f t="shared" si="10"/>
        <v>1</v>
      </c>
      <c r="T40" s="43">
        <f t="shared" si="10"/>
        <v>1</v>
      </c>
      <c r="U40" s="43">
        <f t="shared" si="10"/>
        <v>1</v>
      </c>
      <c r="V40" s="43">
        <f t="shared" si="10"/>
        <v>1</v>
      </c>
      <c r="W40" s="43">
        <f t="shared" si="10"/>
        <v>1</v>
      </c>
      <c r="X40" s="43">
        <f t="shared" si="10"/>
        <v>1</v>
      </c>
      <c r="Y40" s="43">
        <f>Y38+Y39</f>
        <v>1</v>
      </c>
    </row>
    <row r="41" spans="1:25" s="35" customFormat="1" ht="18" customHeight="1">
      <c r="A41" s="32" t="s">
        <v>52</v>
      </c>
      <c r="B41" s="33"/>
      <c r="C41" s="33"/>
      <c r="D41" s="33"/>
      <c r="E41" s="33"/>
      <c r="F41" s="33"/>
      <c r="G41" s="33"/>
      <c r="H41" s="33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:25" s="35" customFormat="1" ht="18" customHeight="1">
      <c r="A42" s="34"/>
      <c r="B42" s="33"/>
      <c r="C42" s="33"/>
      <c r="D42" s="33"/>
      <c r="E42" s="33"/>
      <c r="F42" s="33"/>
      <c r="G42" s="33"/>
      <c r="H42" s="33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:25" s="35" customFormat="1" ht="18" customHeight="1">
      <c r="A43" s="34"/>
      <c r="B43" s="33"/>
      <c r="C43" s="33"/>
      <c r="D43" s="33"/>
      <c r="E43" s="33"/>
      <c r="F43" s="33"/>
      <c r="G43" s="33"/>
      <c r="H43" s="33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25" s="35" customFormat="1" ht="18" customHeight="1">
      <c r="A44" s="79" t="s">
        <v>50</v>
      </c>
      <c r="B44" s="78">
        <v>1999</v>
      </c>
      <c r="C44" s="78">
        <v>2000</v>
      </c>
      <c r="D44" s="78">
        <v>2001</v>
      </c>
      <c r="E44" s="78">
        <v>2002</v>
      </c>
      <c r="F44" s="78">
        <v>2003</v>
      </c>
      <c r="G44" s="78">
        <v>2004</v>
      </c>
      <c r="H44" s="78">
        <v>2005</v>
      </c>
      <c r="I44" s="78">
        <v>2006</v>
      </c>
      <c r="J44" s="78">
        <v>2007</v>
      </c>
      <c r="K44" s="78">
        <v>2008</v>
      </c>
      <c r="L44" s="78">
        <v>2009</v>
      </c>
      <c r="M44" s="78">
        <v>2010</v>
      </c>
      <c r="N44" s="78">
        <v>2011</v>
      </c>
      <c r="O44" s="78">
        <v>2012</v>
      </c>
      <c r="P44" s="78">
        <v>2013</v>
      </c>
      <c r="Q44" s="78">
        <v>2014</v>
      </c>
      <c r="R44" s="78">
        <v>2015</v>
      </c>
      <c r="S44" s="78">
        <v>2016</v>
      </c>
      <c r="T44" s="78">
        <v>2017</v>
      </c>
      <c r="U44" s="78">
        <v>2018</v>
      </c>
      <c r="V44" s="78">
        <v>2019</v>
      </c>
      <c r="W44" s="78">
        <v>2020</v>
      </c>
      <c r="X44" s="78">
        <v>2021</v>
      </c>
      <c r="Y44" s="78">
        <v>2022</v>
      </c>
    </row>
    <row r="45" spans="1:25" s="35" customFormat="1" ht="18" customHeight="1">
      <c r="A45" s="36" t="s">
        <v>55</v>
      </c>
      <c r="B45" s="37">
        <f t="shared" ref="B45:X45" si="11">B22/B21</f>
        <v>0.95181654480256983</v>
      </c>
      <c r="C45" s="37">
        <f t="shared" si="11"/>
        <v>0.94761965539246973</v>
      </c>
      <c r="D45" s="37">
        <f t="shared" si="11"/>
        <v>0.9372688754809636</v>
      </c>
      <c r="E45" s="37">
        <f t="shared" si="11"/>
        <v>0.91876833127508495</v>
      </c>
      <c r="F45" s="37">
        <f t="shared" si="11"/>
        <v>0.89675904267391715</v>
      </c>
      <c r="G45" s="37">
        <f t="shared" si="11"/>
        <v>0.88536602005776277</v>
      </c>
      <c r="H45" s="37">
        <f t="shared" si="11"/>
        <v>0.86985627352599826</v>
      </c>
      <c r="I45" s="37">
        <f t="shared" si="11"/>
        <v>0.86404011461318053</v>
      </c>
      <c r="J45" s="37">
        <f t="shared" si="11"/>
        <v>0.85665506994585805</v>
      </c>
      <c r="K45" s="37">
        <f t="shared" si="11"/>
        <v>0.83862547662700515</v>
      </c>
      <c r="L45" s="37">
        <f t="shared" si="11"/>
        <v>0.83172210657956447</v>
      </c>
      <c r="M45" s="37">
        <f t="shared" si="11"/>
        <v>0.83085167793203119</v>
      </c>
      <c r="N45" s="37">
        <f t="shared" si="11"/>
        <v>0.8295693073947723</v>
      </c>
      <c r="O45" s="37">
        <f t="shared" si="11"/>
        <v>0.82656140222631047</v>
      </c>
      <c r="P45" s="37">
        <f t="shared" si="11"/>
        <v>0.8248521237100046</v>
      </c>
      <c r="Q45" s="37">
        <f t="shared" si="11"/>
        <v>0.83219693723910837</v>
      </c>
      <c r="R45" s="37">
        <f t="shared" si="11"/>
        <v>0.83592805041555107</v>
      </c>
      <c r="S45" s="37">
        <f t="shared" si="11"/>
        <v>0.83205138144767388</v>
      </c>
      <c r="T45" s="37">
        <f t="shared" si="11"/>
        <v>0.83139054013860991</v>
      </c>
      <c r="U45" s="37">
        <f t="shared" si="11"/>
        <v>0.82494601218062258</v>
      </c>
      <c r="V45" s="37">
        <f t="shared" si="11"/>
        <v>0.81497259890395612</v>
      </c>
      <c r="W45" s="37">
        <f t="shared" si="11"/>
        <v>0.80518616231119355</v>
      </c>
      <c r="X45" s="37">
        <f t="shared" si="11"/>
        <v>0.80212528583749398</v>
      </c>
      <c r="Y45" s="37">
        <f>Y22/Y21</f>
        <v>0.79634633158319079</v>
      </c>
    </row>
    <row r="46" spans="1:25" s="35" customFormat="1" ht="18" customHeight="1">
      <c r="A46" s="28" t="s">
        <v>56</v>
      </c>
      <c r="B46" s="38">
        <f t="shared" ref="B46:X46" si="12">B23/B21</f>
        <v>4.8183455197430218E-2</v>
      </c>
      <c r="C46" s="38">
        <f t="shared" si="12"/>
        <v>5.2380344607530313E-2</v>
      </c>
      <c r="D46" s="38">
        <f t="shared" si="12"/>
        <v>6.2731124519036424E-2</v>
      </c>
      <c r="E46" s="38">
        <f t="shared" si="12"/>
        <v>8.1231668724915093E-2</v>
      </c>
      <c r="F46" s="38">
        <f t="shared" si="12"/>
        <v>0.10324095732608282</v>
      </c>
      <c r="G46" s="38">
        <f t="shared" si="12"/>
        <v>0.11463397994223729</v>
      </c>
      <c r="H46" s="38">
        <f t="shared" si="12"/>
        <v>0.13014372647400171</v>
      </c>
      <c r="I46" s="38">
        <f t="shared" si="12"/>
        <v>0.1359598853868195</v>
      </c>
      <c r="J46" s="38">
        <f t="shared" si="12"/>
        <v>0.14334493005414192</v>
      </c>
      <c r="K46" s="38">
        <f t="shared" si="12"/>
        <v>0.16137452337299482</v>
      </c>
      <c r="L46" s="38">
        <f t="shared" si="12"/>
        <v>0.16827789342043556</v>
      </c>
      <c r="M46" s="38">
        <f t="shared" si="12"/>
        <v>0.16914832206796884</v>
      </c>
      <c r="N46" s="38">
        <f t="shared" si="12"/>
        <v>0.17043069260522767</v>
      </c>
      <c r="O46" s="38">
        <f t="shared" si="12"/>
        <v>0.17343859777368958</v>
      </c>
      <c r="P46" s="38">
        <f t="shared" si="12"/>
        <v>0.17514787628999542</v>
      </c>
      <c r="Q46" s="38">
        <f t="shared" si="12"/>
        <v>0.16780306276089166</v>
      </c>
      <c r="R46" s="38">
        <f t="shared" si="12"/>
        <v>0.16407194958444893</v>
      </c>
      <c r="S46" s="38">
        <f t="shared" si="12"/>
        <v>0.16794861855232607</v>
      </c>
      <c r="T46" s="38">
        <f t="shared" si="12"/>
        <v>0.16860945986139009</v>
      </c>
      <c r="U46" s="38">
        <f t="shared" si="12"/>
        <v>0.17505398781937739</v>
      </c>
      <c r="V46" s="38">
        <f t="shared" si="12"/>
        <v>0.18502740109604385</v>
      </c>
      <c r="W46" s="38">
        <f t="shared" si="12"/>
        <v>0.1948138376888065</v>
      </c>
      <c r="X46" s="38">
        <f t="shared" si="12"/>
        <v>0.19787471416250604</v>
      </c>
      <c r="Y46" s="38">
        <f>Y23/Y21</f>
        <v>0.20365366841680924</v>
      </c>
    </row>
    <row r="47" spans="1:25" s="35" customFormat="1" ht="18" customHeight="1">
      <c r="A47" s="30" t="s">
        <v>39</v>
      </c>
      <c r="B47" s="43">
        <f t="shared" ref="B47:X47" si="13">B45+B46</f>
        <v>1</v>
      </c>
      <c r="C47" s="43">
        <f t="shared" si="13"/>
        <v>1</v>
      </c>
      <c r="D47" s="43">
        <f t="shared" si="13"/>
        <v>1</v>
      </c>
      <c r="E47" s="43">
        <f t="shared" si="13"/>
        <v>1</v>
      </c>
      <c r="F47" s="43">
        <f t="shared" si="13"/>
        <v>1</v>
      </c>
      <c r="G47" s="43">
        <f t="shared" si="13"/>
        <v>1</v>
      </c>
      <c r="H47" s="43">
        <f t="shared" si="13"/>
        <v>1</v>
      </c>
      <c r="I47" s="43">
        <f t="shared" si="13"/>
        <v>1</v>
      </c>
      <c r="J47" s="43">
        <f t="shared" si="13"/>
        <v>1</v>
      </c>
      <c r="K47" s="43">
        <f t="shared" si="13"/>
        <v>1</v>
      </c>
      <c r="L47" s="43">
        <f t="shared" si="13"/>
        <v>1</v>
      </c>
      <c r="M47" s="43">
        <f t="shared" si="13"/>
        <v>1</v>
      </c>
      <c r="N47" s="43">
        <f t="shared" si="13"/>
        <v>1</v>
      </c>
      <c r="O47" s="43">
        <f t="shared" si="13"/>
        <v>1</v>
      </c>
      <c r="P47" s="43">
        <f t="shared" si="13"/>
        <v>1</v>
      </c>
      <c r="Q47" s="43">
        <f t="shared" si="13"/>
        <v>1</v>
      </c>
      <c r="R47" s="43">
        <f t="shared" si="13"/>
        <v>1</v>
      </c>
      <c r="S47" s="43">
        <f t="shared" si="13"/>
        <v>1</v>
      </c>
      <c r="T47" s="43">
        <f t="shared" si="13"/>
        <v>1</v>
      </c>
      <c r="U47" s="43">
        <f t="shared" si="13"/>
        <v>1</v>
      </c>
      <c r="V47" s="43">
        <f t="shared" si="13"/>
        <v>1</v>
      </c>
      <c r="W47" s="43">
        <f t="shared" si="13"/>
        <v>1</v>
      </c>
      <c r="X47" s="43">
        <f t="shared" si="13"/>
        <v>1</v>
      </c>
      <c r="Y47" s="43">
        <f>Y45+Y46</f>
        <v>1</v>
      </c>
    </row>
    <row r="48" spans="1:25" s="9" customFormat="1" ht="18" customHeight="1">
      <c r="A48" s="19" t="s">
        <v>52</v>
      </c>
      <c r="B48" s="8"/>
      <c r="C48" s="8"/>
      <c r="D48" s="8"/>
      <c r="E48" s="8"/>
      <c r="F48" s="8"/>
      <c r="G48" s="8"/>
      <c r="H48" s="8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s="9" customFormat="1" ht="18" customHeight="1">
      <c r="A49" s="14"/>
      <c r="B49" s="8"/>
      <c r="C49" s="8"/>
      <c r="D49" s="8"/>
      <c r="E49" s="8"/>
      <c r="F49" s="8"/>
      <c r="G49" s="8"/>
      <c r="H49" s="8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s="9" customFormat="1" ht="18" customHeight="1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25" s="9" customFormat="1" ht="18" customHeight="1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25" s="9" customFormat="1" ht="18" customHeight="1">
      <c r="A52" s="8" t="s">
        <v>58</v>
      </c>
      <c r="B52" s="8"/>
      <c r="C52" s="8"/>
      <c r="D52" s="8"/>
      <c r="E52" s="8"/>
      <c r="F52" s="8"/>
      <c r="G52" s="8"/>
      <c r="H52" s="8"/>
      <c r="I52" s="8"/>
      <c r="J52" s="8"/>
    </row>
    <row r="53" spans="1:25" s="9" customFormat="1" ht="18" customHeight="1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25" s="9" customFormat="1" ht="18" customHeight="1">
      <c r="B54" s="78">
        <v>1999</v>
      </c>
      <c r="C54" s="78">
        <v>2000</v>
      </c>
      <c r="D54" s="78">
        <v>2001</v>
      </c>
      <c r="E54" s="78">
        <v>2002</v>
      </c>
      <c r="F54" s="78">
        <v>2003</v>
      </c>
      <c r="G54" s="78">
        <v>2004</v>
      </c>
      <c r="H54" s="78">
        <v>2005</v>
      </c>
      <c r="I54" s="78">
        <v>2006</v>
      </c>
      <c r="J54" s="78">
        <v>2007</v>
      </c>
      <c r="K54" s="78">
        <v>2008</v>
      </c>
      <c r="L54" s="78">
        <v>2009</v>
      </c>
      <c r="M54" s="78">
        <v>2010</v>
      </c>
      <c r="N54" s="78">
        <v>2011</v>
      </c>
      <c r="O54" s="78">
        <v>2012</v>
      </c>
      <c r="P54" s="78">
        <v>2013</v>
      </c>
      <c r="Q54" s="78">
        <v>2014</v>
      </c>
      <c r="R54" s="78">
        <v>2015</v>
      </c>
      <c r="S54" s="78">
        <v>2016</v>
      </c>
      <c r="T54" s="78">
        <v>2017</v>
      </c>
      <c r="U54" s="78">
        <v>2018</v>
      </c>
      <c r="V54" s="78">
        <v>2019</v>
      </c>
      <c r="W54" s="78">
        <v>2020</v>
      </c>
      <c r="X54" s="78">
        <v>2021</v>
      </c>
      <c r="Y54" s="78">
        <v>2022</v>
      </c>
    </row>
    <row r="55" spans="1:25" s="9" customFormat="1" ht="18" customHeight="1">
      <c r="A55" s="80" t="s">
        <v>39</v>
      </c>
      <c r="B55" s="44">
        <f t="shared" ref="B55:X55" si="14">B10</f>
        <v>17630</v>
      </c>
      <c r="C55" s="44">
        <f t="shared" si="14"/>
        <v>19549</v>
      </c>
      <c r="D55" s="44">
        <f t="shared" si="14"/>
        <v>24149</v>
      </c>
      <c r="E55" s="44">
        <f t="shared" si="14"/>
        <v>33280</v>
      </c>
      <c r="F55" s="44">
        <f t="shared" si="14"/>
        <v>44503</v>
      </c>
      <c r="G55" s="44">
        <f t="shared" si="14"/>
        <v>50778</v>
      </c>
      <c r="H55" s="44">
        <f t="shared" si="14"/>
        <v>60099</v>
      </c>
      <c r="I55" s="44">
        <f t="shared" si="14"/>
        <v>64046</v>
      </c>
      <c r="J55" s="44">
        <f t="shared" si="14"/>
        <v>67769</v>
      </c>
      <c r="K55" s="44">
        <f t="shared" si="14"/>
        <v>78634</v>
      </c>
      <c r="L55" s="44">
        <f t="shared" si="14"/>
        <v>82646</v>
      </c>
      <c r="M55" s="44">
        <f t="shared" si="14"/>
        <v>83128</v>
      </c>
      <c r="N55" s="44">
        <f t="shared" si="14"/>
        <v>83646</v>
      </c>
      <c r="O55" s="44">
        <f t="shared" si="14"/>
        <v>85143</v>
      </c>
      <c r="P55" s="44">
        <f t="shared" si="14"/>
        <v>86196</v>
      </c>
      <c r="Q55" s="44">
        <f t="shared" si="14"/>
        <v>81516</v>
      </c>
      <c r="R55" s="44">
        <f t="shared" si="14"/>
        <v>78614</v>
      </c>
      <c r="S55" s="44">
        <f t="shared" si="14"/>
        <v>80725</v>
      </c>
      <c r="T55" s="44">
        <f t="shared" si="14"/>
        <v>80654</v>
      </c>
      <c r="U55" s="44">
        <f t="shared" si="14"/>
        <v>83803</v>
      </c>
      <c r="V55" s="44">
        <f t="shared" si="14"/>
        <v>89548</v>
      </c>
      <c r="W55" s="44">
        <f t="shared" si="14"/>
        <v>95164</v>
      </c>
      <c r="X55" s="44">
        <f t="shared" si="14"/>
        <v>96362</v>
      </c>
      <c r="Y55" s="44">
        <f>Y10</f>
        <v>99576</v>
      </c>
    </row>
    <row r="56" spans="1:25" s="9" customFormat="1" ht="18" customHeight="1">
      <c r="A56" s="81" t="s">
        <v>59</v>
      </c>
      <c r="B56" s="40">
        <f t="shared" ref="B56:X56" si="15">B16</f>
        <v>8345</v>
      </c>
      <c r="C56" s="40">
        <f t="shared" si="15"/>
        <v>9289</v>
      </c>
      <c r="D56" s="40">
        <f t="shared" si="15"/>
        <v>11579</v>
      </c>
      <c r="E56" s="40">
        <f t="shared" si="15"/>
        <v>16441</v>
      </c>
      <c r="F56" s="40">
        <f t="shared" si="15"/>
        <v>22214</v>
      </c>
      <c r="G56" s="40">
        <f t="shared" si="15"/>
        <v>25574</v>
      </c>
      <c r="H56" s="40">
        <f t="shared" si="15"/>
        <v>30607</v>
      </c>
      <c r="I56" s="40">
        <f t="shared" si="15"/>
        <v>32729</v>
      </c>
      <c r="J56" s="40">
        <f t="shared" si="15"/>
        <v>34436</v>
      </c>
      <c r="K56" s="40">
        <f t="shared" si="15"/>
        <v>39994</v>
      </c>
      <c r="L56" s="40">
        <f t="shared" si="15"/>
        <v>41740</v>
      </c>
      <c r="M56" s="40">
        <f t="shared" si="15"/>
        <v>41812</v>
      </c>
      <c r="N56" s="40">
        <f t="shared" si="15"/>
        <v>41831</v>
      </c>
      <c r="O56" s="40">
        <f t="shared" si="15"/>
        <v>42436</v>
      </c>
      <c r="P56" s="40">
        <f t="shared" si="15"/>
        <v>42935</v>
      </c>
      <c r="Q56" s="40">
        <f t="shared" si="15"/>
        <v>40392</v>
      </c>
      <c r="R56" s="40">
        <f t="shared" si="15"/>
        <v>38598</v>
      </c>
      <c r="S56" s="40">
        <f t="shared" si="15"/>
        <v>39566</v>
      </c>
      <c r="T56" s="40">
        <f t="shared" si="15"/>
        <v>39271</v>
      </c>
      <c r="U56" s="40">
        <f t="shared" si="15"/>
        <v>40516</v>
      </c>
      <c r="V56" s="40">
        <f t="shared" si="15"/>
        <v>43293</v>
      </c>
      <c r="W56" s="40">
        <f t="shared" si="15"/>
        <v>45985</v>
      </c>
      <c r="X56" s="40">
        <f t="shared" si="15"/>
        <v>46346</v>
      </c>
      <c r="Y56" s="40">
        <f>Y16</f>
        <v>47794</v>
      </c>
    </row>
    <row r="57" spans="1:25" s="9" customFormat="1" ht="18" customHeight="1">
      <c r="A57" s="82" t="s">
        <v>60</v>
      </c>
      <c r="B57" s="41">
        <f t="shared" ref="B57:X57" si="16">B23</f>
        <v>9285</v>
      </c>
      <c r="C57" s="41">
        <f t="shared" si="16"/>
        <v>10260</v>
      </c>
      <c r="D57" s="41">
        <f t="shared" si="16"/>
        <v>12570</v>
      </c>
      <c r="E57" s="41">
        <f t="shared" si="16"/>
        <v>16839</v>
      </c>
      <c r="F57" s="41">
        <f t="shared" si="16"/>
        <v>22289</v>
      </c>
      <c r="G57" s="41">
        <f t="shared" si="16"/>
        <v>25204</v>
      </c>
      <c r="H57" s="41">
        <f t="shared" si="16"/>
        <v>29492</v>
      </c>
      <c r="I57" s="41">
        <f t="shared" si="16"/>
        <v>31317</v>
      </c>
      <c r="J57" s="41">
        <f t="shared" si="16"/>
        <v>33333</v>
      </c>
      <c r="K57" s="41">
        <f t="shared" si="16"/>
        <v>38640</v>
      </c>
      <c r="L57" s="41">
        <f t="shared" si="16"/>
        <v>40906</v>
      </c>
      <c r="M57" s="41">
        <f t="shared" si="16"/>
        <v>41316</v>
      </c>
      <c r="N57" s="41">
        <f t="shared" si="16"/>
        <v>41815</v>
      </c>
      <c r="O57" s="41">
        <f t="shared" si="16"/>
        <v>42707</v>
      </c>
      <c r="P57" s="41">
        <f t="shared" si="16"/>
        <v>43261</v>
      </c>
      <c r="Q57" s="41">
        <f t="shared" si="16"/>
        <v>41124</v>
      </c>
      <c r="R57" s="41">
        <f t="shared" si="16"/>
        <v>40016</v>
      </c>
      <c r="S57" s="41">
        <f t="shared" si="16"/>
        <v>41159</v>
      </c>
      <c r="T57" s="41">
        <f t="shared" si="16"/>
        <v>41383</v>
      </c>
      <c r="U57" s="41">
        <f t="shared" si="16"/>
        <v>43287</v>
      </c>
      <c r="V57" s="41">
        <f t="shared" si="16"/>
        <v>46255</v>
      </c>
      <c r="W57" s="41">
        <f t="shared" si="16"/>
        <v>49179</v>
      </c>
      <c r="X57" s="41">
        <f t="shared" si="16"/>
        <v>50016</v>
      </c>
      <c r="Y57" s="41">
        <f>Y23</f>
        <v>51782</v>
      </c>
    </row>
    <row r="58" spans="1:25" s="9" customFormat="1" ht="18" customHeight="1">
      <c r="A58" s="19" t="s">
        <v>52</v>
      </c>
      <c r="B58" s="8"/>
      <c r="C58" s="8"/>
      <c r="D58" s="8"/>
      <c r="E58" s="8"/>
      <c r="F58" s="8"/>
      <c r="G58" s="8"/>
      <c r="H58" s="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s="9" customFormat="1" ht="18" customHeight="1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25" s="9" customFormat="1" ht="18" customHeight="1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25" s="9" customFormat="1" ht="18" customHeight="1">
      <c r="B61" s="118">
        <v>1999</v>
      </c>
      <c r="C61" s="118">
        <v>2000</v>
      </c>
      <c r="D61" s="118">
        <v>2001</v>
      </c>
      <c r="E61" s="118">
        <v>2002</v>
      </c>
      <c r="F61" s="83">
        <v>2003</v>
      </c>
      <c r="G61" s="83">
        <v>2004</v>
      </c>
      <c r="H61" s="83">
        <v>2005</v>
      </c>
      <c r="I61" s="83">
        <v>2006</v>
      </c>
      <c r="J61" s="83">
        <v>2007</v>
      </c>
      <c r="K61" s="83">
        <v>2008</v>
      </c>
      <c r="L61" s="83">
        <v>2009</v>
      </c>
      <c r="M61" s="83">
        <v>2010</v>
      </c>
      <c r="N61" s="83">
        <v>2011</v>
      </c>
      <c r="O61" s="83">
        <v>2012</v>
      </c>
      <c r="P61" s="83">
        <v>2013</v>
      </c>
      <c r="Q61" s="83">
        <v>2014</v>
      </c>
      <c r="R61" s="83">
        <v>2015</v>
      </c>
      <c r="S61" s="83">
        <v>2016</v>
      </c>
      <c r="T61" s="83">
        <v>2017</v>
      </c>
      <c r="U61" s="83">
        <v>2018</v>
      </c>
      <c r="V61" s="83">
        <v>2019</v>
      </c>
      <c r="W61" s="83">
        <v>2020</v>
      </c>
      <c r="X61" s="83">
        <v>2021</v>
      </c>
      <c r="Y61" s="118">
        <v>2022</v>
      </c>
    </row>
    <row r="62" spans="1:25" s="9" customFormat="1" ht="18" customHeight="1">
      <c r="A62" s="84" t="s">
        <v>59</v>
      </c>
      <c r="B62" s="7">
        <f>B56/B55</f>
        <v>0.47334089619965969</v>
      </c>
      <c r="C62" s="7">
        <f t="shared" ref="B62:X62" si="17">C56/C55</f>
        <v>0.47516497007519565</v>
      </c>
      <c r="D62" s="7">
        <f t="shared" si="17"/>
        <v>0.47948155203114001</v>
      </c>
      <c r="E62" s="7">
        <f t="shared" si="17"/>
        <v>0.49402043269230766</v>
      </c>
      <c r="F62" s="7">
        <f t="shared" si="17"/>
        <v>0.49915736017796553</v>
      </c>
      <c r="G62" s="7">
        <f t="shared" si="17"/>
        <v>0.50364331009492302</v>
      </c>
      <c r="H62" s="7">
        <f t="shared" si="17"/>
        <v>0.50927636067155857</v>
      </c>
      <c r="I62" s="7">
        <f t="shared" si="17"/>
        <v>0.51102332698373043</v>
      </c>
      <c r="J62" s="7">
        <f t="shared" si="17"/>
        <v>0.50813793917572936</v>
      </c>
      <c r="K62" s="7">
        <f t="shared" si="17"/>
        <v>0.50860950733779287</v>
      </c>
      <c r="L62" s="7">
        <f t="shared" si="17"/>
        <v>0.50504561624277033</v>
      </c>
      <c r="M62" s="7">
        <f t="shared" si="17"/>
        <v>0.5029833509768068</v>
      </c>
      <c r="N62" s="7">
        <f t="shared" si="17"/>
        <v>0.50009564115438876</v>
      </c>
      <c r="O62" s="7">
        <f t="shared" si="17"/>
        <v>0.49840855971718168</v>
      </c>
      <c r="P62" s="7">
        <f t="shared" si="17"/>
        <v>0.49810896097266694</v>
      </c>
      <c r="Q62" s="7">
        <f t="shared" si="17"/>
        <v>0.49551008390990725</v>
      </c>
      <c r="R62" s="7">
        <f t="shared" si="17"/>
        <v>0.49098125015900473</v>
      </c>
      <c r="S62" s="7">
        <f t="shared" si="17"/>
        <v>0.4901331681635181</v>
      </c>
      <c r="T62" s="7">
        <f t="shared" si="17"/>
        <v>0.4869070349889652</v>
      </c>
      <c r="U62" s="7">
        <f t="shared" si="17"/>
        <v>0.48346717897927283</v>
      </c>
      <c r="V62" s="7">
        <f t="shared" si="17"/>
        <v>0.48346138383883502</v>
      </c>
      <c r="W62" s="7">
        <f t="shared" si="17"/>
        <v>0.48321844394939262</v>
      </c>
      <c r="X62" s="7">
        <f t="shared" si="17"/>
        <v>0.48095722380191364</v>
      </c>
      <c r="Y62" s="7">
        <f>Y56/Y55</f>
        <v>0.4799750944002571</v>
      </c>
    </row>
    <row r="63" spans="1:25" s="9" customFormat="1" ht="18" customHeight="1">
      <c r="A63" s="85" t="s">
        <v>60</v>
      </c>
      <c r="B63" s="7">
        <f t="shared" ref="B63:X63" si="18">B57/B55</f>
        <v>0.52665910380034031</v>
      </c>
      <c r="C63" s="7">
        <f t="shared" si="18"/>
        <v>0.52483502992480435</v>
      </c>
      <c r="D63" s="7">
        <f t="shared" si="18"/>
        <v>0.52051844796886004</v>
      </c>
      <c r="E63" s="7">
        <f t="shared" si="18"/>
        <v>0.50597956730769234</v>
      </c>
      <c r="F63" s="7">
        <f t="shared" si="18"/>
        <v>0.50084263982203447</v>
      </c>
      <c r="G63" s="7">
        <f t="shared" si="18"/>
        <v>0.49635668990507698</v>
      </c>
      <c r="H63" s="7">
        <f t="shared" si="18"/>
        <v>0.49072363932844143</v>
      </c>
      <c r="I63" s="7">
        <f t="shared" si="18"/>
        <v>0.48897667301626957</v>
      </c>
      <c r="J63" s="7">
        <f t="shared" si="18"/>
        <v>0.4918620608242707</v>
      </c>
      <c r="K63" s="7">
        <f t="shared" si="18"/>
        <v>0.49139049266220719</v>
      </c>
      <c r="L63" s="7">
        <f t="shared" si="18"/>
        <v>0.49495438375722961</v>
      </c>
      <c r="M63" s="7">
        <f t="shared" si="18"/>
        <v>0.49701664902319315</v>
      </c>
      <c r="N63" s="7">
        <f t="shared" si="18"/>
        <v>0.49990435884561124</v>
      </c>
      <c r="O63" s="7">
        <f t="shared" si="18"/>
        <v>0.50159144028281832</v>
      </c>
      <c r="P63" s="7">
        <f t="shared" si="18"/>
        <v>0.50189103902733301</v>
      </c>
      <c r="Q63" s="7">
        <f t="shared" si="18"/>
        <v>0.50448991609009275</v>
      </c>
      <c r="R63" s="7">
        <f t="shared" si="18"/>
        <v>0.50901874984099527</v>
      </c>
      <c r="S63" s="7">
        <f t="shared" si="18"/>
        <v>0.50986683183648185</v>
      </c>
      <c r="T63" s="7">
        <f t="shared" si="18"/>
        <v>0.51309296501103474</v>
      </c>
      <c r="U63" s="7">
        <f t="shared" si="18"/>
        <v>0.51653282102072717</v>
      </c>
      <c r="V63" s="7">
        <f t="shared" si="18"/>
        <v>0.51653861616116492</v>
      </c>
      <c r="W63" s="7">
        <f t="shared" si="18"/>
        <v>0.51678155605060738</v>
      </c>
      <c r="X63" s="7">
        <f t="shared" si="18"/>
        <v>0.51904277619808636</v>
      </c>
      <c r="Y63" s="7">
        <f>Y57/Y55</f>
        <v>0.5200249055997429</v>
      </c>
    </row>
    <row r="64" spans="1:25" s="9" customFormat="1" ht="18" customHeight="1">
      <c r="A64" s="86" t="s">
        <v>39</v>
      </c>
      <c r="B64" s="43">
        <f>SUM(B62:B63)</f>
        <v>1</v>
      </c>
      <c r="C64" s="43">
        <f t="shared" ref="B64:X64" si="19">SUM(C62:C63)</f>
        <v>1</v>
      </c>
      <c r="D64" s="43">
        <f t="shared" si="19"/>
        <v>1</v>
      </c>
      <c r="E64" s="43">
        <f t="shared" si="19"/>
        <v>1</v>
      </c>
      <c r="F64" s="43">
        <f t="shared" si="19"/>
        <v>1</v>
      </c>
      <c r="G64" s="43">
        <f t="shared" si="19"/>
        <v>1</v>
      </c>
      <c r="H64" s="43">
        <f t="shared" si="19"/>
        <v>1</v>
      </c>
      <c r="I64" s="43">
        <f t="shared" si="19"/>
        <v>1</v>
      </c>
      <c r="J64" s="43">
        <f t="shared" si="19"/>
        <v>1</v>
      </c>
      <c r="K64" s="43">
        <f t="shared" si="19"/>
        <v>1</v>
      </c>
      <c r="L64" s="43">
        <f t="shared" si="19"/>
        <v>1</v>
      </c>
      <c r="M64" s="43">
        <f t="shared" si="19"/>
        <v>1</v>
      </c>
      <c r="N64" s="43">
        <f t="shared" si="19"/>
        <v>1</v>
      </c>
      <c r="O64" s="43">
        <f t="shared" si="19"/>
        <v>1</v>
      </c>
      <c r="P64" s="43">
        <f t="shared" si="19"/>
        <v>1</v>
      </c>
      <c r="Q64" s="43">
        <f t="shared" si="19"/>
        <v>1</v>
      </c>
      <c r="R64" s="43">
        <f t="shared" si="19"/>
        <v>1</v>
      </c>
      <c r="S64" s="43">
        <f t="shared" si="19"/>
        <v>1</v>
      </c>
      <c r="T64" s="43">
        <f t="shared" si="19"/>
        <v>1</v>
      </c>
      <c r="U64" s="43">
        <f t="shared" si="19"/>
        <v>1</v>
      </c>
      <c r="V64" s="43">
        <f t="shared" si="19"/>
        <v>1</v>
      </c>
      <c r="W64" s="43">
        <f t="shared" si="19"/>
        <v>1</v>
      </c>
      <c r="X64" s="43">
        <f t="shared" si="19"/>
        <v>1</v>
      </c>
      <c r="Y64" s="43">
        <f t="shared" ref="X64:Y64" si="20">SUM(Y62:Y63)</f>
        <v>1</v>
      </c>
    </row>
    <row r="65" spans="1:23" s="9" customFormat="1" ht="18" customHeight="1">
      <c r="A65" s="19" t="s">
        <v>52</v>
      </c>
      <c r="B65" s="8"/>
      <c r="C65" s="8"/>
      <c r="D65" s="8"/>
      <c r="E65" s="8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s="9" customFormat="1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23" s="9" customFormat="1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23" s="9" customFormat="1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23" s="9" customFormat="1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23" s="9" customFormat="1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23" s="9" customFormat="1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23" s="9" customFormat="1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23" s="9" customFormat="1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23" s="9" customFormat="1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23" s="9" customFormat="1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23" s="9" customFormat="1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topLeftCell="A22" zoomScale="72" zoomScaleNormal="80" zoomScalePageLayoutView="80" workbookViewId="0"/>
  </sheetViews>
  <sheetFormatPr defaultColWidth="10.875" defaultRowHeight="15"/>
  <cols>
    <col min="1" max="1" width="29.125" style="5" customWidth="1"/>
    <col min="2" max="3" width="10.875" style="5" customWidth="1"/>
    <col min="4" max="16384" width="10.875" style="5"/>
  </cols>
  <sheetData>
    <row r="1" spans="1:24" ht="28.5">
      <c r="A1" s="45" t="s">
        <v>0</v>
      </c>
      <c r="B1" s="45"/>
      <c r="C1" s="45"/>
    </row>
    <row r="2" spans="1:24" ht="23.25">
      <c r="A2" s="46" t="s">
        <v>61</v>
      </c>
      <c r="B2" s="46"/>
      <c r="C2" s="46"/>
    </row>
    <row r="3" spans="1:24" ht="18" customHeight="1"/>
    <row r="4" spans="1:24" ht="18" customHeight="1"/>
    <row r="5" spans="1:24" ht="18" customHeight="1">
      <c r="A5" s="33" t="s">
        <v>62</v>
      </c>
      <c r="B5" s="33"/>
      <c r="C5" s="33"/>
    </row>
    <row r="6" spans="1:24" ht="18" customHeight="1"/>
    <row r="7" spans="1:24" ht="18" customHeight="1">
      <c r="A7" s="77" t="s">
        <v>14</v>
      </c>
      <c r="B7" s="78">
        <v>2000</v>
      </c>
      <c r="C7" s="78">
        <v>2001</v>
      </c>
      <c r="D7" s="78">
        <v>2002</v>
      </c>
      <c r="E7" s="78">
        <v>2003</v>
      </c>
      <c r="F7" s="78">
        <v>2004</v>
      </c>
      <c r="G7" s="78">
        <v>2005</v>
      </c>
      <c r="H7" s="78">
        <v>2006</v>
      </c>
      <c r="I7" s="78">
        <v>2007</v>
      </c>
      <c r="J7" s="78">
        <v>2008</v>
      </c>
      <c r="K7" s="78">
        <v>2009</v>
      </c>
      <c r="L7" s="78">
        <v>2010</v>
      </c>
      <c r="M7" s="78">
        <v>2011</v>
      </c>
      <c r="N7" s="78">
        <v>2012</v>
      </c>
      <c r="O7" s="78">
        <v>2013</v>
      </c>
      <c r="P7" s="78">
        <v>2014</v>
      </c>
      <c r="Q7" s="78">
        <v>2015</v>
      </c>
      <c r="R7" s="78">
        <v>2016</v>
      </c>
      <c r="S7" s="78">
        <v>2017</v>
      </c>
      <c r="T7" s="78">
        <v>2018</v>
      </c>
      <c r="U7" s="78">
        <v>2019</v>
      </c>
      <c r="V7" s="78">
        <v>2020</v>
      </c>
      <c r="W7" s="78">
        <v>2021</v>
      </c>
      <c r="X7" s="78">
        <v>2022</v>
      </c>
    </row>
    <row r="8" spans="1:24" ht="18" customHeight="1">
      <c r="A8" s="27" t="s">
        <v>39</v>
      </c>
      <c r="B8" s="42">
        <f t="shared" ref="B8:X8" si="0">B9+B10</f>
        <v>379173</v>
      </c>
      <c r="C8" s="42">
        <f t="shared" si="0"/>
        <v>388364</v>
      </c>
      <c r="D8" s="42">
        <f t="shared" si="0"/>
        <v>403128</v>
      </c>
      <c r="E8" s="42">
        <f t="shared" si="0"/>
        <v>420561</v>
      </c>
      <c r="F8" s="42">
        <f t="shared" si="0"/>
        <v>429060</v>
      </c>
      <c r="G8" s="42">
        <f t="shared" si="0"/>
        <v>443261</v>
      </c>
      <c r="H8" s="42">
        <f t="shared" si="0"/>
        <v>451027</v>
      </c>
      <c r="I8" s="42">
        <f t="shared" si="0"/>
        <v>455292</v>
      </c>
      <c r="J8" s="42">
        <f t="shared" si="0"/>
        <v>469676</v>
      </c>
      <c r="K8" s="42">
        <f t="shared" si="0"/>
        <v>476123</v>
      </c>
      <c r="L8" s="42">
        <f t="shared" si="0"/>
        <v>478005</v>
      </c>
      <c r="M8" s="42">
        <f t="shared" si="0"/>
        <v>479775</v>
      </c>
      <c r="N8" s="42">
        <f t="shared" si="0"/>
        <v>481589</v>
      </c>
      <c r="O8" s="42">
        <f t="shared" si="0"/>
        <v>483175</v>
      </c>
      <c r="P8" s="42">
        <f t="shared" si="0"/>
        <v>478973</v>
      </c>
      <c r="Q8" s="42">
        <f t="shared" si="0"/>
        <v>476057</v>
      </c>
      <c r="R8" s="42">
        <f t="shared" si="0"/>
        <v>478417</v>
      </c>
      <c r="S8" s="42">
        <f t="shared" si="0"/>
        <v>478791</v>
      </c>
      <c r="T8" s="42">
        <f t="shared" si="0"/>
        <v>481885</v>
      </c>
      <c r="U8" s="42">
        <f t="shared" si="0"/>
        <v>487113</v>
      </c>
      <c r="V8" s="42">
        <f t="shared" si="0"/>
        <v>491772</v>
      </c>
      <c r="W8" s="42">
        <f t="shared" si="0"/>
        <v>491975</v>
      </c>
      <c r="X8" s="42">
        <f t="shared" si="0"/>
        <v>494685</v>
      </c>
    </row>
    <row r="9" spans="1:24" ht="18" customHeight="1">
      <c r="A9" s="28" t="s">
        <v>63</v>
      </c>
      <c r="B9" s="29">
        <v>369640</v>
      </c>
      <c r="C9" s="29">
        <v>374497</v>
      </c>
      <c r="D9" s="29">
        <v>380720</v>
      </c>
      <c r="E9" s="29">
        <v>387579</v>
      </c>
      <c r="F9" s="29">
        <v>390328</v>
      </c>
      <c r="G9" s="29">
        <v>395515</v>
      </c>
      <c r="H9" s="29">
        <v>399667</v>
      </c>
      <c r="I9" s="29">
        <v>400660</v>
      </c>
      <c r="J9" s="29">
        <v>404803</v>
      </c>
      <c r="K9" s="29">
        <v>407705</v>
      </c>
      <c r="L9" s="29">
        <v>409468</v>
      </c>
      <c r="M9" s="29">
        <v>412193</v>
      </c>
      <c r="N9" s="29">
        <v>413562</v>
      </c>
      <c r="O9" s="29">
        <v>415142</v>
      </c>
      <c r="P9" s="29">
        <v>418281</v>
      </c>
      <c r="Q9" s="29">
        <v>421156</v>
      </c>
      <c r="R9" s="29">
        <v>422192</v>
      </c>
      <c r="S9" s="29">
        <v>424262</v>
      </c>
      <c r="T9" s="29">
        <v>424432</v>
      </c>
      <c r="U9" s="29">
        <v>424844</v>
      </c>
      <c r="V9" s="29">
        <v>424666</v>
      </c>
      <c r="W9" s="29">
        <v>425202</v>
      </c>
      <c r="X9" s="29">
        <v>426256</v>
      </c>
    </row>
    <row r="10" spans="1:24" ht="18" customHeight="1">
      <c r="A10" s="30" t="s">
        <v>64</v>
      </c>
      <c r="B10" s="31">
        <v>9533</v>
      </c>
      <c r="C10" s="31">
        <v>13867</v>
      </c>
      <c r="D10" s="31">
        <v>22408</v>
      </c>
      <c r="E10" s="31">
        <v>32982</v>
      </c>
      <c r="F10" s="31">
        <v>38732</v>
      </c>
      <c r="G10" s="31">
        <v>47746</v>
      </c>
      <c r="H10" s="31">
        <v>51360</v>
      </c>
      <c r="I10" s="31">
        <v>54632</v>
      </c>
      <c r="J10" s="31">
        <v>64873</v>
      </c>
      <c r="K10" s="31">
        <v>68418</v>
      </c>
      <c r="L10" s="31">
        <v>68537</v>
      </c>
      <c r="M10" s="31">
        <v>67582</v>
      </c>
      <c r="N10" s="31">
        <v>68027</v>
      </c>
      <c r="O10" s="31">
        <v>68033</v>
      </c>
      <c r="P10" s="31">
        <v>60692</v>
      </c>
      <c r="Q10" s="31">
        <v>54901</v>
      </c>
      <c r="R10" s="31">
        <v>56225</v>
      </c>
      <c r="S10" s="31">
        <v>54529</v>
      </c>
      <c r="T10" s="31">
        <v>57453</v>
      </c>
      <c r="U10" s="31">
        <v>62269</v>
      </c>
      <c r="V10" s="31">
        <v>67106</v>
      </c>
      <c r="W10" s="31">
        <v>66773</v>
      </c>
      <c r="X10" s="31">
        <v>68429</v>
      </c>
    </row>
    <row r="11" spans="1:24" ht="18" customHeight="1">
      <c r="A11" s="32" t="s">
        <v>48</v>
      </c>
      <c r="B11" s="33"/>
      <c r="C11" s="33"/>
      <c r="D11" s="33"/>
      <c r="E11" s="33"/>
      <c r="F11" s="33"/>
      <c r="G11" s="3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8" customHeight="1"/>
    <row r="13" spans="1:24" ht="18" customHeight="1"/>
    <row r="14" spans="1:24" ht="18" customHeight="1">
      <c r="A14" s="77" t="s">
        <v>49</v>
      </c>
      <c r="B14" s="78">
        <v>2000</v>
      </c>
      <c r="C14" s="78">
        <v>2001</v>
      </c>
      <c r="D14" s="78">
        <v>2002</v>
      </c>
      <c r="E14" s="78">
        <v>2003</v>
      </c>
      <c r="F14" s="78">
        <v>2004</v>
      </c>
      <c r="G14" s="78">
        <v>2005</v>
      </c>
      <c r="H14" s="78">
        <v>2006</v>
      </c>
      <c r="I14" s="78">
        <v>2007</v>
      </c>
      <c r="J14" s="78">
        <v>2008</v>
      </c>
      <c r="K14" s="78">
        <v>2009</v>
      </c>
      <c r="L14" s="78">
        <v>2010</v>
      </c>
      <c r="M14" s="78">
        <v>2011</v>
      </c>
      <c r="N14" s="78">
        <v>2012</v>
      </c>
      <c r="O14" s="78">
        <v>2013</v>
      </c>
      <c r="P14" s="78">
        <v>2014</v>
      </c>
      <c r="Q14" s="78">
        <v>2015</v>
      </c>
      <c r="R14" s="78">
        <v>2016</v>
      </c>
      <c r="S14" s="78">
        <v>2017</v>
      </c>
      <c r="T14" s="78">
        <v>2018</v>
      </c>
      <c r="U14" s="78">
        <v>2019</v>
      </c>
      <c r="V14" s="78">
        <v>2020</v>
      </c>
      <c r="W14" s="78">
        <v>2021</v>
      </c>
      <c r="X14" s="78">
        <v>2022</v>
      </c>
    </row>
    <row r="15" spans="1:24" ht="18" customHeight="1">
      <c r="A15" s="27" t="s">
        <v>39</v>
      </c>
      <c r="B15" s="42">
        <f t="shared" ref="B15:X15" si="1">B16+B17</f>
        <v>183298</v>
      </c>
      <c r="C15" s="42">
        <f t="shared" si="1"/>
        <v>187985</v>
      </c>
      <c r="D15" s="42">
        <f t="shared" si="1"/>
        <v>195832</v>
      </c>
      <c r="E15" s="42">
        <f t="shared" si="1"/>
        <v>204668</v>
      </c>
      <c r="F15" s="42">
        <f t="shared" si="1"/>
        <v>209195</v>
      </c>
      <c r="G15" s="42">
        <f t="shared" si="1"/>
        <v>216650</v>
      </c>
      <c r="H15" s="42">
        <f t="shared" si="1"/>
        <v>220687</v>
      </c>
      <c r="I15" s="42">
        <f t="shared" si="1"/>
        <v>222755</v>
      </c>
      <c r="J15" s="42">
        <f t="shared" si="1"/>
        <v>230233</v>
      </c>
      <c r="K15" s="42">
        <f t="shared" si="1"/>
        <v>233037</v>
      </c>
      <c r="L15" s="42">
        <f t="shared" si="1"/>
        <v>233746</v>
      </c>
      <c r="M15" s="42">
        <f t="shared" si="1"/>
        <v>234426</v>
      </c>
      <c r="N15" s="42">
        <f t="shared" si="1"/>
        <v>235352</v>
      </c>
      <c r="O15" s="42">
        <f t="shared" si="1"/>
        <v>236178</v>
      </c>
      <c r="P15" s="42">
        <f t="shared" si="1"/>
        <v>233900</v>
      </c>
      <c r="Q15" s="42">
        <f t="shared" si="1"/>
        <v>232164</v>
      </c>
      <c r="R15" s="42">
        <f t="shared" si="1"/>
        <v>233348</v>
      </c>
      <c r="S15" s="42">
        <f t="shared" si="1"/>
        <v>233354</v>
      </c>
      <c r="T15" s="42">
        <f t="shared" si="1"/>
        <v>234607</v>
      </c>
      <c r="U15" s="42">
        <f t="shared" si="1"/>
        <v>237123</v>
      </c>
      <c r="V15" s="42">
        <f t="shared" si="1"/>
        <v>239331</v>
      </c>
      <c r="W15" s="42">
        <f t="shared" si="1"/>
        <v>239209</v>
      </c>
      <c r="X15" s="42">
        <f t="shared" si="1"/>
        <v>240420</v>
      </c>
    </row>
    <row r="16" spans="1:24" ht="18" customHeight="1">
      <c r="A16" s="28" t="s">
        <v>63</v>
      </c>
      <c r="B16" s="29">
        <v>178698</v>
      </c>
      <c r="C16" s="29">
        <v>181231</v>
      </c>
      <c r="D16" s="29">
        <v>184563</v>
      </c>
      <c r="E16" s="29">
        <v>187967</v>
      </c>
      <c r="F16" s="29">
        <v>189407</v>
      </c>
      <c r="G16" s="29">
        <v>191960</v>
      </c>
      <c r="H16" s="29">
        <v>194013</v>
      </c>
      <c r="I16" s="29">
        <v>194534</v>
      </c>
      <c r="J16" s="29">
        <v>196697</v>
      </c>
      <c r="K16" s="29">
        <v>197867</v>
      </c>
      <c r="L16" s="29">
        <v>198604</v>
      </c>
      <c r="M16" s="29">
        <v>199837</v>
      </c>
      <c r="N16" s="29">
        <v>200588</v>
      </c>
      <c r="O16" s="29">
        <v>201367</v>
      </c>
      <c r="P16" s="29">
        <v>202835</v>
      </c>
      <c r="Q16" s="29">
        <v>204116</v>
      </c>
      <c r="R16" s="29">
        <v>204679</v>
      </c>
      <c r="S16" s="29">
        <v>205670</v>
      </c>
      <c r="T16" s="29">
        <v>205761</v>
      </c>
      <c r="U16" s="29">
        <v>205874</v>
      </c>
      <c r="V16" s="29">
        <v>205753</v>
      </c>
      <c r="W16" s="29">
        <v>205899</v>
      </c>
      <c r="X16" s="29">
        <v>206420</v>
      </c>
    </row>
    <row r="17" spans="1:24" ht="18" customHeight="1">
      <c r="A17" s="30" t="s">
        <v>64</v>
      </c>
      <c r="B17" s="31">
        <v>4600</v>
      </c>
      <c r="C17" s="31">
        <v>6754</v>
      </c>
      <c r="D17" s="31">
        <v>11269</v>
      </c>
      <c r="E17" s="31">
        <v>16701</v>
      </c>
      <c r="F17" s="31">
        <v>19788</v>
      </c>
      <c r="G17" s="31">
        <v>24690</v>
      </c>
      <c r="H17" s="31">
        <v>26674</v>
      </c>
      <c r="I17" s="31">
        <v>28221</v>
      </c>
      <c r="J17" s="31">
        <v>33536</v>
      </c>
      <c r="K17" s="31">
        <v>35170</v>
      </c>
      <c r="L17" s="31">
        <v>35142</v>
      </c>
      <c r="M17" s="31">
        <v>34589</v>
      </c>
      <c r="N17" s="31">
        <v>34764</v>
      </c>
      <c r="O17" s="31">
        <v>34811</v>
      </c>
      <c r="P17" s="31">
        <v>31065</v>
      </c>
      <c r="Q17" s="31">
        <v>28048</v>
      </c>
      <c r="R17" s="31">
        <v>28669</v>
      </c>
      <c r="S17" s="31">
        <v>27684</v>
      </c>
      <c r="T17" s="31">
        <v>28846</v>
      </c>
      <c r="U17" s="31">
        <v>31249</v>
      </c>
      <c r="V17" s="31">
        <v>33578</v>
      </c>
      <c r="W17" s="31">
        <v>33310</v>
      </c>
      <c r="X17" s="31">
        <v>34000</v>
      </c>
    </row>
    <row r="18" spans="1:24" ht="18" customHeight="1">
      <c r="A18" s="32" t="s">
        <v>48</v>
      </c>
      <c r="B18" s="33"/>
      <c r="C18" s="33"/>
      <c r="D18" s="33"/>
      <c r="E18" s="33"/>
      <c r="F18" s="33"/>
      <c r="G18" s="3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8" customHeight="1"/>
    <row r="20" spans="1:24" ht="18" customHeight="1"/>
    <row r="21" spans="1:24" ht="18" customHeight="1">
      <c r="A21" s="77" t="s">
        <v>50</v>
      </c>
      <c r="B21" s="78">
        <v>2000</v>
      </c>
      <c r="C21" s="78">
        <v>2001</v>
      </c>
      <c r="D21" s="78">
        <v>2002</v>
      </c>
      <c r="E21" s="78">
        <v>2003</v>
      </c>
      <c r="F21" s="78">
        <v>2004</v>
      </c>
      <c r="G21" s="78">
        <v>2005</v>
      </c>
      <c r="H21" s="78">
        <v>2006</v>
      </c>
      <c r="I21" s="78">
        <v>2007</v>
      </c>
      <c r="J21" s="78">
        <v>2008</v>
      </c>
      <c r="K21" s="78">
        <v>2009</v>
      </c>
      <c r="L21" s="78">
        <v>2010</v>
      </c>
      <c r="M21" s="78">
        <v>2011</v>
      </c>
      <c r="N21" s="78">
        <v>2012</v>
      </c>
      <c r="O21" s="78">
        <v>2013</v>
      </c>
      <c r="P21" s="78">
        <v>2014</v>
      </c>
      <c r="Q21" s="78">
        <v>2015</v>
      </c>
      <c r="R21" s="78">
        <v>2016</v>
      </c>
      <c r="S21" s="78">
        <v>2017</v>
      </c>
      <c r="T21" s="78">
        <v>2018</v>
      </c>
      <c r="U21" s="78">
        <v>2019</v>
      </c>
      <c r="V21" s="78">
        <v>2020</v>
      </c>
      <c r="W21" s="78">
        <v>2021</v>
      </c>
      <c r="X21" s="78">
        <v>2022</v>
      </c>
    </row>
    <row r="22" spans="1:24" ht="18" customHeight="1">
      <c r="A22" s="27" t="s">
        <v>39</v>
      </c>
      <c r="B22" s="42">
        <f t="shared" ref="B22:X22" si="2">B23+B24</f>
        <v>195875</v>
      </c>
      <c r="C22" s="42">
        <f t="shared" si="2"/>
        <v>200379</v>
      </c>
      <c r="D22" s="42">
        <f t="shared" si="2"/>
        <v>207296</v>
      </c>
      <c r="E22" s="42">
        <f t="shared" si="2"/>
        <v>215893</v>
      </c>
      <c r="F22" s="42">
        <f t="shared" si="2"/>
        <v>219865</v>
      </c>
      <c r="G22" s="42">
        <f t="shared" si="2"/>
        <v>226611</v>
      </c>
      <c r="H22" s="42">
        <f t="shared" si="2"/>
        <v>230340</v>
      </c>
      <c r="I22" s="42">
        <f t="shared" si="2"/>
        <v>232537</v>
      </c>
      <c r="J22" s="42">
        <f t="shared" si="2"/>
        <v>239443</v>
      </c>
      <c r="K22" s="42">
        <f t="shared" si="2"/>
        <v>243086</v>
      </c>
      <c r="L22" s="42">
        <f t="shared" si="2"/>
        <v>244259</v>
      </c>
      <c r="M22" s="42">
        <f t="shared" si="2"/>
        <v>245349</v>
      </c>
      <c r="N22" s="42">
        <f t="shared" si="2"/>
        <v>246237</v>
      </c>
      <c r="O22" s="42">
        <f t="shared" si="2"/>
        <v>246997</v>
      </c>
      <c r="P22" s="42">
        <f t="shared" si="2"/>
        <v>245073</v>
      </c>
      <c r="Q22" s="42">
        <f t="shared" si="2"/>
        <v>243893</v>
      </c>
      <c r="R22" s="42">
        <f t="shared" si="2"/>
        <v>245069</v>
      </c>
      <c r="S22" s="42">
        <f t="shared" si="2"/>
        <v>245437</v>
      </c>
      <c r="T22" s="42">
        <f t="shared" si="2"/>
        <v>247278</v>
      </c>
      <c r="U22" s="42">
        <f t="shared" si="2"/>
        <v>249990</v>
      </c>
      <c r="V22" s="42">
        <f t="shared" si="2"/>
        <v>252441</v>
      </c>
      <c r="W22" s="42">
        <f t="shared" si="2"/>
        <v>252766</v>
      </c>
      <c r="X22" s="42">
        <f t="shared" si="2"/>
        <v>254265</v>
      </c>
    </row>
    <row r="23" spans="1:24" ht="18" customHeight="1">
      <c r="A23" s="28" t="s">
        <v>63</v>
      </c>
      <c r="B23" s="29">
        <v>190942</v>
      </c>
      <c r="C23" s="29">
        <v>193266</v>
      </c>
      <c r="D23" s="29">
        <v>196157</v>
      </c>
      <c r="E23" s="29">
        <v>199612</v>
      </c>
      <c r="F23" s="29">
        <v>200921</v>
      </c>
      <c r="G23" s="29">
        <v>203555</v>
      </c>
      <c r="H23" s="29">
        <v>205654</v>
      </c>
      <c r="I23" s="29">
        <v>206126</v>
      </c>
      <c r="J23" s="29">
        <v>208106</v>
      </c>
      <c r="K23" s="29">
        <v>209838</v>
      </c>
      <c r="L23" s="29">
        <v>210864</v>
      </c>
      <c r="M23" s="29">
        <v>212356</v>
      </c>
      <c r="N23" s="29">
        <v>212974</v>
      </c>
      <c r="O23" s="29">
        <v>213775</v>
      </c>
      <c r="P23" s="29">
        <v>215446</v>
      </c>
      <c r="Q23" s="29">
        <v>217040</v>
      </c>
      <c r="R23" s="29">
        <v>217513</v>
      </c>
      <c r="S23" s="29">
        <v>218592</v>
      </c>
      <c r="T23" s="29">
        <v>218671</v>
      </c>
      <c r="U23" s="29">
        <v>218970</v>
      </c>
      <c r="V23" s="29">
        <v>218913</v>
      </c>
      <c r="W23" s="29">
        <v>219303</v>
      </c>
      <c r="X23" s="29">
        <v>219836</v>
      </c>
    </row>
    <row r="24" spans="1:24" ht="18" customHeight="1">
      <c r="A24" s="30" t="s">
        <v>64</v>
      </c>
      <c r="B24" s="31">
        <v>4933</v>
      </c>
      <c r="C24" s="31">
        <v>7113</v>
      </c>
      <c r="D24" s="31">
        <v>11139</v>
      </c>
      <c r="E24" s="31">
        <v>16281</v>
      </c>
      <c r="F24" s="31">
        <v>18944</v>
      </c>
      <c r="G24" s="31">
        <v>23056</v>
      </c>
      <c r="H24" s="31">
        <v>24686</v>
      </c>
      <c r="I24" s="31">
        <v>26411</v>
      </c>
      <c r="J24" s="31">
        <v>31337</v>
      </c>
      <c r="K24" s="31">
        <v>33248</v>
      </c>
      <c r="L24" s="31">
        <v>33395</v>
      </c>
      <c r="M24" s="31">
        <v>32993</v>
      </c>
      <c r="N24" s="31">
        <v>33263</v>
      </c>
      <c r="O24" s="31">
        <v>33222</v>
      </c>
      <c r="P24" s="31">
        <v>29627</v>
      </c>
      <c r="Q24" s="31">
        <v>26853</v>
      </c>
      <c r="R24" s="31">
        <v>27556</v>
      </c>
      <c r="S24" s="31">
        <v>26845</v>
      </c>
      <c r="T24" s="31">
        <v>28607</v>
      </c>
      <c r="U24" s="31">
        <v>31020</v>
      </c>
      <c r="V24" s="31">
        <v>33528</v>
      </c>
      <c r="W24" s="31">
        <v>33463</v>
      </c>
      <c r="X24" s="31">
        <v>34429</v>
      </c>
    </row>
    <row r="25" spans="1:24" ht="18" customHeight="1">
      <c r="A25" s="32" t="s">
        <v>48</v>
      </c>
      <c r="B25" s="33"/>
      <c r="C25" s="33"/>
      <c r="D25" s="33"/>
      <c r="E25" s="33"/>
      <c r="F25" s="33"/>
      <c r="G25" s="33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8" customHeight="1">
      <c r="A26" s="34"/>
      <c r="B26" s="33"/>
      <c r="C26" s="33"/>
      <c r="D26" s="33"/>
      <c r="E26" s="33"/>
      <c r="F26" s="33"/>
      <c r="G26" s="33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8" customHeight="1">
      <c r="A27" s="34"/>
      <c r="B27" s="33"/>
      <c r="C27" s="33"/>
      <c r="D27" s="33"/>
      <c r="E27" s="33"/>
      <c r="F27" s="33"/>
      <c r="G27" s="33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8" customHeight="1">
      <c r="A28" s="34"/>
      <c r="B28" s="33"/>
      <c r="C28" s="33"/>
      <c r="D28" s="33"/>
      <c r="E28" s="33"/>
      <c r="F28" s="33"/>
      <c r="G28" s="33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8" customHeight="1">
      <c r="A29" s="33" t="s">
        <v>65</v>
      </c>
      <c r="B29" s="33"/>
      <c r="C29" s="33"/>
      <c r="D29" s="33"/>
      <c r="E29" s="33"/>
      <c r="F29" s="33"/>
      <c r="G29" s="3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8" customHeight="1">
      <c r="A30" s="34"/>
      <c r="B30" s="33"/>
      <c r="C30" s="33"/>
      <c r="D30" s="33"/>
      <c r="E30" s="33"/>
      <c r="F30" s="33"/>
      <c r="G30" s="33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8" customHeight="1">
      <c r="A31" s="79" t="s">
        <v>14</v>
      </c>
      <c r="B31" s="78">
        <v>2000</v>
      </c>
      <c r="C31" s="78">
        <v>2001</v>
      </c>
      <c r="D31" s="78">
        <v>2002</v>
      </c>
      <c r="E31" s="78">
        <v>2003</v>
      </c>
      <c r="F31" s="78">
        <v>2004</v>
      </c>
      <c r="G31" s="78">
        <v>2005</v>
      </c>
      <c r="H31" s="78">
        <v>2006</v>
      </c>
      <c r="I31" s="78">
        <v>2007</v>
      </c>
      <c r="J31" s="78">
        <v>2008</v>
      </c>
      <c r="K31" s="78">
        <v>2009</v>
      </c>
      <c r="L31" s="78">
        <v>2010</v>
      </c>
      <c r="M31" s="78">
        <v>2011</v>
      </c>
      <c r="N31" s="78">
        <v>2012</v>
      </c>
      <c r="O31" s="78">
        <v>2013</v>
      </c>
      <c r="P31" s="78">
        <v>2014</v>
      </c>
      <c r="Q31" s="78">
        <v>2015</v>
      </c>
      <c r="R31" s="78">
        <v>2016</v>
      </c>
      <c r="S31" s="78">
        <v>2017</v>
      </c>
      <c r="T31" s="78">
        <v>2018</v>
      </c>
      <c r="U31" s="78">
        <v>2019</v>
      </c>
      <c r="V31" s="78">
        <v>2020</v>
      </c>
      <c r="W31" s="118">
        <v>2021</v>
      </c>
      <c r="X31" s="118">
        <v>2022</v>
      </c>
    </row>
    <row r="32" spans="1:24" ht="18" customHeight="1">
      <c r="A32" s="36" t="s">
        <v>63</v>
      </c>
      <c r="B32" s="119">
        <f t="shared" ref="B32:V32" si="3">B9/B8</f>
        <v>0.9748584419249261</v>
      </c>
      <c r="C32" s="119">
        <f t="shared" si="3"/>
        <v>0.96429380684100485</v>
      </c>
      <c r="D32" s="119">
        <f t="shared" si="3"/>
        <v>0.94441467722410744</v>
      </c>
      <c r="E32" s="119">
        <f t="shared" si="3"/>
        <v>0.92157618038762512</v>
      </c>
      <c r="F32" s="119">
        <f t="shared" si="3"/>
        <v>0.90972824313615808</v>
      </c>
      <c r="G32" s="119">
        <f t="shared" si="3"/>
        <v>0.89228468103442438</v>
      </c>
      <c r="H32" s="119">
        <f t="shared" si="3"/>
        <v>0.88612655118208006</v>
      </c>
      <c r="I32" s="119">
        <f t="shared" si="3"/>
        <v>0.88000667703363999</v>
      </c>
      <c r="J32" s="119">
        <f t="shared" si="3"/>
        <v>0.86187712380449499</v>
      </c>
      <c r="K32" s="119">
        <f t="shared" si="3"/>
        <v>0.85630183797044046</v>
      </c>
      <c r="L32" s="119">
        <f t="shared" si="3"/>
        <v>0.85661865461658349</v>
      </c>
      <c r="M32" s="119">
        <f t="shared" si="3"/>
        <v>0.85913813766869884</v>
      </c>
      <c r="N32" s="119">
        <f t="shared" si="3"/>
        <v>0.85874469724183899</v>
      </c>
      <c r="O32" s="119">
        <f t="shared" si="3"/>
        <v>0.8591959434987323</v>
      </c>
      <c r="P32" s="119">
        <f t="shared" si="3"/>
        <v>0.87328722078279986</v>
      </c>
      <c r="Q32" s="119">
        <f t="shared" si="3"/>
        <v>0.88467557456355017</v>
      </c>
      <c r="R32" s="119">
        <f t="shared" si="3"/>
        <v>0.88247700228043735</v>
      </c>
      <c r="S32" s="119">
        <f t="shared" si="3"/>
        <v>0.88611105889626163</v>
      </c>
      <c r="T32" s="119">
        <f t="shared" si="3"/>
        <v>0.8807744586363967</v>
      </c>
      <c r="U32" s="119">
        <f t="shared" si="3"/>
        <v>0.87216723840258836</v>
      </c>
      <c r="V32" s="119">
        <f t="shared" si="3"/>
        <v>0.86354245463344803</v>
      </c>
      <c r="W32" s="119">
        <f>W9/W8</f>
        <v>0.86427562376137002</v>
      </c>
      <c r="X32" s="119">
        <f>X9/X8</f>
        <v>0.86167156877608986</v>
      </c>
    </row>
    <row r="33" spans="1:24" ht="18" customHeight="1">
      <c r="A33" s="28" t="s">
        <v>64</v>
      </c>
      <c r="B33" s="119">
        <f t="shared" ref="B33:V33" si="4">B10/B8</f>
        <v>2.514155807507391E-2</v>
      </c>
      <c r="C33" s="119">
        <f t="shared" si="4"/>
        <v>3.5706193158995168E-2</v>
      </c>
      <c r="D33" s="119">
        <f t="shared" si="4"/>
        <v>5.5585322775892523E-2</v>
      </c>
      <c r="E33" s="119">
        <f t="shared" si="4"/>
        <v>7.8423819612374893E-2</v>
      </c>
      <c r="F33" s="119">
        <f t="shared" si="4"/>
        <v>9.0271756863841882E-2</v>
      </c>
      <c r="G33" s="119">
        <f t="shared" si="4"/>
        <v>0.10771531896557558</v>
      </c>
      <c r="H33" s="119">
        <f t="shared" si="4"/>
        <v>0.11387344881792</v>
      </c>
      <c r="I33" s="119">
        <f t="shared" si="4"/>
        <v>0.11999332296636005</v>
      </c>
      <c r="J33" s="119">
        <f t="shared" si="4"/>
        <v>0.13812287619550498</v>
      </c>
      <c r="K33" s="119">
        <f t="shared" si="4"/>
        <v>0.1436981620295596</v>
      </c>
      <c r="L33" s="119">
        <f t="shared" si="4"/>
        <v>0.14338134538341649</v>
      </c>
      <c r="M33" s="119">
        <f t="shared" si="4"/>
        <v>0.14086186233130113</v>
      </c>
      <c r="N33" s="119">
        <f t="shared" si="4"/>
        <v>0.14125530275816101</v>
      </c>
      <c r="O33" s="119">
        <f t="shared" si="4"/>
        <v>0.14080405650126765</v>
      </c>
      <c r="P33" s="119">
        <f t="shared" si="4"/>
        <v>0.12671277921720014</v>
      </c>
      <c r="Q33" s="119">
        <f t="shared" si="4"/>
        <v>0.11532442543644984</v>
      </c>
      <c r="R33" s="119">
        <f t="shared" si="4"/>
        <v>0.11752299771956264</v>
      </c>
      <c r="S33" s="119">
        <f t="shared" si="4"/>
        <v>0.11388894110373837</v>
      </c>
      <c r="T33" s="119">
        <f t="shared" si="4"/>
        <v>0.11922554136360335</v>
      </c>
      <c r="U33" s="119">
        <f t="shared" si="4"/>
        <v>0.12783276159741169</v>
      </c>
      <c r="V33" s="119">
        <f t="shared" si="4"/>
        <v>0.13645754536655197</v>
      </c>
      <c r="W33" s="119">
        <f>W10/W8</f>
        <v>0.13572437623863001</v>
      </c>
      <c r="X33" s="119">
        <f>X10/X8</f>
        <v>0.13832843122391017</v>
      </c>
    </row>
    <row r="34" spans="1:24" ht="18" customHeight="1">
      <c r="A34" s="30" t="s">
        <v>39</v>
      </c>
      <c r="B34" s="43">
        <f t="shared" ref="B34:V34" si="5">SUM(B32:B33)</f>
        <v>1</v>
      </c>
      <c r="C34" s="43">
        <f t="shared" si="5"/>
        <v>1</v>
      </c>
      <c r="D34" s="43">
        <f t="shared" si="5"/>
        <v>1</v>
      </c>
      <c r="E34" s="43">
        <f t="shared" si="5"/>
        <v>1</v>
      </c>
      <c r="F34" s="43">
        <f t="shared" si="5"/>
        <v>1</v>
      </c>
      <c r="G34" s="43">
        <f t="shared" si="5"/>
        <v>1</v>
      </c>
      <c r="H34" s="43">
        <f t="shared" si="5"/>
        <v>1</v>
      </c>
      <c r="I34" s="43">
        <f t="shared" si="5"/>
        <v>1</v>
      </c>
      <c r="J34" s="43">
        <f t="shared" si="5"/>
        <v>1</v>
      </c>
      <c r="K34" s="43">
        <f t="shared" si="5"/>
        <v>1</v>
      </c>
      <c r="L34" s="43">
        <f t="shared" si="5"/>
        <v>1</v>
      </c>
      <c r="M34" s="43">
        <f t="shared" si="5"/>
        <v>1</v>
      </c>
      <c r="N34" s="43">
        <f t="shared" si="5"/>
        <v>1</v>
      </c>
      <c r="O34" s="43">
        <f t="shared" si="5"/>
        <v>1</v>
      </c>
      <c r="P34" s="43">
        <f t="shared" si="5"/>
        <v>1</v>
      </c>
      <c r="Q34" s="43">
        <f t="shared" si="5"/>
        <v>1</v>
      </c>
      <c r="R34" s="43">
        <f t="shared" si="5"/>
        <v>1</v>
      </c>
      <c r="S34" s="43">
        <f t="shared" si="5"/>
        <v>1</v>
      </c>
      <c r="T34" s="43">
        <f t="shared" si="5"/>
        <v>1</v>
      </c>
      <c r="U34" s="43">
        <f t="shared" si="5"/>
        <v>1</v>
      </c>
      <c r="V34" s="43">
        <f t="shared" si="5"/>
        <v>1</v>
      </c>
      <c r="W34" s="43">
        <f>SUM(W32:W33)</f>
        <v>1</v>
      </c>
      <c r="X34" s="43">
        <f>SUM(X32:X33)</f>
        <v>1</v>
      </c>
    </row>
    <row r="35" spans="1:24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8" customHeight="1">
      <c r="A37" s="3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8" customHeight="1">
      <c r="A38" s="79" t="s">
        <v>49</v>
      </c>
      <c r="B38" s="118">
        <v>2000</v>
      </c>
      <c r="C38" s="118">
        <v>2001</v>
      </c>
      <c r="D38" s="118">
        <v>2002</v>
      </c>
      <c r="E38" s="118">
        <v>2003</v>
      </c>
      <c r="F38" s="118">
        <v>2004</v>
      </c>
      <c r="G38" s="118">
        <v>2005</v>
      </c>
      <c r="H38" s="118">
        <v>2006</v>
      </c>
      <c r="I38" s="118">
        <v>2007</v>
      </c>
      <c r="J38" s="118">
        <v>2008</v>
      </c>
      <c r="K38" s="118">
        <v>2009</v>
      </c>
      <c r="L38" s="118">
        <v>2010</v>
      </c>
      <c r="M38" s="118">
        <v>2011</v>
      </c>
      <c r="N38" s="118">
        <v>2012</v>
      </c>
      <c r="O38" s="118">
        <v>2013</v>
      </c>
      <c r="P38" s="118">
        <v>2014</v>
      </c>
      <c r="Q38" s="118">
        <v>2015</v>
      </c>
      <c r="R38" s="118">
        <v>2016</v>
      </c>
      <c r="S38" s="118">
        <v>2017</v>
      </c>
      <c r="T38" s="118">
        <v>2018</v>
      </c>
      <c r="U38" s="118">
        <v>2019</v>
      </c>
      <c r="V38" s="118">
        <v>2020</v>
      </c>
      <c r="W38" s="118">
        <v>2021</v>
      </c>
      <c r="X38" s="118">
        <v>2022</v>
      </c>
    </row>
    <row r="39" spans="1:24" ht="18" customHeight="1">
      <c r="A39" s="36" t="s">
        <v>63</v>
      </c>
      <c r="B39" s="119">
        <f t="shared" ref="B39:V39" si="6">B16/B15</f>
        <v>0.97490425427446015</v>
      </c>
      <c r="C39" s="119">
        <f t="shared" si="6"/>
        <v>0.9640716014575631</v>
      </c>
      <c r="D39" s="119">
        <f t="shared" si="6"/>
        <v>0.9424557784223212</v>
      </c>
      <c r="E39" s="119">
        <f t="shared" si="6"/>
        <v>0.91839955440029708</v>
      </c>
      <c r="F39" s="119">
        <f t="shared" si="6"/>
        <v>0.90540882908291309</v>
      </c>
      <c r="G39" s="119">
        <f t="shared" si="6"/>
        <v>0.88603738749134553</v>
      </c>
      <c r="H39" s="119">
        <f t="shared" si="6"/>
        <v>0.87913198330667419</v>
      </c>
      <c r="I39" s="119">
        <f t="shared" si="6"/>
        <v>0.87330924109447594</v>
      </c>
      <c r="J39" s="119">
        <f t="shared" si="6"/>
        <v>0.85433886541025827</v>
      </c>
      <c r="K39" s="119">
        <f t="shared" si="6"/>
        <v>0.84907975986645901</v>
      </c>
      <c r="L39" s="119">
        <f t="shared" si="6"/>
        <v>0.84965732033917163</v>
      </c>
      <c r="M39" s="119">
        <f t="shared" si="6"/>
        <v>0.85245237303029531</v>
      </c>
      <c r="N39" s="119">
        <f t="shared" si="6"/>
        <v>0.85228933682314145</v>
      </c>
      <c r="O39" s="119">
        <f t="shared" si="6"/>
        <v>0.85260693205971771</v>
      </c>
      <c r="P39" s="119">
        <f t="shared" si="6"/>
        <v>0.86718683197947843</v>
      </c>
      <c r="Q39" s="119">
        <f t="shared" si="6"/>
        <v>0.8791888492617288</v>
      </c>
      <c r="R39" s="119">
        <f t="shared" si="6"/>
        <v>0.87714057973498805</v>
      </c>
      <c r="S39" s="119">
        <f t="shared" si="6"/>
        <v>0.88136479340401275</v>
      </c>
      <c r="T39" s="119">
        <f t="shared" si="6"/>
        <v>0.87704544195185996</v>
      </c>
      <c r="U39" s="119">
        <f t="shared" si="6"/>
        <v>0.86821607351458951</v>
      </c>
      <c r="V39" s="119">
        <f t="shared" si="6"/>
        <v>0.85970058203910071</v>
      </c>
      <c r="W39" s="119">
        <f>W16/W15</f>
        <v>0.86074938651973798</v>
      </c>
      <c r="X39" s="119">
        <f>X16/X15</f>
        <v>0.85858081690375176</v>
      </c>
    </row>
    <row r="40" spans="1:24" ht="18" customHeight="1">
      <c r="A40" s="28" t="s">
        <v>64</v>
      </c>
      <c r="B40" s="119">
        <f t="shared" ref="B40:V40" si="7">B17/B15</f>
        <v>2.5095745725539832E-2</v>
      </c>
      <c r="C40" s="119">
        <f t="shared" si="7"/>
        <v>3.5928398542436894E-2</v>
      </c>
      <c r="D40" s="119">
        <f t="shared" si="7"/>
        <v>5.7544221577678828E-2</v>
      </c>
      <c r="E40" s="119">
        <f t="shared" si="7"/>
        <v>8.1600445599702934E-2</v>
      </c>
      <c r="F40" s="119">
        <f t="shared" si="7"/>
        <v>9.4591170917086922E-2</v>
      </c>
      <c r="G40" s="119">
        <f t="shared" si="7"/>
        <v>0.11396261250865451</v>
      </c>
      <c r="H40" s="119">
        <f t="shared" si="7"/>
        <v>0.12086801669332584</v>
      </c>
      <c r="I40" s="119">
        <f t="shared" si="7"/>
        <v>0.126690758905524</v>
      </c>
      <c r="J40" s="119">
        <f t="shared" si="7"/>
        <v>0.1456611345897417</v>
      </c>
      <c r="K40" s="119">
        <f t="shared" si="7"/>
        <v>0.15092024013354102</v>
      </c>
      <c r="L40" s="119">
        <f t="shared" si="7"/>
        <v>0.15034267966082843</v>
      </c>
      <c r="M40" s="119">
        <f t="shared" si="7"/>
        <v>0.14754762696970472</v>
      </c>
      <c r="N40" s="119">
        <f t="shared" si="7"/>
        <v>0.14771066317685849</v>
      </c>
      <c r="O40" s="119">
        <f t="shared" si="7"/>
        <v>0.14739306794028234</v>
      </c>
      <c r="P40" s="119">
        <f t="shared" si="7"/>
        <v>0.13281316802052159</v>
      </c>
      <c r="Q40" s="119">
        <f t="shared" si="7"/>
        <v>0.12081115073827123</v>
      </c>
      <c r="R40" s="119">
        <f t="shared" si="7"/>
        <v>0.12285942026501191</v>
      </c>
      <c r="S40" s="119">
        <f t="shared" si="7"/>
        <v>0.11863520659598721</v>
      </c>
      <c r="T40" s="119">
        <f t="shared" si="7"/>
        <v>0.12295455804814008</v>
      </c>
      <c r="U40" s="119">
        <f t="shared" si="7"/>
        <v>0.13178392648541051</v>
      </c>
      <c r="V40" s="119">
        <f t="shared" si="7"/>
        <v>0.14029941796089934</v>
      </c>
      <c r="W40" s="119">
        <f>W17/W15</f>
        <v>0.13925061348026202</v>
      </c>
      <c r="X40" s="119">
        <f>X17/X15</f>
        <v>0.14141918309624824</v>
      </c>
    </row>
    <row r="41" spans="1:24" ht="18" customHeight="1">
      <c r="A41" s="30" t="s">
        <v>39</v>
      </c>
      <c r="B41" s="43">
        <f t="shared" ref="B41:V41" si="8">SUM(B39:B40)</f>
        <v>1</v>
      </c>
      <c r="C41" s="43">
        <f t="shared" si="8"/>
        <v>1</v>
      </c>
      <c r="D41" s="43">
        <f t="shared" si="8"/>
        <v>1</v>
      </c>
      <c r="E41" s="43">
        <f t="shared" si="8"/>
        <v>1</v>
      </c>
      <c r="F41" s="43">
        <f t="shared" si="8"/>
        <v>1</v>
      </c>
      <c r="G41" s="43">
        <f t="shared" si="8"/>
        <v>1</v>
      </c>
      <c r="H41" s="43">
        <f t="shared" si="8"/>
        <v>1</v>
      </c>
      <c r="I41" s="43">
        <f t="shared" si="8"/>
        <v>1</v>
      </c>
      <c r="J41" s="43">
        <f t="shared" si="8"/>
        <v>1</v>
      </c>
      <c r="K41" s="43">
        <f t="shared" si="8"/>
        <v>1</v>
      </c>
      <c r="L41" s="43">
        <f t="shared" si="8"/>
        <v>1</v>
      </c>
      <c r="M41" s="43">
        <f t="shared" si="8"/>
        <v>1</v>
      </c>
      <c r="N41" s="43">
        <f t="shared" si="8"/>
        <v>1</v>
      </c>
      <c r="O41" s="43">
        <f t="shared" si="8"/>
        <v>1</v>
      </c>
      <c r="P41" s="43">
        <f t="shared" si="8"/>
        <v>1</v>
      </c>
      <c r="Q41" s="43">
        <f t="shared" si="8"/>
        <v>1</v>
      </c>
      <c r="R41" s="43">
        <f t="shared" si="8"/>
        <v>1</v>
      </c>
      <c r="S41" s="43">
        <f t="shared" si="8"/>
        <v>1</v>
      </c>
      <c r="T41" s="43">
        <f t="shared" si="8"/>
        <v>1</v>
      </c>
      <c r="U41" s="43">
        <f t="shared" si="8"/>
        <v>1</v>
      </c>
      <c r="V41" s="43">
        <f t="shared" si="8"/>
        <v>1</v>
      </c>
      <c r="W41" s="43">
        <f>SUM(W39:W40)</f>
        <v>1</v>
      </c>
      <c r="X41" s="43">
        <f>SUM(X39:X40)</f>
        <v>1</v>
      </c>
    </row>
    <row r="42" spans="1:24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8" customHeight="1">
      <c r="A44" s="34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8" customHeight="1">
      <c r="A45" s="79" t="s">
        <v>50</v>
      </c>
      <c r="B45" s="78">
        <v>2000</v>
      </c>
      <c r="C45" s="78">
        <v>2001</v>
      </c>
      <c r="D45" s="78">
        <v>2002</v>
      </c>
      <c r="E45" s="78">
        <v>2003</v>
      </c>
      <c r="F45" s="78">
        <v>2004</v>
      </c>
      <c r="G45" s="78">
        <v>2005</v>
      </c>
      <c r="H45" s="78">
        <v>2006</v>
      </c>
      <c r="I45" s="78">
        <v>2007</v>
      </c>
      <c r="J45" s="78">
        <v>2008</v>
      </c>
      <c r="K45" s="78">
        <v>2009</v>
      </c>
      <c r="L45" s="78">
        <v>2010</v>
      </c>
      <c r="M45" s="78">
        <v>2011</v>
      </c>
      <c r="N45" s="78">
        <v>2012</v>
      </c>
      <c r="O45" s="78">
        <v>2013</v>
      </c>
      <c r="P45" s="78">
        <v>2014</v>
      </c>
      <c r="Q45" s="78">
        <v>2015</v>
      </c>
      <c r="R45" s="78">
        <v>2016</v>
      </c>
      <c r="S45" s="78">
        <v>2017</v>
      </c>
      <c r="T45" s="78">
        <v>2018</v>
      </c>
      <c r="U45" s="78">
        <v>2019</v>
      </c>
      <c r="V45" s="78">
        <v>2020</v>
      </c>
      <c r="W45" s="78">
        <v>2021</v>
      </c>
      <c r="X45" s="78">
        <v>2022</v>
      </c>
    </row>
    <row r="46" spans="1:24" ht="18" customHeight="1">
      <c r="A46" s="36" t="s">
        <v>63</v>
      </c>
      <c r="B46" s="122">
        <f t="shared" ref="B46:V46" si="9">B23/B22</f>
        <v>0.97481557115507333</v>
      </c>
      <c r="C46" s="122">
        <f t="shared" si="9"/>
        <v>0.96450226820175766</v>
      </c>
      <c r="D46" s="122">
        <f t="shared" si="9"/>
        <v>0.94626524390243905</v>
      </c>
      <c r="E46" s="122">
        <f t="shared" si="9"/>
        <v>0.92458764295275897</v>
      </c>
      <c r="F46" s="122">
        <f t="shared" si="9"/>
        <v>0.91383803697723598</v>
      </c>
      <c r="G46" s="122">
        <f t="shared" si="9"/>
        <v>0.89825736614727436</v>
      </c>
      <c r="H46" s="122">
        <f t="shared" si="9"/>
        <v>0.89282799340105934</v>
      </c>
      <c r="I46" s="122">
        <f t="shared" si="9"/>
        <v>0.88642237579395966</v>
      </c>
      <c r="J46" s="122">
        <f t="shared" si="9"/>
        <v>0.86912542859887321</v>
      </c>
      <c r="K46" s="122">
        <f t="shared" si="9"/>
        <v>0.86322536057197863</v>
      </c>
      <c r="L46" s="122">
        <f t="shared" si="9"/>
        <v>0.86328037042647354</v>
      </c>
      <c r="M46" s="122">
        <f t="shared" si="9"/>
        <v>0.86552625036172959</v>
      </c>
      <c r="N46" s="122">
        <f t="shared" si="9"/>
        <v>0.86491469600425608</v>
      </c>
      <c r="O46" s="122">
        <f t="shared" si="9"/>
        <v>0.8654963420608347</v>
      </c>
      <c r="P46" s="122">
        <f t="shared" si="9"/>
        <v>0.87910948982548054</v>
      </c>
      <c r="Q46" s="122">
        <f t="shared" si="9"/>
        <v>0.88989843906959198</v>
      </c>
      <c r="R46" s="122">
        <f t="shared" si="9"/>
        <v>0.88755819789528667</v>
      </c>
      <c r="S46" s="122">
        <f t="shared" si="9"/>
        <v>0.89062366309888075</v>
      </c>
      <c r="T46" s="122">
        <f t="shared" si="9"/>
        <v>0.88431239333867151</v>
      </c>
      <c r="U46" s="122">
        <f t="shared" si="9"/>
        <v>0.87591503660146408</v>
      </c>
      <c r="V46" s="122">
        <f t="shared" si="9"/>
        <v>0.86718480753918736</v>
      </c>
      <c r="W46" s="122">
        <f>W23/W22</f>
        <v>0.86761273272512918</v>
      </c>
      <c r="X46" s="122">
        <f>X23/X22</f>
        <v>0.86459402591784162</v>
      </c>
    </row>
    <row r="47" spans="1:24" ht="18" customHeight="1">
      <c r="A47" s="28" t="s">
        <v>64</v>
      </c>
      <c r="B47" s="119">
        <f t="shared" ref="B47:V47" si="10">B24/B22</f>
        <v>2.5184428844926613E-2</v>
      </c>
      <c r="C47" s="119">
        <f t="shared" si="10"/>
        <v>3.5497731798242331E-2</v>
      </c>
      <c r="D47" s="119">
        <f t="shared" si="10"/>
        <v>5.3734756097560975E-2</v>
      </c>
      <c r="E47" s="119">
        <f t="shared" si="10"/>
        <v>7.5412357047240988E-2</v>
      </c>
      <c r="F47" s="119">
        <f t="shared" si="10"/>
        <v>8.6161963022763965E-2</v>
      </c>
      <c r="G47" s="119">
        <f t="shared" si="10"/>
        <v>0.1017426338527256</v>
      </c>
      <c r="H47" s="119">
        <f t="shared" si="10"/>
        <v>0.1071720065989407</v>
      </c>
      <c r="I47" s="119">
        <f t="shared" si="10"/>
        <v>0.11357762420604033</v>
      </c>
      <c r="J47" s="119">
        <f t="shared" si="10"/>
        <v>0.13087457140112679</v>
      </c>
      <c r="K47" s="119">
        <f t="shared" si="10"/>
        <v>0.13677463942802137</v>
      </c>
      <c r="L47" s="119">
        <f t="shared" si="10"/>
        <v>0.13671962957352646</v>
      </c>
      <c r="M47" s="119">
        <f t="shared" si="10"/>
        <v>0.13447374963827038</v>
      </c>
      <c r="N47" s="119">
        <f t="shared" si="10"/>
        <v>0.13508530399574395</v>
      </c>
      <c r="O47" s="119">
        <f t="shared" si="10"/>
        <v>0.13450365793916524</v>
      </c>
      <c r="P47" s="119">
        <f t="shared" si="10"/>
        <v>0.12089051017451943</v>
      </c>
      <c r="Q47" s="119">
        <f t="shared" si="10"/>
        <v>0.110101560930408</v>
      </c>
      <c r="R47" s="119">
        <f t="shared" si="10"/>
        <v>0.11244180210471337</v>
      </c>
      <c r="S47" s="119">
        <f t="shared" si="10"/>
        <v>0.10937633690111923</v>
      </c>
      <c r="T47" s="119">
        <f t="shared" si="10"/>
        <v>0.11568760666132855</v>
      </c>
      <c r="U47" s="119">
        <f t="shared" si="10"/>
        <v>0.12408496339853595</v>
      </c>
      <c r="V47" s="119">
        <f t="shared" si="10"/>
        <v>0.13281519246081264</v>
      </c>
      <c r="W47" s="119">
        <f>W24/W22</f>
        <v>0.13238726727487082</v>
      </c>
      <c r="X47" s="119">
        <f>X24/X22</f>
        <v>0.13540597408215838</v>
      </c>
    </row>
    <row r="48" spans="1:24" ht="18" customHeight="1">
      <c r="A48" s="30" t="s">
        <v>39</v>
      </c>
      <c r="B48" s="43">
        <f t="shared" ref="B48:V48" si="11">SUM(B46:B47)</f>
        <v>1</v>
      </c>
      <c r="C48" s="43">
        <f t="shared" si="11"/>
        <v>1</v>
      </c>
      <c r="D48" s="43">
        <f t="shared" si="11"/>
        <v>1</v>
      </c>
      <c r="E48" s="43">
        <f t="shared" si="11"/>
        <v>1</v>
      </c>
      <c r="F48" s="43">
        <f t="shared" si="11"/>
        <v>1</v>
      </c>
      <c r="G48" s="43">
        <f t="shared" si="11"/>
        <v>1</v>
      </c>
      <c r="H48" s="43">
        <f t="shared" si="11"/>
        <v>1</v>
      </c>
      <c r="I48" s="43">
        <f t="shared" si="11"/>
        <v>1</v>
      </c>
      <c r="J48" s="43">
        <f t="shared" si="11"/>
        <v>1</v>
      </c>
      <c r="K48" s="43">
        <f t="shared" si="11"/>
        <v>1</v>
      </c>
      <c r="L48" s="43">
        <f t="shared" si="11"/>
        <v>1</v>
      </c>
      <c r="M48" s="43">
        <f t="shared" si="11"/>
        <v>1</v>
      </c>
      <c r="N48" s="43">
        <f t="shared" si="11"/>
        <v>1</v>
      </c>
      <c r="O48" s="43">
        <f t="shared" si="11"/>
        <v>1</v>
      </c>
      <c r="P48" s="43">
        <f t="shared" si="11"/>
        <v>1</v>
      </c>
      <c r="Q48" s="43">
        <f t="shared" si="11"/>
        <v>1</v>
      </c>
      <c r="R48" s="43">
        <f t="shared" si="11"/>
        <v>1</v>
      </c>
      <c r="S48" s="43">
        <f t="shared" si="11"/>
        <v>1</v>
      </c>
      <c r="T48" s="43">
        <f t="shared" si="11"/>
        <v>1</v>
      </c>
      <c r="U48" s="43">
        <f t="shared" si="11"/>
        <v>1</v>
      </c>
      <c r="V48" s="43">
        <f t="shared" si="11"/>
        <v>1</v>
      </c>
      <c r="W48" s="43">
        <f>SUM(W46:W47)</f>
        <v>1</v>
      </c>
      <c r="X48" s="43">
        <f>SUM(X46:X47)</f>
        <v>1</v>
      </c>
    </row>
    <row r="49" spans="1:24" ht="18" customHeight="1">
      <c r="A49" s="32" t="s">
        <v>52</v>
      </c>
      <c r="B49" s="33"/>
      <c r="C49" s="33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8" customHeight="1">
      <c r="A50" s="34"/>
      <c r="B50" s="33"/>
      <c r="C50" s="33"/>
      <c r="D50" s="33"/>
      <c r="E50" s="33"/>
      <c r="F50" s="33"/>
      <c r="G50" s="33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8" customHeight="1">
      <c r="A51" s="34"/>
      <c r="B51" s="33"/>
      <c r="C51" s="33"/>
      <c r="D51" s="33"/>
      <c r="E51" s="33"/>
      <c r="F51" s="33"/>
      <c r="G51" s="33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8" customHeight="1">
      <c r="A52" s="34"/>
      <c r="B52" s="33"/>
      <c r="C52" s="33"/>
      <c r="D52" s="33"/>
      <c r="E52" s="33"/>
      <c r="F52" s="33"/>
      <c r="G52" s="33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8" customHeight="1">
      <c r="A53" s="33" t="s">
        <v>66</v>
      </c>
      <c r="B53" s="33"/>
      <c r="C53" s="33"/>
      <c r="D53" s="33"/>
      <c r="E53" s="33"/>
      <c r="F53" s="33"/>
      <c r="G53" s="33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8" customHeight="1">
      <c r="A54" s="34"/>
      <c r="B54" s="33"/>
      <c r="C54" s="33"/>
      <c r="D54" s="33"/>
      <c r="E54" s="33"/>
      <c r="F54" s="33"/>
      <c r="G54" s="33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8" customHeight="1">
      <c r="A55" s="9"/>
      <c r="B55" s="78">
        <v>2000</v>
      </c>
      <c r="C55" s="78">
        <v>2001</v>
      </c>
      <c r="D55" s="78">
        <v>2002</v>
      </c>
      <c r="E55" s="78">
        <v>2003</v>
      </c>
      <c r="F55" s="78">
        <v>2004</v>
      </c>
      <c r="G55" s="78">
        <v>2005</v>
      </c>
      <c r="H55" s="78">
        <v>2006</v>
      </c>
      <c r="I55" s="78">
        <v>2007</v>
      </c>
      <c r="J55" s="78">
        <v>2008</v>
      </c>
      <c r="K55" s="78">
        <v>2009</v>
      </c>
      <c r="L55" s="78">
        <v>2010</v>
      </c>
      <c r="M55" s="78">
        <v>2011</v>
      </c>
      <c r="N55" s="78">
        <v>2012</v>
      </c>
      <c r="O55" s="78">
        <v>2013</v>
      </c>
      <c r="P55" s="78">
        <v>2014</v>
      </c>
      <c r="Q55" s="78">
        <v>2015</v>
      </c>
      <c r="R55" s="78">
        <v>2016</v>
      </c>
      <c r="S55" s="78">
        <v>2017</v>
      </c>
      <c r="T55" s="78">
        <v>2018</v>
      </c>
      <c r="U55" s="78">
        <v>2019</v>
      </c>
      <c r="V55" s="78">
        <v>2020</v>
      </c>
      <c r="W55" s="78">
        <v>2021</v>
      </c>
      <c r="X55" s="78">
        <v>2022</v>
      </c>
    </row>
    <row r="56" spans="1:24" ht="18" customHeight="1">
      <c r="A56" s="87" t="s">
        <v>39</v>
      </c>
      <c r="B56" s="44">
        <f t="shared" ref="B56:X56" si="12">B10</f>
        <v>9533</v>
      </c>
      <c r="C56" s="44">
        <f t="shared" si="12"/>
        <v>13867</v>
      </c>
      <c r="D56" s="44">
        <f t="shared" si="12"/>
        <v>22408</v>
      </c>
      <c r="E56" s="44">
        <f t="shared" si="12"/>
        <v>32982</v>
      </c>
      <c r="F56" s="44">
        <f t="shared" si="12"/>
        <v>38732</v>
      </c>
      <c r="G56" s="44">
        <f t="shared" si="12"/>
        <v>47746</v>
      </c>
      <c r="H56" s="44">
        <f t="shared" si="12"/>
        <v>51360</v>
      </c>
      <c r="I56" s="44">
        <f t="shared" si="12"/>
        <v>54632</v>
      </c>
      <c r="J56" s="44">
        <f t="shared" si="12"/>
        <v>64873</v>
      </c>
      <c r="K56" s="44">
        <f t="shared" si="12"/>
        <v>68418</v>
      </c>
      <c r="L56" s="44">
        <f t="shared" si="12"/>
        <v>68537</v>
      </c>
      <c r="M56" s="44">
        <f t="shared" si="12"/>
        <v>67582</v>
      </c>
      <c r="N56" s="44">
        <f t="shared" si="12"/>
        <v>68027</v>
      </c>
      <c r="O56" s="44">
        <f t="shared" si="12"/>
        <v>68033</v>
      </c>
      <c r="P56" s="44">
        <f t="shared" si="12"/>
        <v>60692</v>
      </c>
      <c r="Q56" s="44">
        <f t="shared" si="12"/>
        <v>54901</v>
      </c>
      <c r="R56" s="44">
        <f t="shared" si="12"/>
        <v>56225</v>
      </c>
      <c r="S56" s="44">
        <f t="shared" si="12"/>
        <v>54529</v>
      </c>
      <c r="T56" s="44">
        <f t="shared" si="12"/>
        <v>57453</v>
      </c>
      <c r="U56" s="44">
        <f t="shared" si="12"/>
        <v>62269</v>
      </c>
      <c r="V56" s="44">
        <f t="shared" si="12"/>
        <v>67106</v>
      </c>
      <c r="W56" s="44">
        <f t="shared" si="12"/>
        <v>66773</v>
      </c>
      <c r="X56" s="44">
        <f t="shared" si="12"/>
        <v>68429</v>
      </c>
    </row>
    <row r="57" spans="1:24" ht="18" customHeight="1">
      <c r="A57" s="48" t="s">
        <v>67</v>
      </c>
      <c r="B57" s="40">
        <f t="shared" ref="B57:X57" si="13">B17</f>
        <v>4600</v>
      </c>
      <c r="C57" s="40">
        <f t="shared" si="13"/>
        <v>6754</v>
      </c>
      <c r="D57" s="40">
        <f t="shared" si="13"/>
        <v>11269</v>
      </c>
      <c r="E57" s="40">
        <f t="shared" si="13"/>
        <v>16701</v>
      </c>
      <c r="F57" s="40">
        <f t="shared" si="13"/>
        <v>19788</v>
      </c>
      <c r="G57" s="40">
        <f t="shared" si="13"/>
        <v>24690</v>
      </c>
      <c r="H57" s="40">
        <f t="shared" si="13"/>
        <v>26674</v>
      </c>
      <c r="I57" s="40">
        <f t="shared" si="13"/>
        <v>28221</v>
      </c>
      <c r="J57" s="40">
        <f t="shared" si="13"/>
        <v>33536</v>
      </c>
      <c r="K57" s="40">
        <f t="shared" si="13"/>
        <v>35170</v>
      </c>
      <c r="L57" s="40">
        <f t="shared" si="13"/>
        <v>35142</v>
      </c>
      <c r="M57" s="40">
        <f t="shared" si="13"/>
        <v>34589</v>
      </c>
      <c r="N57" s="40">
        <f t="shared" si="13"/>
        <v>34764</v>
      </c>
      <c r="O57" s="40">
        <f t="shared" si="13"/>
        <v>34811</v>
      </c>
      <c r="P57" s="40">
        <f t="shared" si="13"/>
        <v>31065</v>
      </c>
      <c r="Q57" s="40">
        <f t="shared" si="13"/>
        <v>28048</v>
      </c>
      <c r="R57" s="40">
        <f t="shared" si="13"/>
        <v>28669</v>
      </c>
      <c r="S57" s="40">
        <f t="shared" si="13"/>
        <v>27684</v>
      </c>
      <c r="T57" s="40">
        <f t="shared" si="13"/>
        <v>28846</v>
      </c>
      <c r="U57" s="40">
        <f t="shared" si="13"/>
        <v>31249</v>
      </c>
      <c r="V57" s="40">
        <f t="shared" si="13"/>
        <v>33578</v>
      </c>
      <c r="W57" s="40">
        <f t="shared" si="13"/>
        <v>33310</v>
      </c>
      <c r="X57" s="40">
        <f t="shared" si="13"/>
        <v>34000</v>
      </c>
    </row>
    <row r="58" spans="1:24" ht="18" customHeight="1">
      <c r="A58" s="50" t="s">
        <v>68</v>
      </c>
      <c r="B58" s="41">
        <f t="shared" ref="B58:X58" si="14">B24</f>
        <v>4933</v>
      </c>
      <c r="C58" s="41">
        <f t="shared" si="14"/>
        <v>7113</v>
      </c>
      <c r="D58" s="41">
        <f t="shared" si="14"/>
        <v>11139</v>
      </c>
      <c r="E58" s="41">
        <f t="shared" si="14"/>
        <v>16281</v>
      </c>
      <c r="F58" s="41">
        <f t="shared" si="14"/>
        <v>18944</v>
      </c>
      <c r="G58" s="41">
        <f t="shared" si="14"/>
        <v>23056</v>
      </c>
      <c r="H58" s="41">
        <f t="shared" si="14"/>
        <v>24686</v>
      </c>
      <c r="I58" s="41">
        <f t="shared" si="14"/>
        <v>26411</v>
      </c>
      <c r="J58" s="41">
        <f t="shared" si="14"/>
        <v>31337</v>
      </c>
      <c r="K58" s="41">
        <f t="shared" si="14"/>
        <v>33248</v>
      </c>
      <c r="L58" s="41">
        <f t="shared" si="14"/>
        <v>33395</v>
      </c>
      <c r="M58" s="41">
        <f t="shared" si="14"/>
        <v>32993</v>
      </c>
      <c r="N58" s="41">
        <f t="shared" si="14"/>
        <v>33263</v>
      </c>
      <c r="O58" s="41">
        <f t="shared" si="14"/>
        <v>33222</v>
      </c>
      <c r="P58" s="41">
        <f t="shared" si="14"/>
        <v>29627</v>
      </c>
      <c r="Q58" s="41">
        <f t="shared" si="14"/>
        <v>26853</v>
      </c>
      <c r="R58" s="41">
        <f t="shared" si="14"/>
        <v>27556</v>
      </c>
      <c r="S58" s="41">
        <f t="shared" si="14"/>
        <v>26845</v>
      </c>
      <c r="T58" s="41">
        <f t="shared" si="14"/>
        <v>28607</v>
      </c>
      <c r="U58" s="41">
        <f t="shared" si="14"/>
        <v>31020</v>
      </c>
      <c r="V58" s="41">
        <f t="shared" si="14"/>
        <v>33528</v>
      </c>
      <c r="W58" s="41">
        <f t="shared" si="14"/>
        <v>33463</v>
      </c>
      <c r="X58" s="41">
        <f t="shared" si="14"/>
        <v>34429</v>
      </c>
    </row>
    <row r="59" spans="1:24" ht="18" customHeight="1">
      <c r="A59" s="19" t="s">
        <v>52</v>
      </c>
      <c r="B59" s="8"/>
      <c r="C59" s="8"/>
      <c r="D59" s="8"/>
      <c r="E59" s="8"/>
      <c r="F59" s="8"/>
      <c r="G59" s="8"/>
    </row>
    <row r="60" spans="1:24" ht="18" customHeight="1">
      <c r="A60" s="8"/>
      <c r="B60" s="8"/>
      <c r="C60" s="8"/>
      <c r="D60" s="8"/>
      <c r="E60" s="8"/>
      <c r="F60" s="8"/>
      <c r="G60" s="8"/>
      <c r="H60" s="8"/>
      <c r="I60" s="8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8" customHeight="1">
      <c r="A61" s="8"/>
      <c r="B61" s="8"/>
      <c r="C61" s="8"/>
      <c r="D61" s="8"/>
      <c r="E61" s="8"/>
      <c r="F61" s="8"/>
      <c r="G61" s="8"/>
      <c r="H61" s="8"/>
      <c r="I61" s="8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8" customHeight="1">
      <c r="A62" s="9"/>
      <c r="B62" s="78">
        <v>2000</v>
      </c>
      <c r="C62" s="78">
        <v>2001</v>
      </c>
      <c r="D62" s="78">
        <v>2002</v>
      </c>
      <c r="E62" s="78">
        <v>2003</v>
      </c>
      <c r="F62" s="78">
        <v>2004</v>
      </c>
      <c r="G62" s="78">
        <v>2005</v>
      </c>
      <c r="H62" s="78">
        <v>2006</v>
      </c>
      <c r="I62" s="78">
        <v>2007</v>
      </c>
      <c r="J62" s="78">
        <v>2008</v>
      </c>
      <c r="K62" s="78">
        <v>2009</v>
      </c>
      <c r="L62" s="78">
        <v>2010</v>
      </c>
      <c r="M62" s="78">
        <v>2011</v>
      </c>
      <c r="N62" s="78">
        <v>2012</v>
      </c>
      <c r="O62" s="78">
        <v>2013</v>
      </c>
      <c r="P62" s="78">
        <v>2014</v>
      </c>
      <c r="Q62" s="78">
        <v>2015</v>
      </c>
      <c r="R62" s="78">
        <v>2016</v>
      </c>
      <c r="S62" s="78">
        <v>2017</v>
      </c>
      <c r="T62" s="78">
        <v>2018</v>
      </c>
      <c r="U62" s="78">
        <v>2019</v>
      </c>
      <c r="V62" s="78">
        <v>2020</v>
      </c>
      <c r="W62" s="78">
        <v>2021</v>
      </c>
      <c r="X62" s="78">
        <v>2022</v>
      </c>
    </row>
    <row r="63" spans="1:24" ht="18" customHeight="1">
      <c r="A63" s="88" t="s">
        <v>67</v>
      </c>
      <c r="B63" s="51">
        <f t="shared" ref="B63:W63" si="15">B57/B56</f>
        <v>0.48253435434805414</v>
      </c>
      <c r="C63" s="51">
        <f t="shared" si="15"/>
        <v>0.48705559962500899</v>
      </c>
      <c r="D63" s="51">
        <f t="shared" si="15"/>
        <v>0.50290074973223853</v>
      </c>
      <c r="E63" s="51">
        <f t="shared" si="15"/>
        <v>0.50636710933236306</v>
      </c>
      <c r="F63" s="51">
        <f t="shared" si="15"/>
        <v>0.5108953836620882</v>
      </c>
      <c r="G63" s="51">
        <f t="shared" si="15"/>
        <v>0.51711138105809906</v>
      </c>
      <c r="H63" s="51">
        <f t="shared" si="15"/>
        <v>0.51935358255451713</v>
      </c>
      <c r="I63" s="51">
        <f t="shared" si="15"/>
        <v>0.51656538292575782</v>
      </c>
      <c r="J63" s="51">
        <f t="shared" si="15"/>
        <v>0.51694849937570331</v>
      </c>
      <c r="K63" s="51">
        <f t="shared" si="15"/>
        <v>0.5140460112835803</v>
      </c>
      <c r="L63" s="51">
        <f t="shared" si="15"/>
        <v>0.51274494068897092</v>
      </c>
      <c r="M63" s="51">
        <f t="shared" si="15"/>
        <v>0.51180787783729398</v>
      </c>
      <c r="N63" s="51">
        <f t="shared" si="15"/>
        <v>0.51103238420039099</v>
      </c>
      <c r="O63" s="51">
        <f t="shared" si="15"/>
        <v>0.51167815618890833</v>
      </c>
      <c r="P63" s="51">
        <f t="shared" si="15"/>
        <v>0.51184670137744681</v>
      </c>
      <c r="Q63" s="51">
        <f t="shared" si="15"/>
        <v>0.51088322617074367</v>
      </c>
      <c r="R63" s="51">
        <f t="shared" si="15"/>
        <v>0.50989773232547797</v>
      </c>
      <c r="S63" s="51">
        <f t="shared" si="15"/>
        <v>0.5076931541014873</v>
      </c>
      <c r="T63" s="51">
        <f t="shared" si="15"/>
        <v>0.50207996101160945</v>
      </c>
      <c r="U63" s="51">
        <f t="shared" si="15"/>
        <v>0.50183879619072091</v>
      </c>
      <c r="V63" s="51">
        <f t="shared" si="15"/>
        <v>0.50037254492891847</v>
      </c>
      <c r="W63" s="51">
        <f t="shared" si="15"/>
        <v>0.49885432734788016</v>
      </c>
      <c r="X63" s="51">
        <f>X57/X56</f>
        <v>0.49686536410001608</v>
      </c>
    </row>
    <row r="64" spans="1:24" ht="18" customHeight="1">
      <c r="A64" s="36" t="s">
        <v>68</v>
      </c>
      <c r="B64" s="25">
        <f t="shared" ref="B64:W64" si="16">B58/B56</f>
        <v>0.51746564565194586</v>
      </c>
      <c r="C64" s="25">
        <f t="shared" si="16"/>
        <v>0.51294440037499101</v>
      </c>
      <c r="D64" s="25">
        <f t="shared" si="16"/>
        <v>0.49709925026776153</v>
      </c>
      <c r="E64" s="25">
        <f t="shared" si="16"/>
        <v>0.49363289066763688</v>
      </c>
      <c r="F64" s="25">
        <f t="shared" si="16"/>
        <v>0.4891046163379118</v>
      </c>
      <c r="G64" s="25">
        <f t="shared" si="16"/>
        <v>0.48288861894190088</v>
      </c>
      <c r="H64" s="25">
        <f t="shared" si="16"/>
        <v>0.48064641744548287</v>
      </c>
      <c r="I64" s="25">
        <f t="shared" si="16"/>
        <v>0.48343461707424218</v>
      </c>
      <c r="J64" s="25">
        <f t="shared" si="16"/>
        <v>0.48305150062429669</v>
      </c>
      <c r="K64" s="25">
        <f t="shared" si="16"/>
        <v>0.48595398871641965</v>
      </c>
      <c r="L64" s="25">
        <f t="shared" si="16"/>
        <v>0.48725505931102908</v>
      </c>
      <c r="M64" s="25">
        <f t="shared" si="16"/>
        <v>0.48819212216270602</v>
      </c>
      <c r="N64" s="25">
        <f t="shared" si="16"/>
        <v>0.48896761579960896</v>
      </c>
      <c r="O64" s="25">
        <f t="shared" si="16"/>
        <v>0.48832184381109167</v>
      </c>
      <c r="P64" s="25">
        <f t="shared" si="16"/>
        <v>0.48815329862255324</v>
      </c>
      <c r="Q64" s="25">
        <f t="shared" si="16"/>
        <v>0.48911677382925628</v>
      </c>
      <c r="R64" s="25">
        <f t="shared" si="16"/>
        <v>0.49010226767452203</v>
      </c>
      <c r="S64" s="25">
        <f t="shared" si="16"/>
        <v>0.4923068458985127</v>
      </c>
      <c r="T64" s="25">
        <f t="shared" si="16"/>
        <v>0.49792003898839049</v>
      </c>
      <c r="U64" s="25">
        <f t="shared" si="16"/>
        <v>0.49816120380927909</v>
      </c>
      <c r="V64" s="25">
        <f t="shared" si="16"/>
        <v>0.49962745507108158</v>
      </c>
      <c r="W64" s="25">
        <f t="shared" si="16"/>
        <v>0.50114567265211984</v>
      </c>
      <c r="X64" s="25">
        <f>X58/X56</f>
        <v>0.50313463589998397</v>
      </c>
    </row>
    <row r="65" spans="1:24" ht="18" customHeight="1">
      <c r="A65" s="86" t="s">
        <v>39</v>
      </c>
      <c r="B65" s="43">
        <f t="shared" ref="B65:W65" si="17">SUM(B63:B64)</f>
        <v>1</v>
      </c>
      <c r="C65" s="43">
        <f t="shared" si="17"/>
        <v>1</v>
      </c>
      <c r="D65" s="43">
        <f t="shared" si="17"/>
        <v>1</v>
      </c>
      <c r="E65" s="43">
        <f t="shared" si="17"/>
        <v>1</v>
      </c>
      <c r="F65" s="43">
        <f t="shared" si="17"/>
        <v>1</v>
      </c>
      <c r="G65" s="43">
        <f t="shared" si="17"/>
        <v>1</v>
      </c>
      <c r="H65" s="43">
        <f t="shared" si="17"/>
        <v>1</v>
      </c>
      <c r="I65" s="43">
        <f t="shared" si="17"/>
        <v>1</v>
      </c>
      <c r="J65" s="43">
        <f t="shared" si="17"/>
        <v>1</v>
      </c>
      <c r="K65" s="43">
        <f t="shared" si="17"/>
        <v>1</v>
      </c>
      <c r="L65" s="43">
        <f t="shared" si="17"/>
        <v>1</v>
      </c>
      <c r="M65" s="43">
        <f t="shared" si="17"/>
        <v>1</v>
      </c>
      <c r="N65" s="43">
        <f t="shared" si="17"/>
        <v>1</v>
      </c>
      <c r="O65" s="43">
        <f t="shared" si="17"/>
        <v>1</v>
      </c>
      <c r="P65" s="43">
        <f t="shared" si="17"/>
        <v>1</v>
      </c>
      <c r="Q65" s="43">
        <f t="shared" si="17"/>
        <v>1</v>
      </c>
      <c r="R65" s="43">
        <f t="shared" si="17"/>
        <v>1</v>
      </c>
      <c r="S65" s="43">
        <f t="shared" si="17"/>
        <v>1</v>
      </c>
      <c r="T65" s="43">
        <f t="shared" si="17"/>
        <v>1</v>
      </c>
      <c r="U65" s="43">
        <f t="shared" si="17"/>
        <v>1</v>
      </c>
      <c r="V65" s="43">
        <f t="shared" si="17"/>
        <v>1</v>
      </c>
      <c r="W65" s="43">
        <f t="shared" si="17"/>
        <v>1</v>
      </c>
      <c r="X65" s="43">
        <f t="shared" ref="W65:X65" si="18">SUM(X63:X64)</f>
        <v>1</v>
      </c>
    </row>
    <row r="66" spans="1:24" ht="18" customHeight="1">
      <c r="A66" s="19" t="s">
        <v>52</v>
      </c>
      <c r="B66" s="14"/>
      <c r="C66" s="14"/>
      <c r="D66" s="8"/>
      <c r="E66" s="8"/>
      <c r="F66" s="8"/>
      <c r="G66" s="8"/>
    </row>
    <row r="67" spans="1:24" ht="18" customHeight="1">
      <c r="A67" s="8"/>
      <c r="B67" s="8"/>
      <c r="C67" s="8"/>
      <c r="D67" s="8"/>
      <c r="E67" s="8"/>
      <c r="F67" s="8"/>
      <c r="G67" s="8"/>
      <c r="H67" s="8"/>
      <c r="I67" s="8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4" ht="18" customHeight="1">
      <c r="A68" s="34"/>
      <c r="B68" s="34"/>
      <c r="C68" s="34"/>
      <c r="D68" s="33"/>
      <c r="E68" s="33"/>
      <c r="F68" s="33"/>
      <c r="G68" s="33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4" ht="18" customHeight="1">
      <c r="A69" s="34"/>
      <c r="B69" s="34"/>
      <c r="C69" s="34"/>
      <c r="D69" s="33"/>
      <c r="E69" s="33"/>
      <c r="F69" s="33"/>
      <c r="G69" s="33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4" ht="18" customHeight="1">
      <c r="A70" s="34"/>
      <c r="B70" s="34"/>
      <c r="C70" s="34"/>
      <c r="D70" s="33"/>
      <c r="E70" s="33"/>
      <c r="F70" s="33"/>
      <c r="G70" s="33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4" ht="18" customHeight="1">
      <c r="A71" s="34"/>
      <c r="B71" s="34"/>
      <c r="C71" s="34"/>
      <c r="D71" s="33"/>
      <c r="E71" s="33"/>
      <c r="F71" s="33"/>
      <c r="G71" s="33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4" ht="18" customHeight="1">
      <c r="A72" s="34"/>
      <c r="B72" s="34"/>
      <c r="C72" s="34"/>
      <c r="D72" s="33"/>
      <c r="E72" s="33"/>
      <c r="F72" s="33"/>
      <c r="G72" s="33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4" ht="18" customHeight="1">
      <c r="A73" s="34"/>
      <c r="B73" s="34"/>
      <c r="C73" s="34"/>
      <c r="D73" s="33"/>
      <c r="E73" s="33"/>
      <c r="F73" s="33"/>
      <c r="G73" s="33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4" ht="18" customHeight="1">
      <c r="A74" s="34"/>
      <c r="B74" s="34"/>
      <c r="C74" s="34"/>
      <c r="D74" s="33"/>
      <c r="E74" s="33"/>
      <c r="F74" s="33"/>
      <c r="G74" s="33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:24" ht="18" customHeight="1">
      <c r="A75" s="34"/>
      <c r="B75" s="34"/>
      <c r="C75" s="34"/>
      <c r="D75" s="33"/>
      <c r="E75" s="33"/>
      <c r="F75" s="33"/>
      <c r="G75" s="33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9"/>
  <sheetViews>
    <sheetView topLeftCell="A28" zoomScale="80" zoomScaleNormal="80" zoomScalePageLayoutView="80" workbookViewId="0">
      <selection activeCell="A3" sqref="A3"/>
    </sheetView>
  </sheetViews>
  <sheetFormatPr defaultColWidth="10.875" defaultRowHeight="15"/>
  <cols>
    <col min="1" max="1" width="27.125" style="5" customWidth="1"/>
    <col min="2" max="3" width="10.875" style="5" customWidth="1"/>
    <col min="4" max="21" width="10.875" style="5"/>
    <col min="22" max="22" width="13" style="5" bestFit="1" customWidth="1"/>
    <col min="23" max="16384" width="10.875" style="5"/>
  </cols>
  <sheetData>
    <row r="1" spans="1:24" ht="30" customHeight="1">
      <c r="A1" s="45" t="s">
        <v>0</v>
      </c>
      <c r="B1" s="45"/>
      <c r="C1" s="45"/>
    </row>
    <row r="2" spans="1:24" ht="30" customHeight="1">
      <c r="A2" s="46" t="s">
        <v>5</v>
      </c>
      <c r="B2" s="46"/>
      <c r="C2" s="46"/>
    </row>
    <row r="3" spans="1:24" ht="18" customHeight="1"/>
    <row r="4" spans="1:24" ht="18" customHeight="1"/>
    <row r="5" spans="1:24" ht="18" customHeight="1">
      <c r="A5" s="33" t="s">
        <v>69</v>
      </c>
      <c r="B5" s="33"/>
      <c r="C5" s="33"/>
    </row>
    <row r="6" spans="1:24" ht="18" customHeight="1"/>
    <row r="7" spans="1:24" ht="18" customHeight="1">
      <c r="A7" s="77" t="s">
        <v>14</v>
      </c>
      <c r="B7" s="78">
        <v>2001</v>
      </c>
      <c r="C7" s="78">
        <v>2002</v>
      </c>
      <c r="D7" s="78">
        <v>2003</v>
      </c>
      <c r="E7" s="78">
        <v>2004</v>
      </c>
      <c r="F7" s="78">
        <v>2005</v>
      </c>
      <c r="G7" s="78">
        <v>2006</v>
      </c>
      <c r="H7" s="78">
        <v>2007</v>
      </c>
      <c r="I7" s="78">
        <v>2008</v>
      </c>
      <c r="J7" s="78">
        <v>2009</v>
      </c>
      <c r="K7" s="78">
        <v>2010</v>
      </c>
      <c r="L7" s="78">
        <v>2011</v>
      </c>
      <c r="M7" s="78">
        <v>2012</v>
      </c>
      <c r="N7" s="78">
        <v>2013</v>
      </c>
      <c r="O7" s="78">
        <v>2014</v>
      </c>
      <c r="P7" s="78">
        <v>2015</v>
      </c>
      <c r="Q7" s="78">
        <v>2016</v>
      </c>
      <c r="R7" s="78">
        <v>2017</v>
      </c>
      <c r="S7" s="78">
        <v>2018</v>
      </c>
      <c r="T7" s="78">
        <v>2019</v>
      </c>
      <c r="U7" s="78">
        <v>2020</v>
      </c>
      <c r="V7" s="78">
        <v>2021</v>
      </c>
      <c r="W7" s="78">
        <v>2022</v>
      </c>
    </row>
    <row r="8" spans="1:24" ht="18" customHeight="1">
      <c r="A8" s="49" t="s">
        <v>70</v>
      </c>
      <c r="B8" s="55">
        <f t="shared" ref="B8:V8" si="0">SUM(B9:B10)</f>
        <v>9191</v>
      </c>
      <c r="C8" s="55">
        <f t="shared" si="0"/>
        <v>14764</v>
      </c>
      <c r="D8" s="55">
        <f t="shared" si="0"/>
        <v>17433</v>
      </c>
      <c r="E8" s="55">
        <f t="shared" si="0"/>
        <v>8499</v>
      </c>
      <c r="F8" s="55">
        <f t="shared" si="0"/>
        <v>14201</v>
      </c>
      <c r="G8" s="55">
        <f t="shared" si="0"/>
        <v>7766</v>
      </c>
      <c r="H8" s="55">
        <f t="shared" si="0"/>
        <v>4265</v>
      </c>
      <c r="I8" s="55">
        <f t="shared" si="0"/>
        <v>14384</v>
      </c>
      <c r="J8" s="55">
        <f t="shared" si="0"/>
        <v>6447</v>
      </c>
      <c r="K8" s="55">
        <f t="shared" si="0"/>
        <v>1882</v>
      </c>
      <c r="L8" s="55">
        <f t="shared" si="0"/>
        <v>1770</v>
      </c>
      <c r="M8" s="55">
        <f t="shared" si="0"/>
        <v>1814</v>
      </c>
      <c r="N8" s="55">
        <f t="shared" si="0"/>
        <v>1586</v>
      </c>
      <c r="O8" s="55">
        <f t="shared" si="0"/>
        <v>-4202</v>
      </c>
      <c r="P8" s="55">
        <f t="shared" si="0"/>
        <v>-2916</v>
      </c>
      <c r="Q8" s="55">
        <f t="shared" si="0"/>
        <v>2360</v>
      </c>
      <c r="R8" s="55">
        <f t="shared" si="0"/>
        <v>374</v>
      </c>
      <c r="S8" s="55">
        <f t="shared" si="0"/>
        <v>3094</v>
      </c>
      <c r="T8" s="55">
        <f t="shared" si="0"/>
        <v>5228</v>
      </c>
      <c r="U8" s="55">
        <f t="shared" si="0"/>
        <v>4659</v>
      </c>
      <c r="V8" s="55">
        <f t="shared" si="0"/>
        <v>203</v>
      </c>
      <c r="W8" s="55">
        <f>SUM(W9:W10)</f>
        <v>2710</v>
      </c>
      <c r="X8" s="126"/>
    </row>
    <row r="9" spans="1:24" ht="18" customHeight="1">
      <c r="A9" s="48" t="s">
        <v>71</v>
      </c>
      <c r="B9" s="6">
        <f>'Nacionalidad (esp-extr)'!C9-'Nacionalidad (esp-extr)'!B9</f>
        <v>4857</v>
      </c>
      <c r="C9" s="6">
        <f>'Nacionalidad (esp-extr)'!D9-'Nacionalidad (esp-extr)'!C9</f>
        <v>6223</v>
      </c>
      <c r="D9" s="6">
        <f>'Nacionalidad (esp-extr)'!E9-'Nacionalidad (esp-extr)'!D9</f>
        <v>6859</v>
      </c>
      <c r="E9" s="6">
        <f>'Nacionalidad (esp-extr)'!F9-'Nacionalidad (esp-extr)'!E9</f>
        <v>2749</v>
      </c>
      <c r="F9" s="6">
        <f>'Nacionalidad (esp-extr)'!G9-'Nacionalidad (esp-extr)'!F9</f>
        <v>5187</v>
      </c>
      <c r="G9" s="6">
        <f>'Nacionalidad (esp-extr)'!H9-'Nacionalidad (esp-extr)'!G9</f>
        <v>4152</v>
      </c>
      <c r="H9" s="6">
        <f>'Nacionalidad (esp-extr)'!I9-'Nacionalidad (esp-extr)'!H9</f>
        <v>993</v>
      </c>
      <c r="I9" s="6">
        <f>'Nacionalidad (esp-extr)'!J9-'Nacionalidad (esp-extr)'!I9</f>
        <v>4143</v>
      </c>
      <c r="J9" s="6">
        <f>'Nacionalidad (esp-extr)'!K9-'Nacionalidad (esp-extr)'!J9</f>
        <v>2902</v>
      </c>
      <c r="K9" s="6">
        <f>'Nacionalidad (esp-extr)'!L9-'Nacionalidad (esp-extr)'!K9</f>
        <v>1763</v>
      </c>
      <c r="L9" s="6">
        <f>'Nacionalidad (esp-extr)'!M9-'Nacionalidad (esp-extr)'!L9</f>
        <v>2725</v>
      </c>
      <c r="M9" s="6">
        <f>'Nacionalidad (esp-extr)'!N9-'Nacionalidad (esp-extr)'!M9</f>
        <v>1369</v>
      </c>
      <c r="N9" s="6">
        <f>'Nacionalidad (esp-extr)'!O9-'Nacionalidad (esp-extr)'!N9</f>
        <v>1580</v>
      </c>
      <c r="O9" s="6">
        <f>'Nacionalidad (esp-extr)'!P9-'Nacionalidad (esp-extr)'!O9</f>
        <v>3139</v>
      </c>
      <c r="P9" s="6">
        <f>'Nacionalidad (esp-extr)'!Q9-'Nacionalidad (esp-extr)'!P9</f>
        <v>2875</v>
      </c>
      <c r="Q9" s="6">
        <f>'Nacionalidad (esp-extr)'!R9-'Nacionalidad (esp-extr)'!Q9</f>
        <v>1036</v>
      </c>
      <c r="R9" s="6">
        <f>'Nacionalidad (esp-extr)'!S9-'Nacionalidad (esp-extr)'!R9</f>
        <v>2070</v>
      </c>
      <c r="S9" s="6">
        <f>'Nacionalidad (esp-extr)'!T9-'Nacionalidad (esp-extr)'!S9</f>
        <v>170</v>
      </c>
      <c r="T9" s="6">
        <f>'Nacionalidad (esp-extr)'!U9-'Nacionalidad (esp-extr)'!T9</f>
        <v>412</v>
      </c>
      <c r="U9" s="6">
        <f>'Nacionalidad (esp-extr)'!V9-'Nacionalidad (esp-extr)'!U9</f>
        <v>-178</v>
      </c>
      <c r="V9" s="6">
        <f>'Nacionalidad (esp-extr)'!W9-'Nacionalidad (esp-extr)'!V9</f>
        <v>536</v>
      </c>
      <c r="W9" s="6">
        <f>'Nacionalidad (esp-extr)'!X9-'Nacionalidad (esp-extr)'!W9</f>
        <v>1054</v>
      </c>
      <c r="X9" s="126"/>
    </row>
    <row r="10" spans="1:24" ht="18" customHeight="1">
      <c r="A10" s="50" t="s">
        <v>72</v>
      </c>
      <c r="B10" s="47">
        <f>'Nacionalidad (esp-extr)'!C10-'Nacionalidad (esp-extr)'!B10</f>
        <v>4334</v>
      </c>
      <c r="C10" s="47">
        <f>'Nacionalidad (esp-extr)'!D10-'Nacionalidad (esp-extr)'!C10</f>
        <v>8541</v>
      </c>
      <c r="D10" s="47">
        <f>'Nacionalidad (esp-extr)'!E10-'Nacionalidad (esp-extr)'!D10</f>
        <v>10574</v>
      </c>
      <c r="E10" s="47">
        <f>'Nacionalidad (esp-extr)'!F10-'Nacionalidad (esp-extr)'!E10</f>
        <v>5750</v>
      </c>
      <c r="F10" s="47">
        <f>'Nacionalidad (esp-extr)'!G10-'Nacionalidad (esp-extr)'!F10</f>
        <v>9014</v>
      </c>
      <c r="G10" s="47">
        <f>'Nacionalidad (esp-extr)'!H10-'Nacionalidad (esp-extr)'!G10</f>
        <v>3614</v>
      </c>
      <c r="H10" s="47">
        <f>'Nacionalidad (esp-extr)'!I10-'Nacionalidad (esp-extr)'!H10</f>
        <v>3272</v>
      </c>
      <c r="I10" s="47">
        <f>'Nacionalidad (esp-extr)'!J10-'Nacionalidad (esp-extr)'!I10</f>
        <v>10241</v>
      </c>
      <c r="J10" s="47">
        <f>'Nacionalidad (esp-extr)'!K10-'Nacionalidad (esp-extr)'!J10</f>
        <v>3545</v>
      </c>
      <c r="K10" s="47">
        <f>'Nacionalidad (esp-extr)'!L10-'Nacionalidad (esp-extr)'!K10</f>
        <v>119</v>
      </c>
      <c r="L10" s="47">
        <f>'Nacionalidad (esp-extr)'!M10-'Nacionalidad (esp-extr)'!L10</f>
        <v>-955</v>
      </c>
      <c r="M10" s="47">
        <f>'Nacionalidad (esp-extr)'!N10-'Nacionalidad (esp-extr)'!M10</f>
        <v>445</v>
      </c>
      <c r="N10" s="47">
        <f>'Nacionalidad (esp-extr)'!O10-'Nacionalidad (esp-extr)'!N10</f>
        <v>6</v>
      </c>
      <c r="O10" s="47">
        <f>'Nacionalidad (esp-extr)'!P10-'Nacionalidad (esp-extr)'!O10</f>
        <v>-7341</v>
      </c>
      <c r="P10" s="47">
        <f>'Nacionalidad (esp-extr)'!Q10-'Nacionalidad (esp-extr)'!P10</f>
        <v>-5791</v>
      </c>
      <c r="Q10" s="47">
        <f>'Nacionalidad (esp-extr)'!R10-'Nacionalidad (esp-extr)'!Q10</f>
        <v>1324</v>
      </c>
      <c r="R10" s="47">
        <f>'Nacionalidad (esp-extr)'!S10-'Nacionalidad (esp-extr)'!R10</f>
        <v>-1696</v>
      </c>
      <c r="S10" s="47">
        <f>'Nacionalidad (esp-extr)'!T10-'Nacionalidad (esp-extr)'!S10</f>
        <v>2924</v>
      </c>
      <c r="T10" s="47">
        <f>'Nacionalidad (esp-extr)'!U10-'Nacionalidad (esp-extr)'!T10</f>
        <v>4816</v>
      </c>
      <c r="U10" s="47">
        <f>'Nacionalidad (esp-extr)'!V10-'Nacionalidad (esp-extr)'!U10</f>
        <v>4837</v>
      </c>
      <c r="V10" s="47">
        <f>'Nacionalidad (esp-extr)'!W10-'Nacionalidad (esp-extr)'!V10</f>
        <v>-333</v>
      </c>
      <c r="W10" s="47">
        <f>'Nacionalidad (esp-extr)'!X10-'Nacionalidad (esp-extr)'!W10</f>
        <v>1656</v>
      </c>
    </row>
    <row r="11" spans="1:24" ht="18" customHeight="1">
      <c r="A11" s="32" t="s">
        <v>48</v>
      </c>
    </row>
    <row r="12" spans="1:24" ht="18" customHeight="1"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</row>
    <row r="13" spans="1:24" ht="18" customHeight="1"/>
    <row r="14" spans="1:24" ht="18" customHeight="1">
      <c r="A14" s="77" t="s">
        <v>49</v>
      </c>
      <c r="B14" s="78">
        <v>2001</v>
      </c>
      <c r="C14" s="78">
        <v>2002</v>
      </c>
      <c r="D14" s="78">
        <v>2003</v>
      </c>
      <c r="E14" s="78">
        <v>2004</v>
      </c>
      <c r="F14" s="78">
        <v>2005</v>
      </c>
      <c r="G14" s="78">
        <v>2006</v>
      </c>
      <c r="H14" s="78">
        <v>2007</v>
      </c>
      <c r="I14" s="78">
        <v>2008</v>
      </c>
      <c r="J14" s="78">
        <v>2009</v>
      </c>
      <c r="K14" s="78">
        <v>2010</v>
      </c>
      <c r="L14" s="78">
        <v>2011</v>
      </c>
      <c r="M14" s="78">
        <v>2012</v>
      </c>
      <c r="N14" s="78">
        <v>2013</v>
      </c>
      <c r="O14" s="78">
        <v>2014</v>
      </c>
      <c r="P14" s="78">
        <v>2015</v>
      </c>
      <c r="Q14" s="78">
        <v>2016</v>
      </c>
      <c r="R14" s="78">
        <v>2017</v>
      </c>
      <c r="S14" s="78">
        <v>2018</v>
      </c>
      <c r="T14" s="78">
        <v>2019</v>
      </c>
      <c r="U14" s="78">
        <v>2020</v>
      </c>
      <c r="V14" s="78">
        <v>2021</v>
      </c>
      <c r="W14" s="78">
        <v>2022</v>
      </c>
    </row>
    <row r="15" spans="1:24" ht="18" customHeight="1">
      <c r="A15" s="27" t="s">
        <v>70</v>
      </c>
      <c r="B15" s="55">
        <f t="shared" ref="B15:V15" si="1">SUM(B16:B17)</f>
        <v>4687</v>
      </c>
      <c r="C15" s="55">
        <f t="shared" si="1"/>
        <v>7847</v>
      </c>
      <c r="D15" s="55">
        <f t="shared" si="1"/>
        <v>8836</v>
      </c>
      <c r="E15" s="55">
        <f t="shared" si="1"/>
        <v>4527</v>
      </c>
      <c r="F15" s="55">
        <f t="shared" si="1"/>
        <v>7455</v>
      </c>
      <c r="G15" s="55">
        <f t="shared" si="1"/>
        <v>4037</v>
      </c>
      <c r="H15" s="55">
        <f t="shared" si="1"/>
        <v>2068</v>
      </c>
      <c r="I15" s="55">
        <f t="shared" si="1"/>
        <v>7478</v>
      </c>
      <c r="J15" s="55">
        <f t="shared" si="1"/>
        <v>2804</v>
      </c>
      <c r="K15" s="55">
        <f t="shared" si="1"/>
        <v>709</v>
      </c>
      <c r="L15" s="55">
        <f t="shared" si="1"/>
        <v>680</v>
      </c>
      <c r="M15" s="55">
        <f t="shared" si="1"/>
        <v>926</v>
      </c>
      <c r="N15" s="55">
        <f t="shared" si="1"/>
        <v>826</v>
      </c>
      <c r="O15" s="55">
        <f t="shared" si="1"/>
        <v>-2278</v>
      </c>
      <c r="P15" s="55">
        <f t="shared" si="1"/>
        <v>-1736</v>
      </c>
      <c r="Q15" s="55">
        <f t="shared" si="1"/>
        <v>1184</v>
      </c>
      <c r="R15" s="55">
        <f t="shared" si="1"/>
        <v>6</v>
      </c>
      <c r="S15" s="55">
        <f t="shared" si="1"/>
        <v>1253</v>
      </c>
      <c r="T15" s="55">
        <f t="shared" si="1"/>
        <v>2516</v>
      </c>
      <c r="U15" s="55">
        <f t="shared" si="1"/>
        <v>2208</v>
      </c>
      <c r="V15" s="55">
        <f t="shared" si="1"/>
        <v>-122</v>
      </c>
      <c r="W15" s="55">
        <f>SUM(W16:W17)</f>
        <v>1211</v>
      </c>
    </row>
    <row r="16" spans="1:24" ht="18" customHeight="1">
      <c r="A16" s="28" t="s">
        <v>71</v>
      </c>
      <c r="B16" s="6">
        <f>'Nacionalidad (esp-extr)'!C16-'Nacionalidad (esp-extr)'!B16</f>
        <v>2533</v>
      </c>
      <c r="C16" s="6">
        <f>'Nacionalidad (esp-extr)'!D16-'Nacionalidad (esp-extr)'!C16</f>
        <v>3332</v>
      </c>
      <c r="D16" s="6">
        <f>'Nacionalidad (esp-extr)'!E16-'Nacionalidad (esp-extr)'!D16</f>
        <v>3404</v>
      </c>
      <c r="E16" s="6">
        <f>'Nacionalidad (esp-extr)'!F16-'Nacionalidad (esp-extr)'!E16</f>
        <v>1440</v>
      </c>
      <c r="F16" s="6">
        <f>'Nacionalidad (esp-extr)'!G16-'Nacionalidad (esp-extr)'!F16</f>
        <v>2553</v>
      </c>
      <c r="G16" s="6">
        <f>'Nacionalidad (esp-extr)'!H16-'Nacionalidad (esp-extr)'!G16</f>
        <v>2053</v>
      </c>
      <c r="H16" s="6">
        <f>'Nacionalidad (esp-extr)'!I16-'Nacionalidad (esp-extr)'!H16</f>
        <v>521</v>
      </c>
      <c r="I16" s="6">
        <f>'Nacionalidad (esp-extr)'!J16-'Nacionalidad (esp-extr)'!I16</f>
        <v>2163</v>
      </c>
      <c r="J16" s="6">
        <f>'Nacionalidad (esp-extr)'!K16-'Nacionalidad (esp-extr)'!J16</f>
        <v>1170</v>
      </c>
      <c r="K16" s="6">
        <f>'Nacionalidad (esp-extr)'!L16-'Nacionalidad (esp-extr)'!K16</f>
        <v>737</v>
      </c>
      <c r="L16" s="6">
        <f>'Nacionalidad (esp-extr)'!M16-'Nacionalidad (esp-extr)'!L16</f>
        <v>1233</v>
      </c>
      <c r="M16" s="6">
        <f>'Nacionalidad (esp-extr)'!N16-'Nacionalidad (esp-extr)'!M16</f>
        <v>751</v>
      </c>
      <c r="N16" s="6">
        <f>'Nacionalidad (esp-extr)'!O16-'Nacionalidad (esp-extr)'!N16</f>
        <v>779</v>
      </c>
      <c r="O16" s="6">
        <f>'Nacionalidad (esp-extr)'!P16-'Nacionalidad (esp-extr)'!O16</f>
        <v>1468</v>
      </c>
      <c r="P16" s="6">
        <f>'Nacionalidad (esp-extr)'!Q16-'Nacionalidad (esp-extr)'!P16</f>
        <v>1281</v>
      </c>
      <c r="Q16" s="6">
        <f>'Nacionalidad (esp-extr)'!R16-'Nacionalidad (esp-extr)'!Q16</f>
        <v>563</v>
      </c>
      <c r="R16" s="6">
        <f>'Nacionalidad (esp-extr)'!S16-'Nacionalidad (esp-extr)'!R16</f>
        <v>991</v>
      </c>
      <c r="S16" s="6">
        <f>'Nacionalidad (esp-extr)'!T16-'Nacionalidad (esp-extr)'!S16</f>
        <v>91</v>
      </c>
      <c r="T16" s="6">
        <f>'Nacionalidad (esp-extr)'!U16-'Nacionalidad (esp-extr)'!T16</f>
        <v>113</v>
      </c>
      <c r="U16" s="6">
        <f>'Nacionalidad (esp-extr)'!V16-'Nacionalidad (esp-extr)'!U16</f>
        <v>-121</v>
      </c>
      <c r="V16" s="6">
        <f>'Nacionalidad (esp-extr)'!W16-'Nacionalidad (esp-extr)'!V16</f>
        <v>146</v>
      </c>
      <c r="W16" s="6">
        <f>'Nacionalidad (esp-extr)'!X16-'Nacionalidad (esp-extr)'!W16</f>
        <v>521</v>
      </c>
    </row>
    <row r="17" spans="1:23" ht="18" customHeight="1">
      <c r="A17" s="30" t="s">
        <v>72</v>
      </c>
      <c r="B17" s="47">
        <f>'Nacionalidad (esp-extr)'!C17-'Nacionalidad (esp-extr)'!B17</f>
        <v>2154</v>
      </c>
      <c r="C17" s="47">
        <f>'Nacionalidad (esp-extr)'!D17-'Nacionalidad (esp-extr)'!C17</f>
        <v>4515</v>
      </c>
      <c r="D17" s="47">
        <f>'Nacionalidad (esp-extr)'!E17-'Nacionalidad (esp-extr)'!D17</f>
        <v>5432</v>
      </c>
      <c r="E17" s="47">
        <f>'Nacionalidad (esp-extr)'!F17-'Nacionalidad (esp-extr)'!E17</f>
        <v>3087</v>
      </c>
      <c r="F17" s="47">
        <f>'Nacionalidad (esp-extr)'!G17-'Nacionalidad (esp-extr)'!F17</f>
        <v>4902</v>
      </c>
      <c r="G17" s="47">
        <f>'Nacionalidad (esp-extr)'!H17-'Nacionalidad (esp-extr)'!G17</f>
        <v>1984</v>
      </c>
      <c r="H17" s="47">
        <f>'Nacionalidad (esp-extr)'!I17-'Nacionalidad (esp-extr)'!H17</f>
        <v>1547</v>
      </c>
      <c r="I17" s="47">
        <f>'Nacionalidad (esp-extr)'!J17-'Nacionalidad (esp-extr)'!I17</f>
        <v>5315</v>
      </c>
      <c r="J17" s="47">
        <f>'Nacionalidad (esp-extr)'!K17-'Nacionalidad (esp-extr)'!J17</f>
        <v>1634</v>
      </c>
      <c r="K17" s="47">
        <f>'Nacionalidad (esp-extr)'!L17-'Nacionalidad (esp-extr)'!K17</f>
        <v>-28</v>
      </c>
      <c r="L17" s="47">
        <f>'Nacionalidad (esp-extr)'!M17-'Nacionalidad (esp-extr)'!L17</f>
        <v>-553</v>
      </c>
      <c r="M17" s="47">
        <f>'Nacionalidad (esp-extr)'!N17-'Nacionalidad (esp-extr)'!M17</f>
        <v>175</v>
      </c>
      <c r="N17" s="47">
        <f>'Nacionalidad (esp-extr)'!O17-'Nacionalidad (esp-extr)'!N17</f>
        <v>47</v>
      </c>
      <c r="O17" s="47">
        <f>'Nacionalidad (esp-extr)'!P17-'Nacionalidad (esp-extr)'!O17</f>
        <v>-3746</v>
      </c>
      <c r="P17" s="47">
        <f>'Nacionalidad (esp-extr)'!Q17-'Nacionalidad (esp-extr)'!P17</f>
        <v>-3017</v>
      </c>
      <c r="Q17" s="47">
        <f>'Nacionalidad (esp-extr)'!R17-'Nacionalidad (esp-extr)'!Q17</f>
        <v>621</v>
      </c>
      <c r="R17" s="47">
        <f>'Nacionalidad (esp-extr)'!S17-'Nacionalidad (esp-extr)'!R17</f>
        <v>-985</v>
      </c>
      <c r="S17" s="47">
        <f>'Nacionalidad (esp-extr)'!T17-'Nacionalidad (esp-extr)'!S17</f>
        <v>1162</v>
      </c>
      <c r="T17" s="47">
        <f>'Nacionalidad (esp-extr)'!U17-'Nacionalidad (esp-extr)'!T17</f>
        <v>2403</v>
      </c>
      <c r="U17" s="47">
        <f>'Nacionalidad (esp-extr)'!V17-'Nacionalidad (esp-extr)'!U17</f>
        <v>2329</v>
      </c>
      <c r="V17" s="47">
        <f>'Nacionalidad (esp-extr)'!W17-'Nacionalidad (esp-extr)'!V17</f>
        <v>-268</v>
      </c>
      <c r="W17" s="47">
        <f>'Nacionalidad (esp-extr)'!X17-'Nacionalidad (esp-extr)'!W17</f>
        <v>690</v>
      </c>
    </row>
    <row r="18" spans="1:23" ht="18" customHeight="1">
      <c r="A18" s="32" t="s">
        <v>48</v>
      </c>
    </row>
    <row r="19" spans="1:23" ht="18" customHeight="1"/>
    <row r="20" spans="1:23" ht="18" customHeight="1"/>
    <row r="21" spans="1:23" ht="18" customHeight="1">
      <c r="A21" s="77" t="s">
        <v>50</v>
      </c>
      <c r="B21" s="78">
        <v>2001</v>
      </c>
      <c r="C21" s="78">
        <v>2002</v>
      </c>
      <c r="D21" s="78">
        <v>2003</v>
      </c>
      <c r="E21" s="78">
        <v>2004</v>
      </c>
      <c r="F21" s="78">
        <v>2005</v>
      </c>
      <c r="G21" s="78">
        <v>2006</v>
      </c>
      <c r="H21" s="78">
        <v>2007</v>
      </c>
      <c r="I21" s="78">
        <v>2008</v>
      </c>
      <c r="J21" s="78">
        <v>2009</v>
      </c>
      <c r="K21" s="78">
        <v>2010</v>
      </c>
      <c r="L21" s="78">
        <v>2011</v>
      </c>
      <c r="M21" s="78">
        <v>2012</v>
      </c>
      <c r="N21" s="78">
        <v>2013</v>
      </c>
      <c r="O21" s="78">
        <v>2014</v>
      </c>
      <c r="P21" s="78">
        <v>2015</v>
      </c>
      <c r="Q21" s="78">
        <v>2016</v>
      </c>
      <c r="R21" s="78">
        <v>2017</v>
      </c>
      <c r="S21" s="78">
        <v>2018</v>
      </c>
      <c r="T21" s="78">
        <v>2019</v>
      </c>
      <c r="U21" s="78">
        <v>2020</v>
      </c>
      <c r="V21" s="78">
        <v>2021</v>
      </c>
      <c r="W21" s="78">
        <v>2022</v>
      </c>
    </row>
    <row r="22" spans="1:23" ht="18" customHeight="1">
      <c r="A22" s="27" t="s">
        <v>70</v>
      </c>
      <c r="B22" s="55">
        <f t="shared" ref="B22:V22" si="2">SUM(B23:B24)</f>
        <v>4504</v>
      </c>
      <c r="C22" s="55">
        <f t="shared" si="2"/>
        <v>6917</v>
      </c>
      <c r="D22" s="55">
        <f t="shared" si="2"/>
        <v>8597</v>
      </c>
      <c r="E22" s="55">
        <f t="shared" si="2"/>
        <v>3972</v>
      </c>
      <c r="F22" s="55">
        <f t="shared" si="2"/>
        <v>6746</v>
      </c>
      <c r="G22" s="55">
        <f t="shared" si="2"/>
        <v>3729</v>
      </c>
      <c r="H22" s="55">
        <f t="shared" si="2"/>
        <v>2197</v>
      </c>
      <c r="I22" s="55">
        <f t="shared" si="2"/>
        <v>6906</v>
      </c>
      <c r="J22" s="55">
        <f t="shared" si="2"/>
        <v>3643</v>
      </c>
      <c r="K22" s="55">
        <f t="shared" si="2"/>
        <v>1173</v>
      </c>
      <c r="L22" s="55">
        <f t="shared" si="2"/>
        <v>1090</v>
      </c>
      <c r="M22" s="55">
        <f t="shared" si="2"/>
        <v>888</v>
      </c>
      <c r="N22" s="55">
        <f t="shared" si="2"/>
        <v>760</v>
      </c>
      <c r="O22" s="55">
        <f t="shared" si="2"/>
        <v>-1924</v>
      </c>
      <c r="P22" s="55">
        <f t="shared" si="2"/>
        <v>-1180</v>
      </c>
      <c r="Q22" s="55">
        <f t="shared" si="2"/>
        <v>1176</v>
      </c>
      <c r="R22" s="55">
        <f t="shared" si="2"/>
        <v>368</v>
      </c>
      <c r="S22" s="55">
        <f t="shared" si="2"/>
        <v>1841</v>
      </c>
      <c r="T22" s="55">
        <f t="shared" si="2"/>
        <v>2712</v>
      </c>
      <c r="U22" s="55">
        <f t="shared" si="2"/>
        <v>2451</v>
      </c>
      <c r="V22" s="55">
        <f t="shared" si="2"/>
        <v>325</v>
      </c>
      <c r="W22" s="55">
        <f>SUM(W23:W24)</f>
        <v>1499</v>
      </c>
    </row>
    <row r="23" spans="1:23" ht="18" customHeight="1">
      <c r="A23" s="28" t="s">
        <v>71</v>
      </c>
      <c r="B23" s="6">
        <f>'Nacionalidad (esp-extr)'!C23-'Nacionalidad (esp-extr)'!B23</f>
        <v>2324</v>
      </c>
      <c r="C23" s="6">
        <f>'Nacionalidad (esp-extr)'!D23-'Nacionalidad (esp-extr)'!C23</f>
        <v>2891</v>
      </c>
      <c r="D23" s="6">
        <f>'Nacionalidad (esp-extr)'!E23-'Nacionalidad (esp-extr)'!D23</f>
        <v>3455</v>
      </c>
      <c r="E23" s="6">
        <f>'Nacionalidad (esp-extr)'!F23-'Nacionalidad (esp-extr)'!E23</f>
        <v>1309</v>
      </c>
      <c r="F23" s="6">
        <f>'Nacionalidad (esp-extr)'!G23-'Nacionalidad (esp-extr)'!F23</f>
        <v>2634</v>
      </c>
      <c r="G23" s="6">
        <f>'Nacionalidad (esp-extr)'!H23-'Nacionalidad (esp-extr)'!G23</f>
        <v>2099</v>
      </c>
      <c r="H23" s="6">
        <f>'Nacionalidad (esp-extr)'!I23-'Nacionalidad (esp-extr)'!H23</f>
        <v>472</v>
      </c>
      <c r="I23" s="6">
        <f>'Nacionalidad (esp-extr)'!J23-'Nacionalidad (esp-extr)'!I23</f>
        <v>1980</v>
      </c>
      <c r="J23" s="6">
        <f>'Nacionalidad (esp-extr)'!K23-'Nacionalidad (esp-extr)'!J23</f>
        <v>1732</v>
      </c>
      <c r="K23" s="6">
        <f>'Nacionalidad (esp-extr)'!L23-'Nacionalidad (esp-extr)'!K23</f>
        <v>1026</v>
      </c>
      <c r="L23" s="6">
        <f>'Nacionalidad (esp-extr)'!M23-'Nacionalidad (esp-extr)'!L23</f>
        <v>1492</v>
      </c>
      <c r="M23" s="6">
        <f>'Nacionalidad (esp-extr)'!N23-'Nacionalidad (esp-extr)'!M23</f>
        <v>618</v>
      </c>
      <c r="N23" s="6">
        <f>'Nacionalidad (esp-extr)'!O23-'Nacionalidad (esp-extr)'!N23</f>
        <v>801</v>
      </c>
      <c r="O23" s="6">
        <f>'Nacionalidad (esp-extr)'!P23-'Nacionalidad (esp-extr)'!O23</f>
        <v>1671</v>
      </c>
      <c r="P23" s="6">
        <f>'Nacionalidad (esp-extr)'!Q23-'Nacionalidad (esp-extr)'!P23</f>
        <v>1594</v>
      </c>
      <c r="Q23" s="6">
        <f>'Nacionalidad (esp-extr)'!R23-'Nacionalidad (esp-extr)'!Q23</f>
        <v>473</v>
      </c>
      <c r="R23" s="6">
        <f>'Nacionalidad (esp-extr)'!S23-'Nacionalidad (esp-extr)'!R23</f>
        <v>1079</v>
      </c>
      <c r="S23" s="6">
        <f>'Nacionalidad (esp-extr)'!T23-'Nacionalidad (esp-extr)'!S23</f>
        <v>79</v>
      </c>
      <c r="T23" s="6">
        <f>'Nacionalidad (esp-extr)'!U23-'Nacionalidad (esp-extr)'!T23</f>
        <v>299</v>
      </c>
      <c r="U23" s="6">
        <f>'Nacionalidad (esp-extr)'!V23-'Nacionalidad (esp-extr)'!U23</f>
        <v>-57</v>
      </c>
      <c r="V23" s="6">
        <f>'Nacionalidad (esp-extr)'!W23-'Nacionalidad (esp-extr)'!V23</f>
        <v>390</v>
      </c>
      <c r="W23" s="6">
        <f>'Nacionalidad (esp-extr)'!X23-'Nacionalidad (esp-extr)'!W23</f>
        <v>533</v>
      </c>
    </row>
    <row r="24" spans="1:23" ht="18" customHeight="1">
      <c r="A24" s="30" t="s">
        <v>72</v>
      </c>
      <c r="B24" s="47">
        <f>'Nacionalidad (esp-extr)'!C24-'Nacionalidad (esp-extr)'!B24</f>
        <v>2180</v>
      </c>
      <c r="C24" s="47">
        <f>'Nacionalidad (esp-extr)'!D24-'Nacionalidad (esp-extr)'!C24</f>
        <v>4026</v>
      </c>
      <c r="D24" s="47">
        <f>'Nacionalidad (esp-extr)'!E24-'Nacionalidad (esp-extr)'!D24</f>
        <v>5142</v>
      </c>
      <c r="E24" s="47">
        <f>'Nacionalidad (esp-extr)'!F24-'Nacionalidad (esp-extr)'!E24</f>
        <v>2663</v>
      </c>
      <c r="F24" s="47">
        <f>'Nacionalidad (esp-extr)'!G24-'Nacionalidad (esp-extr)'!F24</f>
        <v>4112</v>
      </c>
      <c r="G24" s="47">
        <f>'Nacionalidad (esp-extr)'!H24-'Nacionalidad (esp-extr)'!G24</f>
        <v>1630</v>
      </c>
      <c r="H24" s="47">
        <f>'Nacionalidad (esp-extr)'!I24-'Nacionalidad (esp-extr)'!H24</f>
        <v>1725</v>
      </c>
      <c r="I24" s="47">
        <f>'Nacionalidad (esp-extr)'!J24-'Nacionalidad (esp-extr)'!I24</f>
        <v>4926</v>
      </c>
      <c r="J24" s="47">
        <f>'Nacionalidad (esp-extr)'!K24-'Nacionalidad (esp-extr)'!J24</f>
        <v>1911</v>
      </c>
      <c r="K24" s="47">
        <f>'Nacionalidad (esp-extr)'!L24-'Nacionalidad (esp-extr)'!K24</f>
        <v>147</v>
      </c>
      <c r="L24" s="47">
        <f>'Nacionalidad (esp-extr)'!M24-'Nacionalidad (esp-extr)'!L24</f>
        <v>-402</v>
      </c>
      <c r="M24" s="47">
        <f>'Nacionalidad (esp-extr)'!N24-'Nacionalidad (esp-extr)'!M24</f>
        <v>270</v>
      </c>
      <c r="N24" s="47">
        <f>'Nacionalidad (esp-extr)'!O24-'Nacionalidad (esp-extr)'!N24</f>
        <v>-41</v>
      </c>
      <c r="O24" s="47">
        <f>'Nacionalidad (esp-extr)'!P24-'Nacionalidad (esp-extr)'!O24</f>
        <v>-3595</v>
      </c>
      <c r="P24" s="47">
        <f>'Nacionalidad (esp-extr)'!Q24-'Nacionalidad (esp-extr)'!P24</f>
        <v>-2774</v>
      </c>
      <c r="Q24" s="47">
        <f>'Nacionalidad (esp-extr)'!R24-'Nacionalidad (esp-extr)'!Q24</f>
        <v>703</v>
      </c>
      <c r="R24" s="47">
        <f>'Nacionalidad (esp-extr)'!S24-'Nacionalidad (esp-extr)'!R24</f>
        <v>-711</v>
      </c>
      <c r="S24" s="47">
        <f>'Nacionalidad (esp-extr)'!T24-'Nacionalidad (esp-extr)'!S24</f>
        <v>1762</v>
      </c>
      <c r="T24" s="47">
        <f>'Nacionalidad (esp-extr)'!U24-'Nacionalidad (esp-extr)'!T24</f>
        <v>2413</v>
      </c>
      <c r="U24" s="47">
        <f>'Nacionalidad (esp-extr)'!V24-'Nacionalidad (esp-extr)'!U24</f>
        <v>2508</v>
      </c>
      <c r="V24" s="47">
        <f>'Nacionalidad (esp-extr)'!W24-'Nacionalidad (esp-extr)'!V24</f>
        <v>-65</v>
      </c>
      <c r="W24" s="47">
        <f>'Nacionalidad (esp-extr)'!X24-'Nacionalidad (esp-extr)'!W24</f>
        <v>966</v>
      </c>
    </row>
    <row r="25" spans="1:23" ht="18" customHeight="1">
      <c r="A25" s="32" t="s">
        <v>48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ht="18" customHeight="1"/>
    <row r="27" spans="1:23" ht="18" customHeight="1"/>
    <row r="28" spans="1:23" ht="18" customHeight="1"/>
    <row r="29" spans="1:23" ht="18" customHeight="1">
      <c r="A29" s="33" t="s">
        <v>73</v>
      </c>
    </row>
    <row r="30" spans="1:23" ht="18" customHeight="1"/>
    <row r="31" spans="1:23" ht="18" customHeight="1">
      <c r="A31" s="77" t="s">
        <v>14</v>
      </c>
      <c r="B31" s="78">
        <v>2001</v>
      </c>
      <c r="C31" s="78">
        <v>2002</v>
      </c>
      <c r="D31" s="78">
        <v>2003</v>
      </c>
      <c r="E31" s="78">
        <v>2004</v>
      </c>
      <c r="F31" s="78">
        <v>2005</v>
      </c>
      <c r="G31" s="78">
        <v>2006</v>
      </c>
      <c r="H31" s="78">
        <v>2007</v>
      </c>
      <c r="I31" s="78">
        <v>2008</v>
      </c>
      <c r="J31" s="78">
        <v>2009</v>
      </c>
      <c r="K31" s="78">
        <v>2010</v>
      </c>
      <c r="L31" s="78">
        <v>2011</v>
      </c>
      <c r="M31" s="78">
        <v>2012</v>
      </c>
      <c r="N31" s="78">
        <v>2013</v>
      </c>
      <c r="O31" s="78">
        <v>2014</v>
      </c>
      <c r="P31" s="78">
        <v>2015</v>
      </c>
      <c r="Q31" s="78">
        <v>2016</v>
      </c>
      <c r="R31" s="78">
        <v>2017</v>
      </c>
      <c r="S31" s="78">
        <v>2018</v>
      </c>
      <c r="T31" s="78">
        <v>2019</v>
      </c>
      <c r="U31" s="78">
        <v>2020</v>
      </c>
      <c r="V31" s="78">
        <v>2021</v>
      </c>
      <c r="W31" s="78">
        <v>2022</v>
      </c>
    </row>
    <row r="32" spans="1:23" ht="18" customHeight="1">
      <c r="A32" s="49" t="s">
        <v>70</v>
      </c>
      <c r="B32" s="53">
        <f>('Nacionalidad (esp-extr)'!C8-'Nacionalidad (esp-extr)'!B8)/'Nacionalidad (esp-extr)'!B8</f>
        <v>2.4239595118850762E-2</v>
      </c>
      <c r="C32" s="53">
        <f>('Nacionalidad (esp-extr)'!D8-'Nacionalidad (esp-extr)'!C8)/'Nacionalidad (esp-extr)'!C8</f>
        <v>3.8015882007601115E-2</v>
      </c>
      <c r="D32" s="53">
        <f>('Nacionalidad (esp-extr)'!E8-'Nacionalidad (esp-extr)'!D8)/'Nacionalidad (esp-extr)'!D8</f>
        <v>4.3244329344525809E-2</v>
      </c>
      <c r="E32" s="53">
        <f>('Nacionalidad (esp-extr)'!F8-'Nacionalidad (esp-extr)'!E8)/'Nacionalidad (esp-extr)'!E8</f>
        <v>2.0208721208100609E-2</v>
      </c>
      <c r="F32" s="53">
        <f>('Nacionalidad (esp-extr)'!G8-'Nacionalidad (esp-extr)'!F8)/'Nacionalidad (esp-extr)'!F8</f>
        <v>3.309793502074302E-2</v>
      </c>
      <c r="G32" s="53">
        <f>('Nacionalidad (esp-extr)'!H8-'Nacionalidad (esp-extr)'!G8)/'Nacionalidad (esp-extr)'!G8</f>
        <v>1.7520151784163281E-2</v>
      </c>
      <c r="H32" s="53">
        <f>('Nacionalidad (esp-extr)'!I8-'Nacionalidad (esp-extr)'!H8)/'Nacionalidad (esp-extr)'!H8</f>
        <v>9.45619663567813E-3</v>
      </c>
      <c r="I32" s="53">
        <f>('Nacionalidad (esp-extr)'!J8-'Nacionalidad (esp-extr)'!I8)/'Nacionalidad (esp-extr)'!I8</f>
        <v>3.1592911801656957E-2</v>
      </c>
      <c r="J32" s="53">
        <f>('Nacionalidad (esp-extr)'!K8-'Nacionalidad (esp-extr)'!J8)/'Nacionalidad (esp-extr)'!J8</f>
        <v>1.3726483788824637E-2</v>
      </c>
      <c r="K32" s="53">
        <f>('Nacionalidad (esp-extr)'!L8-'Nacionalidad (esp-extr)'!K8)/'Nacionalidad (esp-extr)'!K8</f>
        <v>3.9527601061070351E-3</v>
      </c>
      <c r="L32" s="53">
        <f>('Nacionalidad (esp-extr)'!M8-'Nacionalidad (esp-extr)'!L8)/'Nacionalidad (esp-extr)'!L8</f>
        <v>3.7028901371324568E-3</v>
      </c>
      <c r="M32" s="53">
        <f>('Nacionalidad (esp-extr)'!N8-'Nacionalidad (esp-extr)'!M8)/'Nacionalidad (esp-extr)'!M8</f>
        <v>3.7809389818143921E-3</v>
      </c>
      <c r="N32" s="53">
        <f>('Nacionalidad (esp-extr)'!O8-'Nacionalidad (esp-extr)'!N8)/'Nacionalidad (esp-extr)'!N8</f>
        <v>3.2932645886845423E-3</v>
      </c>
      <c r="O32" s="53">
        <f>('Nacionalidad (esp-extr)'!P8-'Nacionalidad (esp-extr)'!O8)/'Nacionalidad (esp-extr)'!O8</f>
        <v>-8.6966420034149117E-3</v>
      </c>
      <c r="P32" s="53">
        <f>('Nacionalidad (esp-extr)'!Q8-'Nacionalidad (esp-extr)'!P8)/'Nacionalidad (esp-extr)'!P8</f>
        <v>-6.0880258386172082E-3</v>
      </c>
      <c r="Q32" s="53">
        <f>('Nacionalidad (esp-extr)'!R8-'Nacionalidad (esp-extr)'!Q8)/'Nacionalidad (esp-extr)'!Q8</f>
        <v>4.9573895562926287E-3</v>
      </c>
      <c r="R32" s="53">
        <f>('Nacionalidad (esp-extr)'!S8-'Nacionalidad (esp-extr)'!R8)/'Nacionalidad (esp-extr)'!R8</f>
        <v>7.8174479585800668E-4</v>
      </c>
      <c r="S32" s="53">
        <f>('Nacionalidad (esp-extr)'!T8-'Nacionalidad (esp-extr)'!S8)/'Nacionalidad (esp-extr)'!S8</f>
        <v>6.4621097723223707E-3</v>
      </c>
      <c r="T32" s="53">
        <f>('Nacionalidad (esp-extr)'!U8-'Nacionalidad (esp-extr)'!T8)/'Nacionalidad (esp-extr)'!T8</f>
        <v>1.0849061498075267E-2</v>
      </c>
      <c r="U32" s="53">
        <f>('Nacionalidad (esp-extr)'!V8-'Nacionalidad (esp-extr)'!U8)/'Nacionalidad (esp-extr)'!U8</f>
        <v>9.5645158310289392E-3</v>
      </c>
      <c r="V32" s="53">
        <f>('Nacionalidad (esp-extr)'!W8-'Nacionalidad (esp-extr)'!V8)/'Nacionalidad (esp-extr)'!V8</f>
        <v>4.1279292029639751E-4</v>
      </c>
      <c r="W32" s="53">
        <f>('Nacionalidad (esp-extr)'!X8-'Nacionalidad (esp-extr)'!W8)/'Nacionalidad (esp-extr)'!W8</f>
        <v>5.5084099801819197E-3</v>
      </c>
    </row>
    <row r="33" spans="1:23" ht="18" customHeight="1">
      <c r="A33" s="48" t="s">
        <v>71</v>
      </c>
      <c r="B33" s="25">
        <f>('Nacionalidad (esp-extr)'!C9-'Nacionalidad (esp-extr)'!B9)/'Nacionalidad (esp-extr)'!B9</f>
        <v>1.3139811708689535E-2</v>
      </c>
      <c r="C33" s="25">
        <f>('Nacionalidad (esp-extr)'!D9-'Nacionalidad (esp-extr)'!C9)/'Nacionalidad (esp-extr)'!C9</f>
        <v>1.6616955543035057E-2</v>
      </c>
      <c r="D33" s="25">
        <f>('Nacionalidad (esp-extr)'!E9-'Nacionalidad (esp-extr)'!D9)/'Nacionalidad (esp-extr)'!D9</f>
        <v>1.8015864677453246E-2</v>
      </c>
      <c r="E33" s="25">
        <f>('Nacionalidad (esp-extr)'!F9-'Nacionalidad (esp-extr)'!E9)/'Nacionalidad (esp-extr)'!E9</f>
        <v>7.0927475430815397E-3</v>
      </c>
      <c r="F33" s="25">
        <f>('Nacionalidad (esp-extr)'!G9-'Nacionalidad (esp-extr)'!F9)/'Nacionalidad (esp-extr)'!F9</f>
        <v>1.3288823758480048E-2</v>
      </c>
      <c r="G33" s="25">
        <f>('Nacionalidad (esp-extr)'!H9-'Nacionalidad (esp-extr)'!G9)/'Nacionalidad (esp-extr)'!G9</f>
        <v>1.0497705523178641E-2</v>
      </c>
      <c r="H33" s="25">
        <f>('Nacionalidad (esp-extr)'!I9-'Nacionalidad (esp-extr)'!H9)/'Nacionalidad (esp-extr)'!H9</f>
        <v>2.4845684031956604E-3</v>
      </c>
      <c r="I33" s="25">
        <f>('Nacionalidad (esp-extr)'!J9-'Nacionalidad (esp-extr)'!I9)/'Nacionalidad (esp-extr)'!I9</f>
        <v>1.0340438276843208E-2</v>
      </c>
      <c r="J33" s="25">
        <f>('Nacionalidad (esp-extr)'!K9-'Nacionalidad (esp-extr)'!J9)/'Nacionalidad (esp-extr)'!J9</f>
        <v>7.1689192026738935E-3</v>
      </c>
      <c r="K33" s="25">
        <f>('Nacionalidad (esp-extr)'!L9-'Nacionalidad (esp-extr)'!K9)/'Nacionalidad (esp-extr)'!K9</f>
        <v>4.3242050011650579E-3</v>
      </c>
      <c r="L33" s="25">
        <f>('Nacionalidad (esp-extr)'!M9-'Nacionalidad (esp-extr)'!L9)/'Nacionalidad (esp-extr)'!L9</f>
        <v>6.6549767014760612E-3</v>
      </c>
      <c r="M33" s="25">
        <f>('Nacionalidad (esp-extr)'!N9-'Nacionalidad (esp-extr)'!M9)/'Nacionalidad (esp-extr)'!M9</f>
        <v>3.3212597011594083E-3</v>
      </c>
      <c r="N33" s="25">
        <f>('Nacionalidad (esp-extr)'!O9-'Nacionalidad (esp-extr)'!N9)/'Nacionalidad (esp-extr)'!N9</f>
        <v>3.8204670641886827E-3</v>
      </c>
      <c r="O33" s="25">
        <f>('Nacionalidad (esp-extr)'!P9-'Nacionalidad (esp-extr)'!O9)/'Nacionalidad (esp-extr)'!O9</f>
        <v>7.5612681925702535E-3</v>
      </c>
      <c r="P33" s="25">
        <f>('Nacionalidad (esp-extr)'!Q9-'Nacionalidad (esp-extr)'!P9)/'Nacionalidad (esp-extr)'!P9</f>
        <v>6.8733698159849478E-3</v>
      </c>
      <c r="Q33" s="25">
        <f>('Nacionalidad (esp-extr)'!R9-'Nacionalidad (esp-extr)'!Q9)/'Nacionalidad (esp-extr)'!Q9</f>
        <v>2.4598960955085525E-3</v>
      </c>
      <c r="R33" s="25">
        <f>('Nacionalidad (esp-extr)'!S9-'Nacionalidad (esp-extr)'!R9)/'Nacionalidad (esp-extr)'!R9</f>
        <v>4.9029825292757796E-3</v>
      </c>
      <c r="S33" s="25">
        <f>('Nacionalidad (esp-extr)'!T9-'Nacionalidad (esp-extr)'!S9)/'Nacionalidad (esp-extr)'!S9</f>
        <v>4.0069579646539164E-4</v>
      </c>
      <c r="T33" s="25">
        <f>('Nacionalidad (esp-extr)'!U9-'Nacionalidad (esp-extr)'!T9)/'Nacionalidad (esp-extr)'!T9</f>
        <v>9.7070908885286684E-4</v>
      </c>
      <c r="U33" s="25">
        <f>('Nacionalidad (esp-extr)'!V9-'Nacionalidad (esp-extr)'!U9)/'Nacionalidad (esp-extr)'!U9</f>
        <v>-4.1897731873346455E-4</v>
      </c>
      <c r="V33" s="25">
        <f>('Nacionalidad (esp-extr)'!W9-'Nacionalidad (esp-extr)'!V9)/'Nacionalidad (esp-extr)'!V9</f>
        <v>1.2621683864495862E-3</v>
      </c>
      <c r="W33" s="25">
        <f>('Nacionalidad (esp-extr)'!X9-'Nacionalidad (esp-extr)'!W9)/'Nacionalidad (esp-extr)'!W9</f>
        <v>2.4788218305652372E-3</v>
      </c>
    </row>
    <row r="34" spans="1:23" ht="18" customHeight="1">
      <c r="A34" s="50" t="s">
        <v>72</v>
      </c>
      <c r="B34" s="52">
        <f>('Nacionalidad (esp-extr)'!C10-'Nacionalidad (esp-extr)'!B10)/'Nacionalidad (esp-extr)'!B10</f>
        <v>0.45463128081401449</v>
      </c>
      <c r="C34" s="52">
        <f>('Nacionalidad (esp-extr)'!D10-'Nacionalidad (esp-extr)'!C10)/'Nacionalidad (esp-extr)'!C10</f>
        <v>0.61592269416600565</v>
      </c>
      <c r="D34" s="52">
        <f>('Nacionalidad (esp-extr)'!E10-'Nacionalidad (esp-extr)'!D10)/'Nacionalidad (esp-extr)'!D10</f>
        <v>0.47188504105676543</v>
      </c>
      <c r="E34" s="52">
        <f>('Nacionalidad (esp-extr)'!F10-'Nacionalidad (esp-extr)'!E10)/'Nacionalidad (esp-extr)'!E10</f>
        <v>0.17433751743375175</v>
      </c>
      <c r="F34" s="52">
        <f>('Nacionalidad (esp-extr)'!G10-'Nacionalidad (esp-extr)'!F10)/'Nacionalidad (esp-extr)'!F10</f>
        <v>0.23272746049777962</v>
      </c>
      <c r="G34" s="52">
        <f>('Nacionalidad (esp-extr)'!H10-'Nacionalidad (esp-extr)'!G10)/'Nacionalidad (esp-extr)'!G10</f>
        <v>7.5692204582582828E-2</v>
      </c>
      <c r="H34" s="52">
        <f>('Nacionalidad (esp-extr)'!I10-'Nacionalidad (esp-extr)'!H10)/'Nacionalidad (esp-extr)'!H10</f>
        <v>6.3707165109034264E-2</v>
      </c>
      <c r="I34" s="52">
        <f>('Nacionalidad (esp-extr)'!J10-'Nacionalidad (esp-extr)'!I10)/'Nacionalidad (esp-extr)'!I10</f>
        <v>0.18745423927368576</v>
      </c>
      <c r="J34" s="52">
        <f>('Nacionalidad (esp-extr)'!K10-'Nacionalidad (esp-extr)'!J10)/'Nacionalidad (esp-extr)'!J10</f>
        <v>5.4645229910748695E-2</v>
      </c>
      <c r="K34" s="52">
        <f>('Nacionalidad (esp-extr)'!L10-'Nacionalidad (esp-extr)'!K10)/'Nacionalidad (esp-extr)'!K10</f>
        <v>1.7393083691426233E-3</v>
      </c>
      <c r="L34" s="52">
        <f>('Nacionalidad (esp-extr)'!M10-'Nacionalidad (esp-extr)'!L10)/'Nacionalidad (esp-extr)'!L10</f>
        <v>-1.3934079402366606E-2</v>
      </c>
      <c r="M34" s="52">
        <f>('Nacionalidad (esp-extr)'!N10-'Nacionalidad (esp-extr)'!M10)/'Nacionalidad (esp-extr)'!M10</f>
        <v>6.5845935308218168E-3</v>
      </c>
      <c r="N34" s="52">
        <f>('Nacionalidad (esp-extr)'!O10-'Nacionalidad (esp-extr)'!N10)/'Nacionalidad (esp-extr)'!N10</f>
        <v>8.8200273420847611E-5</v>
      </c>
      <c r="O34" s="52">
        <f>('Nacionalidad (esp-extr)'!P10-'Nacionalidad (esp-extr)'!O10)/'Nacionalidad (esp-extr)'!O10</f>
        <v>-0.10790351741066835</v>
      </c>
      <c r="P34" s="52">
        <f>('Nacionalidad (esp-extr)'!Q10-'Nacionalidad (esp-extr)'!P10)/'Nacionalidad (esp-extr)'!P10</f>
        <v>-9.5416199828642981E-2</v>
      </c>
      <c r="Q34" s="52">
        <f>('Nacionalidad (esp-extr)'!R10-'Nacionalidad (esp-extr)'!Q10)/'Nacionalidad (esp-extr)'!Q10</f>
        <v>2.4116136318099852E-2</v>
      </c>
      <c r="R34" s="52">
        <f>('Nacionalidad (esp-extr)'!S10-'Nacionalidad (esp-extr)'!R10)/'Nacionalidad (esp-extr)'!R10</f>
        <v>-3.0164517563361495E-2</v>
      </c>
      <c r="S34" s="52">
        <f>('Nacionalidad (esp-extr)'!T10-'Nacionalidad (esp-extr)'!S10)/'Nacionalidad (esp-extr)'!S10</f>
        <v>5.3622842890938764E-2</v>
      </c>
      <c r="T34" s="52">
        <f>('Nacionalidad (esp-extr)'!U10-'Nacionalidad (esp-extr)'!T10)/'Nacionalidad (esp-extr)'!T10</f>
        <v>8.3825039597584111E-2</v>
      </c>
      <c r="U34" s="52">
        <f>('Nacionalidad (esp-extr)'!V10-'Nacionalidad (esp-extr)'!U10)/'Nacionalidad (esp-extr)'!U10</f>
        <v>7.7679101960847291E-2</v>
      </c>
      <c r="V34" s="52">
        <f>('Nacionalidad (esp-extr)'!W10-'Nacionalidad (esp-extr)'!V10)/'Nacionalidad (esp-extr)'!V10</f>
        <v>-4.9622984531934554E-3</v>
      </c>
      <c r="W34" s="52">
        <f>('Nacionalidad (esp-extr)'!X10-'Nacionalidad (esp-extr)'!W10)/'Nacionalidad (esp-extr)'!W10</f>
        <v>2.4800443292947748E-2</v>
      </c>
    </row>
    <row r="35" spans="1:23" ht="18" customHeight="1">
      <c r="A35" s="32" t="s">
        <v>52</v>
      </c>
    </row>
    <row r="36" spans="1:23" ht="18" customHeight="1"/>
    <row r="37" spans="1:23" ht="18" customHeight="1"/>
    <row r="38" spans="1:23" ht="18" customHeight="1">
      <c r="A38" s="77" t="s">
        <v>49</v>
      </c>
      <c r="B38" s="78">
        <v>2001</v>
      </c>
      <c r="C38" s="78">
        <v>2002</v>
      </c>
      <c r="D38" s="78">
        <v>2003</v>
      </c>
      <c r="E38" s="78">
        <v>2004</v>
      </c>
      <c r="F38" s="78">
        <v>2005</v>
      </c>
      <c r="G38" s="78">
        <v>2006</v>
      </c>
      <c r="H38" s="78">
        <v>2007</v>
      </c>
      <c r="I38" s="78">
        <v>2008</v>
      </c>
      <c r="J38" s="78">
        <v>2009</v>
      </c>
      <c r="K38" s="78">
        <v>2010</v>
      </c>
      <c r="L38" s="78">
        <v>2011</v>
      </c>
      <c r="M38" s="78">
        <v>2012</v>
      </c>
      <c r="N38" s="78">
        <v>2013</v>
      </c>
      <c r="O38" s="78">
        <v>2014</v>
      </c>
      <c r="P38" s="78">
        <v>2015</v>
      </c>
      <c r="Q38" s="78">
        <v>2016</v>
      </c>
      <c r="R38" s="78">
        <v>2017</v>
      </c>
      <c r="S38" s="78">
        <v>2018</v>
      </c>
      <c r="T38" s="78">
        <v>2019</v>
      </c>
      <c r="U38" s="78">
        <v>2020</v>
      </c>
      <c r="V38" s="78">
        <v>2021</v>
      </c>
      <c r="W38" s="78">
        <v>2022</v>
      </c>
    </row>
    <row r="39" spans="1:23" ht="18" customHeight="1">
      <c r="A39" s="27" t="s">
        <v>70</v>
      </c>
      <c r="B39" s="53">
        <f>('Nacionalidad (esp-extr)'!C15-'Nacionalidad (esp-extr)'!B15)/'Nacionalidad (esp-extr)'!B15</f>
        <v>2.5570382655566347E-2</v>
      </c>
      <c r="C39" s="53">
        <f>('Nacionalidad (esp-extr)'!D15-'Nacionalidad (esp-extr)'!C15)/'Nacionalidad (esp-extr)'!C15</f>
        <v>4.1742692236082665E-2</v>
      </c>
      <c r="D39" s="53">
        <f>('Nacionalidad (esp-extr)'!E15-'Nacionalidad (esp-extr)'!D15)/'Nacionalidad (esp-extr)'!D15</f>
        <v>4.5120307202091592E-2</v>
      </c>
      <c r="E39" s="53">
        <f>('Nacionalidad (esp-extr)'!F15-'Nacionalidad (esp-extr)'!E15)/'Nacionalidad (esp-extr)'!E15</f>
        <v>2.2118748412062461E-2</v>
      </c>
      <c r="F39" s="53">
        <f>('Nacionalidad (esp-extr)'!G15-'Nacionalidad (esp-extr)'!F15)/'Nacionalidad (esp-extr)'!F15</f>
        <v>3.5636606993474984E-2</v>
      </c>
      <c r="G39" s="53">
        <f>('Nacionalidad (esp-extr)'!H15-'Nacionalidad (esp-extr)'!G15)/'Nacionalidad (esp-extr)'!G15</f>
        <v>1.8633741057004386E-2</v>
      </c>
      <c r="H39" s="53">
        <f>('Nacionalidad (esp-extr)'!I15-'Nacionalidad (esp-extr)'!H15)/'Nacionalidad (esp-extr)'!H15</f>
        <v>9.3707377416884542E-3</v>
      </c>
      <c r="I39" s="53">
        <f>('Nacionalidad (esp-extr)'!J15-'Nacionalidad (esp-extr)'!I15)/'Nacionalidad (esp-extr)'!I15</f>
        <v>3.3570514691028258E-2</v>
      </c>
      <c r="J39" s="53">
        <f>('Nacionalidad (esp-extr)'!K15-'Nacionalidad (esp-extr)'!J15)/'Nacionalidad (esp-extr)'!J15</f>
        <v>1.2178966525215759E-2</v>
      </c>
      <c r="K39" s="53">
        <f>('Nacionalidad (esp-extr)'!L15-'Nacionalidad (esp-extr)'!K15)/'Nacionalidad (esp-extr)'!K15</f>
        <v>3.0424353214296442E-3</v>
      </c>
      <c r="L39" s="53">
        <f>('Nacionalidad (esp-extr)'!M15-'Nacionalidad (esp-extr)'!L15)/'Nacionalidad (esp-extr)'!L15</f>
        <v>2.9091406911776032E-3</v>
      </c>
      <c r="M39" s="53">
        <f>('Nacionalidad (esp-extr)'!N15-'Nacionalidad (esp-extr)'!M15)/'Nacionalidad (esp-extr)'!M15</f>
        <v>3.9500737972750465E-3</v>
      </c>
      <c r="N39" s="53">
        <f>('Nacionalidad (esp-extr)'!O15-'Nacionalidad (esp-extr)'!N15)/'Nacionalidad (esp-extr)'!N15</f>
        <v>3.5096366293891701E-3</v>
      </c>
      <c r="O39" s="53">
        <f>('Nacionalidad (esp-extr)'!P15-'Nacionalidad (esp-extr)'!O15)/'Nacionalidad (esp-extr)'!O15</f>
        <v>-9.6452675524392618E-3</v>
      </c>
      <c r="P39" s="53">
        <f>('Nacionalidad (esp-extr)'!Q15-'Nacionalidad (esp-extr)'!P15)/'Nacionalidad (esp-extr)'!P15</f>
        <v>-7.4219752030782382E-3</v>
      </c>
      <c r="Q39" s="53">
        <f>('Nacionalidad (esp-extr)'!R15-'Nacionalidad (esp-extr)'!Q15)/'Nacionalidad (esp-extr)'!Q15</f>
        <v>5.0998432142795608E-3</v>
      </c>
      <c r="R39" s="53">
        <f>('Nacionalidad (esp-extr)'!S15-'Nacionalidad (esp-extr)'!R15)/'Nacionalidad (esp-extr)'!R15</f>
        <v>2.5712669489346384E-5</v>
      </c>
      <c r="S39" s="53">
        <f>('Nacionalidad (esp-extr)'!T15-'Nacionalidad (esp-extr)'!S15)/'Nacionalidad (esp-extr)'!S15</f>
        <v>5.3695244135519423E-3</v>
      </c>
      <c r="T39" s="53">
        <f>('Nacionalidad (esp-extr)'!U15-'Nacionalidad (esp-extr)'!T15)/'Nacionalidad (esp-extr)'!T15</f>
        <v>1.0724317688730516E-2</v>
      </c>
      <c r="U39" s="53">
        <f>('Nacionalidad (esp-extr)'!V15-'Nacionalidad (esp-extr)'!U15)/'Nacionalidad (esp-extr)'!U15</f>
        <v>9.3116230816917799E-3</v>
      </c>
      <c r="V39" s="53">
        <f>('Nacionalidad (esp-extr)'!W15-'Nacionalidad (esp-extr)'!V15)/'Nacionalidad (esp-extr)'!V15</f>
        <v>-5.0975427337035322E-4</v>
      </c>
      <c r="W39" s="53">
        <f>('Nacionalidad (esp-extr)'!X15-'Nacionalidad (esp-extr)'!W15)/'Nacionalidad (esp-extr)'!W15</f>
        <v>5.0625185507234263E-3</v>
      </c>
    </row>
    <row r="40" spans="1:23" ht="18" customHeight="1">
      <c r="A40" s="28" t="s">
        <v>71</v>
      </c>
      <c r="B40" s="38">
        <f>('Nacionalidad (esp-extr)'!C16-'Nacionalidad (esp-extr)'!B16)/'Nacionalidad (esp-extr)'!B16</f>
        <v>1.4174752935119586E-2</v>
      </c>
      <c r="C40" s="38">
        <f>('Nacionalidad (esp-extr)'!D16-'Nacionalidad (esp-extr)'!C16)/'Nacionalidad (esp-extr)'!C16</f>
        <v>1.8385375570404622E-2</v>
      </c>
      <c r="D40" s="38">
        <f>('Nacionalidad (esp-extr)'!E16-'Nacionalidad (esp-extr)'!D16)/'Nacionalidad (esp-extr)'!D16</f>
        <v>1.8443566695383148E-2</v>
      </c>
      <c r="E40" s="38">
        <f>('Nacionalidad (esp-extr)'!F16-'Nacionalidad (esp-extr)'!E16)/'Nacionalidad (esp-extr)'!E16</f>
        <v>7.6609192039028126E-3</v>
      </c>
      <c r="F40" s="38">
        <f>('Nacionalidad (esp-extr)'!G16-'Nacionalidad (esp-extr)'!F16)/'Nacionalidad (esp-extr)'!F16</f>
        <v>1.3478910494332311E-2</v>
      </c>
      <c r="G40" s="38">
        <f>('Nacionalidad (esp-extr)'!H16-'Nacionalidad (esp-extr)'!G16)/'Nacionalidad (esp-extr)'!G16</f>
        <v>1.0694936445092727E-2</v>
      </c>
      <c r="H40" s="38">
        <f>('Nacionalidad (esp-extr)'!I16-'Nacionalidad (esp-extr)'!H16)/'Nacionalidad (esp-extr)'!H16</f>
        <v>2.6853870616917424E-3</v>
      </c>
      <c r="I40" s="38">
        <f>('Nacionalidad (esp-extr)'!J16-'Nacionalidad (esp-extr)'!I16)/'Nacionalidad (esp-extr)'!I16</f>
        <v>1.1118878962032343E-2</v>
      </c>
      <c r="J40" s="38">
        <f>('Nacionalidad (esp-extr)'!K16-'Nacionalidad (esp-extr)'!J16)/'Nacionalidad (esp-extr)'!J16</f>
        <v>5.9482351027214447E-3</v>
      </c>
      <c r="K40" s="38">
        <f>('Nacionalidad (esp-extr)'!L16-'Nacionalidad (esp-extr)'!K16)/'Nacionalidad (esp-extr)'!K16</f>
        <v>3.724724183416133E-3</v>
      </c>
      <c r="L40" s="38">
        <f>('Nacionalidad (esp-extr)'!M16-'Nacionalidad (esp-extr)'!L16)/'Nacionalidad (esp-extr)'!L16</f>
        <v>6.2083341725242191E-3</v>
      </c>
      <c r="M40" s="38">
        <f>('Nacionalidad (esp-extr)'!N16-'Nacionalidad (esp-extr)'!M16)/'Nacionalidad (esp-extr)'!M16</f>
        <v>3.7580628211992774E-3</v>
      </c>
      <c r="N40" s="38">
        <f>('Nacionalidad (esp-extr)'!O16-'Nacionalidad (esp-extr)'!N16)/'Nacionalidad (esp-extr)'!N16</f>
        <v>3.8835822681316926E-3</v>
      </c>
      <c r="O40" s="38">
        <f>('Nacionalidad (esp-extr)'!P16-'Nacionalidad (esp-extr)'!O16)/'Nacionalidad (esp-extr)'!O16</f>
        <v>7.2901716765905039E-3</v>
      </c>
      <c r="P40" s="38">
        <f>('Nacionalidad (esp-extr)'!Q16-'Nacionalidad (esp-extr)'!P16)/'Nacionalidad (esp-extr)'!P16</f>
        <v>6.315478097961397E-3</v>
      </c>
      <c r="Q40" s="38">
        <f>('Nacionalidad (esp-extr)'!R16-'Nacionalidad (esp-extr)'!Q16)/'Nacionalidad (esp-extr)'!Q16</f>
        <v>2.7582355131395872E-3</v>
      </c>
      <c r="R40" s="38">
        <f>('Nacionalidad (esp-extr)'!S16-'Nacionalidad (esp-extr)'!R16)/'Nacionalidad (esp-extr)'!R16</f>
        <v>4.8417277786192035E-3</v>
      </c>
      <c r="S40" s="38">
        <f>('Nacionalidad (esp-extr)'!T16-'Nacionalidad (esp-extr)'!S16)/'Nacionalidad (esp-extr)'!S16</f>
        <v>4.4245636213351483E-4</v>
      </c>
      <c r="T40" s="38">
        <f>('Nacionalidad (esp-extr)'!U16-'Nacionalidad (esp-extr)'!T16)/'Nacionalidad (esp-extr)'!T16</f>
        <v>5.4918084573850248E-4</v>
      </c>
      <c r="U40" s="38">
        <f>('Nacionalidad (esp-extr)'!V16-'Nacionalidad (esp-extr)'!U16)/'Nacionalidad (esp-extr)'!U16</f>
        <v>-5.877381310898899E-4</v>
      </c>
      <c r="V40" s="38">
        <f>('Nacionalidad (esp-extr)'!W16-'Nacionalidad (esp-extr)'!V16)/'Nacionalidad (esp-extr)'!V16</f>
        <v>7.0958868157450922E-4</v>
      </c>
      <c r="W40" s="38">
        <f>('Nacionalidad (esp-extr)'!X16-'Nacionalidad (esp-extr)'!W16)/'Nacionalidad (esp-extr)'!W16</f>
        <v>2.5303668303391469E-3</v>
      </c>
    </row>
    <row r="41" spans="1:23" ht="18" customHeight="1">
      <c r="A41" s="30" t="s">
        <v>72</v>
      </c>
      <c r="B41" s="39">
        <f>('Nacionalidad (esp-extr)'!C17-'Nacionalidad (esp-extr)'!B17)/'Nacionalidad (esp-extr)'!B17</f>
        <v>0.4682608695652174</v>
      </c>
      <c r="C41" s="39">
        <f>('Nacionalidad (esp-extr)'!D17-'Nacionalidad (esp-extr)'!C17)/'Nacionalidad (esp-extr)'!C17</f>
        <v>0.66849274503997635</v>
      </c>
      <c r="D41" s="39">
        <f>('Nacionalidad (esp-extr)'!E17-'Nacionalidad (esp-extr)'!D17)/'Nacionalidad (esp-extr)'!D17</f>
        <v>0.48203034874434286</v>
      </c>
      <c r="E41" s="39">
        <f>('Nacionalidad (esp-extr)'!F17-'Nacionalidad (esp-extr)'!E17)/'Nacionalidad (esp-extr)'!E17</f>
        <v>0.18483923118376144</v>
      </c>
      <c r="F41" s="39">
        <f>('Nacionalidad (esp-extr)'!G17-'Nacionalidad (esp-extr)'!F17)/'Nacionalidad (esp-extr)'!F17</f>
        <v>0.24772589448150395</v>
      </c>
      <c r="G41" s="39">
        <f>('Nacionalidad (esp-extr)'!H17-'Nacionalidad (esp-extr)'!G17)/'Nacionalidad (esp-extr)'!G17</f>
        <v>8.0356419603078169E-2</v>
      </c>
      <c r="H41" s="39">
        <f>('Nacionalidad (esp-extr)'!I17-'Nacionalidad (esp-extr)'!H17)/'Nacionalidad (esp-extr)'!H17</f>
        <v>5.7996550948489163E-2</v>
      </c>
      <c r="I41" s="39">
        <f>('Nacionalidad (esp-extr)'!J17-'Nacionalidad (esp-extr)'!I17)/'Nacionalidad (esp-extr)'!I17</f>
        <v>0.18833492789057793</v>
      </c>
      <c r="J41" s="39">
        <f>('Nacionalidad (esp-extr)'!K17-'Nacionalidad (esp-extr)'!J17)/'Nacionalidad (esp-extr)'!J17</f>
        <v>4.8723759541984733E-2</v>
      </c>
      <c r="K41" s="39">
        <f>('Nacionalidad (esp-extr)'!L17-'Nacionalidad (esp-extr)'!K17)/'Nacionalidad (esp-extr)'!K17</f>
        <v>-7.9613306795564402E-4</v>
      </c>
      <c r="L41" s="39">
        <f>('Nacionalidad (esp-extr)'!M17-'Nacionalidad (esp-extr)'!L17)/'Nacionalidad (esp-extr)'!L17</f>
        <v>-1.5736156166410564E-2</v>
      </c>
      <c r="M41" s="39">
        <f>('Nacionalidad (esp-extr)'!N17-'Nacionalidad (esp-extr)'!M17)/'Nacionalidad (esp-extr)'!M17</f>
        <v>5.0594119517765766E-3</v>
      </c>
      <c r="N41" s="39">
        <f>('Nacionalidad (esp-extr)'!O17-'Nacionalidad (esp-extr)'!N17)/'Nacionalidad (esp-extr)'!N17</f>
        <v>1.3519733057185594E-3</v>
      </c>
      <c r="O41" s="39">
        <f>('Nacionalidad (esp-extr)'!P17-'Nacionalidad (esp-extr)'!O17)/'Nacionalidad (esp-extr)'!O17</f>
        <v>-0.10760966361207665</v>
      </c>
      <c r="P41" s="39">
        <f>('Nacionalidad (esp-extr)'!Q17-'Nacionalidad (esp-extr)'!P17)/'Nacionalidad (esp-extr)'!P17</f>
        <v>-9.7118944149364242E-2</v>
      </c>
      <c r="Q41" s="39">
        <f>('Nacionalidad (esp-extr)'!R17-'Nacionalidad (esp-extr)'!Q17)/'Nacionalidad (esp-extr)'!Q17</f>
        <v>2.21406160867085E-2</v>
      </c>
      <c r="R41" s="39">
        <f>('Nacionalidad (esp-extr)'!S17-'Nacionalidad (esp-extr)'!R17)/'Nacionalidad (esp-extr)'!R17</f>
        <v>-3.4357668561861246E-2</v>
      </c>
      <c r="S41" s="39">
        <f>('Nacionalidad (esp-extr)'!T17-'Nacionalidad (esp-extr)'!S17)/'Nacionalidad (esp-extr)'!S17</f>
        <v>4.1973703222077732E-2</v>
      </c>
      <c r="T41" s="39">
        <f>('Nacionalidad (esp-extr)'!U17-'Nacionalidad (esp-extr)'!T17)/'Nacionalidad (esp-extr)'!T17</f>
        <v>8.3304444290369553E-2</v>
      </c>
      <c r="U41" s="39">
        <f>('Nacionalidad (esp-extr)'!V17-'Nacionalidad (esp-extr)'!U17)/'Nacionalidad (esp-extr)'!U17</f>
        <v>7.4530384972319119E-2</v>
      </c>
      <c r="V41" s="39">
        <f>('Nacionalidad (esp-extr)'!W17-'Nacionalidad (esp-extr)'!V17)/'Nacionalidad (esp-extr)'!V17</f>
        <v>-7.9814164035975944E-3</v>
      </c>
      <c r="W41" s="39">
        <f>('Nacionalidad (esp-extr)'!X17-'Nacionalidad (esp-extr)'!W17)/'Nacionalidad (esp-extr)'!W17</f>
        <v>2.0714500150105074E-2</v>
      </c>
    </row>
    <row r="42" spans="1:23" ht="18" customHeight="1">
      <c r="A42" s="32" t="s">
        <v>52</v>
      </c>
    </row>
    <row r="43" spans="1:23" ht="18" customHeight="1"/>
    <row r="44" spans="1:23" ht="18" customHeight="1"/>
    <row r="45" spans="1:23" ht="18" customHeight="1">
      <c r="A45" s="77" t="s">
        <v>50</v>
      </c>
      <c r="B45" s="78">
        <v>2001</v>
      </c>
      <c r="C45" s="78">
        <v>2002</v>
      </c>
      <c r="D45" s="78">
        <v>2003</v>
      </c>
      <c r="E45" s="78">
        <v>2004</v>
      </c>
      <c r="F45" s="78">
        <v>2005</v>
      </c>
      <c r="G45" s="78">
        <v>2006</v>
      </c>
      <c r="H45" s="78">
        <v>2007</v>
      </c>
      <c r="I45" s="78">
        <v>2008</v>
      </c>
      <c r="J45" s="78">
        <v>2009</v>
      </c>
      <c r="K45" s="78">
        <v>2010</v>
      </c>
      <c r="L45" s="78">
        <v>2011</v>
      </c>
      <c r="M45" s="78">
        <v>2012</v>
      </c>
      <c r="N45" s="78">
        <v>2013</v>
      </c>
      <c r="O45" s="78">
        <v>2014</v>
      </c>
      <c r="P45" s="78">
        <v>2015</v>
      </c>
      <c r="Q45" s="78">
        <v>2016</v>
      </c>
      <c r="R45" s="78">
        <v>2017</v>
      </c>
      <c r="S45" s="78">
        <v>2018</v>
      </c>
      <c r="T45" s="78">
        <v>2019</v>
      </c>
      <c r="U45" s="78">
        <v>2020</v>
      </c>
      <c r="V45" s="78">
        <v>2021</v>
      </c>
      <c r="W45" s="78">
        <v>2022</v>
      </c>
    </row>
    <row r="46" spans="1:23" ht="18" customHeight="1">
      <c r="A46" s="27" t="s">
        <v>70</v>
      </c>
      <c r="B46" s="53">
        <f>('Nacionalidad (esp-extr)'!C22-'Nacionalidad (esp-extr)'!B22)/'Nacionalidad (esp-extr)'!B22</f>
        <v>2.2994256541161454E-2</v>
      </c>
      <c r="C46" s="53">
        <f>('Nacionalidad (esp-extr)'!D22-'Nacionalidad (esp-extr)'!C22)/'Nacionalidad (esp-extr)'!C22</f>
        <v>3.4519585385694107E-2</v>
      </c>
      <c r="D46" s="53">
        <f>('Nacionalidad (esp-extr)'!E22-'Nacionalidad (esp-extr)'!D22)/'Nacionalidad (esp-extr)'!D22</f>
        <v>4.1472097869712878E-2</v>
      </c>
      <c r="E46" s="53">
        <f>('Nacionalidad (esp-extr)'!F22-'Nacionalidad (esp-extr)'!E22)/'Nacionalidad (esp-extr)'!E22</f>
        <v>1.8398002714307551E-2</v>
      </c>
      <c r="F46" s="53">
        <f>('Nacionalidad (esp-extr)'!G22-'Nacionalidad (esp-extr)'!F22)/'Nacionalidad (esp-extr)'!F22</f>
        <v>3.0682464239419643E-2</v>
      </c>
      <c r="G46" s="53">
        <f>('Nacionalidad (esp-extr)'!H22-'Nacionalidad (esp-extr)'!G22)/'Nacionalidad (esp-extr)'!G22</f>
        <v>1.6455511868355904E-2</v>
      </c>
      <c r="H46" s="53">
        <f>('Nacionalidad (esp-extr)'!I22-'Nacionalidad (esp-extr)'!H22)/'Nacionalidad (esp-extr)'!H22</f>
        <v>9.5380741512546673E-3</v>
      </c>
      <c r="I46" s="53">
        <f>('Nacionalidad (esp-extr)'!J22-'Nacionalidad (esp-extr)'!I22)/'Nacionalidad (esp-extr)'!I22</f>
        <v>2.9698499593613058E-2</v>
      </c>
      <c r="J46" s="53">
        <f>('Nacionalidad (esp-extr)'!K22-'Nacionalidad (esp-extr)'!J22)/'Nacionalidad (esp-extr)'!J22</f>
        <v>1.5214476931879403E-2</v>
      </c>
      <c r="K46" s="53">
        <f>('Nacionalidad (esp-extr)'!L22-'Nacionalidad (esp-extr)'!K22)/'Nacionalidad (esp-extr)'!K22</f>
        <v>4.8254527204363885E-3</v>
      </c>
      <c r="L46" s="53">
        <f>('Nacionalidad (esp-extr)'!M22-'Nacionalidad (esp-extr)'!L22)/'Nacionalidad (esp-extr)'!L22</f>
        <v>4.4624763058884213E-3</v>
      </c>
      <c r="M46" s="53">
        <f>('Nacionalidad (esp-extr)'!N22-'Nacionalidad (esp-extr)'!M22)/'Nacionalidad (esp-extr)'!M22</f>
        <v>3.6193340914370958E-3</v>
      </c>
      <c r="N46" s="53">
        <f>('Nacionalidad (esp-extr)'!O22-'Nacionalidad (esp-extr)'!N22)/'Nacionalidad (esp-extr)'!N22</f>
        <v>3.0864573561243842E-3</v>
      </c>
      <c r="O46" s="53">
        <f>('Nacionalidad (esp-extr)'!P22-'Nacionalidad (esp-extr)'!O22)/'Nacionalidad (esp-extr)'!O22</f>
        <v>-7.7895682943517532E-3</v>
      </c>
      <c r="P46" s="53">
        <f>('Nacionalidad (esp-extr)'!Q22-'Nacionalidad (esp-extr)'!P22)/'Nacionalidad (esp-extr)'!P22</f>
        <v>-4.8148918893554165E-3</v>
      </c>
      <c r="Q46" s="53">
        <f>('Nacionalidad (esp-extr)'!R22-'Nacionalidad (esp-extr)'!Q22)/'Nacionalidad (esp-extr)'!Q22</f>
        <v>4.8217866031415417E-3</v>
      </c>
      <c r="R46" s="53">
        <f>('Nacionalidad (esp-extr)'!S22-'Nacionalidad (esp-extr)'!R22)/'Nacionalidad (esp-extr)'!R22</f>
        <v>1.5016179116901771E-3</v>
      </c>
      <c r="S46" s="53">
        <f>('Nacionalidad (esp-extr)'!T22-'Nacionalidad (esp-extr)'!S22)/'Nacionalidad (esp-extr)'!S22</f>
        <v>7.5009065462827524E-3</v>
      </c>
      <c r="T46" s="53">
        <f>('Nacionalidad (esp-extr)'!U22-'Nacionalidad (esp-extr)'!T22)/'Nacionalidad (esp-extr)'!T22</f>
        <v>1.0967413194865697E-2</v>
      </c>
      <c r="U46" s="53">
        <f>('Nacionalidad (esp-extr)'!V22-'Nacionalidad (esp-extr)'!U22)/'Nacionalidad (esp-extr)'!U22</f>
        <v>9.8043921756870277E-3</v>
      </c>
      <c r="V46" s="53">
        <f>('Nacionalidad (esp-extr)'!W22-'Nacionalidad (esp-extr)'!V22)/'Nacionalidad (esp-extr)'!V22</f>
        <v>1.2874295379910554E-3</v>
      </c>
      <c r="W46" s="53">
        <f>('Nacionalidad (esp-extr)'!X22-'Nacionalidad (esp-extr)'!W22)/'Nacionalidad (esp-extr)'!W22</f>
        <v>5.9303862070056888E-3</v>
      </c>
    </row>
    <row r="47" spans="1:23" ht="18" customHeight="1">
      <c r="A47" s="28" t="s">
        <v>71</v>
      </c>
      <c r="B47" s="38">
        <f>('Nacionalidad (esp-extr)'!C23-'Nacionalidad (esp-extr)'!B23)/'Nacionalidad (esp-extr)'!B23</f>
        <v>1.2171235244210283E-2</v>
      </c>
      <c r="C47" s="38">
        <f>('Nacionalidad (esp-extr)'!D23-'Nacionalidad (esp-extr)'!C23)/'Nacionalidad (esp-extr)'!C23</f>
        <v>1.495865801537777E-2</v>
      </c>
      <c r="D47" s="38">
        <f>('Nacionalidad (esp-extr)'!E23-'Nacionalidad (esp-extr)'!D23)/'Nacionalidad (esp-extr)'!D23</f>
        <v>1.7613442293672926E-2</v>
      </c>
      <c r="E47" s="38">
        <f>('Nacionalidad (esp-extr)'!F23-'Nacionalidad (esp-extr)'!E23)/'Nacionalidad (esp-extr)'!E23</f>
        <v>6.5577219806424464E-3</v>
      </c>
      <c r="F47" s="38">
        <f>('Nacionalidad (esp-extr)'!G23-'Nacionalidad (esp-extr)'!F23)/'Nacionalidad (esp-extr)'!F23</f>
        <v>1.3109630153144768E-2</v>
      </c>
      <c r="G47" s="38">
        <f>('Nacionalidad (esp-extr)'!H23-'Nacionalidad (esp-extr)'!G23)/'Nacionalidad (esp-extr)'!G23</f>
        <v>1.0311709366019012E-2</v>
      </c>
      <c r="H47" s="38">
        <f>('Nacionalidad (esp-extr)'!I23-'Nacionalidad (esp-extr)'!H23)/'Nacionalidad (esp-extr)'!H23</f>
        <v>2.2951170412440314E-3</v>
      </c>
      <c r="I47" s="38">
        <f>('Nacionalidad (esp-extr)'!J23-'Nacionalidad (esp-extr)'!I23)/'Nacionalidad (esp-extr)'!I23</f>
        <v>9.6057751084288254E-3</v>
      </c>
      <c r="J47" s="38">
        <f>('Nacionalidad (esp-extr)'!K23-'Nacionalidad (esp-extr)'!J23)/'Nacionalidad (esp-extr)'!J23</f>
        <v>8.3226817102822603E-3</v>
      </c>
      <c r="K47" s="38">
        <f>('Nacionalidad (esp-extr)'!L23-'Nacionalidad (esp-extr)'!K23)/'Nacionalidad (esp-extr)'!K23</f>
        <v>4.8894861750493242E-3</v>
      </c>
      <c r="L47" s="38">
        <f>('Nacionalidad (esp-extr)'!M23-'Nacionalidad (esp-extr)'!L23)/'Nacionalidad (esp-extr)'!L23</f>
        <v>7.0756506563472189E-3</v>
      </c>
      <c r="M47" s="38">
        <f>('Nacionalidad (esp-extr)'!N23-'Nacionalidad (esp-extr)'!M23)/'Nacionalidad (esp-extr)'!M23</f>
        <v>2.9102073875944168E-3</v>
      </c>
      <c r="N47" s="38">
        <f>('Nacionalidad (esp-extr)'!O23-'Nacionalidad (esp-extr)'!N23)/'Nacionalidad (esp-extr)'!N23</f>
        <v>3.7610224722266568E-3</v>
      </c>
      <c r="O47" s="38">
        <f>('Nacionalidad (esp-extr)'!P23-'Nacionalidad (esp-extr)'!O23)/'Nacionalidad (esp-extr)'!O23</f>
        <v>7.8166296339609396E-3</v>
      </c>
      <c r="P47" s="38">
        <f>('Nacionalidad (esp-extr)'!Q23-'Nacionalidad (esp-extr)'!P23)/'Nacionalidad (esp-extr)'!P23</f>
        <v>7.3986056830946034E-3</v>
      </c>
      <c r="Q47" s="38">
        <f>('Nacionalidad (esp-extr)'!R23-'Nacionalidad (esp-extr)'!Q23)/'Nacionalidad (esp-extr)'!Q23</f>
        <v>2.1793217840029486E-3</v>
      </c>
      <c r="R47" s="38">
        <f>('Nacionalidad (esp-extr)'!S23-'Nacionalidad (esp-extr)'!R23)/'Nacionalidad (esp-extr)'!R23</f>
        <v>4.9606230432204055E-3</v>
      </c>
      <c r="S47" s="38">
        <f>('Nacionalidad (esp-extr)'!T23-'Nacionalidad (esp-extr)'!S23)/'Nacionalidad (esp-extr)'!S23</f>
        <v>3.6140389401258965E-4</v>
      </c>
      <c r="T47" s="38">
        <f>('Nacionalidad (esp-extr)'!U23-'Nacionalidad (esp-extr)'!T23)/'Nacionalidad (esp-extr)'!T23</f>
        <v>1.3673509518866242E-3</v>
      </c>
      <c r="U47" s="38">
        <f>('Nacionalidad (esp-extr)'!V23-'Nacionalidad (esp-extr)'!U23)/'Nacionalidad (esp-extr)'!U23</f>
        <v>-2.6030963145636389E-4</v>
      </c>
      <c r="V47" s="38">
        <f>('Nacionalidad (esp-extr)'!W23-'Nacionalidad (esp-extr)'!V23)/'Nacionalidad (esp-extr)'!V23</f>
        <v>1.7815296487645777E-3</v>
      </c>
      <c r="W47" s="38">
        <f>('Nacionalidad (esp-extr)'!X23-'Nacionalidad (esp-extr)'!W23)/'Nacionalidad (esp-extr)'!W23</f>
        <v>2.4304273083359555E-3</v>
      </c>
    </row>
    <row r="48" spans="1:23" ht="18" customHeight="1">
      <c r="A48" s="30" t="s">
        <v>72</v>
      </c>
      <c r="B48" s="39">
        <f>('Nacionalidad (esp-extr)'!C24-'Nacionalidad (esp-extr)'!B24)/'Nacionalidad (esp-extr)'!B24</f>
        <v>0.44192175146969392</v>
      </c>
      <c r="C48" s="39">
        <f>('Nacionalidad (esp-extr)'!D24-'Nacionalidad (esp-extr)'!C24)/'Nacionalidad (esp-extr)'!C24</f>
        <v>0.56600590468156897</v>
      </c>
      <c r="D48" s="39">
        <f>('Nacionalidad (esp-extr)'!E24-'Nacionalidad (esp-extr)'!D24)/'Nacionalidad (esp-extr)'!D24</f>
        <v>0.46162133046054404</v>
      </c>
      <c r="E48" s="39">
        <f>('Nacionalidad (esp-extr)'!F24-'Nacionalidad (esp-extr)'!E24)/'Nacionalidad (esp-extr)'!E24</f>
        <v>0.16356489159142559</v>
      </c>
      <c r="F48" s="39">
        <f>('Nacionalidad (esp-extr)'!G24-'Nacionalidad (esp-extr)'!F24)/'Nacionalidad (esp-extr)'!F24</f>
        <v>0.2170608108108108</v>
      </c>
      <c r="G48" s="39">
        <f>('Nacionalidad (esp-extr)'!H24-'Nacionalidad (esp-extr)'!G24)/'Nacionalidad (esp-extr)'!G24</f>
        <v>7.0697432338653707E-2</v>
      </c>
      <c r="H48" s="39">
        <f>('Nacionalidad (esp-extr)'!I24-'Nacionalidad (esp-extr)'!H24)/'Nacionalidad (esp-extr)'!H24</f>
        <v>6.9877663452969294E-2</v>
      </c>
      <c r="I48" s="39">
        <f>('Nacionalidad (esp-extr)'!J24-'Nacionalidad (esp-extr)'!I24)/'Nacionalidad (esp-extr)'!I24</f>
        <v>0.18651319525955096</v>
      </c>
      <c r="J48" s="39">
        <f>('Nacionalidad (esp-extr)'!K24-'Nacionalidad (esp-extr)'!J24)/'Nacionalidad (esp-extr)'!J24</f>
        <v>6.0982225484251841E-2</v>
      </c>
      <c r="K48" s="39">
        <f>('Nacionalidad (esp-extr)'!L24-'Nacionalidad (esp-extr)'!K24)/'Nacionalidad (esp-extr)'!K24</f>
        <v>4.421318575553417E-3</v>
      </c>
      <c r="L48" s="39">
        <f>('Nacionalidad (esp-extr)'!M24-'Nacionalidad (esp-extr)'!L24)/'Nacionalidad (esp-extr)'!L24</f>
        <v>-1.2037730199131607E-2</v>
      </c>
      <c r="M48" s="39">
        <f>('Nacionalidad (esp-extr)'!N24-'Nacionalidad (esp-extr)'!M24)/'Nacionalidad (esp-extr)'!M24</f>
        <v>8.1835540872306246E-3</v>
      </c>
      <c r="N48" s="39">
        <f>('Nacionalidad (esp-extr)'!O24-'Nacionalidad (esp-extr)'!N24)/'Nacionalidad (esp-extr)'!N24</f>
        <v>-1.2326007876619668E-3</v>
      </c>
      <c r="O48" s="39">
        <f>('Nacionalidad (esp-extr)'!P24-'Nacionalidad (esp-extr)'!O24)/'Nacionalidad (esp-extr)'!O24</f>
        <v>-0.10821142616338571</v>
      </c>
      <c r="P48" s="39">
        <f>('Nacionalidad (esp-extr)'!Q24-'Nacionalidad (esp-extr)'!P24)/'Nacionalidad (esp-extr)'!P24</f>
        <v>-9.3630809734363926E-2</v>
      </c>
      <c r="Q48" s="39">
        <f>('Nacionalidad (esp-extr)'!R24-'Nacionalidad (esp-extr)'!Q24)/'Nacionalidad (esp-extr)'!Q24</f>
        <v>2.6179570252858154E-2</v>
      </c>
      <c r="R48" s="39">
        <f>('Nacionalidad (esp-extr)'!S24-'Nacionalidad (esp-extr)'!R24)/'Nacionalidad (esp-extr)'!R24</f>
        <v>-2.5802003193496879E-2</v>
      </c>
      <c r="S48" s="39">
        <f>('Nacionalidad (esp-extr)'!T24-'Nacionalidad (esp-extr)'!S24)/'Nacionalidad (esp-extr)'!S24</f>
        <v>6.5636058856397839E-2</v>
      </c>
      <c r="T48" s="39">
        <f>('Nacionalidad (esp-extr)'!U24-'Nacionalidad (esp-extr)'!T24)/'Nacionalidad (esp-extr)'!T24</f>
        <v>8.4349984269584372E-2</v>
      </c>
      <c r="U48" s="39">
        <f>('Nacionalidad (esp-extr)'!V24-'Nacionalidad (esp-extr)'!U24)/'Nacionalidad (esp-extr)'!U24</f>
        <v>8.085106382978724E-2</v>
      </c>
      <c r="V48" s="39">
        <f>('Nacionalidad (esp-extr)'!W24-'Nacionalidad (esp-extr)'!V24)/'Nacionalidad (esp-extr)'!V24</f>
        <v>-1.9386781197804821E-3</v>
      </c>
      <c r="W48" s="39">
        <f>('Nacionalidad (esp-extr)'!X24-'Nacionalidad (esp-extr)'!W24)/'Nacionalidad (esp-extr)'!W24</f>
        <v>2.8867704628993216E-2</v>
      </c>
    </row>
    <row r="49" spans="1:21" ht="21">
      <c r="A49" s="32" t="s">
        <v>52</v>
      </c>
      <c r="B49" s="34"/>
      <c r="C49" s="34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5"/>
  <sheetViews>
    <sheetView topLeftCell="A38" zoomScale="75" workbookViewId="0">
      <selection activeCell="B43" sqref="B43"/>
    </sheetView>
  </sheetViews>
  <sheetFormatPr defaultColWidth="10.875" defaultRowHeight="15"/>
  <cols>
    <col min="1" max="1" width="13.625" style="5" customWidth="1"/>
    <col min="2" max="16384" width="10.875" style="5"/>
  </cols>
  <sheetData>
    <row r="1" spans="1:22" ht="30" customHeight="1">
      <c r="A1" s="45" t="s">
        <v>0</v>
      </c>
    </row>
    <row r="2" spans="1:22" ht="30" customHeight="1">
      <c r="A2" s="46" t="s">
        <v>6</v>
      </c>
    </row>
    <row r="3" spans="1:22" ht="18" customHeight="1"/>
    <row r="4" spans="1:22" ht="18" customHeight="1"/>
    <row r="5" spans="1:22" ht="18" customHeight="1">
      <c r="A5" s="33" t="s">
        <v>74</v>
      </c>
    </row>
    <row r="6" spans="1:22" ht="18" customHeight="1"/>
    <row r="7" spans="1:22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ht="18" customHeight="1">
      <c r="A8" s="27" t="s">
        <v>75</v>
      </c>
      <c r="B8" s="42">
        <v>22408</v>
      </c>
      <c r="C8" s="42">
        <v>32982</v>
      </c>
      <c r="D8" s="42">
        <v>38732</v>
      </c>
      <c r="E8" s="42">
        <v>47746</v>
      </c>
      <c r="F8" s="42">
        <v>51360</v>
      </c>
      <c r="G8" s="42">
        <v>54632</v>
      </c>
      <c r="H8" s="42">
        <v>64873</v>
      </c>
      <c r="I8" s="42">
        <v>68418</v>
      </c>
      <c r="J8" s="42">
        <v>68537</v>
      </c>
      <c r="K8" s="42">
        <v>67582</v>
      </c>
      <c r="L8" s="42">
        <v>68027</v>
      </c>
      <c r="M8" s="42">
        <v>68033</v>
      </c>
      <c r="N8" s="42">
        <v>60692</v>
      </c>
      <c r="O8" s="42">
        <v>54901</v>
      </c>
      <c r="P8" s="42">
        <v>56225</v>
      </c>
      <c r="Q8" s="42">
        <v>54529</v>
      </c>
      <c r="R8" s="42">
        <v>57453</v>
      </c>
      <c r="S8" s="42">
        <v>62269</v>
      </c>
      <c r="T8" s="42">
        <v>67106</v>
      </c>
      <c r="U8" s="42">
        <v>66773</v>
      </c>
      <c r="V8" s="42">
        <v>68429</v>
      </c>
    </row>
    <row r="9" spans="1:22" ht="18" customHeight="1">
      <c r="A9" s="36" t="s">
        <v>76</v>
      </c>
      <c r="B9" s="6">
        <v>2897</v>
      </c>
      <c r="C9" s="6">
        <v>4691</v>
      </c>
      <c r="D9" s="6">
        <v>5833</v>
      </c>
      <c r="E9" s="6">
        <v>6960</v>
      </c>
      <c r="F9" s="6">
        <v>7236</v>
      </c>
      <c r="G9" s="6">
        <v>7709</v>
      </c>
      <c r="H9" s="6">
        <v>9137</v>
      </c>
      <c r="I9" s="6">
        <v>9938</v>
      </c>
      <c r="J9" s="6">
        <v>9959</v>
      </c>
      <c r="K9" s="6">
        <v>9760</v>
      </c>
      <c r="L9" s="6">
        <v>9653</v>
      </c>
      <c r="M9" s="6">
        <v>9472</v>
      </c>
      <c r="N9" s="6">
        <v>8774</v>
      </c>
      <c r="O9" s="6">
        <v>8109</v>
      </c>
      <c r="P9" s="6">
        <v>8245</v>
      </c>
      <c r="Q9" s="6">
        <v>8132</v>
      </c>
      <c r="R9" s="6">
        <v>8885</v>
      </c>
      <c r="S9" s="6">
        <v>9820</v>
      </c>
      <c r="T9" s="6">
        <v>10808</v>
      </c>
      <c r="U9" s="6">
        <v>10580</v>
      </c>
      <c r="V9" s="6">
        <v>10742</v>
      </c>
    </row>
    <row r="10" spans="1:22" ht="18" customHeight="1">
      <c r="A10" s="36" t="s">
        <v>77</v>
      </c>
      <c r="B10" s="29">
        <v>11455</v>
      </c>
      <c r="C10" s="29">
        <v>17298</v>
      </c>
      <c r="D10" s="29">
        <v>20684</v>
      </c>
      <c r="E10" s="29">
        <v>25296</v>
      </c>
      <c r="F10" s="29">
        <v>26743</v>
      </c>
      <c r="G10" s="29">
        <v>28320</v>
      </c>
      <c r="H10" s="29">
        <v>33974</v>
      </c>
      <c r="I10" s="29">
        <v>34936</v>
      </c>
      <c r="J10" s="29">
        <v>34087</v>
      </c>
      <c r="K10" s="29">
        <v>32581</v>
      </c>
      <c r="L10" s="29">
        <v>32037</v>
      </c>
      <c r="M10" s="29">
        <v>31124</v>
      </c>
      <c r="N10" s="29">
        <v>26971</v>
      </c>
      <c r="O10" s="29">
        <v>23533</v>
      </c>
      <c r="P10" s="29">
        <v>23239</v>
      </c>
      <c r="Q10" s="29">
        <v>21880</v>
      </c>
      <c r="R10" s="29">
        <v>22503</v>
      </c>
      <c r="S10" s="29">
        <v>24248</v>
      </c>
      <c r="T10" s="29">
        <v>26036</v>
      </c>
      <c r="U10" s="29">
        <v>25625</v>
      </c>
      <c r="V10" s="29">
        <v>25943</v>
      </c>
    </row>
    <row r="11" spans="1:22" ht="18" customHeight="1">
      <c r="A11" s="36" t="s">
        <v>78</v>
      </c>
      <c r="B11" s="29">
        <v>5645</v>
      </c>
      <c r="C11" s="29">
        <v>8156</v>
      </c>
      <c r="D11" s="29">
        <v>9505</v>
      </c>
      <c r="E11" s="29">
        <v>12240</v>
      </c>
      <c r="F11" s="29">
        <v>13654</v>
      </c>
      <c r="G11" s="29">
        <v>14792</v>
      </c>
      <c r="H11" s="29">
        <v>17430</v>
      </c>
      <c r="I11" s="29">
        <v>18867</v>
      </c>
      <c r="J11" s="29">
        <v>19512</v>
      </c>
      <c r="K11" s="29">
        <v>20003</v>
      </c>
      <c r="L11" s="29">
        <v>20768</v>
      </c>
      <c r="M11" s="29">
        <v>21622</v>
      </c>
      <c r="N11" s="29">
        <v>19908</v>
      </c>
      <c r="O11" s="29">
        <v>18490</v>
      </c>
      <c r="P11" s="29">
        <v>19649</v>
      </c>
      <c r="Q11" s="29">
        <v>19493</v>
      </c>
      <c r="R11" s="29">
        <v>20676</v>
      </c>
      <c r="S11" s="29">
        <v>22405</v>
      </c>
      <c r="T11" s="29">
        <v>24230</v>
      </c>
      <c r="U11" s="29">
        <v>24446</v>
      </c>
      <c r="V11" s="29">
        <v>25312</v>
      </c>
    </row>
    <row r="12" spans="1:22" ht="18" customHeight="1">
      <c r="A12" s="36" t="s">
        <v>79</v>
      </c>
      <c r="B12" s="29">
        <v>1299</v>
      </c>
      <c r="C12" s="29">
        <v>1579</v>
      </c>
      <c r="D12" s="29">
        <v>1652</v>
      </c>
      <c r="E12" s="29">
        <v>2045</v>
      </c>
      <c r="F12" s="29">
        <v>2307</v>
      </c>
      <c r="G12" s="29">
        <v>2441</v>
      </c>
      <c r="H12" s="29">
        <v>2807</v>
      </c>
      <c r="I12" s="29">
        <v>3003</v>
      </c>
      <c r="J12" s="29">
        <v>3170</v>
      </c>
      <c r="K12" s="29">
        <v>3345</v>
      </c>
      <c r="L12" s="29">
        <v>3549</v>
      </c>
      <c r="M12" s="29">
        <v>3663</v>
      </c>
      <c r="N12" s="29">
        <v>3283</v>
      </c>
      <c r="O12" s="29">
        <v>3176</v>
      </c>
      <c r="P12" s="29">
        <v>3332</v>
      </c>
      <c r="Q12" s="29">
        <v>3287</v>
      </c>
      <c r="R12" s="29">
        <v>3514</v>
      </c>
      <c r="S12" s="29">
        <v>3825</v>
      </c>
      <c r="T12" s="29">
        <v>3982</v>
      </c>
      <c r="U12" s="29">
        <v>4020</v>
      </c>
      <c r="V12" s="29">
        <v>4232</v>
      </c>
    </row>
    <row r="13" spans="1:22" ht="18" customHeight="1">
      <c r="A13" s="30" t="s">
        <v>80</v>
      </c>
      <c r="B13" s="56">
        <v>1112</v>
      </c>
      <c r="C13" s="56">
        <v>1258</v>
      </c>
      <c r="D13" s="56">
        <v>1058</v>
      </c>
      <c r="E13" s="56">
        <v>1205</v>
      </c>
      <c r="F13" s="56">
        <v>1420</v>
      </c>
      <c r="G13" s="56">
        <v>1370</v>
      </c>
      <c r="H13" s="56">
        <v>1525</v>
      </c>
      <c r="I13" s="56">
        <v>1674</v>
      </c>
      <c r="J13" s="56">
        <v>1809</v>
      </c>
      <c r="K13" s="56">
        <v>1893</v>
      </c>
      <c r="L13" s="56">
        <v>2020</v>
      </c>
      <c r="M13" s="56">
        <v>2152</v>
      </c>
      <c r="N13" s="56">
        <v>1756</v>
      </c>
      <c r="O13" s="56">
        <v>1593</v>
      </c>
      <c r="P13" s="56">
        <v>1760</v>
      </c>
      <c r="Q13" s="56">
        <v>1737</v>
      </c>
      <c r="R13" s="56">
        <v>1875</v>
      </c>
      <c r="S13" s="56">
        <v>1971</v>
      </c>
      <c r="T13" s="56">
        <v>2050</v>
      </c>
      <c r="U13" s="56">
        <v>2102</v>
      </c>
      <c r="V13" s="123">
        <v>2200</v>
      </c>
    </row>
    <row r="14" spans="1:22" ht="18" customHeight="1">
      <c r="A14" s="32" t="s">
        <v>48</v>
      </c>
      <c r="B14" s="33"/>
      <c r="C14" s="33"/>
      <c r="D14" s="33"/>
      <c r="E14" s="33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18" customHeight="1"/>
    <row r="16" spans="1:22" ht="18" customHeight="1"/>
    <row r="17" spans="1:22" ht="18" customHeight="1">
      <c r="A17" s="77" t="s">
        <v>49</v>
      </c>
      <c r="B17" s="78">
        <v>2002</v>
      </c>
      <c r="C17" s="78">
        <v>2003</v>
      </c>
      <c r="D17" s="78">
        <v>2004</v>
      </c>
      <c r="E17" s="78">
        <v>2005</v>
      </c>
      <c r="F17" s="78">
        <v>2006</v>
      </c>
      <c r="G17" s="78">
        <v>2007</v>
      </c>
      <c r="H17" s="78">
        <v>2008</v>
      </c>
      <c r="I17" s="78">
        <v>2009</v>
      </c>
      <c r="J17" s="78">
        <v>2010</v>
      </c>
      <c r="K17" s="78">
        <v>2011</v>
      </c>
      <c r="L17" s="78">
        <v>2012</v>
      </c>
      <c r="M17" s="78">
        <v>2013</v>
      </c>
      <c r="N17" s="78">
        <v>2014</v>
      </c>
      <c r="O17" s="78">
        <v>2015</v>
      </c>
      <c r="P17" s="78">
        <v>2016</v>
      </c>
      <c r="Q17" s="78">
        <v>2017</v>
      </c>
      <c r="R17" s="78">
        <v>2018</v>
      </c>
      <c r="S17" s="78">
        <v>2019</v>
      </c>
      <c r="T17" s="78">
        <v>2020</v>
      </c>
      <c r="U17" s="78">
        <v>2021</v>
      </c>
      <c r="V17" s="78">
        <v>2022</v>
      </c>
    </row>
    <row r="18" spans="1:22" ht="18" customHeight="1">
      <c r="A18" s="27" t="s">
        <v>75</v>
      </c>
      <c r="B18" s="42">
        <v>11269</v>
      </c>
      <c r="C18" s="42">
        <v>16701</v>
      </c>
      <c r="D18" s="42">
        <v>19788</v>
      </c>
      <c r="E18" s="42">
        <v>24690</v>
      </c>
      <c r="F18" s="42">
        <v>26674</v>
      </c>
      <c r="G18" s="42">
        <v>28221</v>
      </c>
      <c r="H18" s="42">
        <v>33536</v>
      </c>
      <c r="I18" s="42">
        <v>35170</v>
      </c>
      <c r="J18" s="42">
        <v>35142</v>
      </c>
      <c r="K18" s="42">
        <v>34589</v>
      </c>
      <c r="L18" s="42">
        <v>34764</v>
      </c>
      <c r="M18" s="42">
        <v>34811</v>
      </c>
      <c r="N18" s="42">
        <v>31065</v>
      </c>
      <c r="O18" s="42">
        <v>28048</v>
      </c>
      <c r="P18" s="42">
        <v>28669</v>
      </c>
      <c r="Q18" s="42">
        <v>27684</v>
      </c>
      <c r="R18" s="42">
        <v>28846</v>
      </c>
      <c r="S18" s="42">
        <v>31249</v>
      </c>
      <c r="T18" s="42">
        <v>33578</v>
      </c>
      <c r="U18" s="42">
        <v>33310</v>
      </c>
      <c r="V18" s="42">
        <v>34000</v>
      </c>
    </row>
    <row r="19" spans="1:22" ht="18" customHeight="1">
      <c r="A19" s="36" t="s">
        <v>76</v>
      </c>
      <c r="B19" s="6">
        <v>1456</v>
      </c>
      <c r="C19" s="6">
        <v>2371</v>
      </c>
      <c r="D19" s="6">
        <v>2946</v>
      </c>
      <c r="E19" s="6">
        <v>3520</v>
      </c>
      <c r="F19" s="6">
        <v>3681</v>
      </c>
      <c r="G19" s="6">
        <v>3940</v>
      </c>
      <c r="H19" s="6">
        <v>4692</v>
      </c>
      <c r="I19" s="6">
        <v>5163</v>
      </c>
      <c r="J19" s="6">
        <v>5171</v>
      </c>
      <c r="K19" s="6">
        <v>5037</v>
      </c>
      <c r="L19" s="6">
        <v>4973</v>
      </c>
      <c r="M19" s="6">
        <v>4884</v>
      </c>
      <c r="N19" s="6">
        <v>4489</v>
      </c>
      <c r="O19" s="6">
        <v>4181</v>
      </c>
      <c r="P19" s="6">
        <v>4249</v>
      </c>
      <c r="Q19" s="6">
        <v>4171</v>
      </c>
      <c r="R19" s="6">
        <v>4544</v>
      </c>
      <c r="S19" s="6">
        <v>5042</v>
      </c>
      <c r="T19" s="6">
        <v>5516</v>
      </c>
      <c r="U19" s="6">
        <v>5381</v>
      </c>
      <c r="V19" s="6">
        <v>5465</v>
      </c>
    </row>
    <row r="20" spans="1:22" ht="18" customHeight="1">
      <c r="A20" s="36" t="s">
        <v>77</v>
      </c>
      <c r="B20" s="29">
        <v>5967</v>
      </c>
      <c r="C20" s="29">
        <v>9014</v>
      </c>
      <c r="D20" s="29">
        <v>10826</v>
      </c>
      <c r="E20" s="29">
        <v>13421</v>
      </c>
      <c r="F20" s="29">
        <v>14235</v>
      </c>
      <c r="G20" s="29">
        <v>14887</v>
      </c>
      <c r="H20" s="29">
        <v>17780</v>
      </c>
      <c r="I20" s="29">
        <v>17996</v>
      </c>
      <c r="J20" s="29">
        <v>17383</v>
      </c>
      <c r="K20" s="29">
        <v>16554</v>
      </c>
      <c r="L20" s="29">
        <v>16142</v>
      </c>
      <c r="M20" s="29">
        <v>15591</v>
      </c>
      <c r="N20" s="29">
        <v>13477</v>
      </c>
      <c r="O20" s="29">
        <v>11610</v>
      </c>
      <c r="P20" s="29">
        <v>11350</v>
      </c>
      <c r="Q20" s="29">
        <v>10646</v>
      </c>
      <c r="R20" s="29">
        <v>10781</v>
      </c>
      <c r="S20" s="29">
        <v>11658</v>
      </c>
      <c r="T20" s="29">
        <v>12593</v>
      </c>
      <c r="U20" s="29">
        <v>12402</v>
      </c>
      <c r="V20" s="29">
        <v>12622</v>
      </c>
    </row>
    <row r="21" spans="1:22" ht="18" customHeight="1">
      <c r="A21" s="36" t="s">
        <v>78</v>
      </c>
      <c r="B21" s="29">
        <v>2735</v>
      </c>
      <c r="C21" s="29">
        <v>4008</v>
      </c>
      <c r="D21" s="29">
        <v>4722</v>
      </c>
      <c r="E21" s="29">
        <v>6188</v>
      </c>
      <c r="F21" s="29">
        <v>6968</v>
      </c>
      <c r="G21" s="29">
        <v>7514</v>
      </c>
      <c r="H21" s="29">
        <v>8919</v>
      </c>
      <c r="I21" s="29">
        <v>9712</v>
      </c>
      <c r="J21" s="29">
        <v>10133</v>
      </c>
      <c r="K21" s="29">
        <v>10408</v>
      </c>
      <c r="L21" s="29">
        <v>10877</v>
      </c>
      <c r="M21" s="29">
        <v>11477</v>
      </c>
      <c r="N21" s="29">
        <v>10664</v>
      </c>
      <c r="O21" s="29">
        <v>9942</v>
      </c>
      <c r="P21" s="29">
        <v>10620</v>
      </c>
      <c r="Q21" s="29">
        <v>10491</v>
      </c>
      <c r="R21" s="29">
        <v>10984</v>
      </c>
      <c r="S21" s="29">
        <v>11812</v>
      </c>
      <c r="T21" s="29">
        <v>12673</v>
      </c>
      <c r="U21" s="29">
        <v>12680</v>
      </c>
      <c r="V21" s="29">
        <v>12911</v>
      </c>
    </row>
    <row r="22" spans="1:22" ht="18" customHeight="1">
      <c r="A22" s="36" t="s">
        <v>79</v>
      </c>
      <c r="B22" s="29">
        <v>635</v>
      </c>
      <c r="C22" s="29">
        <v>757</v>
      </c>
      <c r="D22" s="29">
        <v>819</v>
      </c>
      <c r="E22" s="29">
        <v>1016</v>
      </c>
      <c r="F22" s="29">
        <v>1168</v>
      </c>
      <c r="G22" s="29">
        <v>1267</v>
      </c>
      <c r="H22" s="29">
        <v>1440</v>
      </c>
      <c r="I22" s="29">
        <v>1519</v>
      </c>
      <c r="J22" s="29">
        <v>1596</v>
      </c>
      <c r="K22" s="29">
        <v>1686</v>
      </c>
      <c r="L22" s="29">
        <v>1800</v>
      </c>
      <c r="M22" s="29">
        <v>1822</v>
      </c>
      <c r="N22" s="29">
        <v>1601</v>
      </c>
      <c r="O22" s="29">
        <v>1553</v>
      </c>
      <c r="P22" s="29">
        <v>1593</v>
      </c>
      <c r="Q22" s="29">
        <v>1554</v>
      </c>
      <c r="R22" s="29">
        <v>1678</v>
      </c>
      <c r="S22" s="29">
        <v>1832</v>
      </c>
      <c r="T22" s="29">
        <v>1861</v>
      </c>
      <c r="U22" s="29">
        <v>1897</v>
      </c>
      <c r="V22" s="29">
        <v>2011</v>
      </c>
    </row>
    <row r="23" spans="1:22" ht="18" customHeight="1">
      <c r="A23" s="30" t="s">
        <v>80</v>
      </c>
      <c r="B23" s="56">
        <v>476</v>
      </c>
      <c r="C23" s="56">
        <v>551</v>
      </c>
      <c r="D23" s="56">
        <v>475</v>
      </c>
      <c r="E23" s="56">
        <v>545</v>
      </c>
      <c r="F23" s="56">
        <v>622</v>
      </c>
      <c r="G23" s="56">
        <v>613</v>
      </c>
      <c r="H23" s="56">
        <v>705</v>
      </c>
      <c r="I23" s="56">
        <v>780</v>
      </c>
      <c r="J23" s="56">
        <v>859</v>
      </c>
      <c r="K23" s="56">
        <v>904</v>
      </c>
      <c r="L23" s="56">
        <v>972</v>
      </c>
      <c r="M23" s="56">
        <v>1037</v>
      </c>
      <c r="N23" s="56">
        <v>834</v>
      </c>
      <c r="O23" s="56">
        <v>762</v>
      </c>
      <c r="P23" s="56">
        <v>857</v>
      </c>
      <c r="Q23" s="56">
        <v>822</v>
      </c>
      <c r="R23" s="56">
        <v>859</v>
      </c>
      <c r="S23" s="56">
        <v>905</v>
      </c>
      <c r="T23" s="56">
        <v>935</v>
      </c>
      <c r="U23" s="56">
        <v>950</v>
      </c>
      <c r="V23" s="56">
        <v>991</v>
      </c>
    </row>
    <row r="24" spans="1:22" ht="18" customHeight="1">
      <c r="A24" s="32" t="s">
        <v>48</v>
      </c>
      <c r="B24" s="33"/>
      <c r="C24" s="33"/>
      <c r="D24" s="33"/>
      <c r="E24" s="3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8" customHeight="1"/>
    <row r="26" spans="1:22" ht="18" customHeight="1"/>
    <row r="27" spans="1:22" ht="18" customHeight="1">
      <c r="A27" s="77" t="s">
        <v>50</v>
      </c>
      <c r="B27" s="78">
        <v>2002</v>
      </c>
      <c r="C27" s="78">
        <v>2003</v>
      </c>
      <c r="D27" s="78">
        <v>2004</v>
      </c>
      <c r="E27" s="78">
        <v>2005</v>
      </c>
      <c r="F27" s="78">
        <v>2006</v>
      </c>
      <c r="G27" s="78">
        <v>2007</v>
      </c>
      <c r="H27" s="78">
        <v>2008</v>
      </c>
      <c r="I27" s="78">
        <v>2009</v>
      </c>
      <c r="J27" s="78">
        <v>2010</v>
      </c>
      <c r="K27" s="78">
        <v>2011</v>
      </c>
      <c r="L27" s="78">
        <v>2012</v>
      </c>
      <c r="M27" s="78">
        <v>2013</v>
      </c>
      <c r="N27" s="78">
        <v>2014</v>
      </c>
      <c r="O27" s="78">
        <v>2015</v>
      </c>
      <c r="P27" s="78">
        <v>2016</v>
      </c>
      <c r="Q27" s="78">
        <v>2017</v>
      </c>
      <c r="R27" s="78">
        <v>2018</v>
      </c>
      <c r="S27" s="78">
        <v>2019</v>
      </c>
      <c r="T27" s="78">
        <v>2020</v>
      </c>
      <c r="U27" s="78">
        <v>2021</v>
      </c>
      <c r="V27" s="78">
        <v>2022</v>
      </c>
    </row>
    <row r="28" spans="1:22" ht="18" customHeight="1">
      <c r="A28" s="27" t="s">
        <v>75</v>
      </c>
      <c r="B28" s="42">
        <v>11139</v>
      </c>
      <c r="C28" s="42">
        <v>16281</v>
      </c>
      <c r="D28" s="42">
        <v>18944</v>
      </c>
      <c r="E28" s="42">
        <v>23056</v>
      </c>
      <c r="F28" s="42">
        <v>24686</v>
      </c>
      <c r="G28" s="42">
        <v>26411</v>
      </c>
      <c r="H28" s="42">
        <v>31337</v>
      </c>
      <c r="I28" s="42">
        <v>33248</v>
      </c>
      <c r="J28" s="42">
        <v>33395</v>
      </c>
      <c r="K28" s="42">
        <v>32993</v>
      </c>
      <c r="L28" s="42">
        <v>33263</v>
      </c>
      <c r="M28" s="42">
        <v>33222</v>
      </c>
      <c r="N28" s="42">
        <v>29627</v>
      </c>
      <c r="O28" s="42">
        <v>26853</v>
      </c>
      <c r="P28" s="42">
        <v>27556</v>
      </c>
      <c r="Q28" s="42">
        <v>26845</v>
      </c>
      <c r="R28" s="42">
        <v>28607</v>
      </c>
      <c r="S28" s="42">
        <v>31020</v>
      </c>
      <c r="T28" s="42">
        <v>33528</v>
      </c>
      <c r="U28" s="42">
        <v>33463</v>
      </c>
      <c r="V28" s="42">
        <v>34429</v>
      </c>
    </row>
    <row r="29" spans="1:22" ht="18" customHeight="1">
      <c r="A29" s="36" t="s">
        <v>76</v>
      </c>
      <c r="B29" s="6">
        <v>1441</v>
      </c>
      <c r="C29" s="6">
        <v>2320</v>
      </c>
      <c r="D29" s="6">
        <v>2887</v>
      </c>
      <c r="E29" s="6">
        <v>3440</v>
      </c>
      <c r="F29" s="6">
        <v>3555</v>
      </c>
      <c r="G29" s="6">
        <v>3769</v>
      </c>
      <c r="H29" s="6">
        <v>4445</v>
      </c>
      <c r="I29" s="6">
        <v>4775</v>
      </c>
      <c r="J29" s="6">
        <v>4788</v>
      </c>
      <c r="K29" s="6">
        <v>4723</v>
      </c>
      <c r="L29" s="6">
        <v>4680</v>
      </c>
      <c r="M29" s="6">
        <v>4588</v>
      </c>
      <c r="N29" s="6">
        <v>4285</v>
      </c>
      <c r="O29" s="6">
        <v>3928</v>
      </c>
      <c r="P29" s="6">
        <v>3996</v>
      </c>
      <c r="Q29" s="6">
        <v>3961</v>
      </c>
      <c r="R29" s="6">
        <v>4341</v>
      </c>
      <c r="S29" s="6">
        <v>4778</v>
      </c>
      <c r="T29" s="6">
        <v>5292</v>
      </c>
      <c r="U29" s="6">
        <v>5199</v>
      </c>
      <c r="V29" s="6">
        <v>5277</v>
      </c>
    </row>
    <row r="30" spans="1:22" ht="18" customHeight="1">
      <c r="A30" s="36" t="s">
        <v>77</v>
      </c>
      <c r="B30" s="29">
        <v>5488</v>
      </c>
      <c r="C30" s="29">
        <v>8284</v>
      </c>
      <c r="D30" s="29">
        <v>9858</v>
      </c>
      <c r="E30" s="29">
        <v>11875</v>
      </c>
      <c r="F30" s="29">
        <v>12508</v>
      </c>
      <c r="G30" s="29">
        <v>13433</v>
      </c>
      <c r="H30" s="29">
        <v>16194</v>
      </c>
      <c r="I30" s="29">
        <v>16940</v>
      </c>
      <c r="J30" s="29">
        <v>16704</v>
      </c>
      <c r="K30" s="29">
        <v>16027</v>
      </c>
      <c r="L30" s="29">
        <v>15895</v>
      </c>
      <c r="M30" s="29">
        <v>15533</v>
      </c>
      <c r="N30" s="29">
        <v>13494</v>
      </c>
      <c r="O30" s="29">
        <v>11923</v>
      </c>
      <c r="P30" s="29">
        <v>11889</v>
      </c>
      <c r="Q30" s="29">
        <v>11234</v>
      </c>
      <c r="R30" s="29">
        <v>11722</v>
      </c>
      <c r="S30" s="29">
        <v>12590</v>
      </c>
      <c r="T30" s="29">
        <v>13443</v>
      </c>
      <c r="U30" s="29">
        <v>13223</v>
      </c>
      <c r="V30" s="29">
        <v>13321</v>
      </c>
    </row>
    <row r="31" spans="1:22" ht="18" customHeight="1">
      <c r="A31" s="36" t="s">
        <v>78</v>
      </c>
      <c r="B31" s="29">
        <v>2910</v>
      </c>
      <c r="C31" s="29">
        <v>4148</v>
      </c>
      <c r="D31" s="29">
        <v>4783</v>
      </c>
      <c r="E31" s="29">
        <v>6052</v>
      </c>
      <c r="F31" s="29">
        <v>6686</v>
      </c>
      <c r="G31" s="29">
        <v>7278</v>
      </c>
      <c r="H31" s="29">
        <v>8511</v>
      </c>
      <c r="I31" s="29">
        <v>9155</v>
      </c>
      <c r="J31" s="29">
        <v>9379</v>
      </c>
      <c r="K31" s="29">
        <v>9595</v>
      </c>
      <c r="L31" s="29">
        <v>9891</v>
      </c>
      <c r="M31" s="29">
        <v>10145</v>
      </c>
      <c r="N31" s="29">
        <v>9244</v>
      </c>
      <c r="O31" s="29">
        <v>8548</v>
      </c>
      <c r="P31" s="29">
        <v>9029</v>
      </c>
      <c r="Q31" s="29">
        <v>9002</v>
      </c>
      <c r="R31" s="29">
        <v>9692</v>
      </c>
      <c r="S31" s="29">
        <v>10593</v>
      </c>
      <c r="T31" s="29">
        <v>11557</v>
      </c>
      <c r="U31" s="29">
        <v>11766</v>
      </c>
      <c r="V31" s="29">
        <v>12401</v>
      </c>
    </row>
    <row r="32" spans="1:22" ht="18" customHeight="1">
      <c r="A32" s="36" t="s">
        <v>79</v>
      </c>
      <c r="B32" s="29">
        <v>664</v>
      </c>
      <c r="C32" s="29">
        <v>822</v>
      </c>
      <c r="D32" s="29">
        <v>833</v>
      </c>
      <c r="E32" s="29">
        <v>1029</v>
      </c>
      <c r="F32" s="29">
        <v>1139</v>
      </c>
      <c r="G32" s="29">
        <v>1174</v>
      </c>
      <c r="H32" s="29">
        <v>1367</v>
      </c>
      <c r="I32" s="29">
        <v>1484</v>
      </c>
      <c r="J32" s="29">
        <v>1574</v>
      </c>
      <c r="K32" s="29">
        <v>1659</v>
      </c>
      <c r="L32" s="29">
        <v>1749</v>
      </c>
      <c r="M32" s="29">
        <v>1841</v>
      </c>
      <c r="N32" s="29">
        <v>1682</v>
      </c>
      <c r="O32" s="29">
        <v>1623</v>
      </c>
      <c r="P32" s="29">
        <v>1739</v>
      </c>
      <c r="Q32" s="29">
        <v>1733</v>
      </c>
      <c r="R32" s="29">
        <v>1836</v>
      </c>
      <c r="S32" s="29">
        <v>1993</v>
      </c>
      <c r="T32" s="29">
        <v>2121</v>
      </c>
      <c r="U32" s="29">
        <v>2123</v>
      </c>
      <c r="V32" s="29">
        <v>2221</v>
      </c>
    </row>
    <row r="33" spans="1:22" ht="18" customHeight="1">
      <c r="A33" s="30" t="s">
        <v>80</v>
      </c>
      <c r="B33" s="56">
        <v>636</v>
      </c>
      <c r="C33" s="56">
        <v>707</v>
      </c>
      <c r="D33" s="56">
        <v>583</v>
      </c>
      <c r="E33" s="56">
        <v>660</v>
      </c>
      <c r="F33" s="56">
        <v>798</v>
      </c>
      <c r="G33" s="56">
        <v>757</v>
      </c>
      <c r="H33" s="56">
        <v>820</v>
      </c>
      <c r="I33" s="56">
        <v>894</v>
      </c>
      <c r="J33" s="56">
        <v>950</v>
      </c>
      <c r="K33" s="56">
        <v>989</v>
      </c>
      <c r="L33" s="56">
        <v>1048</v>
      </c>
      <c r="M33" s="56">
        <v>1115</v>
      </c>
      <c r="N33" s="56">
        <v>922</v>
      </c>
      <c r="O33" s="56">
        <v>831</v>
      </c>
      <c r="P33" s="56">
        <v>903</v>
      </c>
      <c r="Q33" s="56">
        <v>915</v>
      </c>
      <c r="R33" s="56">
        <v>1016</v>
      </c>
      <c r="S33" s="56">
        <v>1066</v>
      </c>
      <c r="T33" s="56">
        <v>1115</v>
      </c>
      <c r="U33" s="56">
        <v>1152</v>
      </c>
      <c r="V33" s="56">
        <v>1209</v>
      </c>
    </row>
    <row r="34" spans="1:22" ht="18" customHeight="1">
      <c r="A34" s="32" t="s">
        <v>48</v>
      </c>
      <c r="B34" s="33"/>
      <c r="C34" s="33"/>
      <c r="D34" s="33"/>
      <c r="E34" s="3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1:22" ht="18" customHeight="1"/>
    <row r="36" spans="1:22" ht="18" customHeight="1"/>
    <row r="37" spans="1:22" ht="18" customHeight="1"/>
    <row r="38" spans="1:22" ht="18" customHeight="1">
      <c r="A38" s="33" t="s">
        <v>81</v>
      </c>
    </row>
    <row r="39" spans="1:22" ht="18" customHeight="1"/>
    <row r="40" spans="1:22" ht="18" customHeight="1">
      <c r="A40" s="77" t="s">
        <v>14</v>
      </c>
      <c r="B40" s="78">
        <v>2002</v>
      </c>
      <c r="C40" s="78">
        <v>2003</v>
      </c>
      <c r="D40" s="78">
        <v>2004</v>
      </c>
      <c r="E40" s="78">
        <v>2005</v>
      </c>
      <c r="F40" s="78">
        <v>2006</v>
      </c>
      <c r="G40" s="78">
        <v>2007</v>
      </c>
      <c r="H40" s="78">
        <v>2008</v>
      </c>
      <c r="I40" s="78">
        <v>2009</v>
      </c>
      <c r="J40" s="78">
        <v>2010</v>
      </c>
      <c r="K40" s="78">
        <v>2011</v>
      </c>
      <c r="L40" s="78">
        <v>2012</v>
      </c>
      <c r="M40" s="78">
        <v>2013</v>
      </c>
      <c r="N40" s="78">
        <v>2014</v>
      </c>
      <c r="O40" s="78">
        <v>2015</v>
      </c>
      <c r="P40" s="78">
        <v>2016</v>
      </c>
      <c r="Q40" s="78">
        <v>2017</v>
      </c>
      <c r="R40" s="78">
        <v>2018</v>
      </c>
      <c r="S40" s="78">
        <v>2019</v>
      </c>
      <c r="T40" s="78">
        <v>2020</v>
      </c>
      <c r="U40" s="78">
        <v>2021</v>
      </c>
      <c r="V40" s="78">
        <v>2022</v>
      </c>
    </row>
    <row r="41" spans="1:22" ht="18" customHeight="1">
      <c r="A41" s="27" t="s">
        <v>75</v>
      </c>
      <c r="B41" s="54">
        <f t="shared" ref="B41:T41" si="0">SUM(B42:B46)</f>
        <v>1</v>
      </c>
      <c r="C41" s="54">
        <f t="shared" si="0"/>
        <v>1</v>
      </c>
      <c r="D41" s="54">
        <f t="shared" si="0"/>
        <v>0.99999999999999989</v>
      </c>
      <c r="E41" s="54">
        <f t="shared" si="0"/>
        <v>1</v>
      </c>
      <c r="F41" s="54">
        <f t="shared" si="0"/>
        <v>1</v>
      </c>
      <c r="G41" s="54">
        <f t="shared" si="0"/>
        <v>1</v>
      </c>
      <c r="H41" s="54">
        <f t="shared" si="0"/>
        <v>1</v>
      </c>
      <c r="I41" s="54">
        <f t="shared" si="0"/>
        <v>1</v>
      </c>
      <c r="J41" s="54">
        <f t="shared" si="0"/>
        <v>1</v>
      </c>
      <c r="K41" s="54">
        <f t="shared" si="0"/>
        <v>0.99999999999999989</v>
      </c>
      <c r="L41" s="54">
        <f t="shared" si="0"/>
        <v>1</v>
      </c>
      <c r="M41" s="54">
        <f t="shared" si="0"/>
        <v>1</v>
      </c>
      <c r="N41" s="54">
        <f t="shared" si="0"/>
        <v>1</v>
      </c>
      <c r="O41" s="54">
        <f t="shared" si="0"/>
        <v>1.0000000000000002</v>
      </c>
      <c r="P41" s="54">
        <f t="shared" si="0"/>
        <v>1</v>
      </c>
      <c r="Q41" s="54">
        <f t="shared" si="0"/>
        <v>1</v>
      </c>
      <c r="R41" s="54">
        <f t="shared" si="0"/>
        <v>1</v>
      </c>
      <c r="S41" s="54">
        <f t="shared" si="0"/>
        <v>1</v>
      </c>
      <c r="T41" s="54">
        <f t="shared" si="0"/>
        <v>1</v>
      </c>
      <c r="U41" s="54">
        <f>SUM(U42:U46)</f>
        <v>1</v>
      </c>
      <c r="V41" s="54">
        <f>SUM(V42:V46)</f>
        <v>1</v>
      </c>
    </row>
    <row r="42" spans="1:22" ht="18" customHeight="1">
      <c r="A42" s="36" t="s">
        <v>76</v>
      </c>
      <c r="B42" s="7">
        <f t="shared" ref="B42:T42" si="1">B9/B8</f>
        <v>0.12928418421992147</v>
      </c>
      <c r="C42" s="7">
        <f t="shared" si="1"/>
        <v>0.14222909465769207</v>
      </c>
      <c r="D42" s="7">
        <f t="shared" si="1"/>
        <v>0.15059898791696788</v>
      </c>
      <c r="E42" s="7">
        <f t="shared" si="1"/>
        <v>0.14577137351820046</v>
      </c>
      <c r="F42" s="7">
        <f t="shared" si="1"/>
        <v>0.14088785046728972</v>
      </c>
      <c r="G42" s="7">
        <f t="shared" si="1"/>
        <v>0.14110777566261531</v>
      </c>
      <c r="H42" s="7">
        <f t="shared" si="1"/>
        <v>0.14084441909577175</v>
      </c>
      <c r="I42" s="7">
        <f t="shared" si="1"/>
        <v>0.14525417287848227</v>
      </c>
      <c r="J42" s="7">
        <f t="shared" si="1"/>
        <v>0.14530837357923457</v>
      </c>
      <c r="K42" s="7">
        <f t="shared" si="1"/>
        <v>0.1444171524962268</v>
      </c>
      <c r="L42" s="7">
        <f t="shared" si="1"/>
        <v>0.14189953988857365</v>
      </c>
      <c r="M42" s="7">
        <f t="shared" si="1"/>
        <v>0.13922655182044008</v>
      </c>
      <c r="N42" s="7">
        <f t="shared" si="1"/>
        <v>0.14456600540433664</v>
      </c>
      <c r="O42" s="7">
        <f t="shared" si="1"/>
        <v>0.14770222764612667</v>
      </c>
      <c r="P42" s="7">
        <f t="shared" si="1"/>
        <v>0.14664295242329925</v>
      </c>
      <c r="Q42" s="7">
        <f t="shared" si="1"/>
        <v>0.14913165471583928</v>
      </c>
      <c r="R42" s="7">
        <f t="shared" si="1"/>
        <v>0.15464814718117417</v>
      </c>
      <c r="S42" s="7">
        <f t="shared" si="1"/>
        <v>0.15770286980680595</v>
      </c>
      <c r="T42" s="7">
        <f t="shared" si="1"/>
        <v>0.16105862367001461</v>
      </c>
      <c r="U42" s="7">
        <f>U9/U8</f>
        <v>0.15844727659383284</v>
      </c>
      <c r="V42" s="7">
        <f>V9/V8</f>
        <v>0.15698022768124625</v>
      </c>
    </row>
    <row r="43" spans="1:22" ht="18" customHeight="1">
      <c r="A43" s="36" t="s">
        <v>77</v>
      </c>
      <c r="B43" s="7">
        <f t="shared" ref="B43:T43" si="2">B10/B8</f>
        <v>0.51120135665833633</v>
      </c>
      <c r="C43" s="7">
        <f t="shared" si="2"/>
        <v>0.52446789157722395</v>
      </c>
      <c r="D43" s="7">
        <f t="shared" si="2"/>
        <v>0.5340287101105029</v>
      </c>
      <c r="E43" s="7">
        <f t="shared" si="2"/>
        <v>0.52980354375235617</v>
      </c>
      <c r="F43" s="7">
        <f t="shared" si="2"/>
        <v>0.52069704049844234</v>
      </c>
      <c r="G43" s="7">
        <f t="shared" si="2"/>
        <v>0.518377507687802</v>
      </c>
      <c r="H43" s="7">
        <f t="shared" si="2"/>
        <v>0.52370015260586067</v>
      </c>
      <c r="I43" s="7">
        <f t="shared" si="2"/>
        <v>0.51062585869215704</v>
      </c>
      <c r="J43" s="7">
        <f t="shared" si="2"/>
        <v>0.49735179538059732</v>
      </c>
      <c r="K43" s="7">
        <f t="shared" si="2"/>
        <v>0.48209582433192272</v>
      </c>
      <c r="L43" s="7">
        <f t="shared" si="2"/>
        <v>0.47094535993061576</v>
      </c>
      <c r="M43" s="7">
        <f t="shared" si="2"/>
        <v>0.45748386812282277</v>
      </c>
      <c r="N43" s="7">
        <f t="shared" si="2"/>
        <v>0.44439135306135902</v>
      </c>
      <c r="O43" s="7">
        <f t="shared" si="2"/>
        <v>0.42864428698930801</v>
      </c>
      <c r="P43" s="7">
        <f t="shared" si="2"/>
        <v>0.41332147621164961</v>
      </c>
      <c r="Q43" s="7">
        <f t="shared" si="2"/>
        <v>0.4012543784041519</v>
      </c>
      <c r="R43" s="7">
        <f t="shared" si="2"/>
        <v>0.39167667484726648</v>
      </c>
      <c r="S43" s="7">
        <f t="shared" si="2"/>
        <v>0.38940724919301739</v>
      </c>
      <c r="T43" s="7">
        <f t="shared" si="2"/>
        <v>0.38798319077280718</v>
      </c>
      <c r="U43" s="7">
        <f>U10/U8</f>
        <v>0.38376289817740705</v>
      </c>
      <c r="V43" s="7">
        <f>V10/V8</f>
        <v>0.3791228864954917</v>
      </c>
    </row>
    <row r="44" spans="1:22" ht="18" customHeight="1">
      <c r="A44" s="36" t="s">
        <v>78</v>
      </c>
      <c r="B44" s="7">
        <f t="shared" ref="B44:T44" si="3">B11/B8</f>
        <v>0.25191895751517313</v>
      </c>
      <c r="C44" s="7">
        <f t="shared" si="3"/>
        <v>0.24728639864168334</v>
      </c>
      <c r="D44" s="7">
        <f t="shared" si="3"/>
        <v>0.24540431684395331</v>
      </c>
      <c r="E44" s="7">
        <f t="shared" si="3"/>
        <v>0.25635655342855945</v>
      </c>
      <c r="F44" s="7">
        <f t="shared" si="3"/>
        <v>0.26584890965732089</v>
      </c>
      <c r="G44" s="7">
        <f t="shared" si="3"/>
        <v>0.27075706545614292</v>
      </c>
      <c r="H44" s="7">
        <f t="shared" si="3"/>
        <v>0.26867880320009868</v>
      </c>
      <c r="I44" s="7">
        <f t="shared" si="3"/>
        <v>0.27576076471104094</v>
      </c>
      <c r="J44" s="7">
        <f t="shared" si="3"/>
        <v>0.28469293958008085</v>
      </c>
      <c r="K44" s="7">
        <f t="shared" si="3"/>
        <v>0.29598117842028943</v>
      </c>
      <c r="L44" s="7">
        <f t="shared" si="3"/>
        <v>0.30529054640069386</v>
      </c>
      <c r="M44" s="7">
        <f t="shared" si="3"/>
        <v>0.31781635382828921</v>
      </c>
      <c r="N44" s="7">
        <f t="shared" si="3"/>
        <v>0.32801687207539709</v>
      </c>
      <c r="O44" s="7">
        <f t="shared" si="3"/>
        <v>0.33678803664778417</v>
      </c>
      <c r="P44" s="7">
        <f t="shared" si="3"/>
        <v>0.34947087594486437</v>
      </c>
      <c r="Q44" s="7">
        <f t="shared" si="3"/>
        <v>0.35747950631773917</v>
      </c>
      <c r="R44" s="7">
        <f t="shared" si="3"/>
        <v>0.35987676883713643</v>
      </c>
      <c r="S44" s="7">
        <f t="shared" si="3"/>
        <v>0.35980985723233072</v>
      </c>
      <c r="T44" s="7">
        <f t="shared" si="3"/>
        <v>0.36107054510774</v>
      </c>
      <c r="U44" s="7">
        <f>U11/U8</f>
        <v>0.36610606083297142</v>
      </c>
      <c r="V44" s="7">
        <f>V11/V8</f>
        <v>0.36990164988528257</v>
      </c>
    </row>
    <row r="45" spans="1:22" ht="18" customHeight="1">
      <c r="A45" s="36" t="s">
        <v>79</v>
      </c>
      <c r="B45" s="7">
        <f t="shared" ref="B45:T45" si="4">B12/B8</f>
        <v>5.7970367725812211E-2</v>
      </c>
      <c r="C45" s="7">
        <f t="shared" si="4"/>
        <v>4.7874598265720693E-2</v>
      </c>
      <c r="D45" s="7">
        <f t="shared" si="4"/>
        <v>4.265207063926469E-2</v>
      </c>
      <c r="E45" s="7">
        <f t="shared" si="4"/>
        <v>4.2830813052402293E-2</v>
      </c>
      <c r="F45" s="7">
        <f t="shared" si="4"/>
        <v>4.4918224299065418E-2</v>
      </c>
      <c r="G45" s="7">
        <f t="shared" si="4"/>
        <v>4.4680773173231804E-2</v>
      </c>
      <c r="H45" s="7">
        <f t="shared" si="4"/>
        <v>4.3269156659935568E-2</v>
      </c>
      <c r="I45" s="7">
        <f t="shared" si="4"/>
        <v>4.389195825659914E-2</v>
      </c>
      <c r="J45" s="7">
        <f t="shared" si="4"/>
        <v>4.6252389220421089E-2</v>
      </c>
      <c r="K45" s="7">
        <f t="shared" si="4"/>
        <v>4.949542777662691E-2</v>
      </c>
      <c r="L45" s="7">
        <f t="shared" si="4"/>
        <v>5.2170461728431358E-2</v>
      </c>
      <c r="M45" s="7">
        <f t="shared" si="4"/>
        <v>5.3841518086810813E-2</v>
      </c>
      <c r="N45" s="7">
        <f t="shared" si="4"/>
        <v>5.409279641468398E-2</v>
      </c>
      <c r="O45" s="7">
        <f t="shared" si="4"/>
        <v>5.7849583796287865E-2</v>
      </c>
      <c r="P45" s="7">
        <f t="shared" si="4"/>
        <v>5.926189417518897E-2</v>
      </c>
      <c r="Q45" s="7">
        <f t="shared" si="4"/>
        <v>6.0279851088411669E-2</v>
      </c>
      <c r="R45" s="7">
        <f t="shared" si="4"/>
        <v>6.1163037613353524E-2</v>
      </c>
      <c r="S45" s="7">
        <f t="shared" si="4"/>
        <v>6.1427034318842444E-2</v>
      </c>
      <c r="T45" s="7">
        <f t="shared" si="4"/>
        <v>5.9338956278127145E-2</v>
      </c>
      <c r="U45" s="7">
        <f>U12/U8</f>
        <v>6.0203974660416638E-2</v>
      </c>
      <c r="V45" s="7">
        <f>V12/V8</f>
        <v>6.184512414327259E-2</v>
      </c>
    </row>
    <row r="46" spans="1:22" ht="18" customHeight="1">
      <c r="A46" s="30" t="s">
        <v>80</v>
      </c>
      <c r="B46" s="101">
        <f t="shared" ref="B46:T46" si="5">B13/B8</f>
        <v>4.9625133880756872E-2</v>
      </c>
      <c r="C46" s="101">
        <f t="shared" si="5"/>
        <v>3.8142016857679949E-2</v>
      </c>
      <c r="D46" s="101">
        <f t="shared" si="5"/>
        <v>2.7315914489311165E-2</v>
      </c>
      <c r="E46" s="101">
        <f t="shared" si="5"/>
        <v>2.5237716248481548E-2</v>
      </c>
      <c r="F46" s="101">
        <f t="shared" si="5"/>
        <v>2.764797507788162E-2</v>
      </c>
      <c r="G46" s="101">
        <f t="shared" si="5"/>
        <v>2.5076878020207936E-2</v>
      </c>
      <c r="H46" s="101">
        <f t="shared" si="5"/>
        <v>2.3507468438333359E-2</v>
      </c>
      <c r="I46" s="101">
        <f t="shared" si="5"/>
        <v>2.4467245461720601E-2</v>
      </c>
      <c r="J46" s="101">
        <f t="shared" si="5"/>
        <v>2.6394502239666166E-2</v>
      </c>
      <c r="K46" s="101">
        <f t="shared" si="5"/>
        <v>2.8010416974934154E-2</v>
      </c>
      <c r="L46" s="101">
        <f t="shared" si="5"/>
        <v>2.9694092051685359E-2</v>
      </c>
      <c r="M46" s="101">
        <f t="shared" si="5"/>
        <v>3.1631708141637148E-2</v>
      </c>
      <c r="N46" s="101">
        <f t="shared" si="5"/>
        <v>2.8932973044223292E-2</v>
      </c>
      <c r="O46" s="101">
        <f t="shared" si="5"/>
        <v>2.901586492049325E-2</v>
      </c>
      <c r="P46" s="101">
        <f t="shared" si="5"/>
        <v>3.1302801244997777E-2</v>
      </c>
      <c r="Q46" s="101">
        <f t="shared" si="5"/>
        <v>3.1854609473857945E-2</v>
      </c>
      <c r="R46" s="101">
        <f t="shared" si="5"/>
        <v>3.2635371521069399E-2</v>
      </c>
      <c r="S46" s="101">
        <f t="shared" si="5"/>
        <v>3.1652989449003514E-2</v>
      </c>
      <c r="T46" s="101">
        <f t="shared" si="5"/>
        <v>3.0548684171311059E-2</v>
      </c>
      <c r="U46" s="101">
        <f>U13/U8</f>
        <v>3.1479789735372084E-2</v>
      </c>
      <c r="V46" s="101">
        <f>V13/V8</f>
        <v>3.215011179470692E-2</v>
      </c>
    </row>
    <row r="47" spans="1:22" ht="18" customHeight="1">
      <c r="A47" s="32" t="s">
        <v>52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2" ht="18" customHeight="1"/>
    <row r="49" spans="1:22" ht="18" customHeight="1"/>
    <row r="50" spans="1:22" ht="18" customHeight="1">
      <c r="A50" s="77" t="s">
        <v>49</v>
      </c>
      <c r="B50" s="78">
        <v>2002</v>
      </c>
      <c r="C50" s="78">
        <v>2003</v>
      </c>
      <c r="D50" s="78">
        <v>2004</v>
      </c>
      <c r="E50" s="78">
        <v>2005</v>
      </c>
      <c r="F50" s="78">
        <v>2006</v>
      </c>
      <c r="G50" s="78">
        <v>2007</v>
      </c>
      <c r="H50" s="78">
        <v>2008</v>
      </c>
      <c r="I50" s="78">
        <v>2009</v>
      </c>
      <c r="J50" s="78">
        <v>2010</v>
      </c>
      <c r="K50" s="78">
        <v>2011</v>
      </c>
      <c r="L50" s="78">
        <v>2012</v>
      </c>
      <c r="M50" s="78">
        <v>2013</v>
      </c>
      <c r="N50" s="78">
        <v>2014</v>
      </c>
      <c r="O50" s="78">
        <v>2015</v>
      </c>
      <c r="P50" s="78">
        <v>2016</v>
      </c>
      <c r="Q50" s="78">
        <v>2017</v>
      </c>
      <c r="R50" s="78">
        <v>2018</v>
      </c>
      <c r="S50" s="78">
        <v>2019</v>
      </c>
      <c r="T50" s="78">
        <v>2020</v>
      </c>
      <c r="U50" s="78">
        <v>2021</v>
      </c>
      <c r="V50" s="78">
        <v>2022</v>
      </c>
    </row>
    <row r="51" spans="1:22" ht="18" customHeight="1">
      <c r="A51" s="27" t="s">
        <v>75</v>
      </c>
      <c r="B51" s="54">
        <f t="shared" ref="B51:T51" si="6">SUM(B52:B56)</f>
        <v>1</v>
      </c>
      <c r="C51" s="54">
        <f t="shared" si="6"/>
        <v>1</v>
      </c>
      <c r="D51" s="54">
        <f t="shared" si="6"/>
        <v>1</v>
      </c>
      <c r="E51" s="54">
        <f t="shared" si="6"/>
        <v>1</v>
      </c>
      <c r="F51" s="54">
        <f t="shared" si="6"/>
        <v>1</v>
      </c>
      <c r="G51" s="54">
        <f t="shared" si="6"/>
        <v>1</v>
      </c>
      <c r="H51" s="54">
        <f t="shared" si="6"/>
        <v>1</v>
      </c>
      <c r="I51" s="54">
        <f t="shared" si="6"/>
        <v>1</v>
      </c>
      <c r="J51" s="54">
        <f t="shared" si="6"/>
        <v>0.99999999999999989</v>
      </c>
      <c r="K51" s="54">
        <f t="shared" si="6"/>
        <v>1</v>
      </c>
      <c r="L51" s="54">
        <f t="shared" si="6"/>
        <v>1</v>
      </c>
      <c r="M51" s="54">
        <f t="shared" si="6"/>
        <v>1</v>
      </c>
      <c r="N51" s="54">
        <f t="shared" si="6"/>
        <v>1</v>
      </c>
      <c r="O51" s="54">
        <f t="shared" si="6"/>
        <v>1</v>
      </c>
      <c r="P51" s="54">
        <f t="shared" si="6"/>
        <v>1</v>
      </c>
      <c r="Q51" s="54">
        <f t="shared" si="6"/>
        <v>0.99999999999999989</v>
      </c>
      <c r="R51" s="54">
        <f t="shared" si="6"/>
        <v>1</v>
      </c>
      <c r="S51" s="54">
        <f t="shared" si="6"/>
        <v>1</v>
      </c>
      <c r="T51" s="54">
        <f t="shared" si="6"/>
        <v>1</v>
      </c>
      <c r="U51" s="54">
        <f>SUM(U52:U56)</f>
        <v>1</v>
      </c>
      <c r="V51" s="54">
        <f>SUM(V52:V56)</f>
        <v>1</v>
      </c>
    </row>
    <row r="52" spans="1:22" ht="18" customHeight="1">
      <c r="A52" s="36" t="s">
        <v>76</v>
      </c>
      <c r="B52" s="7">
        <f t="shared" ref="B52:T52" si="7">B19/B18</f>
        <v>0.12920401100363829</v>
      </c>
      <c r="C52" s="7">
        <f t="shared" si="7"/>
        <v>0.14196754685348184</v>
      </c>
      <c r="D52" s="7">
        <f t="shared" si="7"/>
        <v>0.14887810794420861</v>
      </c>
      <c r="E52" s="7">
        <f t="shared" si="7"/>
        <v>0.14256784123126773</v>
      </c>
      <c r="F52" s="7">
        <f t="shared" si="7"/>
        <v>0.13799955012371598</v>
      </c>
      <c r="G52" s="7">
        <f t="shared" si="7"/>
        <v>0.13961234541653378</v>
      </c>
      <c r="H52" s="7">
        <f t="shared" si="7"/>
        <v>0.13990935114503816</v>
      </c>
      <c r="I52" s="7">
        <f t="shared" si="7"/>
        <v>0.14680125106624964</v>
      </c>
      <c r="J52" s="7">
        <f t="shared" si="7"/>
        <v>0.14714586534630925</v>
      </c>
      <c r="K52" s="7">
        <f t="shared" si="7"/>
        <v>0.14562433143484924</v>
      </c>
      <c r="L52" s="7">
        <f t="shared" si="7"/>
        <v>0.14305028190081695</v>
      </c>
      <c r="M52" s="7">
        <f t="shared" si="7"/>
        <v>0.14030047973341761</v>
      </c>
      <c r="N52" s="7">
        <f t="shared" si="7"/>
        <v>0.14450346048607757</v>
      </c>
      <c r="O52" s="7">
        <f t="shared" si="7"/>
        <v>0.14906588705077012</v>
      </c>
      <c r="P52" s="7">
        <f t="shared" si="7"/>
        <v>0.14820886672015068</v>
      </c>
      <c r="Q52" s="7">
        <f t="shared" si="7"/>
        <v>0.15066464383759573</v>
      </c>
      <c r="R52" s="7">
        <f t="shared" si="7"/>
        <v>0.15752617347292519</v>
      </c>
      <c r="S52" s="7">
        <f t="shared" si="7"/>
        <v>0.16134916317322154</v>
      </c>
      <c r="T52" s="7">
        <f t="shared" si="7"/>
        <v>0.16427422717255347</v>
      </c>
      <c r="U52" s="7">
        <f>U19/U18</f>
        <v>0.16154308015610927</v>
      </c>
      <c r="V52" s="7">
        <f>V19/V18</f>
        <v>0.16073529411764706</v>
      </c>
    </row>
    <row r="53" spans="1:22" ht="18" customHeight="1">
      <c r="A53" s="36" t="s">
        <v>77</v>
      </c>
      <c r="B53" s="7">
        <f t="shared" ref="B53:T53" si="8">B20/B18</f>
        <v>0.52950572366669624</v>
      </c>
      <c r="C53" s="7">
        <f t="shared" si="8"/>
        <v>0.53972815999041979</v>
      </c>
      <c r="D53" s="7">
        <f t="shared" si="8"/>
        <v>0.54709925207196286</v>
      </c>
      <c r="E53" s="7">
        <f t="shared" si="8"/>
        <v>0.54358039692183069</v>
      </c>
      <c r="F53" s="7">
        <f t="shared" si="8"/>
        <v>0.53366574192097171</v>
      </c>
      <c r="G53" s="7">
        <f t="shared" si="8"/>
        <v>0.52751497112079659</v>
      </c>
      <c r="H53" s="7">
        <f t="shared" si="8"/>
        <v>0.53017652671755722</v>
      </c>
      <c r="I53" s="7">
        <f t="shared" si="8"/>
        <v>0.51168609610463467</v>
      </c>
      <c r="J53" s="7">
        <f t="shared" si="8"/>
        <v>0.49465027602299244</v>
      </c>
      <c r="K53" s="7">
        <f t="shared" si="8"/>
        <v>0.4785914597126254</v>
      </c>
      <c r="L53" s="7">
        <f t="shared" si="8"/>
        <v>0.46433091704061674</v>
      </c>
      <c r="M53" s="7">
        <f t="shared" si="8"/>
        <v>0.44787567148315188</v>
      </c>
      <c r="N53" s="7">
        <f t="shared" si="8"/>
        <v>0.43383228713986804</v>
      </c>
      <c r="O53" s="7">
        <f t="shared" si="8"/>
        <v>0.41393325727324587</v>
      </c>
      <c r="P53" s="7">
        <f t="shared" si="8"/>
        <v>0.39589800830164984</v>
      </c>
      <c r="Q53" s="7">
        <f t="shared" si="8"/>
        <v>0.38455425516543851</v>
      </c>
      <c r="R53" s="7">
        <f t="shared" si="8"/>
        <v>0.37374332663107535</v>
      </c>
      <c r="S53" s="7">
        <f t="shared" si="8"/>
        <v>0.37306793817402156</v>
      </c>
      <c r="T53" s="7">
        <f t="shared" si="8"/>
        <v>0.3750372267556138</v>
      </c>
      <c r="U53" s="7">
        <f>U20/U18</f>
        <v>0.37232062443710595</v>
      </c>
      <c r="V53" s="7">
        <f>V20/V18</f>
        <v>0.37123529411764705</v>
      </c>
    </row>
    <row r="54" spans="1:22" ht="18" customHeight="1">
      <c r="A54" s="36" t="s">
        <v>78</v>
      </c>
      <c r="B54" s="7">
        <f t="shared" ref="B54:T54" si="9">B21/B18</f>
        <v>0.24270121572455408</v>
      </c>
      <c r="C54" s="7">
        <f t="shared" si="9"/>
        <v>0.23998562960301778</v>
      </c>
      <c r="D54" s="7">
        <f t="shared" si="9"/>
        <v>0.23862947240751972</v>
      </c>
      <c r="E54" s="7">
        <f t="shared" si="9"/>
        <v>0.25062778452814904</v>
      </c>
      <c r="F54" s="7">
        <f t="shared" si="9"/>
        <v>0.26122816225537976</v>
      </c>
      <c r="G54" s="7">
        <f t="shared" si="9"/>
        <v>0.2662556252436129</v>
      </c>
      <c r="H54" s="7">
        <f t="shared" si="9"/>
        <v>0.26595300572519082</v>
      </c>
      <c r="I54" s="7">
        <f t="shared" si="9"/>
        <v>0.27614444128518623</v>
      </c>
      <c r="J54" s="7">
        <f t="shared" si="9"/>
        <v>0.28834443116498776</v>
      </c>
      <c r="K54" s="7">
        <f t="shared" si="9"/>
        <v>0.30090491196623204</v>
      </c>
      <c r="L54" s="7">
        <f t="shared" si="9"/>
        <v>0.31288114141065471</v>
      </c>
      <c r="M54" s="7">
        <f t="shared" si="9"/>
        <v>0.32969463675275057</v>
      </c>
      <c r="N54" s="7">
        <f t="shared" si="9"/>
        <v>0.34328021889586352</v>
      </c>
      <c r="O54" s="7">
        <f t="shared" si="9"/>
        <v>0.35446377638334287</v>
      </c>
      <c r="P54" s="7">
        <f t="shared" si="9"/>
        <v>0.37043496459590497</v>
      </c>
      <c r="Q54" s="7">
        <f t="shared" si="9"/>
        <v>0.37895535327264845</v>
      </c>
      <c r="R54" s="7">
        <f t="shared" si="9"/>
        <v>0.38078069749705334</v>
      </c>
      <c r="S54" s="7">
        <f t="shared" si="9"/>
        <v>0.37799609587506799</v>
      </c>
      <c r="T54" s="7">
        <f t="shared" si="9"/>
        <v>0.37741973911489668</v>
      </c>
      <c r="U54" s="7">
        <f>U21/U18</f>
        <v>0.3806664665265686</v>
      </c>
      <c r="V54" s="7">
        <f>V21/V18</f>
        <v>0.37973529411764706</v>
      </c>
    </row>
    <row r="55" spans="1:22" ht="18" customHeight="1">
      <c r="A55" s="36" t="s">
        <v>79</v>
      </c>
      <c r="B55" s="7">
        <f t="shared" ref="B55:T55" si="10">B22/B18</f>
        <v>5.6349276776998844E-2</v>
      </c>
      <c r="C55" s="7">
        <f t="shared" si="10"/>
        <v>4.5326627148074963E-2</v>
      </c>
      <c r="D55" s="7">
        <f t="shared" si="10"/>
        <v>4.1388720436628258E-2</v>
      </c>
      <c r="E55" s="7">
        <f t="shared" si="10"/>
        <v>4.1150263264479549E-2</v>
      </c>
      <c r="F55" s="7">
        <f t="shared" si="10"/>
        <v>4.3787958311464349E-2</v>
      </c>
      <c r="G55" s="7">
        <f t="shared" si="10"/>
        <v>4.4895645086991953E-2</v>
      </c>
      <c r="H55" s="7">
        <f t="shared" si="10"/>
        <v>4.2938931297709926E-2</v>
      </c>
      <c r="I55" s="7">
        <f t="shared" si="10"/>
        <v>4.3190218936593687E-2</v>
      </c>
      <c r="J55" s="7">
        <f t="shared" si="10"/>
        <v>4.5415741847362127E-2</v>
      </c>
      <c r="K55" s="7">
        <f t="shared" si="10"/>
        <v>4.8743820289687476E-2</v>
      </c>
      <c r="L55" s="7">
        <f t="shared" si="10"/>
        <v>5.1777701070072492E-2</v>
      </c>
      <c r="M55" s="7">
        <f t="shared" si="10"/>
        <v>5.2339777656487889E-2</v>
      </c>
      <c r="N55" s="7">
        <f t="shared" si="10"/>
        <v>5.1537099629808465E-2</v>
      </c>
      <c r="O55" s="7">
        <f t="shared" si="10"/>
        <v>5.5369366799771821E-2</v>
      </c>
      <c r="P55" s="7">
        <f t="shared" si="10"/>
        <v>5.556524468938575E-2</v>
      </c>
      <c r="Q55" s="7">
        <f t="shared" si="10"/>
        <v>5.6133506718682273E-2</v>
      </c>
      <c r="R55" s="7">
        <f t="shared" si="10"/>
        <v>5.8170976911876865E-2</v>
      </c>
      <c r="S55" s="7">
        <f t="shared" si="10"/>
        <v>5.8625876028032896E-2</v>
      </c>
      <c r="T55" s="7">
        <f t="shared" si="10"/>
        <v>5.5423193757817617E-2</v>
      </c>
      <c r="U55" s="7">
        <f>U22/U18</f>
        <v>5.69498649054338E-2</v>
      </c>
      <c r="V55" s="7">
        <f>V22/V18</f>
        <v>5.9147058823529414E-2</v>
      </c>
    </row>
    <row r="56" spans="1:22" ht="18" customHeight="1">
      <c r="A56" s="30" t="s">
        <v>80</v>
      </c>
      <c r="B56" s="101">
        <f t="shared" ref="B56:T56" si="11">B23/B18</f>
        <v>4.2239772828112518E-2</v>
      </c>
      <c r="C56" s="101">
        <f t="shared" si="11"/>
        <v>3.2992036405005691E-2</v>
      </c>
      <c r="D56" s="101">
        <f t="shared" si="11"/>
        <v>2.4004447139680616E-2</v>
      </c>
      <c r="E56" s="101">
        <f t="shared" si="11"/>
        <v>2.2073714054272987E-2</v>
      </c>
      <c r="F56" s="101">
        <f t="shared" si="11"/>
        <v>2.3318587388468173E-2</v>
      </c>
      <c r="G56" s="101">
        <f t="shared" si="11"/>
        <v>2.1721413132064774E-2</v>
      </c>
      <c r="H56" s="101">
        <f t="shared" si="11"/>
        <v>2.1022185114503818E-2</v>
      </c>
      <c r="I56" s="101">
        <f t="shared" si="11"/>
        <v>2.2177992607335797E-2</v>
      </c>
      <c r="J56" s="101">
        <f t="shared" si="11"/>
        <v>2.4443685618348414E-2</v>
      </c>
      <c r="K56" s="101">
        <f t="shared" si="11"/>
        <v>2.6135476596605856E-2</v>
      </c>
      <c r="L56" s="101">
        <f t="shared" si="11"/>
        <v>2.7959958577839145E-2</v>
      </c>
      <c r="M56" s="101">
        <f t="shared" si="11"/>
        <v>2.9789434374192066E-2</v>
      </c>
      <c r="N56" s="101">
        <f t="shared" si="11"/>
        <v>2.6846933848382423E-2</v>
      </c>
      <c r="O56" s="101">
        <f t="shared" si="11"/>
        <v>2.7167712492869367E-2</v>
      </c>
      <c r="P56" s="101">
        <f t="shared" si="11"/>
        <v>2.9892915692908716E-2</v>
      </c>
      <c r="Q56" s="101">
        <f t="shared" si="11"/>
        <v>2.9692241005635025E-2</v>
      </c>
      <c r="R56" s="101">
        <f t="shared" si="11"/>
        <v>2.9778825487069265E-2</v>
      </c>
      <c r="S56" s="101">
        <f t="shared" si="11"/>
        <v>2.8960926749655988E-2</v>
      </c>
      <c r="T56" s="101">
        <f t="shared" si="11"/>
        <v>2.784561319911847E-2</v>
      </c>
      <c r="U56" s="101">
        <f>U23/U18</f>
        <v>2.8519963974782347E-2</v>
      </c>
      <c r="V56" s="101">
        <f>V23/V18</f>
        <v>2.9147058823529411E-2</v>
      </c>
    </row>
    <row r="57" spans="1:22" ht="18" customHeight="1">
      <c r="A57" s="32" t="s">
        <v>52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22" ht="18" customHeight="1"/>
    <row r="59" spans="1:22" ht="18" customHeight="1"/>
    <row r="60" spans="1:22" ht="18" customHeight="1">
      <c r="A60" s="77" t="s">
        <v>50</v>
      </c>
      <c r="B60" s="78">
        <v>2002</v>
      </c>
      <c r="C60" s="78">
        <v>2003</v>
      </c>
      <c r="D60" s="78">
        <v>2004</v>
      </c>
      <c r="E60" s="78">
        <v>2005</v>
      </c>
      <c r="F60" s="78">
        <v>2006</v>
      </c>
      <c r="G60" s="78">
        <v>2007</v>
      </c>
      <c r="H60" s="78">
        <v>2008</v>
      </c>
      <c r="I60" s="78">
        <v>2009</v>
      </c>
      <c r="J60" s="78">
        <v>2010</v>
      </c>
      <c r="K60" s="78">
        <v>2011</v>
      </c>
      <c r="L60" s="78">
        <v>2012</v>
      </c>
      <c r="M60" s="78">
        <v>2013</v>
      </c>
      <c r="N60" s="78">
        <v>2014</v>
      </c>
      <c r="O60" s="78">
        <v>2015</v>
      </c>
      <c r="P60" s="78">
        <v>2016</v>
      </c>
      <c r="Q60" s="78">
        <v>2017</v>
      </c>
      <c r="R60" s="78">
        <v>2018</v>
      </c>
      <c r="S60" s="78">
        <v>2019</v>
      </c>
      <c r="T60" s="78">
        <v>2020</v>
      </c>
      <c r="U60" s="78">
        <v>2021</v>
      </c>
      <c r="V60" s="78">
        <v>2022</v>
      </c>
    </row>
    <row r="61" spans="1:22" ht="18" customHeight="1">
      <c r="A61" s="27" t="s">
        <v>75</v>
      </c>
      <c r="B61" s="54">
        <f t="shared" ref="B61:T61" si="12">SUM(B62:B66)</f>
        <v>1</v>
      </c>
      <c r="C61" s="54">
        <f t="shared" si="12"/>
        <v>1</v>
      </c>
      <c r="D61" s="54">
        <f t="shared" si="12"/>
        <v>1</v>
      </c>
      <c r="E61" s="54">
        <f t="shared" si="12"/>
        <v>0.99999999999999989</v>
      </c>
      <c r="F61" s="54">
        <f t="shared" si="12"/>
        <v>1</v>
      </c>
      <c r="G61" s="54">
        <f t="shared" si="12"/>
        <v>1</v>
      </c>
      <c r="H61" s="54">
        <f t="shared" si="12"/>
        <v>1</v>
      </c>
      <c r="I61" s="54">
        <f t="shared" si="12"/>
        <v>1</v>
      </c>
      <c r="J61" s="54">
        <f t="shared" si="12"/>
        <v>0.99999999999999989</v>
      </c>
      <c r="K61" s="54">
        <f t="shared" si="12"/>
        <v>1</v>
      </c>
      <c r="L61" s="54">
        <f t="shared" si="12"/>
        <v>1</v>
      </c>
      <c r="M61" s="54">
        <f t="shared" si="12"/>
        <v>1</v>
      </c>
      <c r="N61" s="54">
        <f t="shared" si="12"/>
        <v>1</v>
      </c>
      <c r="O61" s="54">
        <f t="shared" si="12"/>
        <v>0.99999999999999989</v>
      </c>
      <c r="P61" s="54">
        <f t="shared" si="12"/>
        <v>1</v>
      </c>
      <c r="Q61" s="54">
        <f t="shared" si="12"/>
        <v>1</v>
      </c>
      <c r="R61" s="54">
        <f t="shared" si="12"/>
        <v>1.0000000000000002</v>
      </c>
      <c r="S61" s="54">
        <f t="shared" si="12"/>
        <v>1</v>
      </c>
      <c r="T61" s="54">
        <f t="shared" si="12"/>
        <v>1</v>
      </c>
      <c r="U61" s="54">
        <f>SUM(U62:U66)</f>
        <v>1</v>
      </c>
      <c r="V61" s="54">
        <f>SUM(V62:V66)</f>
        <v>1</v>
      </c>
    </row>
    <row r="62" spans="1:22" ht="18" customHeight="1">
      <c r="A62" s="36" t="s">
        <v>76</v>
      </c>
      <c r="B62" s="7">
        <f t="shared" ref="B62:T62" si="13">B29/B28</f>
        <v>0.12936529311428316</v>
      </c>
      <c r="C62" s="7">
        <f t="shared" si="13"/>
        <v>0.1424973895952337</v>
      </c>
      <c r="D62" s="7">
        <f t="shared" si="13"/>
        <v>0.15239653716216217</v>
      </c>
      <c r="E62" s="7">
        <f t="shared" si="13"/>
        <v>0.14920194309507287</v>
      </c>
      <c r="F62" s="7">
        <f t="shared" si="13"/>
        <v>0.14400874989872803</v>
      </c>
      <c r="G62" s="7">
        <f t="shared" si="13"/>
        <v>0.14270569081064707</v>
      </c>
      <c r="H62" s="7">
        <f t="shared" si="13"/>
        <v>0.14184510323260044</v>
      </c>
      <c r="I62" s="7">
        <f t="shared" si="13"/>
        <v>0.14361766121270453</v>
      </c>
      <c r="J62" s="7">
        <f t="shared" si="13"/>
        <v>0.1433747567001048</v>
      </c>
      <c r="K62" s="7">
        <f t="shared" si="13"/>
        <v>0.14315157760737127</v>
      </c>
      <c r="L62" s="7">
        <f t="shared" si="13"/>
        <v>0.14069687039653669</v>
      </c>
      <c r="M62" s="7">
        <f t="shared" si="13"/>
        <v>0.13810125820239599</v>
      </c>
      <c r="N62" s="7">
        <f t="shared" si="13"/>
        <v>0.14463158605326223</v>
      </c>
      <c r="O62" s="7">
        <f t="shared" si="13"/>
        <v>0.14627788329050759</v>
      </c>
      <c r="P62" s="7">
        <f t="shared" si="13"/>
        <v>0.14501379010015966</v>
      </c>
      <c r="Q62" s="7">
        <f t="shared" si="13"/>
        <v>0.14755075433041534</v>
      </c>
      <c r="R62" s="7">
        <f t="shared" si="13"/>
        <v>0.15174607613521165</v>
      </c>
      <c r="S62" s="7">
        <f t="shared" si="13"/>
        <v>0.15402965828497744</v>
      </c>
      <c r="T62" s="7">
        <f t="shared" si="13"/>
        <v>0.15783822476735862</v>
      </c>
      <c r="U62" s="7">
        <f>U29/U28</f>
        <v>0.15536562770821505</v>
      </c>
      <c r="V62" s="7">
        <f>V29/V28</f>
        <v>0.15327195097156468</v>
      </c>
    </row>
    <row r="63" spans="1:22" ht="18" customHeight="1">
      <c r="A63" s="36" t="s">
        <v>77</v>
      </c>
      <c r="B63" s="7">
        <f t="shared" ref="B63:T63" si="14">B30/B28</f>
        <v>0.49268336475446628</v>
      </c>
      <c r="C63" s="7">
        <f t="shared" si="14"/>
        <v>0.50881395491677417</v>
      </c>
      <c r="D63" s="7">
        <f t="shared" si="14"/>
        <v>0.52037584459459463</v>
      </c>
      <c r="E63" s="7">
        <f t="shared" si="14"/>
        <v>0.51505031228313669</v>
      </c>
      <c r="F63" s="7">
        <f t="shared" si="14"/>
        <v>0.50668395041724057</v>
      </c>
      <c r="G63" s="7">
        <f t="shared" si="14"/>
        <v>0.50861383514444736</v>
      </c>
      <c r="H63" s="7">
        <f t="shared" si="14"/>
        <v>0.51676931422918593</v>
      </c>
      <c r="I63" s="7">
        <f t="shared" si="14"/>
        <v>0.50950433108758419</v>
      </c>
      <c r="J63" s="7">
        <f t="shared" si="14"/>
        <v>0.50019463991615509</v>
      </c>
      <c r="K63" s="7">
        <f t="shared" si="14"/>
        <v>0.48576970872609343</v>
      </c>
      <c r="L63" s="7">
        <f t="shared" si="14"/>
        <v>0.47785828097285271</v>
      </c>
      <c r="M63" s="7">
        <f t="shared" si="14"/>
        <v>0.46755162241887904</v>
      </c>
      <c r="N63" s="7">
        <f t="shared" si="14"/>
        <v>0.4554629223343572</v>
      </c>
      <c r="O63" s="7">
        <f t="shared" si="14"/>
        <v>0.44400998026291288</v>
      </c>
      <c r="P63" s="7">
        <f t="shared" si="14"/>
        <v>0.43144868631151112</v>
      </c>
      <c r="Q63" s="7">
        <f t="shared" si="14"/>
        <v>0.41847643881542185</v>
      </c>
      <c r="R63" s="7">
        <f t="shared" si="14"/>
        <v>0.40975984898800993</v>
      </c>
      <c r="S63" s="7">
        <f t="shared" si="14"/>
        <v>0.40586718246292713</v>
      </c>
      <c r="T63" s="7">
        <f t="shared" si="14"/>
        <v>0.40094846098783105</v>
      </c>
      <c r="U63" s="7">
        <f>U30/U28</f>
        <v>0.39515285539252309</v>
      </c>
      <c r="V63" s="7">
        <f>V30/V28</f>
        <v>0.38691219611374134</v>
      </c>
    </row>
    <row r="64" spans="1:22" ht="18" customHeight="1">
      <c r="A64" s="36" t="s">
        <v>78</v>
      </c>
      <c r="B64" s="7">
        <f t="shared" ref="B64:T64" si="15">B31/B28</f>
        <v>0.26124427686506868</v>
      </c>
      <c r="C64" s="7">
        <f t="shared" si="15"/>
        <v>0.25477550519009889</v>
      </c>
      <c r="D64" s="7">
        <f t="shared" si="15"/>
        <v>0.2524809966216216</v>
      </c>
      <c r="E64" s="7">
        <f t="shared" si="15"/>
        <v>0.26249132546842469</v>
      </c>
      <c r="F64" s="7">
        <f t="shared" si="15"/>
        <v>0.27084177266466825</v>
      </c>
      <c r="G64" s="7">
        <f t="shared" si="15"/>
        <v>0.27556699859906858</v>
      </c>
      <c r="H64" s="7">
        <f t="shared" si="15"/>
        <v>0.27159587707821425</v>
      </c>
      <c r="I64" s="7">
        <f t="shared" si="15"/>
        <v>0.27535490856592876</v>
      </c>
      <c r="J64" s="7">
        <f t="shared" si="15"/>
        <v>0.28085042671058541</v>
      </c>
      <c r="K64" s="7">
        <f t="shared" si="15"/>
        <v>0.29081926469251052</v>
      </c>
      <c r="L64" s="7">
        <f t="shared" si="15"/>
        <v>0.29735742416498812</v>
      </c>
      <c r="M64" s="7">
        <f t="shared" si="15"/>
        <v>0.30536993558485342</v>
      </c>
      <c r="N64" s="7">
        <f t="shared" si="15"/>
        <v>0.31201269112633745</v>
      </c>
      <c r="O64" s="7">
        <f t="shared" si="15"/>
        <v>0.31832569917700071</v>
      </c>
      <c r="P64" s="7">
        <f t="shared" si="15"/>
        <v>0.32766003774132674</v>
      </c>
      <c r="Q64" s="7">
        <f t="shared" si="15"/>
        <v>0.33533246414602347</v>
      </c>
      <c r="R64" s="7">
        <f t="shared" si="15"/>
        <v>0.33879819624567414</v>
      </c>
      <c r="S64" s="7">
        <f t="shared" si="15"/>
        <v>0.34148936170212768</v>
      </c>
      <c r="T64" s="7">
        <f t="shared" si="15"/>
        <v>0.34469696969696972</v>
      </c>
      <c r="U64" s="7">
        <f>U31/U28</f>
        <v>0.35161222843140183</v>
      </c>
      <c r="V64" s="7">
        <f>V31/V28</f>
        <v>0.36019053704725668</v>
      </c>
    </row>
    <row r="65" spans="1:22" ht="18" customHeight="1">
      <c r="A65" s="36" t="s">
        <v>79</v>
      </c>
      <c r="B65" s="7">
        <f t="shared" ref="B65:T65" si="16">B32/B28</f>
        <v>5.9610377951342129E-2</v>
      </c>
      <c r="C65" s="7">
        <f t="shared" si="16"/>
        <v>5.0488299244518149E-2</v>
      </c>
      <c r="D65" s="7">
        <f t="shared" si="16"/>
        <v>4.3971706081081079E-2</v>
      </c>
      <c r="E65" s="7">
        <f t="shared" si="16"/>
        <v>4.4630464954892438E-2</v>
      </c>
      <c r="F65" s="7">
        <f t="shared" si="16"/>
        <v>4.6139512274163491E-2</v>
      </c>
      <c r="G65" s="7">
        <f t="shared" si="16"/>
        <v>4.4451175646510924E-2</v>
      </c>
      <c r="H65" s="7">
        <f t="shared" si="16"/>
        <v>4.3622554807416156E-2</v>
      </c>
      <c r="I65" s="7">
        <f t="shared" si="16"/>
        <v>4.4634263715110686E-2</v>
      </c>
      <c r="J65" s="7">
        <f t="shared" si="16"/>
        <v>4.7132804312022755E-2</v>
      </c>
      <c r="K65" s="7">
        <f t="shared" si="16"/>
        <v>5.0283393447094836E-2</v>
      </c>
      <c r="L65" s="7">
        <f t="shared" si="16"/>
        <v>5.2580945795628775E-2</v>
      </c>
      <c r="M65" s="7">
        <f t="shared" si="16"/>
        <v>5.5415086388537718E-2</v>
      </c>
      <c r="N65" s="7">
        <f t="shared" si="16"/>
        <v>5.6772538562797445E-2</v>
      </c>
      <c r="O65" s="7">
        <f t="shared" si="16"/>
        <v>6.0440174282203107E-2</v>
      </c>
      <c r="P65" s="7">
        <f t="shared" si="16"/>
        <v>6.310785309914356E-2</v>
      </c>
      <c r="Q65" s="7">
        <f t="shared" si="16"/>
        <v>6.4555783199851002E-2</v>
      </c>
      <c r="R65" s="7">
        <f t="shared" si="16"/>
        <v>6.4180095780752969E-2</v>
      </c>
      <c r="S65" s="7">
        <f t="shared" si="16"/>
        <v>6.4248871695680207E-2</v>
      </c>
      <c r="T65" s="7">
        <f t="shared" si="16"/>
        <v>6.32605583392985E-2</v>
      </c>
      <c r="U65" s="7">
        <f>U32/U28</f>
        <v>6.3443205928936444E-2</v>
      </c>
      <c r="V65" s="7">
        <f>V32/V28</f>
        <v>6.4509570420285225E-2</v>
      </c>
    </row>
    <row r="66" spans="1:22" ht="18" customHeight="1">
      <c r="A66" s="30" t="s">
        <v>80</v>
      </c>
      <c r="B66" s="101">
        <f t="shared" ref="B66:T66" si="17">B33/B28</f>
        <v>5.7096687314839752E-2</v>
      </c>
      <c r="C66" s="101">
        <f t="shared" si="17"/>
        <v>4.3424851053375096E-2</v>
      </c>
      <c r="D66" s="101">
        <f t="shared" si="17"/>
        <v>3.0774915540540539E-2</v>
      </c>
      <c r="E66" s="101">
        <f t="shared" si="17"/>
        <v>2.8625954198473282E-2</v>
      </c>
      <c r="F66" s="101">
        <f t="shared" si="17"/>
        <v>3.2326014745199708E-2</v>
      </c>
      <c r="G66" s="101">
        <f t="shared" si="17"/>
        <v>2.8662299799326038E-2</v>
      </c>
      <c r="H66" s="101">
        <f t="shared" si="17"/>
        <v>2.616715065258321E-2</v>
      </c>
      <c r="I66" s="101">
        <f t="shared" si="17"/>
        <v>2.6888835418671798E-2</v>
      </c>
      <c r="J66" s="101">
        <f t="shared" si="17"/>
        <v>2.8447372361131908E-2</v>
      </c>
      <c r="K66" s="101">
        <f t="shared" si="17"/>
        <v>2.9976055526929956E-2</v>
      </c>
      <c r="L66" s="101">
        <f t="shared" si="17"/>
        <v>3.150647866999369E-2</v>
      </c>
      <c r="M66" s="101">
        <f t="shared" si="17"/>
        <v>3.3562097405333814E-2</v>
      </c>
      <c r="N66" s="101">
        <f t="shared" si="17"/>
        <v>3.1120261923245688E-2</v>
      </c>
      <c r="O66" s="101">
        <f t="shared" si="17"/>
        <v>3.0946262987375711E-2</v>
      </c>
      <c r="P66" s="101">
        <f t="shared" si="17"/>
        <v>3.2769632747858907E-2</v>
      </c>
      <c r="Q66" s="101">
        <f t="shared" si="17"/>
        <v>3.4084559508288322E-2</v>
      </c>
      <c r="R66" s="101">
        <f t="shared" si="17"/>
        <v>3.5515782850351313E-2</v>
      </c>
      <c r="S66" s="101">
        <f t="shared" si="17"/>
        <v>3.4364925854287555E-2</v>
      </c>
      <c r="T66" s="101">
        <f t="shared" si="17"/>
        <v>3.3255786208542117E-2</v>
      </c>
      <c r="U66" s="101">
        <f>U33/U28</f>
        <v>3.442608253892359E-2</v>
      </c>
      <c r="V66" s="101">
        <f>V33/V28</f>
        <v>3.5115745447152111E-2</v>
      </c>
    </row>
    <row r="67" spans="1:22" ht="18" customHeight="1">
      <c r="A67" s="32" t="s">
        <v>52</v>
      </c>
      <c r="B67" s="33"/>
      <c r="C67" s="33"/>
      <c r="D67" s="33"/>
      <c r="E67" s="33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2" ht="18" customHeight="1"/>
    <row r="71" spans="1:22" ht="15.95" customHeight="1"/>
    <row r="74" spans="1:22" ht="15.95" customHeight="1"/>
    <row r="77" spans="1:22" ht="15.95" customHeight="1"/>
    <row r="78" spans="1:22" ht="15.95" customHeight="1"/>
    <row r="85" ht="15.9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8"/>
  <sheetViews>
    <sheetView zoomScale="75" workbookViewId="0">
      <selection activeCell="D55" sqref="D55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5" t="s">
        <v>0</v>
      </c>
    </row>
    <row r="2" spans="1:22" ht="30.75" customHeight="1">
      <c r="A2" s="46" t="s">
        <v>7</v>
      </c>
    </row>
    <row r="3" spans="1:22" ht="18" customHeight="1"/>
    <row r="4" spans="1:22" ht="18" customHeight="1"/>
    <row r="5" spans="1:22" ht="18" customHeight="1">
      <c r="A5" s="33" t="s">
        <v>82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8" t="s">
        <v>83</v>
      </c>
      <c r="B8" s="42">
        <v>33280</v>
      </c>
      <c r="C8" s="42">
        <v>44503</v>
      </c>
      <c r="D8" s="42">
        <v>50778</v>
      </c>
      <c r="E8" s="42">
        <v>60099</v>
      </c>
      <c r="F8" s="42">
        <v>64046</v>
      </c>
      <c r="G8" s="42">
        <v>67769</v>
      </c>
      <c r="H8" s="42">
        <v>78634</v>
      </c>
      <c r="I8" s="42">
        <v>82646</v>
      </c>
      <c r="J8" s="42">
        <v>83128</v>
      </c>
      <c r="K8" s="42">
        <v>83646</v>
      </c>
      <c r="L8" s="42">
        <v>85143</v>
      </c>
      <c r="M8" s="42">
        <v>86196</v>
      </c>
      <c r="N8" s="42">
        <v>81516</v>
      </c>
      <c r="O8" s="42">
        <v>78614</v>
      </c>
      <c r="P8" s="42">
        <v>80725</v>
      </c>
      <c r="Q8" s="42">
        <v>80654</v>
      </c>
      <c r="R8" s="42">
        <v>83803</v>
      </c>
      <c r="S8" s="42">
        <v>89548</v>
      </c>
      <c r="T8" s="42">
        <v>95164</v>
      </c>
      <c r="U8" s="42">
        <v>96362</v>
      </c>
      <c r="V8" s="42">
        <v>99576</v>
      </c>
    </row>
    <row r="9" spans="1:22" customFormat="1" ht="18" customHeight="1">
      <c r="A9" s="36" t="s">
        <v>84</v>
      </c>
      <c r="B9" s="6">
        <v>9367</v>
      </c>
      <c r="C9" s="6">
        <v>10900</v>
      </c>
      <c r="D9" s="6">
        <v>11093</v>
      </c>
      <c r="E9" s="6">
        <v>13624</v>
      </c>
      <c r="F9" s="6">
        <v>15727</v>
      </c>
      <c r="G9" s="6">
        <v>21042</v>
      </c>
      <c r="H9" s="6">
        <v>23964</v>
      </c>
      <c r="I9" s="6">
        <v>25073</v>
      </c>
      <c r="J9" s="6">
        <v>25727</v>
      </c>
      <c r="K9" s="6">
        <v>26317</v>
      </c>
      <c r="L9" s="6">
        <v>26855</v>
      </c>
      <c r="M9" s="6">
        <v>26815</v>
      </c>
      <c r="N9" s="6">
        <v>22195</v>
      </c>
      <c r="O9" s="6">
        <v>19356</v>
      </c>
      <c r="P9" s="6">
        <v>19629</v>
      </c>
      <c r="Q9" s="6">
        <v>18478</v>
      </c>
      <c r="R9" s="6">
        <v>18379</v>
      </c>
      <c r="S9" s="6">
        <v>18805</v>
      </c>
      <c r="T9" s="6">
        <v>18894</v>
      </c>
      <c r="U9" s="6">
        <v>15901</v>
      </c>
      <c r="V9" s="6">
        <v>16236</v>
      </c>
    </row>
    <row r="10" spans="1:22" customFormat="1" ht="18" customHeight="1">
      <c r="A10" s="36" t="s">
        <v>85</v>
      </c>
      <c r="B10" s="6">
        <v>2831</v>
      </c>
      <c r="C10" s="6">
        <v>4283</v>
      </c>
      <c r="D10" s="6">
        <v>5564</v>
      </c>
      <c r="E10" s="6">
        <v>6516</v>
      </c>
      <c r="F10" s="6">
        <v>6972</v>
      </c>
      <c r="G10" s="6">
        <v>4082</v>
      </c>
      <c r="H10" s="6">
        <v>4817</v>
      </c>
      <c r="I10" s="6">
        <v>5098</v>
      </c>
      <c r="J10" s="6">
        <v>5119</v>
      </c>
      <c r="K10" s="6">
        <v>5240</v>
      </c>
      <c r="L10" s="6">
        <v>5491</v>
      </c>
      <c r="M10" s="6">
        <v>5725</v>
      </c>
      <c r="N10" s="6">
        <v>5900</v>
      </c>
      <c r="O10" s="6">
        <v>6254</v>
      </c>
      <c r="P10" s="6">
        <v>6815</v>
      </c>
      <c r="Q10" s="6">
        <v>7127</v>
      </c>
      <c r="R10" s="6">
        <v>7694</v>
      </c>
      <c r="S10" s="6">
        <v>8469</v>
      </c>
      <c r="T10" s="6">
        <v>9320</v>
      </c>
      <c r="U10" s="6">
        <v>12238</v>
      </c>
      <c r="V10" s="6">
        <v>12689</v>
      </c>
    </row>
    <row r="11" spans="1:22" customFormat="1" ht="18" customHeight="1">
      <c r="A11" s="36" t="s">
        <v>86</v>
      </c>
      <c r="B11" s="6">
        <v>7748</v>
      </c>
      <c r="C11" s="6">
        <v>8986</v>
      </c>
      <c r="D11" s="6">
        <v>9733</v>
      </c>
      <c r="E11" s="6">
        <v>11364</v>
      </c>
      <c r="F11" s="6">
        <v>11840</v>
      </c>
      <c r="G11" s="6">
        <v>11919</v>
      </c>
      <c r="H11" s="6">
        <v>13567</v>
      </c>
      <c r="I11" s="6">
        <v>14260</v>
      </c>
      <c r="J11" s="6">
        <v>14524</v>
      </c>
      <c r="K11" s="6">
        <v>14501</v>
      </c>
      <c r="L11" s="6">
        <v>14998</v>
      </c>
      <c r="M11" s="6">
        <v>16056</v>
      </c>
      <c r="N11" s="6">
        <v>17014</v>
      </c>
      <c r="O11" s="6">
        <v>17560</v>
      </c>
      <c r="P11" s="6">
        <v>18221</v>
      </c>
      <c r="Q11" s="6">
        <v>18393</v>
      </c>
      <c r="R11" s="6">
        <v>18851</v>
      </c>
      <c r="S11" s="6">
        <v>19930</v>
      </c>
      <c r="T11" s="6">
        <v>21084</v>
      </c>
      <c r="U11" s="6">
        <v>20243</v>
      </c>
      <c r="V11" s="6">
        <v>19968</v>
      </c>
    </row>
    <row r="12" spans="1:22" customFormat="1" ht="18" customHeight="1">
      <c r="A12" s="36" t="s">
        <v>87</v>
      </c>
      <c r="B12" s="6">
        <v>506</v>
      </c>
      <c r="C12" s="6">
        <v>627</v>
      </c>
      <c r="D12" s="6">
        <v>655</v>
      </c>
      <c r="E12" s="6">
        <v>779</v>
      </c>
      <c r="F12" s="6">
        <v>833</v>
      </c>
      <c r="G12" s="6">
        <v>835</v>
      </c>
      <c r="H12" s="6">
        <v>946</v>
      </c>
      <c r="I12" s="6">
        <v>1013</v>
      </c>
      <c r="J12" s="6">
        <v>1007</v>
      </c>
      <c r="K12" s="6">
        <v>1032</v>
      </c>
      <c r="L12" s="6">
        <v>1096</v>
      </c>
      <c r="M12" s="6">
        <v>1109</v>
      </c>
      <c r="N12" s="6">
        <v>1079</v>
      </c>
      <c r="O12" s="6">
        <v>1068</v>
      </c>
      <c r="P12" s="6">
        <v>1181</v>
      </c>
      <c r="Q12" s="6">
        <v>1266</v>
      </c>
      <c r="R12" s="6">
        <v>1326</v>
      </c>
      <c r="S12" s="6">
        <v>1376</v>
      </c>
      <c r="T12" s="6">
        <v>1497</v>
      </c>
      <c r="U12" s="6">
        <v>1508</v>
      </c>
      <c r="V12" s="6">
        <v>1586</v>
      </c>
    </row>
    <row r="13" spans="1:22" customFormat="1" ht="18" customHeight="1">
      <c r="A13" s="36" t="s">
        <v>88</v>
      </c>
      <c r="B13" s="6">
        <v>1000</v>
      </c>
      <c r="C13" s="6">
        <v>1219</v>
      </c>
      <c r="D13" s="6">
        <v>1314</v>
      </c>
      <c r="E13" s="6">
        <v>1502</v>
      </c>
      <c r="F13" s="6">
        <v>1588</v>
      </c>
      <c r="G13" s="6">
        <v>1694</v>
      </c>
      <c r="H13" s="6">
        <v>2009</v>
      </c>
      <c r="I13" s="6">
        <v>2185</v>
      </c>
      <c r="J13" s="6">
        <v>2250</v>
      </c>
      <c r="K13" s="6">
        <v>2357</v>
      </c>
      <c r="L13" s="6">
        <v>2571</v>
      </c>
      <c r="M13" s="6">
        <v>2666</v>
      </c>
      <c r="N13" s="6">
        <v>2762</v>
      </c>
      <c r="O13" s="6">
        <v>2781</v>
      </c>
      <c r="P13" s="6">
        <v>2877</v>
      </c>
      <c r="Q13" s="6">
        <v>3024</v>
      </c>
      <c r="R13" s="6">
        <v>3249</v>
      </c>
      <c r="S13" s="6">
        <v>3555</v>
      </c>
      <c r="T13" s="6">
        <v>3939</v>
      </c>
      <c r="U13" s="6">
        <v>4111</v>
      </c>
      <c r="V13" s="6">
        <v>4421</v>
      </c>
    </row>
    <row r="14" spans="1:22" customFormat="1" ht="18" customHeight="1">
      <c r="A14" s="36" t="s">
        <v>89</v>
      </c>
      <c r="B14" s="6">
        <v>10575</v>
      </c>
      <c r="C14" s="6">
        <v>17025</v>
      </c>
      <c r="D14" s="6">
        <v>20971</v>
      </c>
      <c r="E14" s="6">
        <v>24575</v>
      </c>
      <c r="F14" s="6">
        <v>25067</v>
      </c>
      <c r="G14" s="6">
        <v>26129</v>
      </c>
      <c r="H14" s="6">
        <v>30852</v>
      </c>
      <c r="I14" s="6">
        <v>32226</v>
      </c>
      <c r="J14" s="6">
        <v>31500</v>
      </c>
      <c r="K14" s="6">
        <v>31061</v>
      </c>
      <c r="L14" s="6">
        <v>30661</v>
      </c>
      <c r="M14" s="6">
        <v>30036</v>
      </c>
      <c r="N14" s="6">
        <v>28706</v>
      </c>
      <c r="O14" s="6">
        <v>27460</v>
      </c>
      <c r="P14" s="6">
        <v>27582</v>
      </c>
      <c r="Q14" s="6">
        <v>27866</v>
      </c>
      <c r="R14" s="6">
        <v>29533</v>
      </c>
      <c r="S14" s="6">
        <v>32310</v>
      </c>
      <c r="T14" s="6">
        <v>35152</v>
      </c>
      <c r="U14" s="6">
        <v>37112</v>
      </c>
      <c r="V14" s="6">
        <v>39319</v>
      </c>
    </row>
    <row r="15" spans="1:22" customFormat="1" ht="18" customHeight="1">
      <c r="A15" s="36" t="s">
        <v>90</v>
      </c>
      <c r="B15" s="6">
        <v>1204</v>
      </c>
      <c r="C15" s="6">
        <v>1413</v>
      </c>
      <c r="D15" s="6">
        <v>1401</v>
      </c>
      <c r="E15" s="6">
        <v>1680</v>
      </c>
      <c r="F15" s="6">
        <v>1952</v>
      </c>
      <c r="G15" s="6">
        <v>2000</v>
      </c>
      <c r="H15" s="6">
        <v>2415</v>
      </c>
      <c r="I15" s="6">
        <v>2720</v>
      </c>
      <c r="J15" s="6">
        <v>2921</v>
      </c>
      <c r="K15" s="6">
        <v>3061</v>
      </c>
      <c r="L15" s="6">
        <v>3391</v>
      </c>
      <c r="M15" s="6">
        <v>3707</v>
      </c>
      <c r="N15" s="6">
        <v>3775</v>
      </c>
      <c r="O15" s="6">
        <v>4045</v>
      </c>
      <c r="P15" s="6">
        <v>4319</v>
      </c>
      <c r="Q15" s="6">
        <v>4403</v>
      </c>
      <c r="R15" s="6">
        <v>4669</v>
      </c>
      <c r="S15" s="6">
        <v>4986</v>
      </c>
      <c r="T15" s="6">
        <v>5148</v>
      </c>
      <c r="U15" s="6">
        <v>5130</v>
      </c>
      <c r="V15" s="6">
        <v>5249</v>
      </c>
    </row>
    <row r="16" spans="1:22" customFormat="1" ht="18" customHeight="1">
      <c r="A16" s="30" t="s">
        <v>91</v>
      </c>
      <c r="B16" s="56">
        <v>49</v>
      </c>
      <c r="C16" s="56">
        <v>50</v>
      </c>
      <c r="D16" s="56">
        <v>47</v>
      </c>
      <c r="E16" s="56">
        <v>59</v>
      </c>
      <c r="F16" s="56">
        <v>67</v>
      </c>
      <c r="G16" s="56">
        <v>68</v>
      </c>
      <c r="H16" s="56">
        <v>64</v>
      </c>
      <c r="I16" s="56">
        <v>71</v>
      </c>
      <c r="J16" s="56">
        <v>80</v>
      </c>
      <c r="K16" s="56">
        <v>77</v>
      </c>
      <c r="L16" s="56">
        <v>80</v>
      </c>
      <c r="M16" s="56">
        <v>82</v>
      </c>
      <c r="N16" s="56">
        <v>85</v>
      </c>
      <c r="O16" s="56">
        <v>90</v>
      </c>
      <c r="P16" s="56">
        <v>101</v>
      </c>
      <c r="Q16" s="56">
        <v>97</v>
      </c>
      <c r="R16" s="56">
        <v>102</v>
      </c>
      <c r="S16" s="56">
        <v>117</v>
      </c>
      <c r="T16" s="56">
        <v>130</v>
      </c>
      <c r="U16" s="56">
        <v>119</v>
      </c>
      <c r="V16" s="56">
        <v>108</v>
      </c>
    </row>
    <row r="17" spans="1:22" customFormat="1" ht="18" customHeight="1">
      <c r="A17" s="32" t="s">
        <v>48</v>
      </c>
      <c r="B17" s="33"/>
      <c r="C17" s="33"/>
      <c r="D17" s="33"/>
      <c r="E17" s="3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customFormat="1" ht="18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77" t="s">
        <v>49</v>
      </c>
      <c r="B20" s="78">
        <v>2002</v>
      </c>
      <c r="C20" s="78">
        <v>2003</v>
      </c>
      <c r="D20" s="78">
        <v>2004</v>
      </c>
      <c r="E20" s="78">
        <v>2005</v>
      </c>
      <c r="F20" s="78">
        <v>2006</v>
      </c>
      <c r="G20" s="78">
        <v>2007</v>
      </c>
      <c r="H20" s="78">
        <v>2008</v>
      </c>
      <c r="I20" s="78">
        <v>2009</v>
      </c>
      <c r="J20" s="78">
        <v>2010</v>
      </c>
      <c r="K20" s="78">
        <v>2011</v>
      </c>
      <c r="L20" s="78">
        <v>2012</v>
      </c>
      <c r="M20" s="78">
        <v>2013</v>
      </c>
      <c r="N20" s="78">
        <v>2014</v>
      </c>
      <c r="O20" s="78">
        <v>2015</v>
      </c>
      <c r="P20" s="78">
        <v>2016</v>
      </c>
      <c r="Q20" s="78">
        <v>2017</v>
      </c>
      <c r="R20" s="78">
        <v>2018</v>
      </c>
      <c r="S20" s="78">
        <v>2019</v>
      </c>
      <c r="T20" s="78">
        <v>2020</v>
      </c>
      <c r="U20" s="78">
        <v>2021</v>
      </c>
      <c r="V20" s="78">
        <v>2022</v>
      </c>
    </row>
    <row r="21" spans="1:22" customFormat="1" ht="18" customHeight="1">
      <c r="A21" s="58" t="s">
        <v>83</v>
      </c>
      <c r="B21" s="42">
        <v>16441</v>
      </c>
      <c r="C21" s="42">
        <v>22214</v>
      </c>
      <c r="D21" s="42">
        <v>25574</v>
      </c>
      <c r="E21" s="42">
        <v>30607</v>
      </c>
      <c r="F21" s="42">
        <v>32729</v>
      </c>
      <c r="G21" s="42">
        <v>34436</v>
      </c>
      <c r="H21" s="42">
        <v>39994</v>
      </c>
      <c r="I21" s="42">
        <v>41740</v>
      </c>
      <c r="J21" s="42">
        <v>41812</v>
      </c>
      <c r="K21" s="42">
        <v>41831</v>
      </c>
      <c r="L21" s="42">
        <v>42436</v>
      </c>
      <c r="M21" s="42">
        <v>42935</v>
      </c>
      <c r="N21" s="42">
        <v>40392</v>
      </c>
      <c r="O21" s="42">
        <v>38598</v>
      </c>
      <c r="P21" s="42">
        <v>39566</v>
      </c>
      <c r="Q21" s="42">
        <v>39271</v>
      </c>
      <c r="R21" s="42">
        <v>40516</v>
      </c>
      <c r="S21" s="42">
        <v>43293</v>
      </c>
      <c r="T21" s="42">
        <v>45985</v>
      </c>
      <c r="U21" s="42">
        <v>46346</v>
      </c>
      <c r="V21" s="42">
        <v>47794</v>
      </c>
    </row>
    <row r="22" spans="1:22" customFormat="1" ht="18" customHeight="1">
      <c r="A22" s="36" t="s">
        <v>84</v>
      </c>
      <c r="B22" s="6">
        <v>4546</v>
      </c>
      <c r="C22" s="6">
        <v>5373</v>
      </c>
      <c r="D22" s="6">
        <v>5526</v>
      </c>
      <c r="E22" s="6">
        <v>6790</v>
      </c>
      <c r="F22" s="6">
        <v>7912</v>
      </c>
      <c r="G22" s="6">
        <v>10641</v>
      </c>
      <c r="H22" s="6">
        <v>12229</v>
      </c>
      <c r="I22" s="6">
        <v>12755</v>
      </c>
      <c r="J22" s="6">
        <v>13067</v>
      </c>
      <c r="K22" s="6">
        <v>13363</v>
      </c>
      <c r="L22" s="6">
        <v>13614</v>
      </c>
      <c r="M22" s="6">
        <v>13542</v>
      </c>
      <c r="N22" s="6">
        <v>11018</v>
      </c>
      <c r="O22" s="6">
        <v>9496</v>
      </c>
      <c r="P22" s="6">
        <v>9583</v>
      </c>
      <c r="Q22" s="6">
        <v>8944</v>
      </c>
      <c r="R22" s="6">
        <v>8861</v>
      </c>
      <c r="S22" s="6">
        <v>9048</v>
      </c>
      <c r="T22" s="6">
        <v>9088</v>
      </c>
      <c r="U22" s="6">
        <v>7633</v>
      </c>
      <c r="V22" s="6">
        <v>7800</v>
      </c>
    </row>
    <row r="23" spans="1:22" customFormat="1" ht="18" customHeight="1">
      <c r="A23" s="36" t="s">
        <v>85</v>
      </c>
      <c r="B23" s="6">
        <v>1269</v>
      </c>
      <c r="C23" s="6">
        <v>1976</v>
      </c>
      <c r="D23" s="6">
        <v>2606</v>
      </c>
      <c r="E23" s="6">
        <v>3098</v>
      </c>
      <c r="F23" s="6">
        <v>3267</v>
      </c>
      <c r="G23" s="6">
        <v>1871</v>
      </c>
      <c r="H23" s="6">
        <v>2183</v>
      </c>
      <c r="I23" s="6">
        <v>2267</v>
      </c>
      <c r="J23" s="6">
        <v>2256</v>
      </c>
      <c r="K23" s="6">
        <v>2262</v>
      </c>
      <c r="L23" s="6">
        <v>2349</v>
      </c>
      <c r="M23" s="6">
        <v>2420</v>
      </c>
      <c r="N23" s="6">
        <v>2505</v>
      </c>
      <c r="O23" s="6">
        <v>2627</v>
      </c>
      <c r="P23" s="6">
        <v>2872</v>
      </c>
      <c r="Q23" s="6">
        <v>2991</v>
      </c>
      <c r="R23" s="6">
        <v>3224</v>
      </c>
      <c r="S23" s="6">
        <v>3603</v>
      </c>
      <c r="T23" s="6">
        <v>3959</v>
      </c>
      <c r="U23" s="6">
        <v>5459</v>
      </c>
      <c r="V23" s="6">
        <v>5645</v>
      </c>
    </row>
    <row r="24" spans="1:22" customFormat="1" ht="18" customHeight="1">
      <c r="A24" s="36" t="s">
        <v>86</v>
      </c>
      <c r="B24" s="6">
        <v>4321</v>
      </c>
      <c r="C24" s="6">
        <v>5111</v>
      </c>
      <c r="D24" s="6">
        <v>5588</v>
      </c>
      <c r="E24" s="6">
        <v>6769</v>
      </c>
      <c r="F24" s="6">
        <v>7192</v>
      </c>
      <c r="G24" s="6">
        <v>7129</v>
      </c>
      <c r="H24" s="6">
        <v>8127</v>
      </c>
      <c r="I24" s="6">
        <v>8540</v>
      </c>
      <c r="J24" s="6">
        <v>8674</v>
      </c>
      <c r="K24" s="6">
        <v>8604</v>
      </c>
      <c r="L24" s="6">
        <v>8870</v>
      </c>
      <c r="M24" s="6">
        <v>9498</v>
      </c>
      <c r="N24" s="6">
        <v>10030</v>
      </c>
      <c r="O24" s="6">
        <v>10309</v>
      </c>
      <c r="P24" s="6">
        <v>10662</v>
      </c>
      <c r="Q24" s="6">
        <v>10674</v>
      </c>
      <c r="R24" s="6">
        <v>10809</v>
      </c>
      <c r="S24" s="6">
        <v>11505</v>
      </c>
      <c r="T24" s="6">
        <v>12247</v>
      </c>
      <c r="U24" s="6">
        <v>11664</v>
      </c>
      <c r="V24" s="6">
        <v>11489</v>
      </c>
    </row>
    <row r="25" spans="1:22" customFormat="1" ht="18" customHeight="1">
      <c r="A25" s="36" t="s">
        <v>87</v>
      </c>
      <c r="B25" s="29">
        <v>231</v>
      </c>
      <c r="C25" s="29">
        <v>287</v>
      </c>
      <c r="D25" s="29">
        <v>304</v>
      </c>
      <c r="E25" s="29">
        <v>369</v>
      </c>
      <c r="F25" s="29">
        <v>385</v>
      </c>
      <c r="G25" s="29">
        <v>371</v>
      </c>
      <c r="H25" s="29">
        <v>426</v>
      </c>
      <c r="I25" s="29">
        <v>448</v>
      </c>
      <c r="J25" s="29">
        <v>440</v>
      </c>
      <c r="K25" s="29">
        <v>455</v>
      </c>
      <c r="L25" s="29">
        <v>493</v>
      </c>
      <c r="M25" s="29">
        <v>500</v>
      </c>
      <c r="N25" s="29">
        <v>488</v>
      </c>
      <c r="O25" s="29">
        <v>465</v>
      </c>
      <c r="P25" s="29">
        <v>512</v>
      </c>
      <c r="Q25" s="29">
        <v>558</v>
      </c>
      <c r="R25" s="29">
        <v>575</v>
      </c>
      <c r="S25" s="29">
        <v>617</v>
      </c>
      <c r="T25" s="29">
        <v>666</v>
      </c>
      <c r="U25" s="29">
        <v>672</v>
      </c>
      <c r="V25" s="29">
        <v>712</v>
      </c>
    </row>
    <row r="26" spans="1:22" customFormat="1" ht="18" customHeight="1">
      <c r="A26" s="36" t="s">
        <v>88</v>
      </c>
      <c r="B26" s="29">
        <v>404</v>
      </c>
      <c r="C26" s="29">
        <v>523</v>
      </c>
      <c r="D26" s="29">
        <v>585</v>
      </c>
      <c r="E26" s="29">
        <v>659</v>
      </c>
      <c r="F26" s="29">
        <v>663</v>
      </c>
      <c r="G26" s="29">
        <v>730</v>
      </c>
      <c r="H26" s="29">
        <v>880</v>
      </c>
      <c r="I26" s="29">
        <v>940</v>
      </c>
      <c r="J26" s="29">
        <v>965</v>
      </c>
      <c r="K26" s="29">
        <v>1005</v>
      </c>
      <c r="L26" s="29">
        <v>1096</v>
      </c>
      <c r="M26" s="29">
        <v>1128</v>
      </c>
      <c r="N26" s="29">
        <v>1167</v>
      </c>
      <c r="O26" s="29">
        <v>1163</v>
      </c>
      <c r="P26" s="29">
        <v>1214</v>
      </c>
      <c r="Q26" s="29">
        <v>1286</v>
      </c>
      <c r="R26" s="29">
        <v>1360</v>
      </c>
      <c r="S26" s="29">
        <v>1464</v>
      </c>
      <c r="T26" s="29">
        <v>1639</v>
      </c>
      <c r="U26" s="29">
        <v>1702</v>
      </c>
      <c r="V26" s="29">
        <v>1856</v>
      </c>
    </row>
    <row r="27" spans="1:22" customFormat="1" ht="18" customHeight="1">
      <c r="A27" s="36" t="s">
        <v>89</v>
      </c>
      <c r="B27" s="29">
        <v>4978</v>
      </c>
      <c r="C27" s="29">
        <v>8130</v>
      </c>
      <c r="D27" s="29">
        <v>10137</v>
      </c>
      <c r="E27" s="29">
        <v>11903</v>
      </c>
      <c r="F27" s="29">
        <v>12135</v>
      </c>
      <c r="G27" s="29">
        <v>12536</v>
      </c>
      <c r="H27" s="29">
        <v>14786</v>
      </c>
      <c r="I27" s="29">
        <v>15266</v>
      </c>
      <c r="J27" s="29">
        <v>14783</v>
      </c>
      <c r="K27" s="29">
        <v>14449</v>
      </c>
      <c r="L27" s="29">
        <v>14160</v>
      </c>
      <c r="M27" s="29">
        <v>13780</v>
      </c>
      <c r="N27" s="29">
        <v>13065</v>
      </c>
      <c r="O27" s="29">
        <v>12302</v>
      </c>
      <c r="P27" s="29">
        <v>12334</v>
      </c>
      <c r="Q27" s="29">
        <v>12405</v>
      </c>
      <c r="R27" s="29">
        <v>13118</v>
      </c>
      <c r="S27" s="29">
        <v>14323</v>
      </c>
      <c r="T27" s="29">
        <v>15609</v>
      </c>
      <c r="U27" s="29">
        <v>16500</v>
      </c>
      <c r="V27" s="29">
        <v>17547</v>
      </c>
    </row>
    <row r="28" spans="1:22" customFormat="1" ht="18" customHeight="1">
      <c r="A28" s="36" t="s">
        <v>90</v>
      </c>
      <c r="B28" s="29">
        <v>667</v>
      </c>
      <c r="C28" s="29">
        <v>784</v>
      </c>
      <c r="D28" s="29">
        <v>799</v>
      </c>
      <c r="E28" s="29">
        <v>984</v>
      </c>
      <c r="F28" s="29">
        <v>1133</v>
      </c>
      <c r="G28" s="29">
        <v>1117</v>
      </c>
      <c r="H28" s="29">
        <v>1328</v>
      </c>
      <c r="I28" s="29">
        <v>1484</v>
      </c>
      <c r="J28" s="29">
        <v>1582</v>
      </c>
      <c r="K28" s="29">
        <v>1650</v>
      </c>
      <c r="L28" s="29">
        <v>1812</v>
      </c>
      <c r="M28" s="29">
        <v>2022</v>
      </c>
      <c r="N28" s="29">
        <v>2073</v>
      </c>
      <c r="O28" s="29">
        <v>2186</v>
      </c>
      <c r="P28" s="29">
        <v>2331</v>
      </c>
      <c r="Q28" s="29">
        <v>2360</v>
      </c>
      <c r="R28" s="29">
        <v>2513</v>
      </c>
      <c r="S28" s="29">
        <v>2669</v>
      </c>
      <c r="T28" s="29">
        <v>2708</v>
      </c>
      <c r="U28" s="29">
        <v>2652</v>
      </c>
      <c r="V28" s="29">
        <v>2687</v>
      </c>
    </row>
    <row r="29" spans="1:22" customFormat="1" ht="18" customHeight="1">
      <c r="A29" s="30" t="s">
        <v>91</v>
      </c>
      <c r="B29" s="56">
        <v>25</v>
      </c>
      <c r="C29" s="56">
        <v>30</v>
      </c>
      <c r="D29" s="56">
        <v>29</v>
      </c>
      <c r="E29" s="56">
        <v>35</v>
      </c>
      <c r="F29" s="56">
        <v>42</v>
      </c>
      <c r="G29" s="56">
        <v>41</v>
      </c>
      <c r="H29" s="56">
        <v>35</v>
      </c>
      <c r="I29" s="56">
        <v>40</v>
      </c>
      <c r="J29" s="56">
        <v>45</v>
      </c>
      <c r="K29" s="56">
        <v>43</v>
      </c>
      <c r="L29" s="56">
        <v>42</v>
      </c>
      <c r="M29" s="56">
        <v>45</v>
      </c>
      <c r="N29" s="56">
        <v>46</v>
      </c>
      <c r="O29" s="56">
        <v>50</v>
      </c>
      <c r="P29" s="56">
        <v>58</v>
      </c>
      <c r="Q29" s="56">
        <v>53</v>
      </c>
      <c r="R29" s="56">
        <v>56</v>
      </c>
      <c r="S29" s="56">
        <v>64</v>
      </c>
      <c r="T29" s="56">
        <v>69</v>
      </c>
      <c r="U29" s="56">
        <v>64</v>
      </c>
      <c r="V29" s="56">
        <v>58</v>
      </c>
    </row>
    <row r="30" spans="1:22" customFormat="1" ht="18" customHeight="1">
      <c r="A30" s="32" t="s">
        <v>48</v>
      </c>
      <c r="B30" s="33"/>
      <c r="C30" s="33"/>
      <c r="D30" s="33"/>
      <c r="E30" s="3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customFormat="1" ht="18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customFormat="1" ht="1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customFormat="1" ht="18" customHeight="1">
      <c r="A33" s="77" t="s">
        <v>50</v>
      </c>
      <c r="B33" s="78">
        <v>2002</v>
      </c>
      <c r="C33" s="78">
        <v>2003</v>
      </c>
      <c r="D33" s="78">
        <v>2004</v>
      </c>
      <c r="E33" s="78">
        <v>2005</v>
      </c>
      <c r="F33" s="78">
        <v>2006</v>
      </c>
      <c r="G33" s="78">
        <v>2007</v>
      </c>
      <c r="H33" s="78">
        <v>2008</v>
      </c>
      <c r="I33" s="78">
        <v>2009</v>
      </c>
      <c r="J33" s="78">
        <v>2010</v>
      </c>
      <c r="K33" s="78">
        <v>2011</v>
      </c>
      <c r="L33" s="78">
        <v>2012</v>
      </c>
      <c r="M33" s="78">
        <v>2013</v>
      </c>
      <c r="N33" s="78">
        <v>2014</v>
      </c>
      <c r="O33" s="78">
        <v>2015</v>
      </c>
      <c r="P33" s="78">
        <v>2016</v>
      </c>
      <c r="Q33" s="78">
        <v>2017</v>
      </c>
      <c r="R33" s="78">
        <v>2018</v>
      </c>
      <c r="S33" s="78">
        <v>2019</v>
      </c>
      <c r="T33" s="78">
        <v>2020</v>
      </c>
      <c r="U33" s="78">
        <v>2021</v>
      </c>
      <c r="V33" s="78">
        <v>2022</v>
      </c>
    </row>
    <row r="34" spans="1:22" customFormat="1" ht="18" customHeight="1">
      <c r="A34" s="58" t="s">
        <v>83</v>
      </c>
      <c r="B34" s="42">
        <v>16839</v>
      </c>
      <c r="C34" s="42">
        <v>22289</v>
      </c>
      <c r="D34" s="42">
        <v>25204</v>
      </c>
      <c r="E34" s="42">
        <v>29492</v>
      </c>
      <c r="F34" s="42">
        <v>31317</v>
      </c>
      <c r="G34" s="42">
        <v>33333</v>
      </c>
      <c r="H34" s="42">
        <v>38640</v>
      </c>
      <c r="I34" s="42">
        <v>40906</v>
      </c>
      <c r="J34" s="42">
        <v>41316</v>
      </c>
      <c r="K34" s="42">
        <v>41815</v>
      </c>
      <c r="L34" s="42">
        <v>42707</v>
      </c>
      <c r="M34" s="42">
        <v>43261</v>
      </c>
      <c r="N34" s="42">
        <v>41124</v>
      </c>
      <c r="O34" s="42">
        <v>40016</v>
      </c>
      <c r="P34" s="42">
        <v>41159</v>
      </c>
      <c r="Q34" s="42">
        <v>41383</v>
      </c>
      <c r="R34" s="42">
        <v>43287</v>
      </c>
      <c r="S34" s="42">
        <v>46255</v>
      </c>
      <c r="T34" s="42">
        <v>49179</v>
      </c>
      <c r="U34" s="42">
        <v>50016</v>
      </c>
      <c r="V34" s="42">
        <v>51782</v>
      </c>
    </row>
    <row r="35" spans="1:22" customFormat="1" ht="18" customHeight="1">
      <c r="A35" s="36" t="s">
        <v>84</v>
      </c>
      <c r="B35" s="6">
        <v>4821</v>
      </c>
      <c r="C35" s="6">
        <v>5527</v>
      </c>
      <c r="D35" s="6">
        <v>5567</v>
      </c>
      <c r="E35" s="6">
        <v>6834</v>
      </c>
      <c r="F35" s="6">
        <v>7815</v>
      </c>
      <c r="G35" s="6">
        <v>10401</v>
      </c>
      <c r="H35" s="6">
        <v>11735</v>
      </c>
      <c r="I35" s="6">
        <v>12318</v>
      </c>
      <c r="J35" s="6">
        <v>12660</v>
      </c>
      <c r="K35" s="6">
        <v>12954</v>
      </c>
      <c r="L35" s="6">
        <v>13241</v>
      </c>
      <c r="M35" s="6">
        <v>13273</v>
      </c>
      <c r="N35" s="6">
        <v>11177</v>
      </c>
      <c r="O35" s="6">
        <v>9860</v>
      </c>
      <c r="P35" s="6">
        <v>10046</v>
      </c>
      <c r="Q35" s="6">
        <v>9534</v>
      </c>
      <c r="R35" s="6">
        <v>9518</v>
      </c>
      <c r="S35" s="6">
        <v>9757</v>
      </c>
      <c r="T35" s="6">
        <v>9806</v>
      </c>
      <c r="U35" s="6">
        <v>8268</v>
      </c>
      <c r="V35" s="6">
        <v>8436</v>
      </c>
    </row>
    <row r="36" spans="1:22" customFormat="1" ht="18" customHeight="1">
      <c r="A36" s="36" t="s">
        <v>85</v>
      </c>
      <c r="B36" s="6">
        <v>1562</v>
      </c>
      <c r="C36" s="6">
        <v>2307</v>
      </c>
      <c r="D36" s="6">
        <v>2958</v>
      </c>
      <c r="E36" s="6">
        <v>3418</v>
      </c>
      <c r="F36" s="6">
        <v>3705</v>
      </c>
      <c r="G36" s="6">
        <v>2211</v>
      </c>
      <c r="H36" s="6">
        <v>2634</v>
      </c>
      <c r="I36" s="6">
        <v>2831</v>
      </c>
      <c r="J36" s="6">
        <v>2863</v>
      </c>
      <c r="K36" s="6">
        <v>2978</v>
      </c>
      <c r="L36" s="6">
        <v>3142</v>
      </c>
      <c r="M36" s="6">
        <v>3305</v>
      </c>
      <c r="N36" s="6">
        <v>3395</v>
      </c>
      <c r="O36" s="6">
        <v>3627</v>
      </c>
      <c r="P36" s="6">
        <v>3943</v>
      </c>
      <c r="Q36" s="6">
        <v>4136</v>
      </c>
      <c r="R36" s="6">
        <v>4470</v>
      </c>
      <c r="S36" s="6">
        <v>4866</v>
      </c>
      <c r="T36" s="6">
        <v>5361</v>
      </c>
      <c r="U36" s="6">
        <v>6779</v>
      </c>
      <c r="V36" s="6">
        <v>7044</v>
      </c>
    </row>
    <row r="37" spans="1:22" customFormat="1" ht="18" customHeight="1">
      <c r="A37" s="36" t="s">
        <v>86</v>
      </c>
      <c r="B37" s="6">
        <v>3427</v>
      </c>
      <c r="C37" s="6">
        <v>3875</v>
      </c>
      <c r="D37" s="6">
        <v>4145</v>
      </c>
      <c r="E37" s="6">
        <v>4595</v>
      </c>
      <c r="F37" s="6">
        <v>4648</v>
      </c>
      <c r="G37" s="6">
        <v>4790</v>
      </c>
      <c r="H37" s="6">
        <v>5440</v>
      </c>
      <c r="I37" s="6">
        <v>5720</v>
      </c>
      <c r="J37" s="6">
        <v>5850</v>
      </c>
      <c r="K37" s="6">
        <v>5897</v>
      </c>
      <c r="L37" s="6">
        <v>6128</v>
      </c>
      <c r="M37" s="6">
        <v>6558</v>
      </c>
      <c r="N37" s="6">
        <v>6984</v>
      </c>
      <c r="O37" s="6">
        <v>7251</v>
      </c>
      <c r="P37" s="6">
        <v>7559</v>
      </c>
      <c r="Q37" s="6">
        <v>7719</v>
      </c>
      <c r="R37" s="6">
        <v>8042</v>
      </c>
      <c r="S37" s="6">
        <v>8425</v>
      </c>
      <c r="T37" s="6">
        <v>8837</v>
      </c>
      <c r="U37" s="6">
        <v>8579</v>
      </c>
      <c r="V37" s="6">
        <v>8479</v>
      </c>
    </row>
    <row r="38" spans="1:22" customFormat="1" ht="18" customHeight="1">
      <c r="A38" s="36" t="s">
        <v>87</v>
      </c>
      <c r="B38" s="6">
        <v>275</v>
      </c>
      <c r="C38" s="6">
        <v>340</v>
      </c>
      <c r="D38" s="6">
        <v>351</v>
      </c>
      <c r="E38" s="6">
        <v>410</v>
      </c>
      <c r="F38" s="6">
        <v>448</v>
      </c>
      <c r="G38" s="6">
        <v>464</v>
      </c>
      <c r="H38" s="6">
        <v>520</v>
      </c>
      <c r="I38" s="6">
        <v>565</v>
      </c>
      <c r="J38" s="6">
        <v>567</v>
      </c>
      <c r="K38" s="6">
        <v>577</v>
      </c>
      <c r="L38" s="6">
        <v>603</v>
      </c>
      <c r="M38" s="6">
        <v>609</v>
      </c>
      <c r="N38" s="6">
        <v>591</v>
      </c>
      <c r="O38" s="6">
        <v>603</v>
      </c>
      <c r="P38" s="6">
        <v>669</v>
      </c>
      <c r="Q38" s="6">
        <v>708</v>
      </c>
      <c r="R38" s="6">
        <v>751</v>
      </c>
      <c r="S38" s="6">
        <v>759</v>
      </c>
      <c r="T38" s="6">
        <v>831</v>
      </c>
      <c r="U38" s="6">
        <v>836</v>
      </c>
      <c r="V38" s="6">
        <v>874</v>
      </c>
    </row>
    <row r="39" spans="1:22" customFormat="1" ht="18" customHeight="1">
      <c r="A39" s="36" t="s">
        <v>88</v>
      </c>
      <c r="B39" s="29">
        <v>596</v>
      </c>
      <c r="C39" s="29">
        <v>696</v>
      </c>
      <c r="D39" s="29">
        <v>729</v>
      </c>
      <c r="E39" s="29">
        <v>843</v>
      </c>
      <c r="F39" s="29">
        <v>925</v>
      </c>
      <c r="G39" s="29">
        <v>964</v>
      </c>
      <c r="H39" s="29">
        <v>1129</v>
      </c>
      <c r="I39" s="29">
        <v>1245</v>
      </c>
      <c r="J39" s="29">
        <v>1285</v>
      </c>
      <c r="K39" s="29">
        <v>1352</v>
      </c>
      <c r="L39" s="29">
        <v>1475</v>
      </c>
      <c r="M39" s="29">
        <v>1538</v>
      </c>
      <c r="N39" s="29">
        <v>1595</v>
      </c>
      <c r="O39" s="29">
        <v>1618</v>
      </c>
      <c r="P39" s="29">
        <v>1663</v>
      </c>
      <c r="Q39" s="29">
        <v>1738</v>
      </c>
      <c r="R39" s="29">
        <v>1889</v>
      </c>
      <c r="S39" s="29">
        <v>2091</v>
      </c>
      <c r="T39" s="29">
        <v>2300</v>
      </c>
      <c r="U39" s="29">
        <v>2409</v>
      </c>
      <c r="V39" s="29">
        <v>2565</v>
      </c>
    </row>
    <row r="40" spans="1:22" customFormat="1" ht="18" customHeight="1">
      <c r="A40" s="36" t="s">
        <v>89</v>
      </c>
      <c r="B40" s="29">
        <v>5597</v>
      </c>
      <c r="C40" s="29">
        <v>8895</v>
      </c>
      <c r="D40" s="29">
        <v>10834</v>
      </c>
      <c r="E40" s="29">
        <v>12672</v>
      </c>
      <c r="F40" s="29">
        <v>12932</v>
      </c>
      <c r="G40" s="29">
        <v>13593</v>
      </c>
      <c r="H40" s="29">
        <v>16066</v>
      </c>
      <c r="I40" s="29">
        <v>16960</v>
      </c>
      <c r="J40" s="29">
        <v>16717</v>
      </c>
      <c r="K40" s="29">
        <v>16612</v>
      </c>
      <c r="L40" s="29">
        <v>16501</v>
      </c>
      <c r="M40" s="29">
        <v>16256</v>
      </c>
      <c r="N40" s="29">
        <v>15641</v>
      </c>
      <c r="O40" s="29">
        <v>15158</v>
      </c>
      <c r="P40" s="29">
        <v>15248</v>
      </c>
      <c r="Q40" s="29">
        <v>15461</v>
      </c>
      <c r="R40" s="29">
        <v>16415</v>
      </c>
      <c r="S40" s="29">
        <v>17987</v>
      </c>
      <c r="T40" s="29">
        <v>19543</v>
      </c>
      <c r="U40" s="29">
        <v>20612</v>
      </c>
      <c r="V40" s="29">
        <v>21772</v>
      </c>
    </row>
    <row r="41" spans="1:22" customFormat="1" ht="18" customHeight="1">
      <c r="A41" s="36" t="s">
        <v>90</v>
      </c>
      <c r="B41" s="29">
        <v>537</v>
      </c>
      <c r="C41" s="29">
        <v>629</v>
      </c>
      <c r="D41" s="29">
        <v>602</v>
      </c>
      <c r="E41" s="29">
        <v>696</v>
      </c>
      <c r="F41" s="29">
        <v>819</v>
      </c>
      <c r="G41" s="29">
        <v>883</v>
      </c>
      <c r="H41" s="29">
        <v>1087</v>
      </c>
      <c r="I41" s="29">
        <v>1236</v>
      </c>
      <c r="J41" s="29">
        <v>1339</v>
      </c>
      <c r="K41" s="29">
        <v>1411</v>
      </c>
      <c r="L41" s="29">
        <v>1579</v>
      </c>
      <c r="M41" s="29">
        <v>1685</v>
      </c>
      <c r="N41" s="29">
        <v>1702</v>
      </c>
      <c r="O41" s="29">
        <v>1859</v>
      </c>
      <c r="P41" s="29">
        <v>1988</v>
      </c>
      <c r="Q41" s="29">
        <v>2043</v>
      </c>
      <c r="R41" s="29">
        <v>2156</v>
      </c>
      <c r="S41" s="29">
        <v>2317</v>
      </c>
      <c r="T41" s="29">
        <v>2440</v>
      </c>
      <c r="U41" s="29">
        <v>2478</v>
      </c>
      <c r="V41" s="29">
        <v>2562</v>
      </c>
    </row>
    <row r="42" spans="1:22" customFormat="1" ht="18" customHeight="1">
      <c r="A42" s="30" t="s">
        <v>91</v>
      </c>
      <c r="B42" s="56">
        <v>24</v>
      </c>
      <c r="C42" s="56">
        <v>20</v>
      </c>
      <c r="D42" s="56">
        <v>18</v>
      </c>
      <c r="E42" s="56">
        <v>24</v>
      </c>
      <c r="F42" s="56">
        <v>25</v>
      </c>
      <c r="G42" s="56">
        <v>27</v>
      </c>
      <c r="H42" s="56">
        <v>29</v>
      </c>
      <c r="I42" s="56">
        <v>31</v>
      </c>
      <c r="J42" s="56">
        <v>35</v>
      </c>
      <c r="K42" s="56">
        <v>34</v>
      </c>
      <c r="L42" s="56">
        <v>38</v>
      </c>
      <c r="M42" s="56">
        <v>37</v>
      </c>
      <c r="N42" s="56">
        <v>39</v>
      </c>
      <c r="O42" s="56">
        <v>40</v>
      </c>
      <c r="P42" s="56">
        <v>43</v>
      </c>
      <c r="Q42" s="56">
        <v>44</v>
      </c>
      <c r="R42" s="56">
        <v>46</v>
      </c>
      <c r="S42" s="56">
        <v>53</v>
      </c>
      <c r="T42" s="56">
        <v>61</v>
      </c>
      <c r="U42" s="56">
        <v>55</v>
      </c>
      <c r="V42" s="56">
        <v>50</v>
      </c>
    </row>
    <row r="43" spans="1:22" customFormat="1" ht="18" customHeight="1">
      <c r="A43" s="32" t="s">
        <v>48</v>
      </c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customFormat="1" ht="18" customHeight="1"/>
    <row r="45" spans="1:22" customFormat="1" ht="18" customHeight="1"/>
    <row r="46" spans="1:22" customFormat="1" ht="18" customHeight="1"/>
    <row r="47" spans="1:22" customFormat="1" ht="18" customHeight="1">
      <c r="A47" s="33" t="s">
        <v>92</v>
      </c>
      <c r="B47" s="5"/>
      <c r="C47" s="5"/>
      <c r="D47" s="5"/>
      <c r="E47" s="5"/>
      <c r="F47" s="5"/>
      <c r="G47" s="5"/>
    </row>
    <row r="48" spans="1:22" customFormat="1" ht="18" customHeight="1"/>
    <row r="49" spans="1:22" customFormat="1" ht="18" customHeight="1">
      <c r="A49" s="77" t="s">
        <v>14</v>
      </c>
      <c r="B49" s="78">
        <v>2002</v>
      </c>
      <c r="C49" s="78">
        <v>2003</v>
      </c>
      <c r="D49" s="78">
        <v>2004</v>
      </c>
      <c r="E49" s="78">
        <v>2005</v>
      </c>
      <c r="F49" s="78">
        <v>2006</v>
      </c>
      <c r="G49" s="78">
        <v>2007</v>
      </c>
      <c r="H49" s="78">
        <v>2008</v>
      </c>
      <c r="I49" s="78">
        <v>2009</v>
      </c>
      <c r="J49" s="78">
        <v>2010</v>
      </c>
      <c r="K49" s="78">
        <v>2011</v>
      </c>
      <c r="L49" s="78">
        <v>2012</v>
      </c>
      <c r="M49" s="78">
        <v>2013</v>
      </c>
      <c r="N49" s="78">
        <v>2014</v>
      </c>
      <c r="O49" s="78">
        <v>2015</v>
      </c>
      <c r="P49" s="78">
        <v>2016</v>
      </c>
      <c r="Q49" s="78">
        <v>2017</v>
      </c>
      <c r="R49" s="78">
        <v>2018</v>
      </c>
      <c r="S49" s="78">
        <v>2019</v>
      </c>
      <c r="T49" s="78">
        <v>2020</v>
      </c>
      <c r="U49" s="78">
        <v>2021</v>
      </c>
      <c r="V49" s="78">
        <v>2022</v>
      </c>
    </row>
    <row r="50" spans="1:22" customFormat="1" ht="18" customHeight="1">
      <c r="A50" s="58" t="s">
        <v>83</v>
      </c>
      <c r="B50" s="54">
        <f t="shared" ref="B50:U50" si="0">SUM(B51:B58)</f>
        <v>0.99999999999999989</v>
      </c>
      <c r="C50" s="54">
        <f t="shared" si="0"/>
        <v>1</v>
      </c>
      <c r="D50" s="54">
        <f t="shared" si="0"/>
        <v>1</v>
      </c>
      <c r="E50" s="54">
        <f t="shared" si="0"/>
        <v>1</v>
      </c>
      <c r="F50" s="54">
        <f t="shared" si="0"/>
        <v>0.99999999999999989</v>
      </c>
      <c r="G50" s="54">
        <f t="shared" si="0"/>
        <v>1</v>
      </c>
      <c r="H50" s="54">
        <f t="shared" si="0"/>
        <v>1</v>
      </c>
      <c r="I50" s="54">
        <f t="shared" si="0"/>
        <v>1</v>
      </c>
      <c r="J50" s="54">
        <f t="shared" si="0"/>
        <v>1</v>
      </c>
      <c r="K50" s="54">
        <f t="shared" si="0"/>
        <v>1</v>
      </c>
      <c r="L50" s="54">
        <f t="shared" si="0"/>
        <v>1</v>
      </c>
      <c r="M50" s="54">
        <f t="shared" si="0"/>
        <v>0.99999999999999989</v>
      </c>
      <c r="N50" s="54">
        <f t="shared" si="0"/>
        <v>1</v>
      </c>
      <c r="O50" s="54">
        <f t="shared" si="0"/>
        <v>1</v>
      </c>
      <c r="P50" s="54">
        <f t="shared" si="0"/>
        <v>1</v>
      </c>
      <c r="Q50" s="54">
        <f t="shared" si="0"/>
        <v>1</v>
      </c>
      <c r="R50" s="54">
        <f t="shared" si="0"/>
        <v>1</v>
      </c>
      <c r="S50" s="54">
        <f t="shared" si="0"/>
        <v>1</v>
      </c>
      <c r="T50" s="54">
        <f t="shared" si="0"/>
        <v>0.99999999999999989</v>
      </c>
      <c r="U50" s="54">
        <f t="shared" si="0"/>
        <v>1</v>
      </c>
      <c r="V50" s="54">
        <f>SUM(V51:V58)</f>
        <v>1</v>
      </c>
    </row>
    <row r="51" spans="1:22" customFormat="1" ht="18" customHeight="1">
      <c r="A51" s="36" t="s">
        <v>84</v>
      </c>
      <c r="B51" s="7">
        <f t="shared" ref="B51:U51" si="1">B9/B8</f>
        <v>0.28146033653846153</v>
      </c>
      <c r="C51" s="7">
        <f t="shared" si="1"/>
        <v>0.24492730827135251</v>
      </c>
      <c r="D51" s="7">
        <f t="shared" si="1"/>
        <v>0.21846075071881524</v>
      </c>
      <c r="E51" s="7">
        <f t="shared" si="1"/>
        <v>0.22669262383733507</v>
      </c>
      <c r="F51" s="7">
        <f t="shared" si="1"/>
        <v>0.24555788027355338</v>
      </c>
      <c r="G51" s="7">
        <f t="shared" si="1"/>
        <v>0.31049594947542386</v>
      </c>
      <c r="H51" s="7">
        <f t="shared" si="1"/>
        <v>0.30475366889640615</v>
      </c>
      <c r="I51" s="7">
        <f t="shared" si="1"/>
        <v>0.3033782639208189</v>
      </c>
      <c r="J51" s="7">
        <f t="shared" si="1"/>
        <v>0.30948657492060438</v>
      </c>
      <c r="K51" s="7">
        <f t="shared" si="1"/>
        <v>0.31462353250603736</v>
      </c>
      <c r="L51" s="7">
        <f t="shared" si="1"/>
        <v>0.31541054461318019</v>
      </c>
      <c r="M51" s="7">
        <f t="shared" si="1"/>
        <v>0.31109332219592556</v>
      </c>
      <c r="N51" s="7">
        <f t="shared" si="1"/>
        <v>0.27227783502625252</v>
      </c>
      <c r="O51" s="7">
        <f t="shared" si="1"/>
        <v>0.24621568677334826</v>
      </c>
      <c r="P51" s="7">
        <f t="shared" si="1"/>
        <v>0.24315887271601114</v>
      </c>
      <c r="Q51" s="7">
        <f t="shared" si="1"/>
        <v>0.22910209041089097</v>
      </c>
      <c r="R51" s="7">
        <f t="shared" si="1"/>
        <v>0.21931195780580648</v>
      </c>
      <c r="S51" s="7">
        <f t="shared" si="1"/>
        <v>0.20999910662438023</v>
      </c>
      <c r="T51" s="7">
        <f t="shared" si="1"/>
        <v>0.19854146525997227</v>
      </c>
      <c r="U51" s="7">
        <f t="shared" si="1"/>
        <v>0.16501317946908534</v>
      </c>
      <c r="V51" s="7">
        <f>V9/V8</f>
        <v>0.16305133767172814</v>
      </c>
    </row>
    <row r="52" spans="1:22" customFormat="1" ht="18" customHeight="1">
      <c r="A52" s="36" t="s">
        <v>85</v>
      </c>
      <c r="B52" s="7">
        <f t="shared" ref="B52:U52" si="2">B10/B8</f>
        <v>8.5066105769230765E-2</v>
      </c>
      <c r="C52" s="7">
        <f t="shared" si="2"/>
        <v>9.6240702873963552E-2</v>
      </c>
      <c r="D52" s="7">
        <f t="shared" si="2"/>
        <v>0.10957501280081926</v>
      </c>
      <c r="E52" s="7">
        <f t="shared" si="2"/>
        <v>0.10842110517645884</v>
      </c>
      <c r="F52" s="7">
        <f t="shared" si="2"/>
        <v>0.10885925740873748</v>
      </c>
      <c r="G52" s="7">
        <f t="shared" si="2"/>
        <v>6.0234030308843278E-2</v>
      </c>
      <c r="H52" s="7">
        <f t="shared" si="2"/>
        <v>6.1258488694457866E-2</v>
      </c>
      <c r="I52" s="7">
        <f t="shared" si="2"/>
        <v>6.168477603271786E-2</v>
      </c>
      <c r="J52" s="7">
        <f t="shared" si="2"/>
        <v>6.1579732460783368E-2</v>
      </c>
      <c r="K52" s="7">
        <f t="shared" si="2"/>
        <v>6.2644956124620427E-2</v>
      </c>
      <c r="L52" s="7">
        <f t="shared" si="2"/>
        <v>6.4491502531036027E-2</v>
      </c>
      <c r="M52" s="7">
        <f t="shared" si="2"/>
        <v>6.641839528516405E-2</v>
      </c>
      <c r="N52" s="7">
        <f t="shared" si="2"/>
        <v>7.2378428774719075E-2</v>
      </c>
      <c r="O52" s="7">
        <f t="shared" si="2"/>
        <v>7.9553260233546183E-2</v>
      </c>
      <c r="P52" s="7">
        <f t="shared" si="2"/>
        <v>8.4422421802415604E-2</v>
      </c>
      <c r="Q52" s="7">
        <f t="shared" si="2"/>
        <v>8.8365115183375906E-2</v>
      </c>
      <c r="R52" s="7">
        <f t="shared" si="2"/>
        <v>9.181055570802954E-2</v>
      </c>
      <c r="S52" s="7">
        <f t="shared" si="2"/>
        <v>9.457497654888998E-2</v>
      </c>
      <c r="T52" s="7">
        <f t="shared" si="2"/>
        <v>9.793619435921147E-2</v>
      </c>
      <c r="U52" s="7">
        <f t="shared" si="2"/>
        <v>0.12700026981590254</v>
      </c>
      <c r="V52" s="7">
        <f>V10/V8</f>
        <v>0.12743030449104201</v>
      </c>
    </row>
    <row r="53" spans="1:22" customFormat="1" ht="18" customHeight="1">
      <c r="A53" s="36" t="s">
        <v>86</v>
      </c>
      <c r="B53" s="7">
        <f t="shared" ref="B53:U53" si="3">B11/B8</f>
        <v>0.23281250000000001</v>
      </c>
      <c r="C53" s="7">
        <f t="shared" si="3"/>
        <v>0.20191897175471316</v>
      </c>
      <c r="D53" s="7">
        <f t="shared" si="3"/>
        <v>0.19167749812911103</v>
      </c>
      <c r="E53" s="7">
        <f t="shared" si="3"/>
        <v>0.18908800479209303</v>
      </c>
      <c r="F53" s="7">
        <f t="shared" si="3"/>
        <v>0.18486712675264655</v>
      </c>
      <c r="G53" s="7">
        <f t="shared" si="3"/>
        <v>0.17587687585769304</v>
      </c>
      <c r="H53" s="7">
        <f t="shared" si="3"/>
        <v>0.17253350967774753</v>
      </c>
      <c r="I53" s="7">
        <f t="shared" si="3"/>
        <v>0.17254313578394598</v>
      </c>
      <c r="J53" s="7">
        <f t="shared" si="3"/>
        <v>0.17471850639976902</v>
      </c>
      <c r="K53" s="7">
        <f t="shared" si="3"/>
        <v>0.173361547473878</v>
      </c>
      <c r="L53" s="7">
        <f t="shared" si="3"/>
        <v>0.17615071115652489</v>
      </c>
      <c r="M53" s="7">
        <f t="shared" si="3"/>
        <v>0.18627314492551858</v>
      </c>
      <c r="N53" s="7">
        <f t="shared" si="3"/>
        <v>0.20871976053780852</v>
      </c>
      <c r="O53" s="7">
        <f t="shared" si="3"/>
        <v>0.22336988322690615</v>
      </c>
      <c r="P53" s="7">
        <f t="shared" si="3"/>
        <v>0.22571694022917313</v>
      </c>
      <c r="Q53" s="7">
        <f t="shared" si="3"/>
        <v>0.22804820591663152</v>
      </c>
      <c r="R53" s="7">
        <f t="shared" si="3"/>
        <v>0.22494421440759876</v>
      </c>
      <c r="S53" s="7">
        <f t="shared" si="3"/>
        <v>0.22256220127752713</v>
      </c>
      <c r="T53" s="7">
        <f t="shared" si="3"/>
        <v>0.22155436929931488</v>
      </c>
      <c r="U53" s="7">
        <f t="shared" si="3"/>
        <v>0.21007243519229571</v>
      </c>
      <c r="V53" s="7">
        <f>V11/V8</f>
        <v>0.200530248252591</v>
      </c>
    </row>
    <row r="54" spans="1:22" customFormat="1" ht="18" customHeight="1">
      <c r="A54" s="36" t="s">
        <v>87</v>
      </c>
      <c r="B54" s="7">
        <f t="shared" ref="B54:U54" si="4">B12/B8</f>
        <v>1.5204326923076923E-2</v>
      </c>
      <c r="C54" s="7">
        <f t="shared" si="4"/>
        <v>1.4088937824416331E-2</v>
      </c>
      <c r="D54" s="7">
        <f t="shared" si="4"/>
        <v>1.2899287092835479E-2</v>
      </c>
      <c r="E54" s="7">
        <f t="shared" si="4"/>
        <v>1.296194612223165E-2</v>
      </c>
      <c r="F54" s="7">
        <f t="shared" si="4"/>
        <v>1.3006276738594136E-2</v>
      </c>
      <c r="G54" s="7">
        <f t="shared" si="4"/>
        <v>1.2321267836326344E-2</v>
      </c>
      <c r="H54" s="7">
        <f t="shared" si="4"/>
        <v>1.2030419411450518E-2</v>
      </c>
      <c r="I54" s="7">
        <f t="shared" si="4"/>
        <v>1.2257096532197566E-2</v>
      </c>
      <c r="J54" s="7">
        <f t="shared" si="4"/>
        <v>1.211384852276008E-2</v>
      </c>
      <c r="K54" s="7">
        <f t="shared" si="4"/>
        <v>1.2337708916146618E-2</v>
      </c>
      <c r="L54" s="7">
        <f t="shared" si="4"/>
        <v>1.2872461623386539E-2</v>
      </c>
      <c r="M54" s="7">
        <f t="shared" si="4"/>
        <v>1.2866026265719987E-2</v>
      </c>
      <c r="N54" s="7">
        <f t="shared" si="4"/>
        <v>1.3236665194563031E-2</v>
      </c>
      <c r="O54" s="7">
        <f t="shared" si="4"/>
        <v>1.3585366474164907E-2</v>
      </c>
      <c r="P54" s="7">
        <f t="shared" si="4"/>
        <v>1.4629916382781046E-2</v>
      </c>
      <c r="Q54" s="7">
        <f t="shared" si="4"/>
        <v>1.5696679643911027E-2</v>
      </c>
      <c r="R54" s="7">
        <f t="shared" si="4"/>
        <v>1.5822822571984297E-2</v>
      </c>
      <c r="S54" s="7">
        <f t="shared" si="4"/>
        <v>1.5366060660204583E-2</v>
      </c>
      <c r="T54" s="7">
        <f t="shared" si="4"/>
        <v>1.573073851456433E-2</v>
      </c>
      <c r="U54" s="7">
        <f t="shared" si="4"/>
        <v>1.5649322346983251E-2</v>
      </c>
      <c r="V54" s="7">
        <f>V12/V8</f>
        <v>1.5927532738812564E-2</v>
      </c>
    </row>
    <row r="55" spans="1:22" customFormat="1" ht="18" customHeight="1">
      <c r="A55" s="36" t="s">
        <v>88</v>
      </c>
      <c r="B55" s="7">
        <f t="shared" ref="B55:U55" si="5">B13/B8</f>
        <v>3.0048076923076924E-2</v>
      </c>
      <c r="C55" s="7">
        <f t="shared" si="5"/>
        <v>2.7391411814933826E-2</v>
      </c>
      <c r="D55" s="7">
        <f t="shared" si="5"/>
        <v>2.587734845799362E-2</v>
      </c>
      <c r="E55" s="7">
        <f t="shared" si="5"/>
        <v>2.4992096374315712E-2</v>
      </c>
      <c r="F55" s="7">
        <f t="shared" si="5"/>
        <v>2.4794678824594824E-2</v>
      </c>
      <c r="G55" s="7">
        <f t="shared" si="5"/>
        <v>2.4996679897888414E-2</v>
      </c>
      <c r="H55" s="7">
        <f t="shared" si="5"/>
        <v>2.554874481776331E-2</v>
      </c>
      <c r="I55" s="7">
        <f t="shared" si="5"/>
        <v>2.6438061128185274E-2</v>
      </c>
      <c r="J55" s="7">
        <f t="shared" si="5"/>
        <v>2.7066692329900877E-2</v>
      </c>
      <c r="K55" s="7">
        <f t="shared" si="5"/>
        <v>2.8178275111780598E-2</v>
      </c>
      <c r="L55" s="7">
        <f t="shared" si="5"/>
        <v>3.0196258059969699E-2</v>
      </c>
      <c r="M55" s="7">
        <f t="shared" si="5"/>
        <v>3.0929509489999535E-2</v>
      </c>
      <c r="N55" s="7">
        <f t="shared" si="5"/>
        <v>3.3882918690809165E-2</v>
      </c>
      <c r="O55" s="7">
        <f t="shared" si="5"/>
        <v>3.5375378431322664E-2</v>
      </c>
      <c r="P55" s="7">
        <f t="shared" si="5"/>
        <v>3.5639516878290492E-2</v>
      </c>
      <c r="Q55" s="7">
        <f t="shared" si="5"/>
        <v>3.7493490713417808E-2</v>
      </c>
      <c r="R55" s="7">
        <f t="shared" si="5"/>
        <v>3.8769495125472835E-2</v>
      </c>
      <c r="S55" s="7">
        <f t="shared" si="5"/>
        <v>3.9699379103944256E-2</v>
      </c>
      <c r="T55" s="7">
        <f t="shared" si="5"/>
        <v>4.1391702744735401E-2</v>
      </c>
      <c r="U55" s="7">
        <f t="shared" si="5"/>
        <v>4.2662045204541206E-2</v>
      </c>
      <c r="V55" s="7">
        <f>V13/V8</f>
        <v>4.4398248573953566E-2</v>
      </c>
    </row>
    <row r="56" spans="1:22" customFormat="1" ht="18" customHeight="1">
      <c r="A56" s="36" t="s">
        <v>89</v>
      </c>
      <c r="B56" s="7">
        <f t="shared" ref="B56:U56" si="6">B14/B8</f>
        <v>0.31775841346153844</v>
      </c>
      <c r="C56" s="7">
        <f t="shared" si="6"/>
        <v>0.38255847920364922</v>
      </c>
      <c r="D56" s="7">
        <f t="shared" si="6"/>
        <v>0.41299381621962267</v>
      </c>
      <c r="E56" s="7">
        <f t="shared" si="6"/>
        <v>0.40890863408708966</v>
      </c>
      <c r="F56" s="7">
        <f t="shared" si="6"/>
        <v>0.39139056303282016</v>
      </c>
      <c r="G56" s="7">
        <f t="shared" si="6"/>
        <v>0.3855597692160132</v>
      </c>
      <c r="H56" s="7">
        <f t="shared" si="6"/>
        <v>0.39234936541445176</v>
      </c>
      <c r="I56" s="7">
        <f t="shared" si="6"/>
        <v>0.38992812719308861</v>
      </c>
      <c r="J56" s="7">
        <f t="shared" si="6"/>
        <v>0.37893369261861226</v>
      </c>
      <c r="K56" s="7">
        <f t="shared" si="6"/>
        <v>0.3713387370585563</v>
      </c>
      <c r="L56" s="7">
        <f t="shared" si="6"/>
        <v>0.36011181189293306</v>
      </c>
      <c r="M56" s="7">
        <f t="shared" si="6"/>
        <v>0.34846164555199777</v>
      </c>
      <c r="N56" s="7">
        <f t="shared" si="6"/>
        <v>0.35215172481476031</v>
      </c>
      <c r="O56" s="7">
        <f t="shared" si="6"/>
        <v>0.34930165110540107</v>
      </c>
      <c r="P56" s="7">
        <f t="shared" si="6"/>
        <v>0.34167853824713534</v>
      </c>
      <c r="Q56" s="7">
        <f t="shared" si="6"/>
        <v>0.3455005331415677</v>
      </c>
      <c r="R56" s="7">
        <f t="shared" si="6"/>
        <v>0.3524098182642626</v>
      </c>
      <c r="S56" s="7">
        <f t="shared" si="6"/>
        <v>0.36081207843837942</v>
      </c>
      <c r="T56" s="7">
        <f t="shared" si="6"/>
        <v>0.36938338026984996</v>
      </c>
      <c r="U56" s="7">
        <f t="shared" si="6"/>
        <v>0.38513106826342336</v>
      </c>
      <c r="V56" s="7">
        <f>V14/V8</f>
        <v>0.39486422431107898</v>
      </c>
    </row>
    <row r="57" spans="1:22" customFormat="1" ht="18" customHeight="1">
      <c r="A57" s="36" t="s">
        <v>90</v>
      </c>
      <c r="B57" s="7">
        <f t="shared" ref="B57:U57" si="7">B15/B8</f>
        <v>3.6177884615384619E-2</v>
      </c>
      <c r="C57" s="7">
        <f t="shared" si="7"/>
        <v>3.1750668494258817E-2</v>
      </c>
      <c r="D57" s="7">
        <f t="shared" si="7"/>
        <v>2.759068888101146E-2</v>
      </c>
      <c r="E57" s="7">
        <f t="shared" si="7"/>
        <v>2.7953876104427695E-2</v>
      </c>
      <c r="F57" s="7">
        <f t="shared" si="7"/>
        <v>3.0478093870030917E-2</v>
      </c>
      <c r="G57" s="7">
        <f t="shared" si="7"/>
        <v>2.9512018769643936E-2</v>
      </c>
      <c r="H57" s="7">
        <f t="shared" si="7"/>
        <v>3.0711905791387949E-2</v>
      </c>
      <c r="I57" s="7">
        <f t="shared" si="7"/>
        <v>3.2911453669869077E-2</v>
      </c>
      <c r="J57" s="7">
        <f t="shared" si="7"/>
        <v>3.5138581464729091E-2</v>
      </c>
      <c r="K57" s="7">
        <f t="shared" si="7"/>
        <v>3.6594696697989142E-2</v>
      </c>
      <c r="L57" s="7">
        <f t="shared" si="7"/>
        <v>3.9827114384036272E-2</v>
      </c>
      <c r="M57" s="7">
        <f t="shared" si="7"/>
        <v>4.3006636038795301E-2</v>
      </c>
      <c r="N57" s="7">
        <f t="shared" si="7"/>
        <v>4.6309926885519409E-2</v>
      </c>
      <c r="O57" s="7">
        <f t="shared" si="7"/>
        <v>5.1453939501869897E-2</v>
      </c>
      <c r="P57" s="7">
        <f t="shared" si="7"/>
        <v>5.3502632393930008E-2</v>
      </c>
      <c r="Q57" s="7">
        <f t="shared" si="7"/>
        <v>5.4591216802638433E-2</v>
      </c>
      <c r="R57" s="7">
        <f t="shared" si="7"/>
        <v>5.571399591900051E-2</v>
      </c>
      <c r="S57" s="7">
        <f t="shared" si="7"/>
        <v>5.5679635502747127E-2</v>
      </c>
      <c r="T57" s="7">
        <f t="shared" si="7"/>
        <v>5.4096086755495779E-2</v>
      </c>
      <c r="U57" s="7">
        <f t="shared" si="7"/>
        <v>5.3236753076939043E-2</v>
      </c>
      <c r="V57" s="7">
        <f>V15/V8</f>
        <v>5.2713505262312201E-2</v>
      </c>
    </row>
    <row r="58" spans="1:22" customFormat="1" ht="18" customHeight="1">
      <c r="A58" s="30" t="s">
        <v>91</v>
      </c>
      <c r="B58" s="101">
        <f t="shared" ref="B58:U58" si="8">B16/B8</f>
        <v>1.4723557692307692E-3</v>
      </c>
      <c r="C58" s="101">
        <f t="shared" si="8"/>
        <v>1.123519762712626E-3</v>
      </c>
      <c r="D58" s="101">
        <f t="shared" si="8"/>
        <v>9.2559769979124818E-4</v>
      </c>
      <c r="E58" s="101">
        <f t="shared" si="8"/>
        <v>9.8171350604835356E-4</v>
      </c>
      <c r="F58" s="101">
        <f t="shared" si="8"/>
        <v>1.0461230990225776E-3</v>
      </c>
      <c r="G58" s="101">
        <f t="shared" si="8"/>
        <v>1.0034086381678939E-3</v>
      </c>
      <c r="H58" s="101">
        <f t="shared" si="8"/>
        <v>8.1389729633491868E-4</v>
      </c>
      <c r="I58" s="101">
        <f t="shared" si="8"/>
        <v>8.5908573917672969E-4</v>
      </c>
      <c r="J58" s="101">
        <f t="shared" si="8"/>
        <v>9.6237128284092002E-4</v>
      </c>
      <c r="K58" s="101">
        <f t="shared" si="8"/>
        <v>9.2054611099155964E-4</v>
      </c>
      <c r="L58" s="101">
        <f t="shared" si="8"/>
        <v>9.3959573893332392E-4</v>
      </c>
      <c r="M58" s="101">
        <f t="shared" si="8"/>
        <v>9.5132024687920552E-4</v>
      </c>
      <c r="N58" s="101">
        <f t="shared" si="8"/>
        <v>1.0427400755679867E-3</v>
      </c>
      <c r="O58" s="101">
        <f t="shared" si="8"/>
        <v>1.1448342534408629E-3</v>
      </c>
      <c r="P58" s="101">
        <f t="shared" si="8"/>
        <v>1.2511613502632394E-3</v>
      </c>
      <c r="Q58" s="101">
        <f t="shared" si="8"/>
        <v>1.2026681875666426E-3</v>
      </c>
      <c r="R58" s="101">
        <f t="shared" si="8"/>
        <v>1.217140197844946E-3</v>
      </c>
      <c r="S58" s="101">
        <f t="shared" si="8"/>
        <v>1.3065618439272793E-3</v>
      </c>
      <c r="T58" s="101">
        <f t="shared" si="8"/>
        <v>1.366062796855954E-3</v>
      </c>
      <c r="U58" s="101">
        <f t="shared" si="8"/>
        <v>1.2349266308295801E-3</v>
      </c>
      <c r="V58" s="101">
        <f>V16/V8</f>
        <v>1.0845986984815619E-3</v>
      </c>
    </row>
    <row r="59" spans="1:22" customFormat="1" ht="18" customHeight="1">
      <c r="A59" s="32" t="s">
        <v>52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customFormat="1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customFormat="1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customFormat="1" ht="18" customHeight="1">
      <c r="A62" s="77" t="s">
        <v>49</v>
      </c>
      <c r="B62" s="78">
        <v>2002</v>
      </c>
      <c r="C62" s="78">
        <v>2003</v>
      </c>
      <c r="D62" s="78">
        <v>2004</v>
      </c>
      <c r="E62" s="78">
        <v>2005</v>
      </c>
      <c r="F62" s="78">
        <v>2006</v>
      </c>
      <c r="G62" s="78">
        <v>2007</v>
      </c>
      <c r="H62" s="78">
        <v>2008</v>
      </c>
      <c r="I62" s="78">
        <v>2009</v>
      </c>
      <c r="J62" s="78">
        <v>2010</v>
      </c>
      <c r="K62" s="78">
        <v>2011</v>
      </c>
      <c r="L62" s="78">
        <v>2012</v>
      </c>
      <c r="M62" s="78">
        <v>2013</v>
      </c>
      <c r="N62" s="78">
        <v>2014</v>
      </c>
      <c r="O62" s="78">
        <v>2015</v>
      </c>
      <c r="P62" s="78">
        <v>2016</v>
      </c>
      <c r="Q62" s="78">
        <v>2017</v>
      </c>
      <c r="R62" s="78">
        <v>2018</v>
      </c>
      <c r="S62" s="78">
        <v>2019</v>
      </c>
      <c r="T62" s="78">
        <v>2020</v>
      </c>
      <c r="U62" s="78">
        <v>2021</v>
      </c>
      <c r="V62" s="78">
        <v>2022</v>
      </c>
    </row>
    <row r="63" spans="1:22" customFormat="1" ht="18" customHeight="1">
      <c r="A63" s="58" t="s">
        <v>83</v>
      </c>
      <c r="B63" s="54">
        <f t="shared" ref="B63:U63" si="9">SUM(B64:B71)</f>
        <v>0.99999999999999989</v>
      </c>
      <c r="C63" s="54">
        <f t="shared" si="9"/>
        <v>0.99999999999999989</v>
      </c>
      <c r="D63" s="54">
        <f t="shared" si="9"/>
        <v>1</v>
      </c>
      <c r="E63" s="54">
        <f t="shared" si="9"/>
        <v>1</v>
      </c>
      <c r="F63" s="54">
        <f t="shared" si="9"/>
        <v>1.0000000000000002</v>
      </c>
      <c r="G63" s="54">
        <f t="shared" si="9"/>
        <v>1</v>
      </c>
      <c r="H63" s="54">
        <f t="shared" si="9"/>
        <v>1</v>
      </c>
      <c r="I63" s="54">
        <f t="shared" si="9"/>
        <v>1</v>
      </c>
      <c r="J63" s="54">
        <f t="shared" si="9"/>
        <v>1</v>
      </c>
      <c r="K63" s="54">
        <f t="shared" si="9"/>
        <v>1</v>
      </c>
      <c r="L63" s="54">
        <f t="shared" si="9"/>
        <v>1</v>
      </c>
      <c r="M63" s="54">
        <f t="shared" si="9"/>
        <v>1</v>
      </c>
      <c r="N63" s="54">
        <f t="shared" si="9"/>
        <v>0.99999999999999989</v>
      </c>
      <c r="O63" s="54">
        <f t="shared" si="9"/>
        <v>1</v>
      </c>
      <c r="P63" s="54">
        <f t="shared" si="9"/>
        <v>0.99999999999999989</v>
      </c>
      <c r="Q63" s="54">
        <f t="shared" si="9"/>
        <v>1</v>
      </c>
      <c r="R63" s="54">
        <f t="shared" si="9"/>
        <v>1</v>
      </c>
      <c r="S63" s="54">
        <f t="shared" si="9"/>
        <v>1</v>
      </c>
      <c r="T63" s="54">
        <f t="shared" si="9"/>
        <v>1</v>
      </c>
      <c r="U63" s="54">
        <f t="shared" si="9"/>
        <v>0.99999999999999989</v>
      </c>
      <c r="V63" s="54">
        <f>SUM(V64:V71)</f>
        <v>0.99999999999999989</v>
      </c>
    </row>
    <row r="64" spans="1:22" customFormat="1" ht="18" customHeight="1">
      <c r="A64" s="36" t="s">
        <v>84</v>
      </c>
      <c r="B64" s="7">
        <f t="shared" ref="B64:U64" si="10">B22/B21</f>
        <v>0.2765038622954808</v>
      </c>
      <c r="C64" s="7">
        <f t="shared" si="10"/>
        <v>0.24187449356261817</v>
      </c>
      <c r="D64" s="7">
        <f t="shared" si="10"/>
        <v>0.2160788300617815</v>
      </c>
      <c r="E64" s="7">
        <f t="shared" si="10"/>
        <v>0.22184467605449734</v>
      </c>
      <c r="F64" s="7">
        <f t="shared" si="10"/>
        <v>0.24174279690794098</v>
      </c>
      <c r="G64" s="7">
        <f t="shared" si="10"/>
        <v>0.30900801486816121</v>
      </c>
      <c r="H64" s="7">
        <f t="shared" si="10"/>
        <v>0.30577086562984446</v>
      </c>
      <c r="I64" s="7">
        <f t="shared" si="10"/>
        <v>0.30558217537134641</v>
      </c>
      <c r="J64" s="7">
        <f t="shared" si="10"/>
        <v>0.3125179374342294</v>
      </c>
      <c r="K64" s="7">
        <f t="shared" si="10"/>
        <v>0.31945208099256533</v>
      </c>
      <c r="L64" s="7">
        <f t="shared" si="10"/>
        <v>0.3208125176736733</v>
      </c>
      <c r="M64" s="7">
        <f t="shared" si="10"/>
        <v>0.31540701059741472</v>
      </c>
      <c r="N64" s="7">
        <f t="shared" si="10"/>
        <v>0.27277678748266981</v>
      </c>
      <c r="O64" s="7">
        <f t="shared" si="10"/>
        <v>0.24602311000569979</v>
      </c>
      <c r="P64" s="7">
        <f t="shared" si="10"/>
        <v>0.2422029014810696</v>
      </c>
      <c r="Q64" s="7">
        <f t="shared" si="10"/>
        <v>0.22775075755646659</v>
      </c>
      <c r="R64" s="7">
        <f t="shared" si="10"/>
        <v>0.21870372198637575</v>
      </c>
      <c r="S64" s="7">
        <f t="shared" si="10"/>
        <v>0.20899452567389648</v>
      </c>
      <c r="T64" s="7">
        <f t="shared" si="10"/>
        <v>0.19762966184625422</v>
      </c>
      <c r="U64" s="7">
        <f t="shared" si="10"/>
        <v>0.16469598239330255</v>
      </c>
      <c r="V64" s="7">
        <f>V22/V21</f>
        <v>0.16320040172406577</v>
      </c>
    </row>
    <row r="65" spans="1:22" customFormat="1" ht="18" customHeight="1">
      <c r="A65" s="36" t="s">
        <v>85</v>
      </c>
      <c r="B65" s="7">
        <f t="shared" ref="B65:U65" si="11">B23/B21</f>
        <v>7.7185086065324496E-2</v>
      </c>
      <c r="C65" s="7">
        <f t="shared" si="11"/>
        <v>8.8952912577653726E-2</v>
      </c>
      <c r="D65" s="7">
        <f t="shared" si="11"/>
        <v>0.10190036756080394</v>
      </c>
      <c r="E65" s="7">
        <f t="shared" si="11"/>
        <v>0.10121867546639658</v>
      </c>
      <c r="F65" s="7">
        <f t="shared" si="11"/>
        <v>9.9819731736380576E-2</v>
      </c>
      <c r="G65" s="7">
        <f t="shared" si="11"/>
        <v>5.4332675107445695E-2</v>
      </c>
      <c r="H65" s="7">
        <f t="shared" si="11"/>
        <v>5.4583187478121721E-2</v>
      </c>
      <c r="I65" s="7">
        <f t="shared" si="11"/>
        <v>5.4312410158121709E-2</v>
      </c>
      <c r="J65" s="7">
        <f t="shared" si="11"/>
        <v>5.3955802162058739E-2</v>
      </c>
      <c r="K65" s="7">
        <f t="shared" si="11"/>
        <v>5.4074729267767921E-2</v>
      </c>
      <c r="L65" s="7">
        <f t="shared" si="11"/>
        <v>5.5353944763879726E-2</v>
      </c>
      <c r="M65" s="7">
        <f t="shared" si="11"/>
        <v>5.6364271573308491E-2</v>
      </c>
      <c r="N65" s="7">
        <f t="shared" si="11"/>
        <v>6.2017231134878191E-2</v>
      </c>
      <c r="O65" s="7">
        <f t="shared" si="11"/>
        <v>6.8060521270532151E-2</v>
      </c>
      <c r="P65" s="7">
        <f t="shared" si="11"/>
        <v>7.2587575190820403E-2</v>
      </c>
      <c r="Q65" s="7">
        <f t="shared" si="11"/>
        <v>7.6163071986962386E-2</v>
      </c>
      <c r="R65" s="7">
        <f t="shared" si="11"/>
        <v>7.9573501826438936E-2</v>
      </c>
      <c r="S65" s="7">
        <f t="shared" si="11"/>
        <v>8.3223615827039008E-2</v>
      </c>
      <c r="T65" s="7">
        <f t="shared" si="11"/>
        <v>8.6093291290638252E-2</v>
      </c>
      <c r="U65" s="7">
        <f t="shared" si="11"/>
        <v>0.11778794286454063</v>
      </c>
      <c r="V65" s="7">
        <f>V23/V21</f>
        <v>0.11811105996568606</v>
      </c>
    </row>
    <row r="66" spans="1:22" customFormat="1" ht="18" customHeight="1">
      <c r="A66" s="36" t="s">
        <v>86</v>
      </c>
      <c r="B66" s="7">
        <f t="shared" ref="B66:U66" si="12">B24/B21</f>
        <v>0.26281856334772824</v>
      </c>
      <c r="C66" s="7">
        <f t="shared" si="12"/>
        <v>0.23008012964796976</v>
      </c>
      <c r="D66" s="7">
        <f t="shared" si="12"/>
        <v>0.218503167279268</v>
      </c>
      <c r="E66" s="7">
        <f t="shared" si="12"/>
        <v>0.2211585584996896</v>
      </c>
      <c r="F66" s="7">
        <f t="shared" si="12"/>
        <v>0.21974395795777446</v>
      </c>
      <c r="G66" s="7">
        <f t="shared" si="12"/>
        <v>0.20702172145429201</v>
      </c>
      <c r="H66" s="7">
        <f t="shared" si="12"/>
        <v>0.20320548082212331</v>
      </c>
      <c r="I66" s="7">
        <f t="shared" si="12"/>
        <v>0.20459990416866317</v>
      </c>
      <c r="J66" s="7">
        <f t="shared" si="12"/>
        <v>0.20745240600784465</v>
      </c>
      <c r="K66" s="7">
        <f t="shared" si="12"/>
        <v>0.20568477923071407</v>
      </c>
      <c r="L66" s="7">
        <f t="shared" si="12"/>
        <v>0.20902064285041003</v>
      </c>
      <c r="M66" s="7">
        <f t="shared" si="12"/>
        <v>0.22121812041458017</v>
      </c>
      <c r="N66" s="7">
        <f t="shared" si="12"/>
        <v>0.24831649831649832</v>
      </c>
      <c r="O66" s="7">
        <f t="shared" si="12"/>
        <v>0.26708637753251463</v>
      </c>
      <c r="P66" s="7">
        <f t="shared" si="12"/>
        <v>0.26947379062831722</v>
      </c>
      <c r="Q66" s="7">
        <f t="shared" si="12"/>
        <v>0.27180362099258998</v>
      </c>
      <c r="R66" s="7">
        <f t="shared" si="12"/>
        <v>0.2667834929410603</v>
      </c>
      <c r="S66" s="7">
        <f t="shared" si="12"/>
        <v>0.26574734945603218</v>
      </c>
      <c r="T66" s="7">
        <f t="shared" si="12"/>
        <v>0.26632597586169404</v>
      </c>
      <c r="U66" s="7">
        <f t="shared" si="12"/>
        <v>0.25167220472101154</v>
      </c>
      <c r="V66" s="7">
        <f>V24/V21</f>
        <v>0.24038582248817844</v>
      </c>
    </row>
    <row r="67" spans="1:22" customFormat="1" ht="18" customHeight="1">
      <c r="A67" s="36" t="s">
        <v>87</v>
      </c>
      <c r="B67" s="7">
        <f t="shared" ref="B67:U67" si="13">B25/B21</f>
        <v>1.4050240253025972E-2</v>
      </c>
      <c r="C67" s="7">
        <f t="shared" si="13"/>
        <v>1.2919780318717926E-2</v>
      </c>
      <c r="D67" s="7">
        <f t="shared" si="13"/>
        <v>1.188707280832095E-2</v>
      </c>
      <c r="E67" s="7">
        <f t="shared" si="13"/>
        <v>1.2056065605907145E-2</v>
      </c>
      <c r="F67" s="7">
        <f t="shared" si="13"/>
        <v>1.1763268049741819E-2</v>
      </c>
      <c r="G67" s="7">
        <f t="shared" si="13"/>
        <v>1.0773609013822743E-2</v>
      </c>
      <c r="H67" s="7">
        <f t="shared" si="13"/>
        <v>1.0651597739660949E-2</v>
      </c>
      <c r="I67" s="7">
        <f t="shared" si="13"/>
        <v>1.073310972688069E-2</v>
      </c>
      <c r="J67" s="7">
        <f t="shared" si="13"/>
        <v>1.0523294747919257E-2</v>
      </c>
      <c r="K67" s="7">
        <f t="shared" si="13"/>
        <v>1.0877100714780904E-2</v>
      </c>
      <c r="L67" s="7">
        <f t="shared" si="13"/>
        <v>1.1617494580073523E-2</v>
      </c>
      <c r="M67" s="7">
        <f t="shared" si="13"/>
        <v>1.164551065564225E-2</v>
      </c>
      <c r="N67" s="7">
        <f t="shared" si="13"/>
        <v>1.2081600316894434E-2</v>
      </c>
      <c r="O67" s="7">
        <f t="shared" si="13"/>
        <v>1.2047256334525105E-2</v>
      </c>
      <c r="P67" s="7">
        <f t="shared" si="13"/>
        <v>1.2940403376636506E-2</v>
      </c>
      <c r="Q67" s="7">
        <f t="shared" si="13"/>
        <v>1.4208958264368108E-2</v>
      </c>
      <c r="R67" s="7">
        <f t="shared" si="13"/>
        <v>1.4191924178102479E-2</v>
      </c>
      <c r="S67" s="7">
        <f t="shared" si="13"/>
        <v>1.4251726607072737E-2</v>
      </c>
      <c r="T67" s="7">
        <f t="shared" si="13"/>
        <v>1.4482983581602696E-2</v>
      </c>
      <c r="U67" s="7">
        <f t="shared" si="13"/>
        <v>1.4499633193803133E-2</v>
      </c>
      <c r="V67" s="7">
        <f>V25/V21</f>
        <v>1.4897267439427543E-2</v>
      </c>
    </row>
    <row r="68" spans="1:22" customFormat="1" ht="18" customHeight="1">
      <c r="A68" s="36" t="s">
        <v>88</v>
      </c>
      <c r="B68" s="7">
        <f t="shared" ref="B68:U68" si="14">B26/B21</f>
        <v>2.4572714555075724E-2</v>
      </c>
      <c r="C68" s="7">
        <f t="shared" si="14"/>
        <v>2.3543711173134061E-2</v>
      </c>
      <c r="D68" s="7">
        <f t="shared" si="14"/>
        <v>2.2874794713380778E-2</v>
      </c>
      <c r="E68" s="7">
        <f t="shared" si="14"/>
        <v>2.1531022315156665E-2</v>
      </c>
      <c r="F68" s="7">
        <f t="shared" si="14"/>
        <v>2.0257264199945002E-2</v>
      </c>
      <c r="G68" s="7">
        <f t="shared" si="14"/>
        <v>2.1198745498896502E-2</v>
      </c>
      <c r="H68" s="7">
        <f t="shared" si="14"/>
        <v>2.2003300495074263E-2</v>
      </c>
      <c r="I68" s="7">
        <f t="shared" si="14"/>
        <v>2.2520364159080018E-2</v>
      </c>
      <c r="J68" s="7">
        <f t="shared" si="14"/>
        <v>2.3079498708504734E-2</v>
      </c>
      <c r="K68" s="7">
        <f t="shared" si="14"/>
        <v>2.4025244435944636E-2</v>
      </c>
      <c r="L68" s="7">
        <f t="shared" si="14"/>
        <v>2.5827127910264869E-2</v>
      </c>
      <c r="M68" s="7">
        <f t="shared" si="14"/>
        <v>2.6272272039128915E-2</v>
      </c>
      <c r="N68" s="7">
        <f t="shared" si="14"/>
        <v>2.8891859774212714E-2</v>
      </c>
      <c r="O68" s="7">
        <f t="shared" si="14"/>
        <v>3.0131094875382146E-2</v>
      </c>
      <c r="P68" s="7">
        <f t="shared" si="14"/>
        <v>3.0682909568821717E-2</v>
      </c>
      <c r="Q68" s="7">
        <f t="shared" si="14"/>
        <v>3.274681062361539E-2</v>
      </c>
      <c r="R68" s="7">
        <f t="shared" si="14"/>
        <v>3.3566985882120641E-2</v>
      </c>
      <c r="S68" s="7">
        <f t="shared" si="14"/>
        <v>3.3816090361028339E-2</v>
      </c>
      <c r="T68" s="7">
        <f t="shared" si="14"/>
        <v>3.564205719256279E-2</v>
      </c>
      <c r="U68" s="7">
        <f t="shared" si="14"/>
        <v>3.6723773356924005E-2</v>
      </c>
      <c r="V68" s="7">
        <f>V26/V21</f>
        <v>3.8833326358957192E-2</v>
      </c>
    </row>
    <row r="69" spans="1:22" customFormat="1" ht="18" customHeight="1">
      <c r="A69" s="36" t="s">
        <v>89</v>
      </c>
      <c r="B69" s="7">
        <f t="shared" ref="B69:U69" si="15">B27/B21</f>
        <v>0.30277963627516574</v>
      </c>
      <c r="C69" s="7">
        <f t="shared" si="15"/>
        <v>0.36598541460340328</v>
      </c>
      <c r="D69" s="7">
        <f t="shared" si="15"/>
        <v>0.39637913505904432</v>
      </c>
      <c r="E69" s="7">
        <f t="shared" si="15"/>
        <v>0.38889796451792075</v>
      </c>
      <c r="F69" s="7">
        <f t="shared" si="15"/>
        <v>0.37077209813926487</v>
      </c>
      <c r="G69" s="7">
        <f t="shared" si="15"/>
        <v>0.36403763503310488</v>
      </c>
      <c r="H69" s="7">
        <f t="shared" si="15"/>
        <v>0.36970545581837277</v>
      </c>
      <c r="I69" s="7">
        <f t="shared" si="15"/>
        <v>0.36574029707714423</v>
      </c>
      <c r="J69" s="7">
        <f t="shared" si="15"/>
        <v>0.35355878695111453</v>
      </c>
      <c r="K69" s="7">
        <f t="shared" si="15"/>
        <v>0.34541368841289954</v>
      </c>
      <c r="L69" s="7">
        <f t="shared" si="15"/>
        <v>0.33367895183334906</v>
      </c>
      <c r="M69" s="7">
        <f t="shared" si="15"/>
        <v>0.32095027366950041</v>
      </c>
      <c r="N69" s="7">
        <f t="shared" si="15"/>
        <v>0.32345513963161021</v>
      </c>
      <c r="O69" s="7">
        <f t="shared" si="15"/>
        <v>0.31872117726307064</v>
      </c>
      <c r="P69" s="7">
        <f t="shared" si="15"/>
        <v>0.31173229540514585</v>
      </c>
      <c r="Q69" s="7">
        <f t="shared" si="15"/>
        <v>0.31588194851162438</v>
      </c>
      <c r="R69" s="7">
        <f t="shared" si="15"/>
        <v>0.32377332411886661</v>
      </c>
      <c r="S69" s="7">
        <f t="shared" si="15"/>
        <v>0.33083870371653618</v>
      </c>
      <c r="T69" s="7">
        <f t="shared" si="15"/>
        <v>0.33943677286071544</v>
      </c>
      <c r="U69" s="7">
        <f t="shared" si="15"/>
        <v>0.35601777931213052</v>
      </c>
      <c r="V69" s="7">
        <f>V27/V21</f>
        <v>0.36713813449386951</v>
      </c>
    </row>
    <row r="70" spans="1:22" customFormat="1" ht="18" customHeight="1">
      <c r="A70" s="36" t="s">
        <v>90</v>
      </c>
      <c r="B70" s="7">
        <f t="shared" ref="B70:U70" si="16">B28/B21</f>
        <v>4.0569308436226505E-2</v>
      </c>
      <c r="C70" s="7">
        <f t="shared" si="16"/>
        <v>3.52930584316197E-2</v>
      </c>
      <c r="D70" s="7">
        <f t="shared" si="16"/>
        <v>3.1242668335027764E-2</v>
      </c>
      <c r="E70" s="7">
        <f t="shared" si="16"/>
        <v>3.2149508282419054E-2</v>
      </c>
      <c r="F70" s="7">
        <f t="shared" si="16"/>
        <v>3.4617617403525924E-2</v>
      </c>
      <c r="G70" s="7">
        <f t="shared" si="16"/>
        <v>3.2436984551051228E-2</v>
      </c>
      <c r="H70" s="7">
        <f t="shared" si="16"/>
        <v>3.3204980747112069E-2</v>
      </c>
      <c r="I70" s="7">
        <f t="shared" si="16"/>
        <v>3.5553425970292284E-2</v>
      </c>
      <c r="J70" s="7">
        <f t="shared" si="16"/>
        <v>3.783602793456424E-2</v>
      </c>
      <c r="K70" s="7">
        <f t="shared" si="16"/>
        <v>3.9444431163491188E-2</v>
      </c>
      <c r="L70" s="7">
        <f t="shared" si="16"/>
        <v>4.2699594683759071E-2</v>
      </c>
      <c r="M70" s="7">
        <f t="shared" si="16"/>
        <v>4.7094445091417261E-2</v>
      </c>
      <c r="N70" s="7">
        <f t="shared" si="16"/>
        <v>5.1322043969102796E-2</v>
      </c>
      <c r="O70" s="7">
        <f t="shared" si="16"/>
        <v>5.6635058811337374E-2</v>
      </c>
      <c r="P70" s="7">
        <f t="shared" si="16"/>
        <v>5.8914219279179093E-2</v>
      </c>
      <c r="Q70" s="7">
        <f t="shared" si="16"/>
        <v>6.0095235670087344E-2</v>
      </c>
      <c r="R70" s="7">
        <f t="shared" si="16"/>
        <v>6.2024879060124397E-2</v>
      </c>
      <c r="S70" s="7">
        <f t="shared" si="16"/>
        <v>6.1649689326219018E-2</v>
      </c>
      <c r="T70" s="7">
        <f t="shared" si="16"/>
        <v>5.8888768076546701E-2</v>
      </c>
      <c r="U70" s="7">
        <f t="shared" si="16"/>
        <v>5.7221766711258795E-2</v>
      </c>
      <c r="V70" s="7">
        <f>V28/V21</f>
        <v>5.6220446081098045E-2</v>
      </c>
    </row>
    <row r="71" spans="1:22" customFormat="1" ht="18" customHeight="1">
      <c r="A71" s="30" t="s">
        <v>91</v>
      </c>
      <c r="B71" s="101">
        <f t="shared" ref="B71:U71" si="17">B29/B21</f>
        <v>1.5205887719725079E-3</v>
      </c>
      <c r="C71" s="101">
        <f t="shared" si="17"/>
        <v>1.3504996848834069E-3</v>
      </c>
      <c r="D71" s="101">
        <f t="shared" si="17"/>
        <v>1.1339641823727223E-3</v>
      </c>
      <c r="E71" s="101">
        <f t="shared" si="17"/>
        <v>1.1435292580128729E-3</v>
      </c>
      <c r="F71" s="101">
        <f t="shared" si="17"/>
        <v>1.2832656054263803E-3</v>
      </c>
      <c r="G71" s="101">
        <f t="shared" si="17"/>
        <v>1.1906144732256941E-3</v>
      </c>
      <c r="H71" s="101">
        <f t="shared" si="17"/>
        <v>8.7513126969045358E-4</v>
      </c>
      <c r="I71" s="101">
        <f t="shared" si="17"/>
        <v>9.5831336847149022E-4</v>
      </c>
      <c r="J71" s="101">
        <f t="shared" si="17"/>
        <v>1.0762460537644695E-3</v>
      </c>
      <c r="K71" s="101">
        <f t="shared" si="17"/>
        <v>1.0279457818364371E-3</v>
      </c>
      <c r="L71" s="101">
        <f t="shared" si="17"/>
        <v>9.8972570459044209E-4</v>
      </c>
      <c r="M71" s="101">
        <f t="shared" si="17"/>
        <v>1.0480959590078024E-3</v>
      </c>
      <c r="N71" s="101">
        <f t="shared" si="17"/>
        <v>1.1388393741334918E-3</v>
      </c>
      <c r="O71" s="101">
        <f t="shared" si="17"/>
        <v>1.2954039069381833E-3</v>
      </c>
      <c r="P71" s="101">
        <f t="shared" si="17"/>
        <v>1.4659050700096042E-3</v>
      </c>
      <c r="Q71" s="101">
        <f t="shared" si="17"/>
        <v>1.3495963942858598E-3</v>
      </c>
      <c r="R71" s="101">
        <f t="shared" si="17"/>
        <v>1.38217000691085E-3</v>
      </c>
      <c r="S71" s="101">
        <f t="shared" si="17"/>
        <v>1.4782990321761025E-3</v>
      </c>
      <c r="T71" s="101">
        <f t="shared" si="17"/>
        <v>1.500489289985865E-3</v>
      </c>
      <c r="U71" s="101">
        <f t="shared" si="17"/>
        <v>1.3809174470288698E-3</v>
      </c>
      <c r="V71" s="101">
        <f>V29/V21</f>
        <v>1.2135414487174122E-3</v>
      </c>
    </row>
    <row r="72" spans="1:22" customFormat="1" ht="18" customHeight="1">
      <c r="A72" s="32" t="s">
        <v>52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customFormat="1" ht="18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customFormat="1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customFormat="1" ht="18" customHeight="1">
      <c r="A75" s="77" t="s">
        <v>50</v>
      </c>
      <c r="B75" s="78">
        <v>2002</v>
      </c>
      <c r="C75" s="78">
        <v>2003</v>
      </c>
      <c r="D75" s="78">
        <v>2004</v>
      </c>
      <c r="E75" s="78">
        <v>2005</v>
      </c>
      <c r="F75" s="78">
        <v>2006</v>
      </c>
      <c r="G75" s="78">
        <v>2007</v>
      </c>
      <c r="H75" s="78">
        <v>2008</v>
      </c>
      <c r="I75" s="78">
        <v>2009</v>
      </c>
      <c r="J75" s="78">
        <v>2010</v>
      </c>
      <c r="K75" s="78">
        <v>2011</v>
      </c>
      <c r="L75" s="78">
        <v>2012</v>
      </c>
      <c r="M75" s="78">
        <v>2013</v>
      </c>
      <c r="N75" s="78">
        <v>2014</v>
      </c>
      <c r="O75" s="78">
        <v>2015</v>
      </c>
      <c r="P75" s="78">
        <v>2016</v>
      </c>
      <c r="Q75" s="78">
        <v>2017</v>
      </c>
      <c r="R75" s="78">
        <v>2018</v>
      </c>
      <c r="S75" s="78">
        <v>2019</v>
      </c>
      <c r="T75" s="78">
        <v>2020</v>
      </c>
      <c r="U75" s="78">
        <v>2021</v>
      </c>
      <c r="V75" s="78">
        <v>2022</v>
      </c>
    </row>
    <row r="76" spans="1:22" customFormat="1" ht="18" customHeight="1">
      <c r="A76" s="58" t="s">
        <v>83</v>
      </c>
      <c r="B76" s="54">
        <f t="shared" ref="B76:U76" si="18">SUM(B77:B84)</f>
        <v>1</v>
      </c>
      <c r="C76" s="54">
        <f t="shared" si="18"/>
        <v>1</v>
      </c>
      <c r="D76" s="54">
        <f t="shared" si="18"/>
        <v>1</v>
      </c>
      <c r="E76" s="54">
        <f t="shared" si="18"/>
        <v>1</v>
      </c>
      <c r="F76" s="54">
        <f t="shared" si="18"/>
        <v>1</v>
      </c>
      <c r="G76" s="54">
        <f t="shared" si="18"/>
        <v>1</v>
      </c>
      <c r="H76" s="54">
        <f t="shared" si="18"/>
        <v>1.0000000000000002</v>
      </c>
      <c r="I76" s="54">
        <f t="shared" si="18"/>
        <v>1</v>
      </c>
      <c r="J76" s="54">
        <f t="shared" si="18"/>
        <v>1</v>
      </c>
      <c r="K76" s="54">
        <f t="shared" si="18"/>
        <v>0.99999999999999989</v>
      </c>
      <c r="L76" s="54">
        <f t="shared" si="18"/>
        <v>1</v>
      </c>
      <c r="M76" s="54">
        <f t="shared" si="18"/>
        <v>1</v>
      </c>
      <c r="N76" s="54">
        <f t="shared" si="18"/>
        <v>0.99999999999999989</v>
      </c>
      <c r="O76" s="54">
        <f t="shared" si="18"/>
        <v>1</v>
      </c>
      <c r="P76" s="54">
        <f t="shared" si="18"/>
        <v>1</v>
      </c>
      <c r="Q76" s="54">
        <f t="shared" si="18"/>
        <v>0.99999999999999989</v>
      </c>
      <c r="R76" s="54">
        <f t="shared" si="18"/>
        <v>0.99999999999999989</v>
      </c>
      <c r="S76" s="54">
        <f t="shared" si="18"/>
        <v>1</v>
      </c>
      <c r="T76" s="54">
        <f t="shared" si="18"/>
        <v>0.99999999999999989</v>
      </c>
      <c r="U76" s="54">
        <f t="shared" si="18"/>
        <v>1</v>
      </c>
      <c r="V76" s="54">
        <f>SUM(V77:V84)</f>
        <v>1</v>
      </c>
    </row>
    <row r="77" spans="1:22" customFormat="1" ht="18" customHeight="1">
      <c r="A77" s="36" t="s">
        <v>84</v>
      </c>
      <c r="B77" s="7">
        <f t="shared" ref="B77:U77" si="19">B35/B34</f>
        <v>0.28629966150008906</v>
      </c>
      <c r="C77" s="7">
        <f t="shared" si="19"/>
        <v>0.24796985059895016</v>
      </c>
      <c r="D77" s="7">
        <f t="shared" si="19"/>
        <v>0.22087763847008413</v>
      </c>
      <c r="E77" s="7">
        <f t="shared" si="19"/>
        <v>0.23172385731723857</v>
      </c>
      <c r="F77" s="7">
        <f t="shared" si="19"/>
        <v>0.24954497557237285</v>
      </c>
      <c r="G77" s="7">
        <f t="shared" si="19"/>
        <v>0.31203312033120334</v>
      </c>
      <c r="H77" s="7">
        <f t="shared" si="19"/>
        <v>0.30370082815734989</v>
      </c>
      <c r="I77" s="7">
        <f t="shared" si="19"/>
        <v>0.30112941866718818</v>
      </c>
      <c r="J77" s="7">
        <f t="shared" si="19"/>
        <v>0.30641882079581761</v>
      </c>
      <c r="K77" s="7">
        <f t="shared" si="19"/>
        <v>0.3097931364342939</v>
      </c>
      <c r="L77" s="7">
        <f t="shared" si="19"/>
        <v>0.31004285011824761</v>
      </c>
      <c r="M77" s="7">
        <f t="shared" si="19"/>
        <v>0.30681214026490372</v>
      </c>
      <c r="N77" s="7">
        <f t="shared" si="19"/>
        <v>0.27178776383620268</v>
      </c>
      <c r="O77" s="7">
        <f t="shared" si="19"/>
        <v>0.24640143942423032</v>
      </c>
      <c r="P77" s="7">
        <f t="shared" si="19"/>
        <v>0.24407784445686243</v>
      </c>
      <c r="Q77" s="7">
        <f t="shared" si="19"/>
        <v>0.23038445738588309</v>
      </c>
      <c r="R77" s="7">
        <f t="shared" si="19"/>
        <v>0.21988125765241295</v>
      </c>
      <c r="S77" s="7">
        <f t="shared" si="19"/>
        <v>0.21093935790725327</v>
      </c>
      <c r="T77" s="7">
        <f t="shared" si="19"/>
        <v>0.19939405030602492</v>
      </c>
      <c r="U77" s="7">
        <f t="shared" si="19"/>
        <v>0.16530710172744723</v>
      </c>
      <c r="V77" s="7">
        <f>V35/V34</f>
        <v>0.16291375381406667</v>
      </c>
    </row>
    <row r="78" spans="1:22" customFormat="1" ht="18" customHeight="1">
      <c r="A78" s="36" t="s">
        <v>85</v>
      </c>
      <c r="B78" s="7">
        <f t="shared" ref="B78:U78" si="20">B36/B34</f>
        <v>9.2760852782231729E-2</v>
      </c>
      <c r="C78" s="7">
        <f t="shared" si="20"/>
        <v>0.10350397056844184</v>
      </c>
      <c r="D78" s="7">
        <f t="shared" si="20"/>
        <v>0.1173623234407237</v>
      </c>
      <c r="E78" s="7">
        <f t="shared" si="20"/>
        <v>0.11589583615895836</v>
      </c>
      <c r="F78" s="7">
        <f t="shared" si="20"/>
        <v>0.11830635118306351</v>
      </c>
      <c r="G78" s="7">
        <f t="shared" si="20"/>
        <v>6.6330663306633064E-2</v>
      </c>
      <c r="H78" s="7">
        <f t="shared" si="20"/>
        <v>6.8167701863354038E-2</v>
      </c>
      <c r="I78" s="7">
        <f t="shared" si="20"/>
        <v>6.9207451229648456E-2</v>
      </c>
      <c r="J78" s="7">
        <f t="shared" si="20"/>
        <v>6.9295188304772964E-2</v>
      </c>
      <c r="K78" s="7">
        <f t="shared" si="20"/>
        <v>7.1218462274303479E-2</v>
      </c>
      <c r="L78" s="7">
        <f t="shared" si="20"/>
        <v>7.3571077340951127E-2</v>
      </c>
      <c r="M78" s="7">
        <f t="shared" si="20"/>
        <v>7.6396754582649495E-2</v>
      </c>
      <c r="N78" s="7">
        <f t="shared" si="20"/>
        <v>8.2555198910611804E-2</v>
      </c>
      <c r="O78" s="7">
        <f t="shared" si="20"/>
        <v>9.0638744502199123E-2</v>
      </c>
      <c r="P78" s="7">
        <f t="shared" si="20"/>
        <v>9.5799217668067732E-2</v>
      </c>
      <c r="Q78" s="7">
        <f t="shared" si="20"/>
        <v>9.9944421622405341E-2</v>
      </c>
      <c r="R78" s="7">
        <f t="shared" si="20"/>
        <v>0.10326425947744126</v>
      </c>
      <c r="S78" s="7">
        <f t="shared" si="20"/>
        <v>0.10519943789860556</v>
      </c>
      <c r="T78" s="7">
        <f t="shared" si="20"/>
        <v>0.10900994326846825</v>
      </c>
      <c r="U78" s="7">
        <f t="shared" si="20"/>
        <v>0.13553662827895074</v>
      </c>
      <c r="V78" s="7">
        <f>V36/V34</f>
        <v>0.13603182573094899</v>
      </c>
    </row>
    <row r="79" spans="1:22" customFormat="1" ht="18" customHeight="1">
      <c r="A79" s="36" t="s">
        <v>86</v>
      </c>
      <c r="B79" s="7">
        <f t="shared" ref="B79:U79" si="21">B37/B34</f>
        <v>0.20351564819763643</v>
      </c>
      <c r="C79" s="7">
        <f t="shared" si="21"/>
        <v>0.17385257301808066</v>
      </c>
      <c r="D79" s="7">
        <f t="shared" si="21"/>
        <v>0.16445802253610539</v>
      </c>
      <c r="E79" s="7">
        <f t="shared" si="21"/>
        <v>0.15580496405804964</v>
      </c>
      <c r="F79" s="7">
        <f t="shared" si="21"/>
        <v>0.1484177922534087</v>
      </c>
      <c r="G79" s="7">
        <f t="shared" si="21"/>
        <v>0.14370143701437013</v>
      </c>
      <c r="H79" s="7">
        <f t="shared" si="21"/>
        <v>0.14078674948240166</v>
      </c>
      <c r="I79" s="7">
        <f t="shared" si="21"/>
        <v>0.13983278736615656</v>
      </c>
      <c r="J79" s="7">
        <f t="shared" si="21"/>
        <v>0.14159163520185886</v>
      </c>
      <c r="K79" s="7">
        <f t="shared" si="21"/>
        <v>0.14102594762644985</v>
      </c>
      <c r="L79" s="7">
        <f t="shared" si="21"/>
        <v>0.14348935771653359</v>
      </c>
      <c r="M79" s="7">
        <f t="shared" si="21"/>
        <v>0.15159150273918773</v>
      </c>
      <c r="N79" s="7">
        <f t="shared" si="21"/>
        <v>0.16982783775897287</v>
      </c>
      <c r="O79" s="7">
        <f t="shared" si="21"/>
        <v>0.18120251899240303</v>
      </c>
      <c r="P79" s="7">
        <f t="shared" si="21"/>
        <v>0.18365363589980321</v>
      </c>
      <c r="Q79" s="7">
        <f t="shared" si="21"/>
        <v>0.18652586811009353</v>
      </c>
      <c r="R79" s="7">
        <f t="shared" si="21"/>
        <v>0.18578326056321759</v>
      </c>
      <c r="S79" s="7">
        <f t="shared" si="21"/>
        <v>0.18214247108420711</v>
      </c>
      <c r="T79" s="7">
        <f t="shared" si="21"/>
        <v>0.17969051831066105</v>
      </c>
      <c r="U79" s="7">
        <f t="shared" si="21"/>
        <v>0.17152511196417147</v>
      </c>
      <c r="V79" s="7">
        <f>V37/V34</f>
        <v>0.16374415820169172</v>
      </c>
    </row>
    <row r="80" spans="1:22" customFormat="1" ht="18" customHeight="1">
      <c r="A80" s="36" t="s">
        <v>87</v>
      </c>
      <c r="B80" s="7">
        <f t="shared" ref="B80:U80" si="22">B38/B34</f>
        <v>1.6331136053209811E-2</v>
      </c>
      <c r="C80" s="7">
        <f t="shared" si="22"/>
        <v>1.52541612454574E-2</v>
      </c>
      <c r="D80" s="7">
        <f t="shared" si="22"/>
        <v>1.3926360895096017E-2</v>
      </c>
      <c r="E80" s="7">
        <f t="shared" si="22"/>
        <v>1.3902075139020751E-2</v>
      </c>
      <c r="F80" s="7">
        <f t="shared" si="22"/>
        <v>1.4305329373822525E-2</v>
      </c>
      <c r="G80" s="7">
        <f t="shared" si="22"/>
        <v>1.3920139201392014E-2</v>
      </c>
      <c r="H80" s="7">
        <f t="shared" si="22"/>
        <v>1.3457556935817806E-2</v>
      </c>
      <c r="I80" s="7">
        <f t="shared" si="22"/>
        <v>1.3812154696132596E-2</v>
      </c>
      <c r="J80" s="7">
        <f t="shared" si="22"/>
        <v>1.3723496950334011E-2</v>
      </c>
      <c r="K80" s="7">
        <f t="shared" si="22"/>
        <v>1.3798876001434892E-2</v>
      </c>
      <c r="L80" s="7">
        <f t="shared" si="22"/>
        <v>1.4119465193059686E-2</v>
      </c>
      <c r="M80" s="7">
        <f t="shared" si="22"/>
        <v>1.4077344490418623E-2</v>
      </c>
      <c r="N80" s="7">
        <f t="shared" si="22"/>
        <v>1.4371170119638168E-2</v>
      </c>
      <c r="O80" s="7">
        <f t="shared" si="22"/>
        <v>1.5068972411035586E-2</v>
      </c>
      <c r="P80" s="7">
        <f t="shared" si="22"/>
        <v>1.6254039213780703E-2</v>
      </c>
      <c r="Q80" s="7">
        <f t="shared" si="22"/>
        <v>1.7108474494357588E-2</v>
      </c>
      <c r="R80" s="7">
        <f t="shared" si="22"/>
        <v>1.7349319657171899E-2</v>
      </c>
      <c r="S80" s="7">
        <f t="shared" si="22"/>
        <v>1.6409036860879904E-2</v>
      </c>
      <c r="T80" s="7">
        <f t="shared" si="22"/>
        <v>1.6897456231318244E-2</v>
      </c>
      <c r="U80" s="7">
        <f t="shared" si="22"/>
        <v>1.6714651311580293E-2</v>
      </c>
      <c r="V80" s="7">
        <f>V38/V34</f>
        <v>1.6878451971727628E-2</v>
      </c>
    </row>
    <row r="81" spans="1:22" customFormat="1" ht="18" customHeight="1">
      <c r="A81" s="36" t="s">
        <v>88</v>
      </c>
      <c r="B81" s="7">
        <f t="shared" ref="B81:U81" si="23">B39/B34</f>
        <v>3.5394025773501987E-2</v>
      </c>
      <c r="C81" s="7">
        <f t="shared" si="23"/>
        <v>3.1226165373053973E-2</v>
      </c>
      <c r="D81" s="7">
        <f t="shared" si="23"/>
        <v>2.8923980320584033E-2</v>
      </c>
      <c r="E81" s="7">
        <f t="shared" si="23"/>
        <v>2.8584022785840227E-2</v>
      </c>
      <c r="F81" s="7">
        <f t="shared" si="23"/>
        <v>2.9536673372289809E-2</v>
      </c>
      <c r="G81" s="7">
        <f t="shared" si="23"/>
        <v>2.8920289202892028E-2</v>
      </c>
      <c r="H81" s="7">
        <f t="shared" si="23"/>
        <v>2.9218426501035198E-2</v>
      </c>
      <c r="I81" s="7">
        <f t="shared" si="23"/>
        <v>3.0435632914486872E-2</v>
      </c>
      <c r="J81" s="7">
        <f t="shared" si="23"/>
        <v>3.1101752347758738E-2</v>
      </c>
      <c r="K81" s="7">
        <f t="shared" si="23"/>
        <v>3.2332894894176734E-2</v>
      </c>
      <c r="L81" s="7">
        <f t="shared" si="23"/>
        <v>3.4537663614864073E-2</v>
      </c>
      <c r="M81" s="7">
        <f t="shared" si="23"/>
        <v>3.5551651603060494E-2</v>
      </c>
      <c r="N81" s="7">
        <f t="shared" si="23"/>
        <v>3.8785137632526022E-2</v>
      </c>
      <c r="O81" s="7">
        <f t="shared" si="23"/>
        <v>4.0433826469412237E-2</v>
      </c>
      <c r="P81" s="7">
        <f t="shared" si="23"/>
        <v>4.0404285818411524E-2</v>
      </c>
      <c r="Q81" s="7">
        <f t="shared" si="23"/>
        <v>4.1997921851968198E-2</v>
      </c>
      <c r="R81" s="7">
        <f t="shared" si="23"/>
        <v>4.3638967819437706E-2</v>
      </c>
      <c r="S81" s="7">
        <f t="shared" si="23"/>
        <v>4.5205923683926064E-2</v>
      </c>
      <c r="T81" s="7">
        <f t="shared" si="23"/>
        <v>4.6767929400760487E-2</v>
      </c>
      <c r="U81" s="7">
        <f t="shared" si="23"/>
        <v>4.816458733205374E-2</v>
      </c>
      <c r="V81" s="7">
        <f>V39/V34</f>
        <v>4.9534587308331081E-2</v>
      </c>
    </row>
    <row r="82" spans="1:22" customFormat="1" ht="18" customHeight="1">
      <c r="A82" s="36" t="s">
        <v>89</v>
      </c>
      <c r="B82" s="7">
        <f t="shared" ref="B82:U82" si="24">B40/B34</f>
        <v>0.33238315814478292</v>
      </c>
      <c r="C82" s="7">
        <f t="shared" si="24"/>
        <v>0.39907577728924581</v>
      </c>
      <c r="D82" s="7">
        <f t="shared" si="24"/>
        <v>0.42985240438025712</v>
      </c>
      <c r="E82" s="7">
        <f t="shared" si="24"/>
        <v>0.42967584429675842</v>
      </c>
      <c r="F82" s="7">
        <f t="shared" si="24"/>
        <v>0.41293865951400199</v>
      </c>
      <c r="G82" s="7">
        <f t="shared" si="24"/>
        <v>0.40779407794077943</v>
      </c>
      <c r="H82" s="7">
        <f t="shared" si="24"/>
        <v>0.41578674948240163</v>
      </c>
      <c r="I82" s="7">
        <f t="shared" si="24"/>
        <v>0.41460910379895372</v>
      </c>
      <c r="J82" s="7">
        <f t="shared" si="24"/>
        <v>0.40461322490076485</v>
      </c>
      <c r="K82" s="7">
        <f t="shared" si="24"/>
        <v>0.39727370560803538</v>
      </c>
      <c r="L82" s="7">
        <f t="shared" si="24"/>
        <v>0.38637694054838784</v>
      </c>
      <c r="M82" s="7">
        <f t="shared" si="24"/>
        <v>0.37576570120894109</v>
      </c>
      <c r="N82" s="7">
        <f t="shared" si="24"/>
        <v>0.38033751580585545</v>
      </c>
      <c r="O82" s="7">
        <f t="shared" si="24"/>
        <v>0.37879848060775689</v>
      </c>
      <c r="P82" s="7">
        <f t="shared" si="24"/>
        <v>0.37046575475594645</v>
      </c>
      <c r="Q82" s="7">
        <f t="shared" si="24"/>
        <v>0.37360751999613367</v>
      </c>
      <c r="R82" s="7">
        <f t="shared" si="24"/>
        <v>0.37921315868505556</v>
      </c>
      <c r="S82" s="7">
        <f t="shared" si="24"/>
        <v>0.38886606853313155</v>
      </c>
      <c r="T82" s="7">
        <f t="shared" si="24"/>
        <v>0.39738506273002705</v>
      </c>
      <c r="U82" s="7">
        <f t="shared" si="24"/>
        <v>0.41210812539987202</v>
      </c>
      <c r="V82" s="7">
        <f>V40/V34</f>
        <v>0.42045498435749873</v>
      </c>
    </row>
    <row r="83" spans="1:22" customFormat="1" ht="18" customHeight="1">
      <c r="A83" s="36" t="s">
        <v>90</v>
      </c>
      <c r="B83" s="7">
        <f t="shared" ref="B83:U83" si="25">B41/B34</f>
        <v>3.189025476572243E-2</v>
      </c>
      <c r="C83" s="7">
        <f t="shared" si="25"/>
        <v>2.8220198304096191E-2</v>
      </c>
      <c r="D83" s="7">
        <f t="shared" si="25"/>
        <v>2.3885097603554992E-2</v>
      </c>
      <c r="E83" s="7">
        <f t="shared" si="25"/>
        <v>2.3599620235996203E-2</v>
      </c>
      <c r="F83" s="7">
        <f t="shared" si="25"/>
        <v>2.6151930261519303E-2</v>
      </c>
      <c r="G83" s="7">
        <f t="shared" si="25"/>
        <v>2.6490264902649028E-2</v>
      </c>
      <c r="H83" s="7">
        <f t="shared" si="25"/>
        <v>2.8131469979296067E-2</v>
      </c>
      <c r="I83" s="7">
        <f t="shared" si="25"/>
        <v>3.0215616291008655E-2</v>
      </c>
      <c r="J83" s="7">
        <f t="shared" si="25"/>
        <v>3.2408752057314361E-2</v>
      </c>
      <c r="K83" s="7">
        <f t="shared" si="25"/>
        <v>3.3743871816333849E-2</v>
      </c>
      <c r="L83" s="7">
        <f t="shared" si="25"/>
        <v>3.6972861591776526E-2</v>
      </c>
      <c r="M83" s="7">
        <f t="shared" si="25"/>
        <v>3.8949631307644297E-2</v>
      </c>
      <c r="N83" s="7">
        <f t="shared" si="25"/>
        <v>4.1387024608501119E-2</v>
      </c>
      <c r="O83" s="7">
        <f t="shared" si="25"/>
        <v>4.6456417433026788E-2</v>
      </c>
      <c r="P83" s="7">
        <f t="shared" si="25"/>
        <v>4.8300493209261643E-2</v>
      </c>
      <c r="Q83" s="7">
        <f t="shared" si="25"/>
        <v>4.9368098011260665E-2</v>
      </c>
      <c r="R83" s="7">
        <f t="shared" si="25"/>
        <v>4.9807101439231179E-2</v>
      </c>
      <c r="S83" s="7">
        <f t="shared" si="25"/>
        <v>5.0091881958707167E-2</v>
      </c>
      <c r="T83" s="7">
        <f t="shared" si="25"/>
        <v>4.9614672929502432E-2</v>
      </c>
      <c r="U83" s="7">
        <f t="shared" si="25"/>
        <v>4.9544145873320539E-2</v>
      </c>
      <c r="V83" s="7">
        <f>V41/V34</f>
        <v>4.9476652118496778E-2</v>
      </c>
    </row>
    <row r="84" spans="1:22" customFormat="1" ht="18" customHeight="1">
      <c r="A84" s="30" t="s">
        <v>91</v>
      </c>
      <c r="B84" s="101">
        <f t="shared" ref="B84:U84" si="26">B42/B34</f>
        <v>1.4252627828255835E-3</v>
      </c>
      <c r="C84" s="101">
        <f t="shared" si="26"/>
        <v>8.9730360267396478E-4</v>
      </c>
      <c r="D84" s="101">
        <f t="shared" si="26"/>
        <v>7.1417235359466755E-4</v>
      </c>
      <c r="E84" s="101">
        <f t="shared" si="26"/>
        <v>8.1378000813780006E-4</v>
      </c>
      <c r="F84" s="101">
        <f t="shared" si="26"/>
        <v>7.9828846952134625E-4</v>
      </c>
      <c r="G84" s="101">
        <f t="shared" si="26"/>
        <v>8.1000810008100086E-4</v>
      </c>
      <c r="H84" s="101">
        <f t="shared" si="26"/>
        <v>7.5051759834368528E-4</v>
      </c>
      <c r="I84" s="101">
        <f t="shared" si="26"/>
        <v>7.5783503642497436E-4</v>
      </c>
      <c r="J84" s="101">
        <f t="shared" si="26"/>
        <v>8.4712944137864269E-4</v>
      </c>
      <c r="K84" s="101">
        <f t="shared" si="26"/>
        <v>8.1310534497190006E-4</v>
      </c>
      <c r="L84" s="101">
        <f t="shared" si="26"/>
        <v>8.8978387617954905E-4</v>
      </c>
      <c r="M84" s="101">
        <f t="shared" si="26"/>
        <v>8.552738031945632E-4</v>
      </c>
      <c r="N84" s="101">
        <f t="shared" si="26"/>
        <v>9.4835132769185873E-4</v>
      </c>
      <c r="O84" s="101">
        <f t="shared" si="26"/>
        <v>9.9960015993602559E-4</v>
      </c>
      <c r="P84" s="101">
        <f t="shared" si="26"/>
        <v>1.0447289778663233E-3</v>
      </c>
      <c r="Q84" s="101">
        <f t="shared" si="26"/>
        <v>1.0632385278979291E-3</v>
      </c>
      <c r="R84" s="101">
        <f t="shared" si="26"/>
        <v>1.0626747060318341E-3</v>
      </c>
      <c r="S84" s="101">
        <f t="shared" si="26"/>
        <v>1.145822073289374E-3</v>
      </c>
      <c r="T84" s="101">
        <f t="shared" si="26"/>
        <v>1.2403668232375607E-3</v>
      </c>
      <c r="U84" s="101">
        <f t="shared" si="26"/>
        <v>1.0996481126039667E-3</v>
      </c>
      <c r="V84" s="101">
        <f>V42/V34</f>
        <v>9.6558649723842258E-4</v>
      </c>
    </row>
    <row r="85" spans="1:22" customFormat="1" ht="18" customHeight="1">
      <c r="A85" s="32" t="s">
        <v>52</v>
      </c>
      <c r="B85" s="33"/>
      <c r="C85" s="33"/>
      <c r="D85" s="33"/>
      <c r="E85" s="33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2" customFormat="1" ht="18" customHeight="1"/>
    <row r="87" spans="1:22" customFormat="1" ht="18" customHeight="1"/>
    <row r="88" spans="1:22" customFormat="1" ht="18" customHeight="1"/>
    <row r="89" spans="1:22" customFormat="1" ht="18" customHeight="1"/>
    <row r="90" spans="1:22" customFormat="1" ht="18" customHeight="1">
      <c r="A90" s="5"/>
      <c r="B90" s="5"/>
      <c r="C90" s="5"/>
      <c r="D90" s="5"/>
      <c r="E90" s="5"/>
      <c r="F90" s="5"/>
      <c r="G90" s="5"/>
    </row>
    <row r="91" spans="1:22" ht="18" customHeight="1"/>
    <row r="92" spans="1:22" ht="18" customHeight="1"/>
    <row r="93" spans="1:22" ht="18" customHeight="1"/>
    <row r="94" spans="1:22" ht="18" customHeight="1"/>
    <row r="95" spans="1:22" ht="18" customHeight="1"/>
    <row r="96" spans="1:22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24"/>
  <sheetViews>
    <sheetView topLeftCell="A41" zoomScale="75" workbookViewId="0">
      <selection activeCell="A5" sqref="A5:XFD5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5" t="s">
        <v>0</v>
      </c>
    </row>
    <row r="2" spans="1:22" ht="30.75" customHeight="1">
      <c r="A2" s="46" t="s">
        <v>8</v>
      </c>
    </row>
    <row r="3" spans="1:22" ht="18" customHeight="1"/>
    <row r="4" spans="1:22" ht="18" customHeight="1"/>
    <row r="5" spans="1:22" ht="18" customHeight="1">
      <c r="A5" s="33" t="s">
        <v>93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8" t="s">
        <v>83</v>
      </c>
      <c r="B8" s="42">
        <f>SUM(B9:B17)</f>
        <v>22408</v>
      </c>
      <c r="C8" s="42">
        <v>32982</v>
      </c>
      <c r="D8" s="42">
        <v>38732</v>
      </c>
      <c r="E8" s="42">
        <v>47746</v>
      </c>
      <c r="F8" s="42">
        <v>51360</v>
      </c>
      <c r="G8" s="42">
        <v>54632</v>
      </c>
      <c r="H8" s="42">
        <v>64873</v>
      </c>
      <c r="I8" s="42">
        <v>68418</v>
      </c>
      <c r="J8" s="42">
        <v>68537</v>
      </c>
      <c r="K8" s="42">
        <v>67582</v>
      </c>
      <c r="L8" s="42">
        <v>68027</v>
      </c>
      <c r="M8" s="42">
        <v>68033</v>
      </c>
      <c r="N8" s="42">
        <v>60692</v>
      </c>
      <c r="O8" s="42">
        <v>54901</v>
      </c>
      <c r="P8" s="42">
        <v>56225</v>
      </c>
      <c r="Q8" s="42">
        <v>54529</v>
      </c>
      <c r="R8" s="42">
        <v>57453</v>
      </c>
      <c r="S8" s="42">
        <v>62269</v>
      </c>
      <c r="T8" s="42">
        <v>67106</v>
      </c>
      <c r="U8" s="42">
        <v>66773</v>
      </c>
      <c r="V8" s="42">
        <v>68429</v>
      </c>
    </row>
    <row r="9" spans="1:22" customFormat="1" ht="18" customHeight="1">
      <c r="A9" s="36" t="s">
        <v>84</v>
      </c>
      <c r="B9" s="6">
        <v>6773</v>
      </c>
      <c r="C9" s="6">
        <v>8695</v>
      </c>
      <c r="D9" s="6">
        <v>9155</v>
      </c>
      <c r="E9" s="6">
        <v>12102</v>
      </c>
      <c r="F9" s="6">
        <v>14907</v>
      </c>
      <c r="G9" s="6">
        <v>20555</v>
      </c>
      <c r="H9" s="6">
        <v>23923</v>
      </c>
      <c r="I9" s="6">
        <v>25345</v>
      </c>
      <c r="J9" s="6">
        <v>26325</v>
      </c>
      <c r="K9" s="6">
        <v>27181</v>
      </c>
      <c r="L9" s="6">
        <v>27985</v>
      </c>
      <c r="M9" s="6">
        <v>28079</v>
      </c>
      <c r="N9" s="6">
        <v>22531</v>
      </c>
      <c r="O9" s="6">
        <v>18817</v>
      </c>
      <c r="P9" s="6">
        <v>19258</v>
      </c>
      <c r="Q9" s="6">
        <v>17800</v>
      </c>
      <c r="R9" s="6">
        <v>17801</v>
      </c>
      <c r="S9" s="6">
        <v>18497</v>
      </c>
      <c r="T9" s="6">
        <v>18925</v>
      </c>
      <c r="U9" s="6">
        <v>16341</v>
      </c>
      <c r="V9" s="6">
        <v>17134</v>
      </c>
    </row>
    <row r="10" spans="1:22" customFormat="1" ht="18" customHeight="1">
      <c r="A10" s="36" t="s">
        <v>85</v>
      </c>
      <c r="B10" s="6">
        <v>2118</v>
      </c>
      <c r="C10" s="6">
        <v>3534</v>
      </c>
      <c r="D10" s="6">
        <v>4840</v>
      </c>
      <c r="E10" s="6">
        <v>5856</v>
      </c>
      <c r="F10" s="6">
        <v>6331</v>
      </c>
      <c r="G10" s="6">
        <v>3422</v>
      </c>
      <c r="H10" s="6">
        <v>4175</v>
      </c>
      <c r="I10" s="6">
        <v>4468</v>
      </c>
      <c r="J10" s="6">
        <v>4498</v>
      </c>
      <c r="K10" s="6">
        <v>4610</v>
      </c>
      <c r="L10" s="6">
        <v>4887</v>
      </c>
      <c r="M10" s="6">
        <v>5128</v>
      </c>
      <c r="N10" s="6">
        <v>5217</v>
      </c>
      <c r="O10" s="6">
        <v>5454</v>
      </c>
      <c r="P10" s="6">
        <v>5965</v>
      </c>
      <c r="Q10" s="6">
        <v>6208</v>
      </c>
      <c r="R10" s="6">
        <v>6781</v>
      </c>
      <c r="S10" s="6">
        <v>7474</v>
      </c>
      <c r="T10" s="6">
        <v>8218</v>
      </c>
      <c r="U10" s="6">
        <v>10875</v>
      </c>
      <c r="V10" s="6">
        <v>11223</v>
      </c>
    </row>
    <row r="11" spans="1:22" customFormat="1" ht="18" customHeight="1">
      <c r="A11" s="36" t="s">
        <v>86</v>
      </c>
      <c r="B11" s="6">
        <v>3750</v>
      </c>
      <c r="C11" s="6">
        <v>5004</v>
      </c>
      <c r="D11" s="6">
        <v>5831</v>
      </c>
      <c r="E11" s="6">
        <v>7577</v>
      </c>
      <c r="F11" s="6">
        <v>8103</v>
      </c>
      <c r="G11" s="6">
        <v>8304</v>
      </c>
      <c r="H11" s="6">
        <v>10090</v>
      </c>
      <c r="I11" s="6">
        <v>11019</v>
      </c>
      <c r="J11" s="6">
        <v>11561</v>
      </c>
      <c r="K11" s="6">
        <v>11693</v>
      </c>
      <c r="L11" s="6">
        <v>12213</v>
      </c>
      <c r="M11" s="6">
        <v>13250</v>
      </c>
      <c r="N11" s="6">
        <v>14025</v>
      </c>
      <c r="O11" s="6">
        <v>14169</v>
      </c>
      <c r="P11" s="6">
        <v>14751</v>
      </c>
      <c r="Q11" s="6">
        <v>14583</v>
      </c>
      <c r="R11" s="6">
        <v>15121</v>
      </c>
      <c r="S11" s="6">
        <v>16066</v>
      </c>
      <c r="T11" s="6">
        <v>17165</v>
      </c>
      <c r="U11" s="6">
        <v>16108</v>
      </c>
      <c r="V11" s="6">
        <v>15504</v>
      </c>
    </row>
    <row r="12" spans="1:22" customFormat="1" ht="18" customHeight="1">
      <c r="A12" s="36" t="s">
        <v>87</v>
      </c>
      <c r="B12" s="6">
        <v>314</v>
      </c>
      <c r="C12" s="6">
        <v>422</v>
      </c>
      <c r="D12" s="6">
        <v>440</v>
      </c>
      <c r="E12" s="6">
        <v>540</v>
      </c>
      <c r="F12" s="6">
        <v>547</v>
      </c>
      <c r="G12" s="6">
        <v>525</v>
      </c>
      <c r="H12" s="6">
        <v>610</v>
      </c>
      <c r="I12" s="6">
        <v>667</v>
      </c>
      <c r="J12" s="6">
        <v>633</v>
      </c>
      <c r="K12" s="6">
        <v>639</v>
      </c>
      <c r="L12" s="6">
        <v>689</v>
      </c>
      <c r="M12" s="6">
        <v>691</v>
      </c>
      <c r="N12" s="6">
        <v>657</v>
      </c>
      <c r="O12" s="6">
        <v>594</v>
      </c>
      <c r="P12" s="6">
        <v>689</v>
      </c>
      <c r="Q12" s="6">
        <v>766</v>
      </c>
      <c r="R12" s="6">
        <v>812</v>
      </c>
      <c r="S12" s="6">
        <v>843</v>
      </c>
      <c r="T12" s="6">
        <v>971</v>
      </c>
      <c r="U12" s="6">
        <v>949</v>
      </c>
      <c r="V12" s="6">
        <v>996</v>
      </c>
    </row>
    <row r="13" spans="1:22" customFormat="1" ht="18" customHeight="1">
      <c r="A13" s="36" t="s">
        <v>88</v>
      </c>
      <c r="B13" s="6">
        <v>611</v>
      </c>
      <c r="C13" s="6">
        <v>784</v>
      </c>
      <c r="D13" s="6">
        <v>831</v>
      </c>
      <c r="E13" s="6">
        <v>970</v>
      </c>
      <c r="F13" s="6">
        <v>985</v>
      </c>
      <c r="G13" s="6">
        <v>1028</v>
      </c>
      <c r="H13" s="6">
        <v>1221</v>
      </c>
      <c r="I13" s="6">
        <v>1336</v>
      </c>
      <c r="J13" s="6">
        <v>1338</v>
      </c>
      <c r="K13" s="6">
        <v>1320</v>
      </c>
      <c r="L13" s="6">
        <v>1433</v>
      </c>
      <c r="M13" s="6">
        <v>1413</v>
      </c>
      <c r="N13" s="6">
        <v>1324</v>
      </c>
      <c r="O13" s="6">
        <v>1181</v>
      </c>
      <c r="P13" s="6">
        <v>1200</v>
      </c>
      <c r="Q13" s="6">
        <v>1250</v>
      </c>
      <c r="R13" s="6">
        <v>1450</v>
      </c>
      <c r="S13" s="6">
        <v>1684</v>
      </c>
      <c r="T13" s="6">
        <v>1946</v>
      </c>
      <c r="U13" s="6">
        <v>1912</v>
      </c>
      <c r="V13" s="6">
        <v>2001</v>
      </c>
    </row>
    <row r="14" spans="1:22" customFormat="1" ht="18" customHeight="1">
      <c r="A14" s="36" t="s">
        <v>89</v>
      </c>
      <c r="B14" s="6">
        <v>7925</v>
      </c>
      <c r="C14" s="6">
        <v>13440</v>
      </c>
      <c r="D14" s="6">
        <v>16561</v>
      </c>
      <c r="E14" s="6">
        <v>19386</v>
      </c>
      <c r="F14" s="6">
        <v>18945</v>
      </c>
      <c r="G14" s="6">
        <v>19249</v>
      </c>
      <c r="H14" s="6">
        <v>22929</v>
      </c>
      <c r="I14" s="6">
        <v>23332</v>
      </c>
      <c r="J14" s="6">
        <v>21714</v>
      </c>
      <c r="K14" s="6">
        <v>19538</v>
      </c>
      <c r="L14" s="6">
        <v>17861</v>
      </c>
      <c r="M14" s="6">
        <v>16186</v>
      </c>
      <c r="N14" s="6">
        <v>13560</v>
      </c>
      <c r="O14" s="6">
        <v>11069</v>
      </c>
      <c r="P14" s="6">
        <v>10492</v>
      </c>
      <c r="Q14" s="6">
        <v>10001</v>
      </c>
      <c r="R14" s="6">
        <v>11306</v>
      </c>
      <c r="S14" s="6">
        <v>13200</v>
      </c>
      <c r="T14" s="6">
        <v>15230</v>
      </c>
      <c r="U14" s="6">
        <v>15989</v>
      </c>
      <c r="V14" s="6">
        <v>16922</v>
      </c>
    </row>
    <row r="15" spans="1:22" customFormat="1" ht="18" customHeight="1">
      <c r="A15" s="36" t="s">
        <v>90</v>
      </c>
      <c r="B15" s="6">
        <v>889</v>
      </c>
      <c r="C15" s="6">
        <v>1072</v>
      </c>
      <c r="D15" s="6">
        <v>1040</v>
      </c>
      <c r="E15" s="6">
        <v>1272</v>
      </c>
      <c r="F15" s="6">
        <v>1501</v>
      </c>
      <c r="G15" s="6">
        <v>1516</v>
      </c>
      <c r="H15" s="6">
        <v>1900</v>
      </c>
      <c r="I15" s="6">
        <v>2216</v>
      </c>
      <c r="J15" s="6">
        <v>2427</v>
      </c>
      <c r="K15" s="6">
        <v>2565</v>
      </c>
      <c r="L15" s="6">
        <v>2920</v>
      </c>
      <c r="M15" s="6">
        <v>3241</v>
      </c>
      <c r="N15" s="6">
        <v>3325</v>
      </c>
      <c r="O15" s="6">
        <v>3558</v>
      </c>
      <c r="P15" s="6">
        <v>3801</v>
      </c>
      <c r="Q15" s="6">
        <v>3853</v>
      </c>
      <c r="R15" s="6">
        <v>4105</v>
      </c>
      <c r="S15" s="6">
        <v>4407</v>
      </c>
      <c r="T15" s="6">
        <v>4541</v>
      </c>
      <c r="U15" s="6">
        <v>4498</v>
      </c>
      <c r="V15" s="6">
        <v>4551</v>
      </c>
    </row>
    <row r="16" spans="1:22" customFormat="1" ht="18" customHeight="1">
      <c r="A16" s="36" t="s">
        <v>91</v>
      </c>
      <c r="B16" s="6">
        <v>14</v>
      </c>
      <c r="C16" s="6">
        <v>15</v>
      </c>
      <c r="D16" s="6">
        <v>13</v>
      </c>
      <c r="E16" s="6">
        <v>20</v>
      </c>
      <c r="F16" s="6">
        <v>19</v>
      </c>
      <c r="G16" s="6">
        <v>17</v>
      </c>
      <c r="H16" s="6">
        <v>15</v>
      </c>
      <c r="I16" s="6">
        <v>23</v>
      </c>
      <c r="J16" s="6">
        <v>30</v>
      </c>
      <c r="K16" s="6">
        <v>27</v>
      </c>
      <c r="L16" s="6">
        <v>29</v>
      </c>
      <c r="M16" s="6">
        <v>33</v>
      </c>
      <c r="N16" s="6">
        <v>35</v>
      </c>
      <c r="O16" s="6">
        <v>38</v>
      </c>
      <c r="P16" s="6">
        <v>44</v>
      </c>
      <c r="Q16" s="6">
        <v>43</v>
      </c>
      <c r="R16" s="6">
        <v>43</v>
      </c>
      <c r="S16" s="6">
        <v>61</v>
      </c>
      <c r="T16" s="6">
        <v>71</v>
      </c>
      <c r="U16" s="6">
        <v>61</v>
      </c>
      <c r="V16" s="6">
        <v>52</v>
      </c>
    </row>
    <row r="17" spans="1:22" customFormat="1" ht="18" customHeight="1">
      <c r="A17" s="30" t="s">
        <v>94</v>
      </c>
      <c r="B17" s="56">
        <v>14</v>
      </c>
      <c r="C17" s="56">
        <v>16</v>
      </c>
      <c r="D17" s="56">
        <v>21</v>
      </c>
      <c r="E17" s="56">
        <v>23</v>
      </c>
      <c r="F17" s="56">
        <v>22</v>
      </c>
      <c r="G17" s="56">
        <v>16</v>
      </c>
      <c r="H17" s="56">
        <v>10</v>
      </c>
      <c r="I17" s="56">
        <v>12</v>
      </c>
      <c r="J17" s="56">
        <v>11</v>
      </c>
      <c r="K17" s="56">
        <v>9</v>
      </c>
      <c r="L17" s="56">
        <v>10</v>
      </c>
      <c r="M17" s="56">
        <v>12</v>
      </c>
      <c r="N17" s="56">
        <v>18</v>
      </c>
      <c r="O17" s="56">
        <v>21</v>
      </c>
      <c r="P17" s="56">
        <v>25</v>
      </c>
      <c r="Q17" s="56">
        <v>25</v>
      </c>
      <c r="R17" s="56">
        <v>34</v>
      </c>
      <c r="S17" s="56">
        <v>37</v>
      </c>
      <c r="T17" s="56">
        <v>39</v>
      </c>
      <c r="U17" s="56">
        <v>40</v>
      </c>
      <c r="V17" s="56">
        <v>46</v>
      </c>
    </row>
    <row r="18" spans="1:22" customFormat="1" ht="18" customHeight="1">
      <c r="A18" s="32" t="s">
        <v>48</v>
      </c>
      <c r="B18" s="33"/>
      <c r="C18" s="33"/>
      <c r="D18" s="33"/>
      <c r="E18" s="3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customFormat="1" ht="18" customHeight="1">
      <c r="A21" s="77" t="s">
        <v>49</v>
      </c>
      <c r="B21" s="78">
        <v>2002</v>
      </c>
      <c r="C21" s="78">
        <v>2003</v>
      </c>
      <c r="D21" s="78">
        <v>2004</v>
      </c>
      <c r="E21" s="78">
        <v>2005</v>
      </c>
      <c r="F21" s="78">
        <v>2006</v>
      </c>
      <c r="G21" s="78">
        <v>2007</v>
      </c>
      <c r="H21" s="78">
        <v>2008</v>
      </c>
      <c r="I21" s="78">
        <v>2009</v>
      </c>
      <c r="J21" s="78">
        <v>2010</v>
      </c>
      <c r="K21" s="78">
        <v>2011</v>
      </c>
      <c r="L21" s="78">
        <v>2012</v>
      </c>
      <c r="M21" s="78">
        <v>2013</v>
      </c>
      <c r="N21" s="78">
        <v>2014</v>
      </c>
      <c r="O21" s="78">
        <v>2015</v>
      </c>
      <c r="P21" s="78">
        <v>2016</v>
      </c>
      <c r="Q21" s="78">
        <v>2017</v>
      </c>
      <c r="R21" s="78">
        <v>2018</v>
      </c>
      <c r="S21" s="78">
        <v>2019</v>
      </c>
      <c r="T21" s="78">
        <v>2020</v>
      </c>
      <c r="U21" s="78">
        <v>2021</v>
      </c>
      <c r="V21" s="78">
        <v>2022</v>
      </c>
    </row>
    <row r="22" spans="1:22" customFormat="1" ht="18" customHeight="1">
      <c r="A22" s="58" t="s">
        <v>83</v>
      </c>
      <c r="B22" s="42">
        <f>SUM(B23:B31)</f>
        <v>11269</v>
      </c>
      <c r="C22" s="42">
        <v>16701</v>
      </c>
      <c r="D22" s="42">
        <v>19788</v>
      </c>
      <c r="E22" s="42">
        <v>24690</v>
      </c>
      <c r="F22" s="42">
        <v>26674</v>
      </c>
      <c r="G22" s="42">
        <v>28221</v>
      </c>
      <c r="H22" s="42">
        <v>33536</v>
      </c>
      <c r="I22" s="42">
        <v>35170</v>
      </c>
      <c r="J22" s="42">
        <v>35142</v>
      </c>
      <c r="K22" s="42">
        <v>34589</v>
      </c>
      <c r="L22" s="42">
        <v>34764</v>
      </c>
      <c r="M22" s="42">
        <v>34811</v>
      </c>
      <c r="N22" s="42">
        <v>31065</v>
      </c>
      <c r="O22" s="42">
        <v>28048</v>
      </c>
      <c r="P22" s="42">
        <v>28669</v>
      </c>
      <c r="Q22" s="42">
        <v>27684</v>
      </c>
      <c r="R22" s="42">
        <v>28846</v>
      </c>
      <c r="S22" s="42">
        <v>31249</v>
      </c>
      <c r="T22" s="42">
        <v>33578</v>
      </c>
      <c r="U22" s="42">
        <v>33310</v>
      </c>
      <c r="V22" s="42">
        <v>34000</v>
      </c>
    </row>
    <row r="23" spans="1:22" customFormat="1" ht="18" customHeight="1">
      <c r="A23" s="36" t="s">
        <v>84</v>
      </c>
      <c r="B23" s="6">
        <v>3330</v>
      </c>
      <c r="C23" s="6">
        <v>4384</v>
      </c>
      <c r="D23" s="6">
        <v>4702</v>
      </c>
      <c r="E23" s="6">
        <v>6239</v>
      </c>
      <c r="F23" s="6">
        <v>7693</v>
      </c>
      <c r="G23" s="6">
        <v>10627</v>
      </c>
      <c r="H23" s="6">
        <v>12475</v>
      </c>
      <c r="I23" s="6">
        <v>13199</v>
      </c>
      <c r="J23" s="6">
        <v>13694</v>
      </c>
      <c r="K23" s="6">
        <v>14137</v>
      </c>
      <c r="L23" s="6">
        <v>14500</v>
      </c>
      <c r="M23" s="6">
        <v>14482</v>
      </c>
      <c r="N23" s="6">
        <v>11469</v>
      </c>
      <c r="O23" s="6">
        <v>9419</v>
      </c>
      <c r="P23" s="6">
        <v>9559</v>
      </c>
      <c r="Q23" s="6">
        <v>8771</v>
      </c>
      <c r="R23" s="6">
        <v>8750</v>
      </c>
      <c r="S23" s="6">
        <v>9108</v>
      </c>
      <c r="T23" s="6">
        <v>9336</v>
      </c>
      <c r="U23" s="6">
        <v>8068</v>
      </c>
      <c r="V23" s="6">
        <v>8509</v>
      </c>
    </row>
    <row r="24" spans="1:22" customFormat="1" ht="18" customHeight="1">
      <c r="A24" s="36" t="s">
        <v>85</v>
      </c>
      <c r="B24" s="6">
        <v>958</v>
      </c>
      <c r="C24" s="6">
        <v>1643</v>
      </c>
      <c r="D24" s="6">
        <v>2285</v>
      </c>
      <c r="E24" s="6">
        <v>2804</v>
      </c>
      <c r="F24" s="6">
        <v>2992</v>
      </c>
      <c r="G24" s="6">
        <v>1570</v>
      </c>
      <c r="H24" s="6">
        <v>1886</v>
      </c>
      <c r="I24" s="6">
        <v>1978</v>
      </c>
      <c r="J24" s="6">
        <v>1971</v>
      </c>
      <c r="K24" s="6">
        <v>1974</v>
      </c>
      <c r="L24" s="6">
        <v>2070</v>
      </c>
      <c r="M24" s="6">
        <v>2166</v>
      </c>
      <c r="N24" s="6">
        <v>2205</v>
      </c>
      <c r="O24" s="6">
        <v>2279</v>
      </c>
      <c r="P24" s="6">
        <v>2515</v>
      </c>
      <c r="Q24" s="6">
        <v>2616</v>
      </c>
      <c r="R24" s="6">
        <v>2855</v>
      </c>
      <c r="S24" s="6">
        <v>3194</v>
      </c>
      <c r="T24" s="6">
        <v>3501</v>
      </c>
      <c r="U24" s="6">
        <v>4932</v>
      </c>
      <c r="V24" s="6">
        <v>5073</v>
      </c>
    </row>
    <row r="25" spans="1:22" customFormat="1" ht="18" customHeight="1">
      <c r="A25" s="36" t="s">
        <v>86</v>
      </c>
      <c r="B25" s="6">
        <v>2435</v>
      </c>
      <c r="C25" s="6">
        <v>3224</v>
      </c>
      <c r="D25" s="6">
        <v>3725</v>
      </c>
      <c r="E25" s="6">
        <v>4972</v>
      </c>
      <c r="F25" s="6">
        <v>5421</v>
      </c>
      <c r="G25" s="6">
        <v>5431</v>
      </c>
      <c r="H25" s="6">
        <v>6491</v>
      </c>
      <c r="I25" s="6">
        <v>7043</v>
      </c>
      <c r="J25" s="6">
        <v>7317</v>
      </c>
      <c r="K25" s="6">
        <v>7337</v>
      </c>
      <c r="L25" s="6">
        <v>7606</v>
      </c>
      <c r="M25" s="6">
        <v>8213</v>
      </c>
      <c r="N25" s="6">
        <v>8582</v>
      </c>
      <c r="O25" s="6">
        <v>8622</v>
      </c>
      <c r="P25" s="6">
        <v>8925</v>
      </c>
      <c r="Q25" s="6">
        <v>8734</v>
      </c>
      <c r="R25" s="6">
        <v>8913</v>
      </c>
      <c r="S25" s="6">
        <v>9520</v>
      </c>
      <c r="T25" s="6">
        <v>10227</v>
      </c>
      <c r="U25" s="6">
        <v>9514</v>
      </c>
      <c r="V25" s="6">
        <v>9139</v>
      </c>
    </row>
    <row r="26" spans="1:22" customFormat="1" ht="18" customHeight="1">
      <c r="A26" s="36" t="s">
        <v>87</v>
      </c>
      <c r="B26" s="6">
        <v>143</v>
      </c>
      <c r="C26" s="6">
        <v>190</v>
      </c>
      <c r="D26" s="6">
        <v>201</v>
      </c>
      <c r="E26" s="6">
        <v>249</v>
      </c>
      <c r="F26" s="6">
        <v>254</v>
      </c>
      <c r="G26" s="6">
        <v>235</v>
      </c>
      <c r="H26" s="6">
        <v>285</v>
      </c>
      <c r="I26" s="6">
        <v>303</v>
      </c>
      <c r="J26" s="6">
        <v>281</v>
      </c>
      <c r="K26" s="6">
        <v>292</v>
      </c>
      <c r="L26" s="6">
        <v>321</v>
      </c>
      <c r="M26" s="6">
        <v>321</v>
      </c>
      <c r="N26" s="6">
        <v>314</v>
      </c>
      <c r="O26" s="6">
        <v>265</v>
      </c>
      <c r="P26" s="6">
        <v>304</v>
      </c>
      <c r="Q26" s="6">
        <v>345</v>
      </c>
      <c r="R26" s="6">
        <v>359</v>
      </c>
      <c r="S26" s="6">
        <v>394</v>
      </c>
      <c r="T26" s="6">
        <v>452</v>
      </c>
      <c r="U26" s="6">
        <v>444</v>
      </c>
      <c r="V26" s="6">
        <v>460</v>
      </c>
    </row>
    <row r="27" spans="1:22" customFormat="1" ht="18" customHeight="1">
      <c r="A27" s="36" t="s">
        <v>88</v>
      </c>
      <c r="B27" s="29">
        <v>242</v>
      </c>
      <c r="C27" s="29">
        <v>340</v>
      </c>
      <c r="D27" s="29">
        <v>383</v>
      </c>
      <c r="E27" s="29">
        <v>441</v>
      </c>
      <c r="F27" s="29">
        <v>424</v>
      </c>
      <c r="G27" s="29">
        <v>461</v>
      </c>
      <c r="H27" s="29">
        <v>556</v>
      </c>
      <c r="I27" s="29">
        <v>590</v>
      </c>
      <c r="J27" s="29">
        <v>582</v>
      </c>
      <c r="K27" s="29">
        <v>573</v>
      </c>
      <c r="L27" s="29">
        <v>618</v>
      </c>
      <c r="M27" s="29">
        <v>592</v>
      </c>
      <c r="N27" s="29">
        <v>549</v>
      </c>
      <c r="O27" s="29">
        <v>488</v>
      </c>
      <c r="P27" s="29">
        <v>495</v>
      </c>
      <c r="Q27" s="29">
        <v>530</v>
      </c>
      <c r="R27" s="29">
        <v>595</v>
      </c>
      <c r="S27" s="29">
        <v>670</v>
      </c>
      <c r="T27" s="29">
        <v>786</v>
      </c>
      <c r="U27" s="29">
        <v>785</v>
      </c>
      <c r="V27" s="29">
        <v>839</v>
      </c>
    </row>
    <row r="28" spans="1:22" customFormat="1" ht="18" customHeight="1">
      <c r="A28" s="36" t="s">
        <v>89</v>
      </c>
      <c r="B28" s="29">
        <v>3667</v>
      </c>
      <c r="C28" s="29">
        <v>6307</v>
      </c>
      <c r="D28" s="29">
        <v>7866</v>
      </c>
      <c r="E28" s="29">
        <v>9193</v>
      </c>
      <c r="F28" s="29">
        <v>8946</v>
      </c>
      <c r="G28" s="29">
        <v>8983</v>
      </c>
      <c r="H28" s="29">
        <v>10722</v>
      </c>
      <c r="I28" s="29">
        <v>10759</v>
      </c>
      <c r="J28" s="29">
        <v>9889</v>
      </c>
      <c r="K28" s="29">
        <v>8797</v>
      </c>
      <c r="L28" s="29">
        <v>8000</v>
      </c>
      <c r="M28" s="29">
        <v>7172</v>
      </c>
      <c r="N28" s="29">
        <v>6017</v>
      </c>
      <c r="O28" s="29">
        <v>4966</v>
      </c>
      <c r="P28" s="29">
        <v>4729</v>
      </c>
      <c r="Q28" s="29">
        <v>4542</v>
      </c>
      <c r="R28" s="29">
        <v>5074</v>
      </c>
      <c r="S28" s="29">
        <v>5904</v>
      </c>
      <c r="T28" s="29">
        <v>6781</v>
      </c>
      <c r="U28" s="29">
        <v>7143</v>
      </c>
      <c r="V28" s="29">
        <v>7549</v>
      </c>
    </row>
    <row r="29" spans="1:22" customFormat="1" ht="18" customHeight="1">
      <c r="A29" s="36" t="s">
        <v>90</v>
      </c>
      <c r="B29" s="29">
        <v>480</v>
      </c>
      <c r="C29" s="29">
        <v>595</v>
      </c>
      <c r="D29" s="29">
        <v>603</v>
      </c>
      <c r="E29" s="29">
        <v>763</v>
      </c>
      <c r="F29" s="29">
        <v>915</v>
      </c>
      <c r="G29" s="29">
        <v>889</v>
      </c>
      <c r="H29" s="29">
        <v>1102</v>
      </c>
      <c r="I29" s="29">
        <v>1273</v>
      </c>
      <c r="J29" s="29">
        <v>1378</v>
      </c>
      <c r="K29" s="29">
        <v>1453</v>
      </c>
      <c r="L29" s="29">
        <v>1623</v>
      </c>
      <c r="M29" s="29">
        <v>1837</v>
      </c>
      <c r="N29" s="29">
        <v>1898</v>
      </c>
      <c r="O29" s="29">
        <v>1973</v>
      </c>
      <c r="P29" s="29">
        <v>2101</v>
      </c>
      <c r="Q29" s="29">
        <v>2107</v>
      </c>
      <c r="R29" s="29">
        <v>2254</v>
      </c>
      <c r="S29" s="29">
        <v>2398</v>
      </c>
      <c r="T29" s="29">
        <v>2430</v>
      </c>
      <c r="U29" s="29">
        <v>2364</v>
      </c>
      <c r="V29" s="29">
        <v>2373</v>
      </c>
    </row>
    <row r="30" spans="1:22" customFormat="1" ht="18" customHeight="1">
      <c r="A30" s="36" t="s">
        <v>91</v>
      </c>
      <c r="B30" s="29">
        <v>5</v>
      </c>
      <c r="C30" s="29">
        <v>7</v>
      </c>
      <c r="D30" s="29">
        <v>8</v>
      </c>
      <c r="E30" s="29">
        <v>14</v>
      </c>
      <c r="F30" s="29">
        <v>16</v>
      </c>
      <c r="G30" s="29">
        <v>15</v>
      </c>
      <c r="H30" s="29">
        <v>12</v>
      </c>
      <c r="I30" s="29">
        <v>16</v>
      </c>
      <c r="J30" s="29">
        <v>21</v>
      </c>
      <c r="K30" s="29">
        <v>19</v>
      </c>
      <c r="L30" s="29">
        <v>18</v>
      </c>
      <c r="M30" s="29">
        <v>20</v>
      </c>
      <c r="N30" s="29">
        <v>19</v>
      </c>
      <c r="O30" s="29">
        <v>22</v>
      </c>
      <c r="P30" s="29">
        <v>26</v>
      </c>
      <c r="Q30" s="29">
        <v>25</v>
      </c>
      <c r="R30" s="29">
        <v>25</v>
      </c>
      <c r="S30" s="29">
        <v>35</v>
      </c>
      <c r="T30" s="29">
        <v>40</v>
      </c>
      <c r="U30" s="29">
        <v>35</v>
      </c>
      <c r="V30" s="29">
        <v>27</v>
      </c>
    </row>
    <row r="31" spans="1:22" customFormat="1" ht="18" customHeight="1">
      <c r="A31" s="30" t="s">
        <v>94</v>
      </c>
      <c r="B31" s="56">
        <v>9</v>
      </c>
      <c r="C31" s="56">
        <v>11</v>
      </c>
      <c r="D31" s="56">
        <v>15</v>
      </c>
      <c r="E31" s="56">
        <v>15</v>
      </c>
      <c r="F31" s="56">
        <v>13</v>
      </c>
      <c r="G31" s="56">
        <v>10</v>
      </c>
      <c r="H31" s="56">
        <v>7</v>
      </c>
      <c r="I31" s="56">
        <v>9</v>
      </c>
      <c r="J31" s="56">
        <v>9</v>
      </c>
      <c r="K31" s="56">
        <v>7</v>
      </c>
      <c r="L31" s="56">
        <v>8</v>
      </c>
      <c r="M31" s="56">
        <v>8</v>
      </c>
      <c r="N31" s="56">
        <v>12</v>
      </c>
      <c r="O31" s="56">
        <v>14</v>
      </c>
      <c r="P31" s="56">
        <v>15</v>
      </c>
      <c r="Q31" s="56">
        <v>14</v>
      </c>
      <c r="R31" s="56">
        <v>21</v>
      </c>
      <c r="S31" s="56">
        <v>26</v>
      </c>
      <c r="T31" s="56">
        <v>25</v>
      </c>
      <c r="U31" s="56">
        <v>25</v>
      </c>
      <c r="V31" s="56">
        <v>31</v>
      </c>
    </row>
    <row r="32" spans="1:22" customFormat="1" ht="18" customHeight="1">
      <c r="A32" s="32" t="s">
        <v>48</v>
      </c>
      <c r="B32" s="33"/>
      <c r="C32" s="33"/>
      <c r="D32" s="33"/>
      <c r="E32" s="3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customFormat="1" ht="18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customFormat="1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customFormat="1" ht="18" customHeight="1">
      <c r="A35" s="77" t="s">
        <v>50</v>
      </c>
      <c r="B35" s="78">
        <v>2002</v>
      </c>
      <c r="C35" s="78">
        <v>2003</v>
      </c>
      <c r="D35" s="78">
        <v>2004</v>
      </c>
      <c r="E35" s="78">
        <v>2005</v>
      </c>
      <c r="F35" s="78">
        <v>2006</v>
      </c>
      <c r="G35" s="78">
        <v>2007</v>
      </c>
      <c r="H35" s="78">
        <v>2008</v>
      </c>
      <c r="I35" s="78">
        <v>2009</v>
      </c>
      <c r="J35" s="78">
        <v>2010</v>
      </c>
      <c r="K35" s="78">
        <v>2011</v>
      </c>
      <c r="L35" s="78">
        <v>2012</v>
      </c>
      <c r="M35" s="78">
        <v>2013</v>
      </c>
      <c r="N35" s="78">
        <v>2014</v>
      </c>
      <c r="O35" s="78">
        <v>2015</v>
      </c>
      <c r="P35" s="78">
        <v>2016</v>
      </c>
      <c r="Q35" s="78">
        <v>2017</v>
      </c>
      <c r="R35" s="78">
        <v>2018</v>
      </c>
      <c r="S35" s="78">
        <v>2019</v>
      </c>
      <c r="T35" s="78">
        <v>2020</v>
      </c>
      <c r="U35" s="78">
        <v>2021</v>
      </c>
      <c r="V35" s="78">
        <v>2022</v>
      </c>
    </row>
    <row r="36" spans="1:22" customFormat="1" ht="18" customHeight="1">
      <c r="A36" s="58" t="s">
        <v>83</v>
      </c>
      <c r="B36" s="42">
        <f>SUM(B37:B45)</f>
        <v>11139</v>
      </c>
      <c r="C36" s="42">
        <v>16281</v>
      </c>
      <c r="D36" s="42">
        <v>18944</v>
      </c>
      <c r="E36" s="42">
        <v>23056</v>
      </c>
      <c r="F36" s="42">
        <v>24686</v>
      </c>
      <c r="G36" s="42">
        <v>26411</v>
      </c>
      <c r="H36" s="42">
        <v>31337</v>
      </c>
      <c r="I36" s="42">
        <v>33248</v>
      </c>
      <c r="J36" s="42">
        <v>33395</v>
      </c>
      <c r="K36" s="42">
        <v>32993</v>
      </c>
      <c r="L36" s="42">
        <v>33263</v>
      </c>
      <c r="M36" s="42">
        <v>33222</v>
      </c>
      <c r="N36" s="42">
        <v>29627</v>
      </c>
      <c r="O36" s="42">
        <v>26853</v>
      </c>
      <c r="P36" s="42">
        <v>27556</v>
      </c>
      <c r="Q36" s="42">
        <v>26845</v>
      </c>
      <c r="R36" s="42">
        <v>28607</v>
      </c>
      <c r="S36" s="42">
        <v>31020</v>
      </c>
      <c r="T36" s="42">
        <v>33528</v>
      </c>
      <c r="U36" s="42">
        <v>33463</v>
      </c>
      <c r="V36" s="42">
        <v>34429</v>
      </c>
    </row>
    <row r="37" spans="1:22" customFormat="1" ht="18" customHeight="1">
      <c r="A37" s="36" t="s">
        <v>84</v>
      </c>
      <c r="B37" s="6">
        <v>3443</v>
      </c>
      <c r="C37" s="6">
        <v>4311</v>
      </c>
      <c r="D37" s="6">
        <v>4453</v>
      </c>
      <c r="E37" s="6">
        <v>5863</v>
      </c>
      <c r="F37" s="6">
        <v>7214</v>
      </c>
      <c r="G37" s="6">
        <v>9928</v>
      </c>
      <c r="H37" s="6">
        <v>11448</v>
      </c>
      <c r="I37" s="6">
        <v>12146</v>
      </c>
      <c r="J37" s="6">
        <v>12631</v>
      </c>
      <c r="K37" s="6">
        <v>13044</v>
      </c>
      <c r="L37" s="6">
        <v>13485</v>
      </c>
      <c r="M37" s="6">
        <v>13597</v>
      </c>
      <c r="N37" s="6">
        <v>11062</v>
      </c>
      <c r="O37" s="6">
        <v>9398</v>
      </c>
      <c r="P37" s="6">
        <v>9699</v>
      </c>
      <c r="Q37" s="6">
        <v>9029</v>
      </c>
      <c r="R37" s="6">
        <v>9051</v>
      </c>
      <c r="S37" s="6">
        <v>9389</v>
      </c>
      <c r="T37" s="6">
        <v>9589</v>
      </c>
      <c r="U37" s="6">
        <v>8273</v>
      </c>
      <c r="V37" s="6">
        <v>8625</v>
      </c>
    </row>
    <row r="38" spans="1:22" customFormat="1" ht="18" customHeight="1">
      <c r="A38" s="36" t="s">
        <v>85</v>
      </c>
      <c r="B38" s="6">
        <v>1160</v>
      </c>
      <c r="C38" s="6">
        <v>1891</v>
      </c>
      <c r="D38" s="6">
        <v>2555</v>
      </c>
      <c r="E38" s="6">
        <v>3052</v>
      </c>
      <c r="F38" s="6">
        <v>3339</v>
      </c>
      <c r="G38" s="6">
        <v>1852</v>
      </c>
      <c r="H38" s="6">
        <v>2289</v>
      </c>
      <c r="I38" s="6">
        <v>2490</v>
      </c>
      <c r="J38" s="6">
        <v>2527</v>
      </c>
      <c r="K38" s="6">
        <v>2636</v>
      </c>
      <c r="L38" s="6">
        <v>2817</v>
      </c>
      <c r="M38" s="6">
        <v>2962</v>
      </c>
      <c r="N38" s="6">
        <v>3012</v>
      </c>
      <c r="O38" s="6">
        <v>3175</v>
      </c>
      <c r="P38" s="6">
        <v>3450</v>
      </c>
      <c r="Q38" s="6">
        <v>3592</v>
      </c>
      <c r="R38" s="6">
        <v>3926</v>
      </c>
      <c r="S38" s="6">
        <v>4280</v>
      </c>
      <c r="T38" s="6">
        <v>4717</v>
      </c>
      <c r="U38" s="6">
        <v>5943</v>
      </c>
      <c r="V38" s="6">
        <v>6150</v>
      </c>
    </row>
    <row r="39" spans="1:22" customFormat="1" ht="18" customHeight="1">
      <c r="A39" s="36" t="s">
        <v>86</v>
      </c>
      <c r="B39" s="6">
        <v>1315</v>
      </c>
      <c r="C39" s="6">
        <v>1780</v>
      </c>
      <c r="D39" s="6">
        <v>2106</v>
      </c>
      <c r="E39" s="6">
        <v>2605</v>
      </c>
      <c r="F39" s="6">
        <v>2682</v>
      </c>
      <c r="G39" s="6">
        <v>2873</v>
      </c>
      <c r="H39" s="6">
        <v>3599</v>
      </c>
      <c r="I39" s="6">
        <v>3976</v>
      </c>
      <c r="J39" s="6">
        <v>4244</v>
      </c>
      <c r="K39" s="6">
        <v>4356</v>
      </c>
      <c r="L39" s="6">
        <v>4607</v>
      </c>
      <c r="M39" s="6">
        <v>5037</v>
      </c>
      <c r="N39" s="6">
        <v>5443</v>
      </c>
      <c r="O39" s="6">
        <v>5547</v>
      </c>
      <c r="P39" s="6">
        <v>5826</v>
      </c>
      <c r="Q39" s="6">
        <v>5849</v>
      </c>
      <c r="R39" s="6">
        <v>6208</v>
      </c>
      <c r="S39" s="6">
        <v>6546</v>
      </c>
      <c r="T39" s="6">
        <v>6938</v>
      </c>
      <c r="U39" s="6">
        <v>6594</v>
      </c>
      <c r="V39" s="6">
        <v>6365</v>
      </c>
    </row>
    <row r="40" spans="1:22" customFormat="1" ht="18" customHeight="1">
      <c r="A40" s="36" t="s">
        <v>87</v>
      </c>
      <c r="B40" s="6">
        <v>171</v>
      </c>
      <c r="C40" s="6">
        <v>232</v>
      </c>
      <c r="D40" s="6">
        <v>239</v>
      </c>
      <c r="E40" s="6">
        <v>291</v>
      </c>
      <c r="F40" s="6">
        <v>293</v>
      </c>
      <c r="G40" s="6">
        <v>290</v>
      </c>
      <c r="H40" s="6">
        <v>325</v>
      </c>
      <c r="I40" s="6">
        <v>364</v>
      </c>
      <c r="J40" s="6">
        <v>352</v>
      </c>
      <c r="K40" s="6">
        <v>347</v>
      </c>
      <c r="L40" s="6">
        <v>368</v>
      </c>
      <c r="M40" s="6">
        <v>370</v>
      </c>
      <c r="N40" s="6">
        <v>343</v>
      </c>
      <c r="O40" s="6">
        <v>329</v>
      </c>
      <c r="P40" s="6">
        <v>385</v>
      </c>
      <c r="Q40" s="6">
        <v>421</v>
      </c>
      <c r="R40" s="6">
        <v>453</v>
      </c>
      <c r="S40" s="6">
        <v>449</v>
      </c>
      <c r="T40" s="6">
        <v>519</v>
      </c>
      <c r="U40" s="6">
        <v>505</v>
      </c>
      <c r="V40" s="6">
        <v>536</v>
      </c>
    </row>
    <row r="41" spans="1:22" customFormat="1" ht="18" customHeight="1">
      <c r="A41" s="36" t="s">
        <v>88</v>
      </c>
      <c r="B41" s="6">
        <v>369</v>
      </c>
      <c r="C41" s="6">
        <v>444</v>
      </c>
      <c r="D41" s="6">
        <v>448</v>
      </c>
      <c r="E41" s="6">
        <v>529</v>
      </c>
      <c r="F41" s="6">
        <v>561</v>
      </c>
      <c r="G41" s="6">
        <v>567</v>
      </c>
      <c r="H41" s="6">
        <v>665</v>
      </c>
      <c r="I41" s="6">
        <v>746</v>
      </c>
      <c r="J41" s="6">
        <v>756</v>
      </c>
      <c r="K41" s="6">
        <v>747</v>
      </c>
      <c r="L41" s="6">
        <v>815</v>
      </c>
      <c r="M41" s="6">
        <v>821</v>
      </c>
      <c r="N41" s="6">
        <v>775</v>
      </c>
      <c r="O41" s="6">
        <v>693</v>
      </c>
      <c r="P41" s="6">
        <v>705</v>
      </c>
      <c r="Q41" s="6">
        <v>720</v>
      </c>
      <c r="R41" s="6">
        <v>855</v>
      </c>
      <c r="S41" s="6">
        <v>1014</v>
      </c>
      <c r="T41" s="6">
        <v>1160</v>
      </c>
      <c r="U41" s="6">
        <v>1127</v>
      </c>
      <c r="V41" s="6">
        <v>1162</v>
      </c>
    </row>
    <row r="42" spans="1:22" customFormat="1" ht="18" customHeight="1">
      <c r="A42" s="36" t="s">
        <v>89</v>
      </c>
      <c r="B42" s="29">
        <v>4258</v>
      </c>
      <c r="C42" s="29">
        <v>7133</v>
      </c>
      <c r="D42" s="29">
        <v>8695</v>
      </c>
      <c r="E42" s="29">
        <v>10193</v>
      </c>
      <c r="F42" s="29">
        <v>9999</v>
      </c>
      <c r="G42" s="29">
        <v>10266</v>
      </c>
      <c r="H42" s="29">
        <v>12207</v>
      </c>
      <c r="I42" s="29">
        <v>12573</v>
      </c>
      <c r="J42" s="29">
        <v>11825</v>
      </c>
      <c r="K42" s="29">
        <v>10741</v>
      </c>
      <c r="L42" s="29">
        <v>9861</v>
      </c>
      <c r="M42" s="29">
        <v>9014</v>
      </c>
      <c r="N42" s="29">
        <v>7543</v>
      </c>
      <c r="O42" s="29">
        <v>6103</v>
      </c>
      <c r="P42" s="29">
        <v>5763</v>
      </c>
      <c r="Q42" s="29">
        <v>5459</v>
      </c>
      <c r="R42" s="29">
        <v>6232</v>
      </c>
      <c r="S42" s="29">
        <v>7296</v>
      </c>
      <c r="T42" s="29">
        <v>8449</v>
      </c>
      <c r="U42" s="29">
        <v>8846</v>
      </c>
      <c r="V42" s="29">
        <v>9373</v>
      </c>
    </row>
    <row r="43" spans="1:22" customFormat="1" ht="18" customHeight="1">
      <c r="A43" s="36" t="s">
        <v>90</v>
      </c>
      <c r="B43" s="29">
        <v>409</v>
      </c>
      <c r="C43" s="29">
        <v>477</v>
      </c>
      <c r="D43" s="29">
        <v>437</v>
      </c>
      <c r="E43" s="29">
        <v>509</v>
      </c>
      <c r="F43" s="29">
        <v>586</v>
      </c>
      <c r="G43" s="29">
        <v>627</v>
      </c>
      <c r="H43" s="29">
        <v>798</v>
      </c>
      <c r="I43" s="29">
        <v>943</v>
      </c>
      <c r="J43" s="29">
        <v>1049</v>
      </c>
      <c r="K43" s="29">
        <v>1112</v>
      </c>
      <c r="L43" s="29">
        <v>1297</v>
      </c>
      <c r="M43" s="29">
        <v>1404</v>
      </c>
      <c r="N43" s="29">
        <v>1427</v>
      </c>
      <c r="O43" s="29">
        <v>1585</v>
      </c>
      <c r="P43" s="29">
        <v>1700</v>
      </c>
      <c r="Q43" s="29">
        <v>1746</v>
      </c>
      <c r="R43" s="29">
        <v>1851</v>
      </c>
      <c r="S43" s="29">
        <v>2009</v>
      </c>
      <c r="T43" s="29">
        <v>2111</v>
      </c>
      <c r="U43" s="29">
        <v>2134</v>
      </c>
      <c r="V43" s="29">
        <v>2178</v>
      </c>
    </row>
    <row r="44" spans="1:22" customFormat="1" ht="18" customHeight="1">
      <c r="A44" s="36" t="s">
        <v>91</v>
      </c>
      <c r="B44" s="29">
        <v>9</v>
      </c>
      <c r="C44" s="29">
        <v>8</v>
      </c>
      <c r="D44" s="29">
        <v>5</v>
      </c>
      <c r="E44" s="29">
        <v>6</v>
      </c>
      <c r="F44" s="29">
        <v>3</v>
      </c>
      <c r="G44" s="29">
        <v>2</v>
      </c>
      <c r="H44" s="29">
        <v>3</v>
      </c>
      <c r="I44" s="29">
        <v>7</v>
      </c>
      <c r="J44" s="29">
        <v>9</v>
      </c>
      <c r="K44" s="29">
        <v>8</v>
      </c>
      <c r="L44" s="29">
        <v>11</v>
      </c>
      <c r="M44" s="29">
        <v>13</v>
      </c>
      <c r="N44" s="29">
        <v>16</v>
      </c>
      <c r="O44" s="29">
        <v>16</v>
      </c>
      <c r="P44" s="29">
        <v>18</v>
      </c>
      <c r="Q44" s="29">
        <v>18</v>
      </c>
      <c r="R44" s="29">
        <v>18</v>
      </c>
      <c r="S44" s="29">
        <v>26</v>
      </c>
      <c r="T44" s="29">
        <v>31</v>
      </c>
      <c r="U44" s="29">
        <v>26</v>
      </c>
      <c r="V44" s="29">
        <v>25</v>
      </c>
    </row>
    <row r="45" spans="1:22" customFormat="1" ht="18" customHeight="1">
      <c r="A45" s="30" t="s">
        <v>94</v>
      </c>
      <c r="B45" s="56">
        <v>5</v>
      </c>
      <c r="C45" s="56">
        <v>5</v>
      </c>
      <c r="D45" s="56">
        <v>6</v>
      </c>
      <c r="E45" s="56">
        <v>8</v>
      </c>
      <c r="F45" s="56">
        <v>9</v>
      </c>
      <c r="G45" s="56">
        <v>6</v>
      </c>
      <c r="H45" s="56">
        <v>3</v>
      </c>
      <c r="I45" s="56">
        <v>3</v>
      </c>
      <c r="J45" s="56">
        <v>2</v>
      </c>
      <c r="K45" s="56">
        <v>2</v>
      </c>
      <c r="L45" s="56">
        <v>2</v>
      </c>
      <c r="M45" s="56">
        <v>4</v>
      </c>
      <c r="N45" s="56">
        <v>6</v>
      </c>
      <c r="O45" s="56">
        <v>7</v>
      </c>
      <c r="P45" s="56">
        <v>10</v>
      </c>
      <c r="Q45" s="56">
        <v>11</v>
      </c>
      <c r="R45" s="56">
        <v>13</v>
      </c>
      <c r="S45" s="56">
        <v>11</v>
      </c>
      <c r="T45" s="56">
        <v>14</v>
      </c>
      <c r="U45" s="56">
        <v>15</v>
      </c>
      <c r="V45" s="56">
        <v>15</v>
      </c>
    </row>
    <row r="46" spans="1:22" customFormat="1" ht="18" customHeight="1">
      <c r="A46" s="32" t="s">
        <v>48</v>
      </c>
      <c r="B46" s="33"/>
      <c r="C46" s="33"/>
      <c r="D46" s="33"/>
      <c r="E46" s="3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2" customFormat="1" ht="18" customHeight="1"/>
    <row r="48" spans="1:22" customFormat="1" ht="18" customHeight="1"/>
    <row r="49" spans="1:22" customFormat="1" ht="18" customHeight="1"/>
    <row r="50" spans="1:22" customFormat="1" ht="18" customHeight="1">
      <c r="A50" s="33" t="s">
        <v>95</v>
      </c>
      <c r="B50" s="5"/>
      <c r="C50" s="5"/>
      <c r="D50" s="5"/>
      <c r="E50" s="5"/>
      <c r="F50" s="5"/>
      <c r="G50" s="5"/>
    </row>
    <row r="51" spans="1:22" customFormat="1" ht="18" customHeight="1"/>
    <row r="52" spans="1:22" customFormat="1" ht="18" customHeight="1">
      <c r="A52" s="77" t="s">
        <v>14</v>
      </c>
      <c r="B52" s="78">
        <v>2002</v>
      </c>
      <c r="C52" s="78">
        <v>2003</v>
      </c>
      <c r="D52" s="78">
        <v>2004</v>
      </c>
      <c r="E52" s="78">
        <v>2005</v>
      </c>
      <c r="F52" s="78">
        <v>2006</v>
      </c>
      <c r="G52" s="78">
        <v>2007</v>
      </c>
      <c r="H52" s="78">
        <v>2008</v>
      </c>
      <c r="I52" s="78">
        <v>2009</v>
      </c>
      <c r="J52" s="78">
        <v>2010</v>
      </c>
      <c r="K52" s="78">
        <v>2011</v>
      </c>
      <c r="L52" s="78">
        <v>2012</v>
      </c>
      <c r="M52" s="78">
        <v>2013</v>
      </c>
      <c r="N52" s="78">
        <v>2014</v>
      </c>
      <c r="O52" s="78">
        <v>2015</v>
      </c>
      <c r="P52" s="78">
        <v>2016</v>
      </c>
      <c r="Q52" s="78">
        <v>2017</v>
      </c>
      <c r="R52" s="78">
        <v>2018</v>
      </c>
      <c r="S52" s="78">
        <v>2019</v>
      </c>
      <c r="T52" s="78">
        <v>2020</v>
      </c>
      <c r="U52" s="78">
        <v>2021</v>
      </c>
      <c r="V52" s="78">
        <v>2022</v>
      </c>
    </row>
    <row r="53" spans="1:22" customFormat="1" ht="18" customHeight="1">
      <c r="A53" s="58" t="s">
        <v>83</v>
      </c>
      <c r="B53" s="54">
        <f t="shared" ref="B53:T53" si="0">SUM(B54:B62)</f>
        <v>0.99999999999999989</v>
      </c>
      <c r="C53" s="54">
        <f t="shared" si="0"/>
        <v>1</v>
      </c>
      <c r="D53" s="54">
        <f t="shared" si="0"/>
        <v>1</v>
      </c>
      <c r="E53" s="54">
        <f t="shared" si="0"/>
        <v>0.99999999999999989</v>
      </c>
      <c r="F53" s="54">
        <f t="shared" si="0"/>
        <v>1</v>
      </c>
      <c r="G53" s="54">
        <f t="shared" si="0"/>
        <v>1</v>
      </c>
      <c r="H53" s="54">
        <f t="shared" si="0"/>
        <v>0.99999999999999989</v>
      </c>
      <c r="I53" s="54">
        <f t="shared" si="0"/>
        <v>1</v>
      </c>
      <c r="J53" s="54">
        <f t="shared" si="0"/>
        <v>1</v>
      </c>
      <c r="K53" s="54">
        <f t="shared" si="0"/>
        <v>1</v>
      </c>
      <c r="L53" s="54">
        <f t="shared" si="0"/>
        <v>0.99999999999999989</v>
      </c>
      <c r="M53" s="54">
        <f t="shared" si="0"/>
        <v>1</v>
      </c>
      <c r="N53" s="54">
        <f t="shared" si="0"/>
        <v>1</v>
      </c>
      <c r="O53" s="54">
        <f t="shared" si="0"/>
        <v>1</v>
      </c>
      <c r="P53" s="54">
        <f t="shared" si="0"/>
        <v>1</v>
      </c>
      <c r="Q53" s="54">
        <f t="shared" si="0"/>
        <v>1</v>
      </c>
      <c r="R53" s="54">
        <f t="shared" si="0"/>
        <v>1</v>
      </c>
      <c r="S53" s="54">
        <f t="shared" si="0"/>
        <v>1</v>
      </c>
      <c r="T53" s="54">
        <f t="shared" si="0"/>
        <v>0.99999999999999989</v>
      </c>
      <c r="U53" s="54">
        <f>SUM(U54:U62)</f>
        <v>1</v>
      </c>
      <c r="V53" s="54">
        <f>SUM(V54:V62)</f>
        <v>0.99999999999999989</v>
      </c>
    </row>
    <row r="54" spans="1:22" customFormat="1" ht="18" customHeight="1">
      <c r="A54" s="36" t="s">
        <v>84</v>
      </c>
      <c r="B54" s="7">
        <f t="shared" ref="B54:T54" si="1">B9/B8</f>
        <v>0.30225812209925029</v>
      </c>
      <c r="C54" s="7">
        <f t="shared" si="1"/>
        <v>0.26362864592808199</v>
      </c>
      <c r="D54" s="7">
        <f t="shared" si="1"/>
        <v>0.2363678612000413</v>
      </c>
      <c r="E54" s="7">
        <f t="shared" si="1"/>
        <v>0.25346625895362962</v>
      </c>
      <c r="F54" s="7">
        <f t="shared" si="1"/>
        <v>0.29024532710280376</v>
      </c>
      <c r="G54" s="7">
        <f t="shared" si="1"/>
        <v>0.37624469175574754</v>
      </c>
      <c r="H54" s="7">
        <f t="shared" si="1"/>
        <v>0.36876666718049111</v>
      </c>
      <c r="I54" s="7">
        <f t="shared" si="1"/>
        <v>0.37044345055394778</v>
      </c>
      <c r="J54" s="7">
        <f t="shared" si="1"/>
        <v>0.38409909975633599</v>
      </c>
      <c r="K54" s="7">
        <f t="shared" si="1"/>
        <v>0.40219289159835458</v>
      </c>
      <c r="L54" s="7">
        <f t="shared" si="1"/>
        <v>0.41138077528040334</v>
      </c>
      <c r="M54" s="7">
        <f t="shared" si="1"/>
        <v>0.4127261770023371</v>
      </c>
      <c r="N54" s="7">
        <f t="shared" si="1"/>
        <v>0.37123508864430238</v>
      </c>
      <c r="O54" s="7">
        <f t="shared" si="1"/>
        <v>0.3427442123094297</v>
      </c>
      <c r="P54" s="7">
        <f t="shared" si="1"/>
        <v>0.34251667407736774</v>
      </c>
      <c r="Q54" s="7">
        <f t="shared" si="1"/>
        <v>0.32643180692842338</v>
      </c>
      <c r="R54" s="7">
        <f t="shared" si="1"/>
        <v>0.30983586583816336</v>
      </c>
      <c r="S54" s="7">
        <f t="shared" si="1"/>
        <v>0.29704989641715779</v>
      </c>
      <c r="T54" s="7">
        <f t="shared" si="1"/>
        <v>0.28201651119124965</v>
      </c>
      <c r="U54" s="7">
        <f>U9/U8</f>
        <v>0.24472466416066374</v>
      </c>
      <c r="V54" s="7">
        <f>V9/V8</f>
        <v>0.25039091613204928</v>
      </c>
    </row>
    <row r="55" spans="1:22" customFormat="1" ht="18" customHeight="1">
      <c r="A55" s="36" t="s">
        <v>85</v>
      </c>
      <c r="B55" s="7">
        <f t="shared" ref="B55:T55" si="2">B10/B8</f>
        <v>9.4519814352017131E-2</v>
      </c>
      <c r="C55" s="7">
        <f t="shared" si="2"/>
        <v>0.10714935419319629</v>
      </c>
      <c r="D55" s="7">
        <f t="shared" si="2"/>
        <v>0.12496127233295466</v>
      </c>
      <c r="E55" s="7">
        <f t="shared" si="2"/>
        <v>0.12264901771876179</v>
      </c>
      <c r="F55" s="7">
        <f t="shared" si="2"/>
        <v>0.12326713395638629</v>
      </c>
      <c r="G55" s="7">
        <f t="shared" si="2"/>
        <v>6.2637282178942738E-2</v>
      </c>
      <c r="H55" s="7">
        <f t="shared" si="2"/>
        <v>6.4356511954125756E-2</v>
      </c>
      <c r="I55" s="7">
        <f t="shared" si="2"/>
        <v>6.5304452044783537E-2</v>
      </c>
      <c r="J55" s="7">
        <f t="shared" si="2"/>
        <v>6.5628784452193709E-2</v>
      </c>
      <c r="K55" s="7">
        <f t="shared" si="2"/>
        <v>6.8213429611434992E-2</v>
      </c>
      <c r="L55" s="7">
        <f t="shared" si="2"/>
        <v>7.1839122701280372E-2</v>
      </c>
      <c r="M55" s="7">
        <f t="shared" si="2"/>
        <v>7.5375185571707845E-2</v>
      </c>
      <c r="N55" s="7">
        <f t="shared" si="2"/>
        <v>8.5958610690041515E-2</v>
      </c>
      <c r="O55" s="7">
        <f t="shared" si="2"/>
        <v>9.9342452778637916E-2</v>
      </c>
      <c r="P55" s="7">
        <f t="shared" si="2"/>
        <v>0.10609159626500667</v>
      </c>
      <c r="Q55" s="7">
        <f t="shared" si="2"/>
        <v>0.11384767738267711</v>
      </c>
      <c r="R55" s="7">
        <f t="shared" si="2"/>
        <v>0.11802690895166484</v>
      </c>
      <c r="S55" s="7">
        <f t="shared" si="2"/>
        <v>0.12002762209124926</v>
      </c>
      <c r="T55" s="7">
        <f t="shared" si="2"/>
        <v>0.12246296903406551</v>
      </c>
      <c r="U55" s="7">
        <f>U10/U8</f>
        <v>0.16286522995821665</v>
      </c>
      <c r="V55" s="7">
        <f>V10/V8</f>
        <v>0.16400941121454354</v>
      </c>
    </row>
    <row r="56" spans="1:22" customFormat="1" ht="18" customHeight="1">
      <c r="A56" s="36" t="s">
        <v>86</v>
      </c>
      <c r="B56" s="7">
        <f t="shared" ref="B56:T56" si="3">B11/B8</f>
        <v>0.16735094609068191</v>
      </c>
      <c r="C56" s="7">
        <f t="shared" si="3"/>
        <v>0.15171911951973804</v>
      </c>
      <c r="D56" s="7">
        <f t="shared" si="3"/>
        <v>0.15054735102757411</v>
      </c>
      <c r="E56" s="7">
        <f t="shared" si="3"/>
        <v>0.1586939220039375</v>
      </c>
      <c r="F56" s="7">
        <f t="shared" si="3"/>
        <v>0.15776869158878504</v>
      </c>
      <c r="G56" s="7">
        <f t="shared" si="3"/>
        <v>0.15199882852540636</v>
      </c>
      <c r="H56" s="7">
        <f t="shared" si="3"/>
        <v>0.15553466002805483</v>
      </c>
      <c r="I56" s="7">
        <f t="shared" si="3"/>
        <v>0.16105410856792071</v>
      </c>
      <c r="J56" s="7">
        <f t="shared" si="3"/>
        <v>0.1686826093934663</v>
      </c>
      <c r="K56" s="7">
        <f t="shared" si="3"/>
        <v>0.17301944304696518</v>
      </c>
      <c r="L56" s="7">
        <f t="shared" si="3"/>
        <v>0.1795316565481353</v>
      </c>
      <c r="M56" s="7">
        <f t="shared" si="3"/>
        <v>0.19475842605794247</v>
      </c>
      <c r="N56" s="7">
        <f t="shared" si="3"/>
        <v>0.23108482172279707</v>
      </c>
      <c r="O56" s="7">
        <f t="shared" si="3"/>
        <v>0.25808273073350213</v>
      </c>
      <c r="P56" s="7">
        <f t="shared" si="3"/>
        <v>0.26235660293463764</v>
      </c>
      <c r="Q56" s="7">
        <f t="shared" si="3"/>
        <v>0.26743567642905608</v>
      </c>
      <c r="R56" s="7">
        <f t="shared" si="3"/>
        <v>0.26318904147738154</v>
      </c>
      <c r="S56" s="7">
        <f t="shared" si="3"/>
        <v>0.25800960349451574</v>
      </c>
      <c r="T56" s="7">
        <f t="shared" si="3"/>
        <v>0.25578934819539234</v>
      </c>
      <c r="U56" s="7">
        <f>U11/U8</f>
        <v>0.24123522980845552</v>
      </c>
      <c r="V56" s="7">
        <f>V11/V8</f>
        <v>0.22657060602960732</v>
      </c>
    </row>
    <row r="57" spans="1:22" customFormat="1" ht="18" customHeight="1">
      <c r="A57" s="36" t="s">
        <v>87</v>
      </c>
      <c r="B57" s="7">
        <f t="shared" ref="B57:T57" si="4">B12/B8</f>
        <v>1.4012852552659764E-2</v>
      </c>
      <c r="C57" s="7">
        <f t="shared" si="4"/>
        <v>1.2794857801224911E-2</v>
      </c>
      <c r="D57" s="7">
        <f t="shared" si="4"/>
        <v>1.1360115666632241E-2</v>
      </c>
      <c r="E57" s="7">
        <f t="shared" si="4"/>
        <v>1.1309847945377623E-2</v>
      </c>
      <c r="F57" s="7">
        <f t="shared" si="4"/>
        <v>1.0650311526479751E-2</v>
      </c>
      <c r="G57" s="7">
        <f t="shared" si="4"/>
        <v>9.6097525259920928E-3</v>
      </c>
      <c r="H57" s="7">
        <f t="shared" si="4"/>
        <v>9.4029873753333441E-3</v>
      </c>
      <c r="I57" s="7">
        <f t="shared" si="4"/>
        <v>9.748896489227981E-3</v>
      </c>
      <c r="J57" s="7">
        <f t="shared" si="4"/>
        <v>9.235887185024147E-3</v>
      </c>
      <c r="K57" s="7">
        <f t="shared" si="4"/>
        <v>9.4551803734722259E-3</v>
      </c>
      <c r="L57" s="7">
        <f t="shared" si="4"/>
        <v>1.0128331397827333E-2</v>
      </c>
      <c r="M57" s="7">
        <f t="shared" si="4"/>
        <v>1.0156835653285906E-2</v>
      </c>
      <c r="N57" s="7">
        <f t="shared" si="4"/>
        <v>1.0825149937388782E-2</v>
      </c>
      <c r="O57" s="7">
        <f t="shared" si="4"/>
        <v>1.0819475055099179E-2</v>
      </c>
      <c r="P57" s="7">
        <f t="shared" si="4"/>
        <v>1.2254335260115608E-2</v>
      </c>
      <c r="Q57" s="7">
        <f t="shared" si="4"/>
        <v>1.4047571017256873E-2</v>
      </c>
      <c r="R57" s="7">
        <f t="shared" si="4"/>
        <v>1.4133291560057786E-2</v>
      </c>
      <c r="S57" s="7">
        <f t="shared" si="4"/>
        <v>1.353803658321155E-2</v>
      </c>
      <c r="T57" s="7">
        <f t="shared" si="4"/>
        <v>1.4469645039191726E-2</v>
      </c>
      <c r="U57" s="7">
        <f>U12/U8</f>
        <v>1.4212331331526216E-2</v>
      </c>
      <c r="V57" s="7">
        <f>V12/V8</f>
        <v>1.4555232430694589E-2</v>
      </c>
    </row>
    <row r="58" spans="1:22" customFormat="1" ht="18" customHeight="1">
      <c r="A58" s="36" t="s">
        <v>88</v>
      </c>
      <c r="B58" s="7">
        <f t="shared" ref="B58:T58" si="5">B13/B8</f>
        <v>2.7267047483041772E-2</v>
      </c>
      <c r="C58" s="7">
        <f t="shared" si="5"/>
        <v>2.3770541507488932E-2</v>
      </c>
      <c r="D58" s="7">
        <f t="shared" si="5"/>
        <v>2.1455127543116802E-2</v>
      </c>
      <c r="E58" s="7">
        <f t="shared" si="5"/>
        <v>2.03158379759561E-2</v>
      </c>
      <c r="F58" s="7">
        <f t="shared" si="5"/>
        <v>1.917834890965732E-2</v>
      </c>
      <c r="G58" s="7">
        <f t="shared" si="5"/>
        <v>1.8816810660418803E-2</v>
      </c>
      <c r="H58" s="7">
        <f t="shared" si="5"/>
        <v>1.8821389484068873E-2</v>
      </c>
      <c r="I58" s="7">
        <f t="shared" si="5"/>
        <v>1.9527025051886929E-2</v>
      </c>
      <c r="J58" s="7">
        <f t="shared" si="5"/>
        <v>1.9522301822373318E-2</v>
      </c>
      <c r="K58" s="7">
        <f t="shared" si="5"/>
        <v>1.9531828001538871E-2</v>
      </c>
      <c r="L58" s="7">
        <f t="shared" si="5"/>
        <v>2.1065165302012436E-2</v>
      </c>
      <c r="M58" s="7">
        <f t="shared" si="5"/>
        <v>2.0769332529801714E-2</v>
      </c>
      <c r="N58" s="7">
        <f t="shared" si="5"/>
        <v>2.1815066236077242E-2</v>
      </c>
      <c r="O58" s="7">
        <f t="shared" si="5"/>
        <v>2.1511447878909309E-2</v>
      </c>
      <c r="P58" s="7">
        <f t="shared" si="5"/>
        <v>2.1342819030680301E-2</v>
      </c>
      <c r="Q58" s="7">
        <f t="shared" si="5"/>
        <v>2.2923581947220745E-2</v>
      </c>
      <c r="R58" s="7">
        <f t="shared" si="5"/>
        <v>2.5238020642960334E-2</v>
      </c>
      <c r="S58" s="7">
        <f t="shared" si="5"/>
        <v>2.7043954455668151E-2</v>
      </c>
      <c r="T58" s="7">
        <f t="shared" si="5"/>
        <v>2.8998897267010403E-2</v>
      </c>
      <c r="U58" s="7">
        <f>U13/U8</f>
        <v>2.8634328246446916E-2</v>
      </c>
      <c r="V58" s="7">
        <f>V13/V8</f>
        <v>2.9241988046003888E-2</v>
      </c>
    </row>
    <row r="59" spans="1:22" customFormat="1" ht="18" customHeight="1">
      <c r="A59" s="36" t="s">
        <v>89</v>
      </c>
      <c r="B59" s="7">
        <f t="shared" ref="B59:T59" si="6">B14/B8</f>
        <v>0.35366833273830772</v>
      </c>
      <c r="C59" s="7">
        <f t="shared" si="6"/>
        <v>0.40749499727123883</v>
      </c>
      <c r="D59" s="7">
        <f t="shared" si="6"/>
        <v>0.42757926262521945</v>
      </c>
      <c r="E59" s="7">
        <f t="shared" si="6"/>
        <v>0.40602354123905665</v>
      </c>
      <c r="F59" s="7">
        <f t="shared" si="6"/>
        <v>0.36886682242990654</v>
      </c>
      <c r="G59" s="7">
        <f t="shared" si="6"/>
        <v>0.35233928832918437</v>
      </c>
      <c r="H59" s="7">
        <f t="shared" si="6"/>
        <v>0.35344442217871841</v>
      </c>
      <c r="I59" s="7">
        <f t="shared" si="6"/>
        <v>0.34102136864567806</v>
      </c>
      <c r="J59" s="7">
        <f t="shared" si="6"/>
        <v>0.31682157083035439</v>
      </c>
      <c r="K59" s="7">
        <f t="shared" si="6"/>
        <v>0.28910064810156549</v>
      </c>
      <c r="L59" s="7">
        <f t="shared" si="6"/>
        <v>0.26255751392829318</v>
      </c>
      <c r="M59" s="7">
        <f t="shared" si="6"/>
        <v>0.23791395352255523</v>
      </c>
      <c r="N59" s="7">
        <f t="shared" si="6"/>
        <v>0.2234231859223621</v>
      </c>
      <c r="O59" s="7">
        <f t="shared" si="6"/>
        <v>0.20161745687692392</v>
      </c>
      <c r="P59" s="7">
        <f t="shared" si="6"/>
        <v>0.18660738105824812</v>
      </c>
      <c r="Q59" s="7">
        <f t="shared" si="6"/>
        <v>0.18340699444332373</v>
      </c>
      <c r="R59" s="7">
        <f t="shared" si="6"/>
        <v>0.19678693888917898</v>
      </c>
      <c r="S59" s="7">
        <f t="shared" si="6"/>
        <v>0.21198349098267197</v>
      </c>
      <c r="T59" s="7">
        <f t="shared" si="6"/>
        <v>0.22695437069710608</v>
      </c>
      <c r="U59" s="7">
        <f>U14/U8</f>
        <v>0.23945307234960239</v>
      </c>
      <c r="V59" s="7">
        <f>V14/V8</f>
        <v>0.24729281445001389</v>
      </c>
    </row>
    <row r="60" spans="1:22" customFormat="1" ht="18" customHeight="1">
      <c r="A60" s="36" t="s">
        <v>90</v>
      </c>
      <c r="B60" s="7">
        <f t="shared" ref="B60:T60" si="7">B15/B8</f>
        <v>3.9673330953230987E-2</v>
      </c>
      <c r="C60" s="7">
        <f t="shared" si="7"/>
        <v>3.2502577163301197E-2</v>
      </c>
      <c r="D60" s="7">
        <f t="shared" si="7"/>
        <v>2.6851182484767117E-2</v>
      </c>
      <c r="E60" s="7">
        <f t="shared" si="7"/>
        <v>2.6640975160222846E-2</v>
      </c>
      <c r="F60" s="7">
        <f t="shared" si="7"/>
        <v>2.9225077881619939E-2</v>
      </c>
      <c r="G60" s="7">
        <f t="shared" si="7"/>
        <v>2.7749304436960023E-2</v>
      </c>
      <c r="H60" s="7">
        <f t="shared" si="7"/>
        <v>2.9287993464153037E-2</v>
      </c>
      <c r="I60" s="7">
        <f t="shared" si="7"/>
        <v>3.2389137361513054E-2</v>
      </c>
      <c r="J60" s="7">
        <f t="shared" si="7"/>
        <v>3.5411529538789267E-2</v>
      </c>
      <c r="K60" s="7">
        <f t="shared" si="7"/>
        <v>3.7953893048444855E-2</v>
      </c>
      <c r="L60" s="7">
        <f t="shared" si="7"/>
        <v>4.2924133064812499E-2</v>
      </c>
      <c r="M60" s="7">
        <f t="shared" si="7"/>
        <v>4.7638645951229554E-2</v>
      </c>
      <c r="N60" s="7">
        <f t="shared" si="7"/>
        <v>5.4784815132142624E-2</v>
      </c>
      <c r="O60" s="7">
        <f t="shared" si="7"/>
        <v>6.4807562703775884E-2</v>
      </c>
      <c r="P60" s="7">
        <f t="shared" si="7"/>
        <v>6.7603379279679854E-2</v>
      </c>
      <c r="Q60" s="7">
        <f t="shared" si="7"/>
        <v>7.0659648994113228E-2</v>
      </c>
      <c r="R60" s="7">
        <f t="shared" si="7"/>
        <v>7.1449706716794598E-2</v>
      </c>
      <c r="S60" s="7">
        <f t="shared" si="7"/>
        <v>7.0773579148532981E-2</v>
      </c>
      <c r="T60" s="7">
        <f t="shared" si="7"/>
        <v>6.7669060888743179E-2</v>
      </c>
      <c r="U60" s="7">
        <f>U15/U8</f>
        <v>6.7362556722028372E-2</v>
      </c>
      <c r="V60" s="7">
        <f>V15/V8</f>
        <v>6.6506890353505099E-2</v>
      </c>
    </row>
    <row r="61" spans="1:22" customFormat="1" ht="18" customHeight="1">
      <c r="A61" s="36" t="s">
        <v>91</v>
      </c>
      <c r="B61" s="7">
        <f t="shared" ref="B61:T61" si="8">B16/B8</f>
        <v>6.247768654052124E-4</v>
      </c>
      <c r="C61" s="7">
        <f t="shared" si="8"/>
        <v>4.5479352374022192E-4</v>
      </c>
      <c r="D61" s="7">
        <f t="shared" si="8"/>
        <v>3.3563978105958896E-4</v>
      </c>
      <c r="E61" s="7">
        <f t="shared" si="8"/>
        <v>4.1888325723620829E-4</v>
      </c>
      <c r="F61" s="7">
        <f t="shared" si="8"/>
        <v>3.6993769470404985E-4</v>
      </c>
      <c r="G61" s="7">
        <f t="shared" si="8"/>
        <v>3.1117293893688681E-4</v>
      </c>
      <c r="H61" s="7">
        <f t="shared" si="8"/>
        <v>2.3122100103278715E-4</v>
      </c>
      <c r="I61" s="7">
        <f t="shared" si="8"/>
        <v>3.3616884445613726E-4</v>
      </c>
      <c r="J61" s="7">
        <f t="shared" si="8"/>
        <v>4.3771977180209228E-4</v>
      </c>
      <c r="K61" s="7">
        <f t="shared" si="8"/>
        <v>3.9951466366784053E-4</v>
      </c>
      <c r="L61" s="7">
        <f t="shared" si="8"/>
        <v>4.2630132153409673E-4</v>
      </c>
      <c r="M61" s="7">
        <f t="shared" si="8"/>
        <v>4.8505872150280012E-4</v>
      </c>
      <c r="N61" s="7">
        <f t="shared" si="8"/>
        <v>5.766822645488697E-4</v>
      </c>
      <c r="O61" s="7">
        <f t="shared" si="8"/>
        <v>6.9215496985482964E-4</v>
      </c>
      <c r="P61" s="7">
        <f t="shared" si="8"/>
        <v>7.8257003112494443E-4</v>
      </c>
      <c r="Q61" s="7">
        <f t="shared" si="8"/>
        <v>7.8857121898439362E-4</v>
      </c>
      <c r="R61" s="7">
        <f t="shared" si="8"/>
        <v>7.484378535498582E-4</v>
      </c>
      <c r="S61" s="7">
        <f t="shared" si="8"/>
        <v>9.7962067802598394E-4</v>
      </c>
      <c r="T61" s="7">
        <f t="shared" si="8"/>
        <v>1.0580275981283342E-3</v>
      </c>
      <c r="U61" s="7">
        <f>U16/U8</f>
        <v>9.1354289907597387E-4</v>
      </c>
      <c r="V61" s="7">
        <f>V16/V8</f>
        <v>7.599117333294364E-4</v>
      </c>
    </row>
    <row r="62" spans="1:22" customFormat="1" ht="18" customHeight="1">
      <c r="A62" s="30" t="s">
        <v>94</v>
      </c>
      <c r="B62" s="101">
        <f t="shared" ref="B62:T62" si="9">B17/B8</f>
        <v>6.247768654052124E-4</v>
      </c>
      <c r="C62" s="101">
        <f t="shared" si="9"/>
        <v>4.8511309198957006E-4</v>
      </c>
      <c r="D62" s="101">
        <f t="shared" si="9"/>
        <v>5.421873386347206E-4</v>
      </c>
      <c r="E62" s="101">
        <f t="shared" si="9"/>
        <v>4.8171574582163949E-4</v>
      </c>
      <c r="F62" s="101">
        <f t="shared" si="9"/>
        <v>4.2834890965732088E-4</v>
      </c>
      <c r="G62" s="101">
        <f t="shared" si="9"/>
        <v>2.9286864841118759E-4</v>
      </c>
      <c r="H62" s="101">
        <f t="shared" si="9"/>
        <v>1.5414733402185809E-4</v>
      </c>
      <c r="I62" s="101">
        <f t="shared" si="9"/>
        <v>1.7539244058581075E-4</v>
      </c>
      <c r="J62" s="101">
        <f t="shared" si="9"/>
        <v>1.6049724966076719E-4</v>
      </c>
      <c r="K62" s="101">
        <f t="shared" si="9"/>
        <v>1.3317155455594686E-4</v>
      </c>
      <c r="L62" s="101">
        <f t="shared" si="9"/>
        <v>1.4700045570141266E-4</v>
      </c>
      <c r="M62" s="101">
        <f t="shared" si="9"/>
        <v>1.7638498963738186E-4</v>
      </c>
      <c r="N62" s="101">
        <f t="shared" si="9"/>
        <v>2.9657945033941869E-4</v>
      </c>
      <c r="O62" s="101">
        <f t="shared" si="9"/>
        <v>3.8250669386714268E-4</v>
      </c>
      <c r="P62" s="101">
        <f t="shared" si="9"/>
        <v>4.4464206313917296E-4</v>
      </c>
      <c r="Q62" s="101">
        <f t="shared" si="9"/>
        <v>4.5847163894441491E-4</v>
      </c>
      <c r="R62" s="101">
        <f t="shared" si="9"/>
        <v>5.9178807024872502E-4</v>
      </c>
      <c r="S62" s="101">
        <f t="shared" si="9"/>
        <v>5.9419614896658046E-4</v>
      </c>
      <c r="T62" s="101">
        <f t="shared" si="9"/>
        <v>5.8117008911274701E-4</v>
      </c>
      <c r="U62" s="101">
        <f>U17/U8</f>
        <v>5.9904452398424517E-4</v>
      </c>
      <c r="V62" s="101">
        <f>V17/V8</f>
        <v>6.7222961025296295E-4</v>
      </c>
    </row>
    <row r="63" spans="1:22" customFormat="1" ht="18" customHeight="1">
      <c r="A63" s="32" t="s">
        <v>52</v>
      </c>
      <c r="B63" s="33"/>
      <c r="C63" s="33"/>
      <c r="D63" s="33"/>
      <c r="E63" s="33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customFormat="1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customFormat="1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customFormat="1" ht="18" customHeight="1">
      <c r="A66" s="77" t="s">
        <v>49</v>
      </c>
      <c r="B66" s="78">
        <v>2002</v>
      </c>
      <c r="C66" s="78">
        <v>2003</v>
      </c>
      <c r="D66" s="78">
        <v>2004</v>
      </c>
      <c r="E66" s="78">
        <v>2005</v>
      </c>
      <c r="F66" s="78">
        <v>2006</v>
      </c>
      <c r="G66" s="78">
        <v>2007</v>
      </c>
      <c r="H66" s="78">
        <v>2008</v>
      </c>
      <c r="I66" s="78">
        <v>2009</v>
      </c>
      <c r="J66" s="78">
        <v>2010</v>
      </c>
      <c r="K66" s="78">
        <v>2011</v>
      </c>
      <c r="L66" s="78">
        <v>2012</v>
      </c>
      <c r="M66" s="78">
        <v>2013</v>
      </c>
      <c r="N66" s="78">
        <v>2014</v>
      </c>
      <c r="O66" s="78">
        <v>2015</v>
      </c>
      <c r="P66" s="78">
        <v>2016</v>
      </c>
      <c r="Q66" s="78">
        <v>2017</v>
      </c>
      <c r="R66" s="78">
        <v>2018</v>
      </c>
      <c r="S66" s="78">
        <v>2019</v>
      </c>
      <c r="T66" s="78">
        <v>2020</v>
      </c>
      <c r="U66" s="78">
        <v>2021</v>
      </c>
      <c r="V66" s="78">
        <v>2022</v>
      </c>
    </row>
    <row r="67" spans="1:22" customFormat="1" ht="18" customHeight="1">
      <c r="A67" s="58" t="s">
        <v>83</v>
      </c>
      <c r="B67" s="54">
        <f t="shared" ref="B67:T67" si="10">SUM(B68:B76)</f>
        <v>0.99999999999999989</v>
      </c>
      <c r="C67" s="54">
        <f t="shared" si="10"/>
        <v>1</v>
      </c>
      <c r="D67" s="54">
        <f t="shared" si="10"/>
        <v>0.99999999999999989</v>
      </c>
      <c r="E67" s="54">
        <f t="shared" si="10"/>
        <v>1</v>
      </c>
      <c r="F67" s="54">
        <f t="shared" si="10"/>
        <v>0.99999999999999989</v>
      </c>
      <c r="G67" s="54">
        <f t="shared" si="10"/>
        <v>1.0000000000000002</v>
      </c>
      <c r="H67" s="54">
        <f t="shared" si="10"/>
        <v>1</v>
      </c>
      <c r="I67" s="54">
        <f t="shared" si="10"/>
        <v>1.0000000000000002</v>
      </c>
      <c r="J67" s="54">
        <f t="shared" si="10"/>
        <v>1</v>
      </c>
      <c r="K67" s="54">
        <f t="shared" si="10"/>
        <v>1</v>
      </c>
      <c r="L67" s="54">
        <f t="shared" si="10"/>
        <v>1</v>
      </c>
      <c r="M67" s="54">
        <f t="shared" si="10"/>
        <v>1</v>
      </c>
      <c r="N67" s="54">
        <f t="shared" si="10"/>
        <v>0.99999999999999989</v>
      </c>
      <c r="O67" s="54">
        <f t="shared" si="10"/>
        <v>1</v>
      </c>
      <c r="P67" s="54">
        <f t="shared" si="10"/>
        <v>1</v>
      </c>
      <c r="Q67" s="54">
        <f t="shared" si="10"/>
        <v>0.99999999999999989</v>
      </c>
      <c r="R67" s="54">
        <f t="shared" si="10"/>
        <v>0.99999999999999989</v>
      </c>
      <c r="S67" s="54">
        <f t="shared" si="10"/>
        <v>1.0000000000000002</v>
      </c>
      <c r="T67" s="54">
        <f t="shared" si="10"/>
        <v>1</v>
      </c>
      <c r="U67" s="54">
        <f>SUM(U68:U76)</f>
        <v>1</v>
      </c>
      <c r="V67" s="54">
        <f>SUM(V68:V76)</f>
        <v>1</v>
      </c>
    </row>
    <row r="68" spans="1:22" customFormat="1" ht="18" customHeight="1">
      <c r="A68" s="36" t="s">
        <v>84</v>
      </c>
      <c r="B68" s="7">
        <f t="shared" ref="B68:T68" si="11">B23/B22</f>
        <v>0.29550093175969472</v>
      </c>
      <c r="C68" s="7">
        <f t="shared" si="11"/>
        <v>0.26249925154182385</v>
      </c>
      <c r="D68" s="7">
        <f t="shared" si="11"/>
        <v>0.23761875884374367</v>
      </c>
      <c r="E68" s="7">
        <f t="shared" si="11"/>
        <v>0.25269339813689751</v>
      </c>
      <c r="F68" s="7">
        <f t="shared" si="11"/>
        <v>0.28840818774836918</v>
      </c>
      <c r="G68" s="7">
        <f t="shared" si="11"/>
        <v>0.37656355196484886</v>
      </c>
      <c r="H68" s="7">
        <f t="shared" si="11"/>
        <v>0.37198831106870228</v>
      </c>
      <c r="I68" s="7">
        <f t="shared" si="11"/>
        <v>0.37529144156951949</v>
      </c>
      <c r="J68" s="7">
        <f t="shared" si="11"/>
        <v>0.38967617096351942</v>
      </c>
      <c r="K68" s="7">
        <f t="shared" si="11"/>
        <v>0.40871375292723122</v>
      </c>
      <c r="L68" s="7">
        <f t="shared" si="11"/>
        <v>0.41709814750891727</v>
      </c>
      <c r="M68" s="7">
        <f t="shared" si="11"/>
        <v>0.41601792536841803</v>
      </c>
      <c r="N68" s="7">
        <f t="shared" si="11"/>
        <v>0.36919362626750363</v>
      </c>
      <c r="O68" s="7">
        <f t="shared" si="11"/>
        <v>0.33581717056474614</v>
      </c>
      <c r="P68" s="7">
        <f t="shared" si="11"/>
        <v>0.3334263490181032</v>
      </c>
      <c r="Q68" s="7">
        <f t="shared" si="11"/>
        <v>0.31682560323652653</v>
      </c>
      <c r="R68" s="7">
        <f t="shared" si="11"/>
        <v>0.30333495111973929</v>
      </c>
      <c r="S68" s="7">
        <f t="shared" si="11"/>
        <v>0.29146532689046051</v>
      </c>
      <c r="T68" s="7">
        <f t="shared" si="11"/>
        <v>0.2780391923283102</v>
      </c>
      <c r="U68" s="7">
        <f>U23/U22</f>
        <v>0.24220954668267788</v>
      </c>
      <c r="V68" s="7">
        <f>V23/V22</f>
        <v>0.25026470588235294</v>
      </c>
    </row>
    <row r="69" spans="1:22" customFormat="1" ht="18" customHeight="1">
      <c r="A69" s="36" t="s">
        <v>85</v>
      </c>
      <c r="B69" s="7">
        <f t="shared" ref="B69:T69" si="12">B24/B22</f>
        <v>8.501197976750377E-2</v>
      </c>
      <c r="C69" s="7">
        <f t="shared" si="12"/>
        <v>9.8377342674091373E-2</v>
      </c>
      <c r="D69" s="7">
        <f t="shared" si="12"/>
        <v>0.11547402466141096</v>
      </c>
      <c r="E69" s="7">
        <f t="shared" si="12"/>
        <v>0.11356824625354395</v>
      </c>
      <c r="F69" s="7">
        <f t="shared" si="12"/>
        <v>0.11216915348279223</v>
      </c>
      <c r="G69" s="7">
        <f t="shared" si="12"/>
        <v>5.5632330533999505E-2</v>
      </c>
      <c r="H69" s="7">
        <f t="shared" si="12"/>
        <v>5.623807251908397E-2</v>
      </c>
      <c r="I69" s="7">
        <f t="shared" si="12"/>
        <v>5.6241114586295139E-2</v>
      </c>
      <c r="J69" s="7">
        <f t="shared" si="12"/>
        <v>5.6086733822776166E-2</v>
      </c>
      <c r="K69" s="7">
        <f t="shared" si="12"/>
        <v>5.7070166816039783E-2</v>
      </c>
      <c r="L69" s="7">
        <f t="shared" si="12"/>
        <v>5.9544356230583365E-2</v>
      </c>
      <c r="M69" s="7">
        <f t="shared" si="12"/>
        <v>6.2221711527965295E-2</v>
      </c>
      <c r="N69" s="7">
        <f t="shared" si="12"/>
        <v>7.0980202800579428E-2</v>
      </c>
      <c r="O69" s="7">
        <f t="shared" si="12"/>
        <v>8.1253565316600121E-2</v>
      </c>
      <c r="P69" s="7">
        <f t="shared" si="12"/>
        <v>8.7725417698559419E-2</v>
      </c>
      <c r="Q69" s="7">
        <f t="shared" si="12"/>
        <v>9.4495015171218028E-2</v>
      </c>
      <c r="R69" s="7">
        <f t="shared" si="12"/>
        <v>9.8973861193926371E-2</v>
      </c>
      <c r="S69" s="7">
        <f t="shared" si="12"/>
        <v>0.10221127076066434</v>
      </c>
      <c r="T69" s="7">
        <f t="shared" si="12"/>
        <v>0.10426469712311633</v>
      </c>
      <c r="U69" s="7">
        <f>U24/U22</f>
        <v>0.14806364455118584</v>
      </c>
      <c r="V69" s="7">
        <f>V24/V22</f>
        <v>0.14920588235294119</v>
      </c>
    </row>
    <row r="70" spans="1:22" customFormat="1" ht="18" customHeight="1">
      <c r="A70" s="36" t="s">
        <v>86</v>
      </c>
      <c r="B70" s="7">
        <f t="shared" ref="B70:T70" si="13">B25/B22</f>
        <v>0.21607951016061763</v>
      </c>
      <c r="C70" s="7">
        <f t="shared" si="13"/>
        <v>0.19304233279444344</v>
      </c>
      <c r="D70" s="7">
        <f t="shared" si="13"/>
        <v>0.18824540125328482</v>
      </c>
      <c r="E70" s="7">
        <f t="shared" si="13"/>
        <v>0.20137707573916566</v>
      </c>
      <c r="F70" s="7">
        <f t="shared" si="13"/>
        <v>0.2032316113068906</v>
      </c>
      <c r="G70" s="7">
        <f t="shared" si="13"/>
        <v>0.19244534212111547</v>
      </c>
      <c r="H70" s="7">
        <f t="shared" si="13"/>
        <v>0.19355319656488548</v>
      </c>
      <c r="I70" s="7">
        <f t="shared" si="13"/>
        <v>0.20025589991470003</v>
      </c>
      <c r="J70" s="7">
        <f t="shared" si="13"/>
        <v>0.20821239542427863</v>
      </c>
      <c r="K70" s="7">
        <f t="shared" si="13"/>
        <v>0.21211945994391279</v>
      </c>
      <c r="L70" s="7">
        <f t="shared" si="13"/>
        <v>0.21878955241053963</v>
      </c>
      <c r="M70" s="7">
        <f t="shared" si="13"/>
        <v>0.23593117118152307</v>
      </c>
      <c r="N70" s="7">
        <f t="shared" si="13"/>
        <v>0.27625945597939805</v>
      </c>
      <c r="O70" s="7">
        <f t="shared" si="13"/>
        <v>0.30740159726183686</v>
      </c>
      <c r="P70" s="7">
        <f t="shared" si="13"/>
        <v>0.31131186996407267</v>
      </c>
      <c r="Q70" s="7">
        <f t="shared" si="13"/>
        <v>0.31548909117179597</v>
      </c>
      <c r="R70" s="7">
        <f t="shared" si="13"/>
        <v>0.30898564792345556</v>
      </c>
      <c r="S70" s="7">
        <f t="shared" si="13"/>
        <v>0.30464974879196133</v>
      </c>
      <c r="T70" s="7">
        <f t="shared" si="13"/>
        <v>0.30457442372982307</v>
      </c>
      <c r="U70" s="7">
        <f>U25/U22</f>
        <v>0.28561993395376761</v>
      </c>
      <c r="V70" s="7">
        <f>V25/V22</f>
        <v>0.26879411764705885</v>
      </c>
    </row>
    <row r="71" spans="1:22" customFormat="1" ht="18" customHeight="1">
      <c r="A71" s="36" t="s">
        <v>87</v>
      </c>
      <c r="B71" s="7">
        <f t="shared" ref="B71:T71" si="14">B26/B22</f>
        <v>1.2689679652143047E-2</v>
      </c>
      <c r="C71" s="7">
        <f t="shared" si="14"/>
        <v>1.1376564277588168E-2</v>
      </c>
      <c r="D71" s="7">
        <f t="shared" si="14"/>
        <v>1.015767131594906E-2</v>
      </c>
      <c r="E71" s="7">
        <f t="shared" si="14"/>
        <v>1.008505467800729E-2</v>
      </c>
      <c r="F71" s="7">
        <f t="shared" si="14"/>
        <v>9.5223813451300893E-3</v>
      </c>
      <c r="G71" s="7">
        <f t="shared" si="14"/>
        <v>8.3271322773820905E-3</v>
      </c>
      <c r="H71" s="7">
        <f t="shared" si="14"/>
        <v>8.4983301526717556E-3</v>
      </c>
      <c r="I71" s="7">
        <f t="shared" si="14"/>
        <v>8.6152971282342904E-3</v>
      </c>
      <c r="J71" s="7">
        <f t="shared" si="14"/>
        <v>7.9961299869102491E-3</v>
      </c>
      <c r="K71" s="7">
        <f t="shared" si="14"/>
        <v>8.4419902281072014E-3</v>
      </c>
      <c r="L71" s="7">
        <f t="shared" si="14"/>
        <v>9.2336900241629279E-3</v>
      </c>
      <c r="M71" s="7">
        <f t="shared" si="14"/>
        <v>9.2212231765821141E-3</v>
      </c>
      <c r="N71" s="7">
        <f t="shared" si="14"/>
        <v>1.010783840334782E-2</v>
      </c>
      <c r="O71" s="7">
        <f t="shared" si="14"/>
        <v>9.4480889903023387E-3</v>
      </c>
      <c r="P71" s="7">
        <f t="shared" si="14"/>
        <v>1.0603788063762252E-2</v>
      </c>
      <c r="Q71" s="7">
        <f t="shared" si="14"/>
        <v>1.246207195491981E-2</v>
      </c>
      <c r="R71" s="7">
        <f t="shared" si="14"/>
        <v>1.2445399708798446E-2</v>
      </c>
      <c r="S71" s="7">
        <f t="shared" si="14"/>
        <v>1.2608403468911004E-2</v>
      </c>
      <c r="T71" s="7">
        <f t="shared" si="14"/>
        <v>1.3461194829948181E-2</v>
      </c>
      <c r="U71" s="7">
        <f>U26/U22</f>
        <v>1.3329330531371961E-2</v>
      </c>
      <c r="V71" s="7">
        <f>V26/V22</f>
        <v>1.3529411764705882E-2</v>
      </c>
    </row>
    <row r="72" spans="1:22" customFormat="1" ht="18" customHeight="1">
      <c r="A72" s="36" t="s">
        <v>88</v>
      </c>
      <c r="B72" s="7">
        <f t="shared" ref="B72:T72" si="15">B27/B22</f>
        <v>2.147484248824208E-2</v>
      </c>
      <c r="C72" s="7">
        <f t="shared" si="15"/>
        <v>2.0358062391473565E-2</v>
      </c>
      <c r="D72" s="7">
        <f t="shared" si="15"/>
        <v>1.9355164746310896E-2</v>
      </c>
      <c r="E72" s="7">
        <f t="shared" si="15"/>
        <v>1.7861482381530985E-2</v>
      </c>
      <c r="F72" s="7">
        <f t="shared" si="15"/>
        <v>1.589562870210692E-2</v>
      </c>
      <c r="G72" s="7">
        <f t="shared" si="15"/>
        <v>1.6335353105843168E-2</v>
      </c>
      <c r="H72" s="7">
        <f t="shared" si="15"/>
        <v>1.6579198473282444E-2</v>
      </c>
      <c r="I72" s="7">
        <f t="shared" si="15"/>
        <v>1.6775661074779642E-2</v>
      </c>
      <c r="J72" s="7">
        <f t="shared" si="15"/>
        <v>1.6561379545842581E-2</v>
      </c>
      <c r="K72" s="7">
        <f t="shared" si="15"/>
        <v>1.6565960276388448E-2</v>
      </c>
      <c r="L72" s="7">
        <f t="shared" si="15"/>
        <v>1.7777010700724887E-2</v>
      </c>
      <c r="M72" s="7">
        <f t="shared" si="15"/>
        <v>1.700611875556577E-2</v>
      </c>
      <c r="N72" s="7">
        <f t="shared" si="15"/>
        <v>1.7672621921776918E-2</v>
      </c>
      <c r="O72" s="7">
        <f t="shared" si="15"/>
        <v>1.739874500855676E-2</v>
      </c>
      <c r="P72" s="7">
        <f t="shared" si="15"/>
        <v>1.7266036485402352E-2</v>
      </c>
      <c r="Q72" s="7">
        <f t="shared" si="15"/>
        <v>1.9144632278572462E-2</v>
      </c>
      <c r="R72" s="7">
        <f t="shared" si="15"/>
        <v>2.0626776676142274E-2</v>
      </c>
      <c r="S72" s="7">
        <f t="shared" si="15"/>
        <v>2.1440686101955264E-2</v>
      </c>
      <c r="T72" s="7">
        <f t="shared" si="15"/>
        <v>2.3408183929954137E-2</v>
      </c>
      <c r="U72" s="7">
        <f>U27/U22</f>
        <v>2.3566496547583308E-2</v>
      </c>
      <c r="V72" s="7">
        <f>V27/V22</f>
        <v>2.4676470588235293E-2</v>
      </c>
    </row>
    <row r="73" spans="1:22" customFormat="1" ht="18" customHeight="1">
      <c r="A73" s="36" t="s">
        <v>89</v>
      </c>
      <c r="B73" s="7">
        <f t="shared" ref="B73:T73" si="16">B28/B22</f>
        <v>0.32540598100985002</v>
      </c>
      <c r="C73" s="7">
        <f t="shared" si="16"/>
        <v>0.37764205736183459</v>
      </c>
      <c r="D73" s="7">
        <f t="shared" si="16"/>
        <v>0.39751364463311095</v>
      </c>
      <c r="E73" s="7">
        <f t="shared" si="16"/>
        <v>0.37233697853381936</v>
      </c>
      <c r="F73" s="7">
        <f t="shared" si="16"/>
        <v>0.33538276973832198</v>
      </c>
      <c r="G73" s="7">
        <f t="shared" si="16"/>
        <v>0.31830906062860992</v>
      </c>
      <c r="H73" s="7">
        <f t="shared" si="16"/>
        <v>0.31971612595419846</v>
      </c>
      <c r="I73" s="7">
        <f t="shared" si="16"/>
        <v>0.30591413136195622</v>
      </c>
      <c r="J73" s="7">
        <f t="shared" si="16"/>
        <v>0.28140117238631834</v>
      </c>
      <c r="K73" s="7">
        <f t="shared" si="16"/>
        <v>0.25432941108444879</v>
      </c>
      <c r="L73" s="7">
        <f t="shared" si="16"/>
        <v>0.23012311586698883</v>
      </c>
      <c r="M73" s="7">
        <f t="shared" si="16"/>
        <v>0.20602683059952315</v>
      </c>
      <c r="N73" s="7">
        <f t="shared" si="16"/>
        <v>0.1936906486399485</v>
      </c>
      <c r="O73" s="7">
        <f t="shared" si="16"/>
        <v>0.17705362236166572</v>
      </c>
      <c r="P73" s="7">
        <f t="shared" si="16"/>
        <v>0.16495168997872267</v>
      </c>
      <c r="Q73" s="7">
        <f t="shared" si="16"/>
        <v>0.16406588643259645</v>
      </c>
      <c r="R73" s="7">
        <f t="shared" si="16"/>
        <v>0.17589960479789227</v>
      </c>
      <c r="S73" s="7">
        <f t="shared" si="16"/>
        <v>0.18893404588946847</v>
      </c>
      <c r="T73" s="7">
        <f t="shared" si="16"/>
        <v>0.20194770385371374</v>
      </c>
      <c r="U73" s="7">
        <f>U28/U22</f>
        <v>0.21444010807565295</v>
      </c>
      <c r="V73" s="7">
        <f>V28/V22</f>
        <v>0.22202941176470589</v>
      </c>
    </row>
    <row r="74" spans="1:22" customFormat="1" ht="18" customHeight="1">
      <c r="A74" s="36" t="s">
        <v>90</v>
      </c>
      <c r="B74" s="7">
        <f t="shared" ref="B74:T74" si="17">B29/B22</f>
        <v>4.2594728902298339E-2</v>
      </c>
      <c r="C74" s="7">
        <f t="shared" si="17"/>
        <v>3.5626609185078741E-2</v>
      </c>
      <c r="D74" s="7">
        <f t="shared" si="17"/>
        <v>3.0473013947847179E-2</v>
      </c>
      <c r="E74" s="7">
        <f t="shared" si="17"/>
        <v>3.0903199675982179E-2</v>
      </c>
      <c r="F74" s="7">
        <f t="shared" si="17"/>
        <v>3.4303066656669413E-2</v>
      </c>
      <c r="G74" s="7">
        <f t="shared" si="17"/>
        <v>3.1501364232309273E-2</v>
      </c>
      <c r="H74" s="7">
        <f t="shared" si="17"/>
        <v>3.2860209923664119E-2</v>
      </c>
      <c r="I74" s="7">
        <f t="shared" si="17"/>
        <v>3.6195621268126241E-2</v>
      </c>
      <c r="J74" s="7">
        <f t="shared" si="17"/>
        <v>3.9212338512321442E-2</v>
      </c>
      <c r="K74" s="7">
        <f t="shared" si="17"/>
        <v>4.2007574662464943E-2</v>
      </c>
      <c r="L74" s="7">
        <f t="shared" si="17"/>
        <v>4.6686227131515358E-2</v>
      </c>
      <c r="M74" s="7">
        <f t="shared" si="17"/>
        <v>5.2770675935767432E-2</v>
      </c>
      <c r="N74" s="7">
        <f t="shared" si="17"/>
        <v>6.1097698374376307E-2</v>
      </c>
      <c r="O74" s="7">
        <f t="shared" si="17"/>
        <v>7.0343696520250992E-2</v>
      </c>
      <c r="P74" s="7">
        <f t="shared" si="17"/>
        <v>7.3284732638041084E-2</v>
      </c>
      <c r="Q74" s="7">
        <f t="shared" si="17"/>
        <v>7.6108943794249387E-2</v>
      </c>
      <c r="R74" s="7">
        <f t="shared" si="17"/>
        <v>7.8139083408444845E-2</v>
      </c>
      <c r="S74" s="7">
        <f t="shared" si="17"/>
        <v>7.6738455630580182E-2</v>
      </c>
      <c r="T74" s="7">
        <f t="shared" si="17"/>
        <v>7.2368812913216993E-2</v>
      </c>
      <c r="U74" s="7">
        <f>U29/U22</f>
        <v>7.0969678775142597E-2</v>
      </c>
      <c r="V74" s="7">
        <f>V29/V22</f>
        <v>6.9794117647058826E-2</v>
      </c>
    </row>
    <row r="75" spans="1:22" customFormat="1" ht="18" customHeight="1">
      <c r="A75" s="36" t="s">
        <v>91</v>
      </c>
      <c r="B75" s="7">
        <f t="shared" ref="B75:T75" si="18">B30/B22</f>
        <v>4.4369509273227436E-4</v>
      </c>
      <c r="C75" s="7">
        <f t="shared" si="18"/>
        <v>4.1913657864798513E-4</v>
      </c>
      <c r="D75" s="7">
        <f t="shared" si="18"/>
        <v>4.0428542551041032E-4</v>
      </c>
      <c r="E75" s="7">
        <f t="shared" si="18"/>
        <v>5.6703118671526929E-4</v>
      </c>
      <c r="F75" s="7">
        <f t="shared" si="18"/>
        <v>5.9983504536252532E-4</v>
      </c>
      <c r="G75" s="7">
        <f t="shared" si="18"/>
        <v>5.3151908153502715E-4</v>
      </c>
      <c r="H75" s="7">
        <f t="shared" si="18"/>
        <v>3.5782442748091603E-4</v>
      </c>
      <c r="I75" s="7">
        <f t="shared" si="18"/>
        <v>4.5493318168893942E-4</v>
      </c>
      <c r="J75" s="7">
        <f t="shared" si="18"/>
        <v>5.9757555062318597E-4</v>
      </c>
      <c r="K75" s="7">
        <f t="shared" si="18"/>
        <v>5.4930758333574263E-4</v>
      </c>
      <c r="L75" s="7">
        <f t="shared" si="18"/>
        <v>5.1777701070072489E-4</v>
      </c>
      <c r="M75" s="7">
        <f t="shared" si="18"/>
        <v>5.7453103903938412E-4</v>
      </c>
      <c r="N75" s="7">
        <f t="shared" si="18"/>
        <v>6.116207951070336E-4</v>
      </c>
      <c r="O75" s="7">
        <f t="shared" si="18"/>
        <v>7.8436965202509986E-4</v>
      </c>
      <c r="P75" s="7">
        <f t="shared" si="18"/>
        <v>9.0690292650598208E-4</v>
      </c>
      <c r="Q75" s="7">
        <f t="shared" si="18"/>
        <v>9.0304869238549339E-4</v>
      </c>
      <c r="R75" s="7">
        <f t="shared" si="18"/>
        <v>8.6667128891354083E-4</v>
      </c>
      <c r="S75" s="7">
        <f t="shared" si="18"/>
        <v>1.1200358411469168E-3</v>
      </c>
      <c r="T75" s="7">
        <f t="shared" si="18"/>
        <v>1.1912561796414319E-3</v>
      </c>
      <c r="U75" s="7">
        <f>U30/U22</f>
        <v>1.0507355148604023E-3</v>
      </c>
      <c r="V75" s="7">
        <f>V30/V22</f>
        <v>7.9411764705882351E-4</v>
      </c>
    </row>
    <row r="76" spans="1:22" customFormat="1" ht="18" customHeight="1">
      <c r="A76" s="30" t="s">
        <v>94</v>
      </c>
      <c r="B76" s="57">
        <f t="shared" ref="B76:T76" si="19">B31/B22</f>
        <v>7.9865116691809387E-4</v>
      </c>
      <c r="C76" s="57">
        <f t="shared" si="19"/>
        <v>6.5864319501826238E-4</v>
      </c>
      <c r="D76" s="57">
        <f t="shared" si="19"/>
        <v>7.5803517283201942E-4</v>
      </c>
      <c r="E76" s="57">
        <f t="shared" si="19"/>
        <v>6.0753341433778852E-4</v>
      </c>
      <c r="F76" s="57">
        <f t="shared" si="19"/>
        <v>4.8736597435705182E-4</v>
      </c>
      <c r="G76" s="57">
        <f t="shared" si="19"/>
        <v>3.5434605435668475E-4</v>
      </c>
      <c r="H76" s="57">
        <f t="shared" si="19"/>
        <v>2.0873091603053435E-4</v>
      </c>
      <c r="I76" s="57">
        <f t="shared" si="19"/>
        <v>2.5589991470002842E-4</v>
      </c>
      <c r="J76" s="57">
        <f t="shared" si="19"/>
        <v>2.5610380740993685E-4</v>
      </c>
      <c r="K76" s="57">
        <f t="shared" si="19"/>
        <v>2.0237647807106306E-4</v>
      </c>
      <c r="L76" s="57">
        <f t="shared" si="19"/>
        <v>2.3012311586698885E-4</v>
      </c>
      <c r="M76" s="57">
        <f t="shared" si="19"/>
        <v>2.2981241561575365E-4</v>
      </c>
      <c r="N76" s="57">
        <f t="shared" si="19"/>
        <v>3.8628681796233703E-4</v>
      </c>
      <c r="O76" s="57">
        <f t="shared" si="19"/>
        <v>4.9914432401597267E-4</v>
      </c>
      <c r="P76" s="57">
        <f t="shared" si="19"/>
        <v>5.2321322683037427E-4</v>
      </c>
      <c r="Q76" s="57">
        <f t="shared" si="19"/>
        <v>5.0570726773587632E-4</v>
      </c>
      <c r="R76" s="57">
        <f t="shared" si="19"/>
        <v>7.2800388268737433E-4</v>
      </c>
      <c r="S76" s="57">
        <f t="shared" si="19"/>
        <v>8.3202662485199527E-4</v>
      </c>
      <c r="T76" s="57">
        <f t="shared" si="19"/>
        <v>7.4453511227589491E-4</v>
      </c>
      <c r="U76" s="57">
        <f>U31/U22</f>
        <v>7.5052536775743024E-4</v>
      </c>
      <c r="V76" s="57">
        <f>V31/V22</f>
        <v>9.1176470588235292E-4</v>
      </c>
    </row>
    <row r="77" spans="1:22" customFormat="1" ht="18" customHeight="1">
      <c r="A77" s="32" t="s">
        <v>52</v>
      </c>
      <c r="B77" s="33"/>
      <c r="C77" s="33"/>
      <c r="D77" s="33"/>
      <c r="E77" s="33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customFormat="1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customFormat="1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customFormat="1" ht="18" customHeight="1">
      <c r="A80" s="77" t="s">
        <v>50</v>
      </c>
      <c r="B80" s="78">
        <v>2002</v>
      </c>
      <c r="C80" s="78">
        <v>2003</v>
      </c>
      <c r="D80" s="78">
        <v>2004</v>
      </c>
      <c r="E80" s="78">
        <v>2005</v>
      </c>
      <c r="F80" s="78">
        <v>2006</v>
      </c>
      <c r="G80" s="78">
        <v>2007</v>
      </c>
      <c r="H80" s="78">
        <v>2008</v>
      </c>
      <c r="I80" s="78">
        <v>2009</v>
      </c>
      <c r="J80" s="78">
        <v>2010</v>
      </c>
      <c r="K80" s="78">
        <v>2011</v>
      </c>
      <c r="L80" s="78">
        <v>2012</v>
      </c>
      <c r="M80" s="78">
        <v>2013</v>
      </c>
      <c r="N80" s="78">
        <v>2014</v>
      </c>
      <c r="O80" s="78">
        <v>2015</v>
      </c>
      <c r="P80" s="78">
        <v>2016</v>
      </c>
      <c r="Q80" s="78">
        <v>2017</v>
      </c>
      <c r="R80" s="78">
        <v>2018</v>
      </c>
      <c r="S80" s="78">
        <v>2019</v>
      </c>
      <c r="T80" s="78">
        <v>2020</v>
      </c>
      <c r="U80" s="78">
        <v>2021</v>
      </c>
      <c r="V80" s="78">
        <v>2022</v>
      </c>
    </row>
    <row r="81" spans="1:22" customFormat="1" ht="18" customHeight="1">
      <c r="A81" s="58" t="s">
        <v>83</v>
      </c>
      <c r="B81" s="54">
        <f t="shared" ref="B81:T81" si="20">SUM(B82:B90)</f>
        <v>1</v>
      </c>
      <c r="C81" s="54">
        <f t="shared" si="20"/>
        <v>1</v>
      </c>
      <c r="D81" s="54">
        <f t="shared" si="20"/>
        <v>1</v>
      </c>
      <c r="E81" s="54">
        <f t="shared" si="20"/>
        <v>1</v>
      </c>
      <c r="F81" s="54">
        <f t="shared" si="20"/>
        <v>1</v>
      </c>
      <c r="G81" s="54">
        <f t="shared" si="20"/>
        <v>1</v>
      </c>
      <c r="H81" s="54">
        <f t="shared" si="20"/>
        <v>1</v>
      </c>
      <c r="I81" s="54">
        <f t="shared" si="20"/>
        <v>1</v>
      </c>
      <c r="J81" s="54">
        <f t="shared" si="20"/>
        <v>1</v>
      </c>
      <c r="K81" s="54">
        <f t="shared" si="20"/>
        <v>1.0000000000000002</v>
      </c>
      <c r="L81" s="54">
        <f t="shared" si="20"/>
        <v>1</v>
      </c>
      <c r="M81" s="54">
        <f t="shared" si="20"/>
        <v>1</v>
      </c>
      <c r="N81" s="54">
        <f t="shared" si="20"/>
        <v>1</v>
      </c>
      <c r="O81" s="54">
        <f t="shared" si="20"/>
        <v>1</v>
      </c>
      <c r="P81" s="54">
        <f t="shared" si="20"/>
        <v>1</v>
      </c>
      <c r="Q81" s="54">
        <f t="shared" si="20"/>
        <v>0.99999999999999978</v>
      </c>
      <c r="R81" s="54">
        <f t="shared" si="20"/>
        <v>0.99999999999999989</v>
      </c>
      <c r="S81" s="54">
        <f t="shared" si="20"/>
        <v>1</v>
      </c>
      <c r="T81" s="54">
        <f t="shared" si="20"/>
        <v>0.99999999999999989</v>
      </c>
      <c r="U81" s="54">
        <f>SUM(U82:U90)</f>
        <v>1</v>
      </c>
      <c r="V81" s="54">
        <f>SUM(V82:V90)</f>
        <v>1</v>
      </c>
    </row>
    <row r="82" spans="1:22" customFormat="1" ht="18" customHeight="1">
      <c r="A82" s="36" t="s">
        <v>84</v>
      </c>
      <c r="B82" s="7">
        <f t="shared" ref="B82:T82" si="21">B37/B36</f>
        <v>0.30909417362420327</v>
      </c>
      <c r="C82" s="7">
        <f t="shared" si="21"/>
        <v>0.26478717523493644</v>
      </c>
      <c r="D82" s="7">
        <f t="shared" si="21"/>
        <v>0.23506123310810811</v>
      </c>
      <c r="E82" s="7">
        <f t="shared" si="21"/>
        <v>0.25429389312977096</v>
      </c>
      <c r="F82" s="7">
        <f t="shared" si="21"/>
        <v>0.29223041399983796</v>
      </c>
      <c r="G82" s="7">
        <f t="shared" si="21"/>
        <v>0.37590397940252168</v>
      </c>
      <c r="H82" s="7">
        <f t="shared" si="21"/>
        <v>0.36531895203752751</v>
      </c>
      <c r="I82" s="7">
        <f t="shared" si="21"/>
        <v>0.36531520692974012</v>
      </c>
      <c r="J82" s="7">
        <f t="shared" si="21"/>
        <v>0.37823027399311276</v>
      </c>
      <c r="K82" s="7">
        <f t="shared" si="21"/>
        <v>0.39535659079198621</v>
      </c>
      <c r="L82" s="7">
        <f t="shared" si="21"/>
        <v>0.40540540540540543</v>
      </c>
      <c r="M82" s="7">
        <f t="shared" si="21"/>
        <v>0.40927698513033534</v>
      </c>
      <c r="N82" s="7">
        <f t="shared" si="21"/>
        <v>0.37337563708779153</v>
      </c>
      <c r="O82" s="7">
        <f t="shared" si="21"/>
        <v>0.34997951811715639</v>
      </c>
      <c r="P82" s="7">
        <f t="shared" si="21"/>
        <v>0.35197416170706924</v>
      </c>
      <c r="Q82" s="7">
        <f t="shared" si="21"/>
        <v>0.33633823803315327</v>
      </c>
      <c r="R82" s="7">
        <f t="shared" si="21"/>
        <v>0.31639109308910407</v>
      </c>
      <c r="S82" s="7">
        <f t="shared" si="21"/>
        <v>0.302675693101225</v>
      </c>
      <c r="T82" s="7">
        <f t="shared" si="21"/>
        <v>0.28599976139346217</v>
      </c>
      <c r="U82" s="7">
        <f>U37/U36</f>
        <v>0.2472282819830858</v>
      </c>
      <c r="V82" s="7">
        <f>V37/V36</f>
        <v>0.2505155537482936</v>
      </c>
    </row>
    <row r="83" spans="1:22" customFormat="1" ht="18" customHeight="1">
      <c r="A83" s="36" t="s">
        <v>85</v>
      </c>
      <c r="B83" s="7">
        <f t="shared" ref="B83:T83" si="22">B38/B36</f>
        <v>0.10413861208366999</v>
      </c>
      <c r="C83" s="7">
        <f t="shared" si="22"/>
        <v>0.1161476567778392</v>
      </c>
      <c r="D83" s="7">
        <f t="shared" si="22"/>
        <v>0.13487119932432431</v>
      </c>
      <c r="E83" s="7">
        <f t="shared" si="22"/>
        <v>0.1323733518390007</v>
      </c>
      <c r="F83" s="7">
        <f t="shared" si="22"/>
        <v>0.13525885117070405</v>
      </c>
      <c r="G83" s="7">
        <f t="shared" si="22"/>
        <v>7.0122297527545341E-2</v>
      </c>
      <c r="H83" s="7">
        <f t="shared" si="22"/>
        <v>7.3044643711906054E-2</v>
      </c>
      <c r="I83" s="7">
        <f t="shared" si="22"/>
        <v>7.4891722810394606E-2</v>
      </c>
      <c r="J83" s="7">
        <f t="shared" si="22"/>
        <v>7.5670010480610866E-2</v>
      </c>
      <c r="K83" s="7">
        <f t="shared" si="22"/>
        <v>7.9895735459036762E-2</v>
      </c>
      <c r="L83" s="7">
        <f t="shared" si="22"/>
        <v>8.4688693142530747E-2</v>
      </c>
      <c r="M83" s="7">
        <f t="shared" si="22"/>
        <v>8.9157787008608755E-2</v>
      </c>
      <c r="N83" s="7">
        <f t="shared" si="22"/>
        <v>0.10166402268201302</v>
      </c>
      <c r="O83" s="7">
        <f t="shared" si="22"/>
        <v>0.11823632368822851</v>
      </c>
      <c r="P83" s="7">
        <f t="shared" si="22"/>
        <v>0.12519959355494267</v>
      </c>
      <c r="Q83" s="7">
        <f t="shared" si="22"/>
        <v>0.1338051778729745</v>
      </c>
      <c r="R83" s="7">
        <f t="shared" si="22"/>
        <v>0.13723913727409376</v>
      </c>
      <c r="S83" s="7">
        <f t="shared" si="22"/>
        <v>0.13797549967762734</v>
      </c>
      <c r="T83" s="7">
        <f t="shared" si="22"/>
        <v>0.1406883798616082</v>
      </c>
      <c r="U83" s="7">
        <f>U38/U36</f>
        <v>0.17759913934793653</v>
      </c>
      <c r="V83" s="7">
        <f>V38/V36</f>
        <v>0.1786284818031311</v>
      </c>
    </row>
    <row r="84" spans="1:22" customFormat="1" ht="18" customHeight="1">
      <c r="A84" s="36" t="s">
        <v>86</v>
      </c>
      <c r="B84" s="7">
        <f t="shared" ref="B84:T84" si="23">B39/B36</f>
        <v>0.11805368525002244</v>
      </c>
      <c r="C84" s="7">
        <f t="shared" si="23"/>
        <v>0.10932989374117069</v>
      </c>
      <c r="D84" s="7">
        <f t="shared" si="23"/>
        <v>0.11116976351351351</v>
      </c>
      <c r="E84" s="7">
        <f t="shared" si="23"/>
        <v>0.11298577376821652</v>
      </c>
      <c r="F84" s="7">
        <f t="shared" si="23"/>
        <v>0.10864457587296443</v>
      </c>
      <c r="G84" s="7">
        <f t="shared" si="23"/>
        <v>0.10878043239559275</v>
      </c>
      <c r="H84" s="7">
        <f t="shared" si="23"/>
        <v>0.11484826243737435</v>
      </c>
      <c r="I84" s="7">
        <f t="shared" si="23"/>
        <v>0.11958614051973052</v>
      </c>
      <c r="J84" s="7">
        <f t="shared" si="23"/>
        <v>0.12708489294804612</v>
      </c>
      <c r="K84" s="7">
        <f t="shared" si="23"/>
        <v>0.13202800594065409</v>
      </c>
      <c r="L84" s="7">
        <f t="shared" si="23"/>
        <v>0.13850223972582149</v>
      </c>
      <c r="M84" s="7">
        <f t="shared" si="23"/>
        <v>0.15161639877189814</v>
      </c>
      <c r="N84" s="7">
        <f t="shared" si="23"/>
        <v>0.18371755493300029</v>
      </c>
      <c r="O84" s="7">
        <f t="shared" si="23"/>
        <v>0.20656909842475701</v>
      </c>
      <c r="P84" s="7">
        <f t="shared" si="23"/>
        <v>0.21142400929017274</v>
      </c>
      <c r="Q84" s="7">
        <f t="shared" si="23"/>
        <v>0.21788042466008567</v>
      </c>
      <c r="R84" s="7">
        <f t="shared" si="23"/>
        <v>0.21700982277065053</v>
      </c>
      <c r="S84" s="7">
        <f t="shared" si="23"/>
        <v>0.21102514506769826</v>
      </c>
      <c r="T84" s="7">
        <f t="shared" si="23"/>
        <v>0.20693151992364592</v>
      </c>
      <c r="U84" s="7">
        <f>U39/U36</f>
        <v>0.19705346203269283</v>
      </c>
      <c r="V84" s="7">
        <f>V39/V36</f>
        <v>0.18487321734584217</v>
      </c>
    </row>
    <row r="85" spans="1:22" customFormat="1" ht="18" customHeight="1">
      <c r="A85" s="36" t="s">
        <v>87</v>
      </c>
      <c r="B85" s="7">
        <f t="shared" ref="B85:T85" si="24">B40/B36</f>
        <v>1.5351467815782387E-2</v>
      </c>
      <c r="C85" s="7">
        <f t="shared" si="24"/>
        <v>1.424973895952337E-2</v>
      </c>
      <c r="D85" s="7">
        <f t="shared" si="24"/>
        <v>1.2616131756756757E-2</v>
      </c>
      <c r="E85" s="7">
        <f t="shared" si="24"/>
        <v>1.2621443442054129E-2</v>
      </c>
      <c r="F85" s="7">
        <f t="shared" si="24"/>
        <v>1.1869075589402901E-2</v>
      </c>
      <c r="G85" s="7">
        <f t="shared" si="24"/>
        <v>1.0980273370943925E-2</v>
      </c>
      <c r="H85" s="7">
        <f t="shared" si="24"/>
        <v>1.0371126783036028E-2</v>
      </c>
      <c r="I85" s="7">
        <f t="shared" si="24"/>
        <v>1.0948026948989413E-2</v>
      </c>
      <c r="J85" s="7">
        <f t="shared" si="24"/>
        <v>1.0540500074861505E-2</v>
      </c>
      <c r="K85" s="7">
        <f t="shared" si="24"/>
        <v>1.051738247507047E-2</v>
      </c>
      <c r="L85" s="7">
        <f t="shared" si="24"/>
        <v>1.1063343655112287E-2</v>
      </c>
      <c r="M85" s="7">
        <f t="shared" si="24"/>
        <v>1.113719824212871E-2</v>
      </c>
      <c r="N85" s="7">
        <f t="shared" si="24"/>
        <v>1.157727748337665E-2</v>
      </c>
      <c r="O85" s="7">
        <f t="shared" si="24"/>
        <v>1.2251889919189662E-2</v>
      </c>
      <c r="P85" s="7">
        <f t="shared" si="24"/>
        <v>1.3971548845986356E-2</v>
      </c>
      <c r="Q85" s="7">
        <f t="shared" si="24"/>
        <v>1.5682622462283479E-2</v>
      </c>
      <c r="R85" s="7">
        <f t="shared" si="24"/>
        <v>1.5835285070087742E-2</v>
      </c>
      <c r="S85" s="7">
        <f t="shared" si="24"/>
        <v>1.4474532559638943E-2</v>
      </c>
      <c r="T85" s="7">
        <f t="shared" si="24"/>
        <v>1.5479599141016464E-2</v>
      </c>
      <c r="U85" s="7">
        <f>U40/U36</f>
        <v>1.5091294862982996E-2</v>
      </c>
      <c r="V85" s="7">
        <f>V40/V36</f>
        <v>1.5568270934386709E-2</v>
      </c>
    </row>
    <row r="86" spans="1:22" customFormat="1" ht="18" customHeight="1">
      <c r="A86" s="36" t="s">
        <v>88</v>
      </c>
      <c r="B86" s="7">
        <f t="shared" ref="B86:T86" si="25">B41/B36</f>
        <v>3.3126851602477782E-2</v>
      </c>
      <c r="C86" s="7">
        <f t="shared" si="25"/>
        <v>2.7271052146674038E-2</v>
      </c>
      <c r="D86" s="7">
        <f t="shared" si="25"/>
        <v>2.364864864864865E-2</v>
      </c>
      <c r="E86" s="7">
        <f t="shared" si="25"/>
        <v>2.2944136016655101E-2</v>
      </c>
      <c r="F86" s="7">
        <f t="shared" si="25"/>
        <v>2.2725431418617839E-2</v>
      </c>
      <c r="G86" s="7">
        <f t="shared" si="25"/>
        <v>2.1468327590776569E-2</v>
      </c>
      <c r="H86" s="7">
        <f t="shared" si="25"/>
        <v>2.1220920956058334E-2</v>
      </c>
      <c r="I86" s="7">
        <f t="shared" si="25"/>
        <v>2.2437439846005776E-2</v>
      </c>
      <c r="J86" s="7">
        <f t="shared" si="25"/>
        <v>2.2638119478963915E-2</v>
      </c>
      <c r="K86" s="7">
        <f t="shared" si="25"/>
        <v>2.2641166308004727E-2</v>
      </c>
      <c r="L86" s="7">
        <f t="shared" si="25"/>
        <v>2.4501698584012264E-2</v>
      </c>
      <c r="M86" s="7">
        <f t="shared" si="25"/>
        <v>2.4712539883209921E-2</v>
      </c>
      <c r="N86" s="7">
        <f t="shared" si="25"/>
        <v>2.6158571573227124E-2</v>
      </c>
      <c r="O86" s="7">
        <f t="shared" si="25"/>
        <v>2.5807172382973968E-2</v>
      </c>
      <c r="P86" s="7">
        <f t="shared" si="25"/>
        <v>2.5584264769923065E-2</v>
      </c>
      <c r="Q86" s="7">
        <f t="shared" si="25"/>
        <v>2.6820636990128516E-2</v>
      </c>
      <c r="R86" s="7">
        <f t="shared" si="25"/>
        <v>2.9887789701821231E-2</v>
      </c>
      <c r="S86" s="7">
        <f t="shared" si="25"/>
        <v>3.2688588007736941E-2</v>
      </c>
      <c r="T86" s="7">
        <f t="shared" si="25"/>
        <v>3.4597947983774753E-2</v>
      </c>
      <c r="U86" s="7">
        <f>U41/U36</f>
        <v>3.3678988733825417E-2</v>
      </c>
      <c r="V86" s="7">
        <f>V41/V36</f>
        <v>3.3750617212233873E-2</v>
      </c>
    </row>
    <row r="87" spans="1:22" customFormat="1" ht="18" customHeight="1">
      <c r="A87" s="36" t="s">
        <v>89</v>
      </c>
      <c r="B87" s="7">
        <f t="shared" ref="B87:T87" si="26">B42/B36</f>
        <v>0.38226052607954036</v>
      </c>
      <c r="C87" s="7">
        <f t="shared" si="26"/>
        <v>0.43811805171672502</v>
      </c>
      <c r="D87" s="7">
        <f t="shared" si="26"/>
        <v>0.458984375</v>
      </c>
      <c r="E87" s="7">
        <f t="shared" si="26"/>
        <v>0.44209750173490631</v>
      </c>
      <c r="F87" s="7">
        <f t="shared" si="26"/>
        <v>0.40504739528477679</v>
      </c>
      <c r="G87" s="7">
        <f t="shared" si="26"/>
        <v>0.38870167733141492</v>
      </c>
      <c r="H87" s="7">
        <f t="shared" si="26"/>
        <v>0.38953952197083319</v>
      </c>
      <c r="I87" s="7">
        <f t="shared" si="26"/>
        <v>0.37815808469682388</v>
      </c>
      <c r="J87" s="7">
        <f t="shared" si="26"/>
        <v>0.35409492438987872</v>
      </c>
      <c r="K87" s="7">
        <f t="shared" si="26"/>
        <v>0.32555390537386719</v>
      </c>
      <c r="L87" s="7">
        <f t="shared" si="26"/>
        <v>0.2964555211496257</v>
      </c>
      <c r="M87" s="7">
        <f t="shared" si="26"/>
        <v>0.27132622960688701</v>
      </c>
      <c r="N87" s="7">
        <f t="shared" si="26"/>
        <v>0.2545988456475512</v>
      </c>
      <c r="O87" s="7">
        <f t="shared" si="26"/>
        <v>0.22727441999031767</v>
      </c>
      <c r="P87" s="7">
        <f t="shared" si="26"/>
        <v>0.20913775584264771</v>
      </c>
      <c r="Q87" s="7">
        <f t="shared" si="26"/>
        <v>0.20335257962376607</v>
      </c>
      <c r="R87" s="7">
        <f t="shared" si="26"/>
        <v>0.21784877827105253</v>
      </c>
      <c r="S87" s="7">
        <f t="shared" si="26"/>
        <v>0.23520309477756285</v>
      </c>
      <c r="T87" s="7">
        <f t="shared" si="26"/>
        <v>0.25199832975423525</v>
      </c>
      <c r="U87" s="7">
        <f>U42/U36</f>
        <v>0.26435167199593579</v>
      </c>
      <c r="V87" s="7">
        <f>V42/V36</f>
        <v>0.27224142438060939</v>
      </c>
    </row>
    <row r="88" spans="1:22" customFormat="1" ht="18" customHeight="1">
      <c r="A88" s="36" t="s">
        <v>90</v>
      </c>
      <c r="B88" s="7">
        <f t="shared" ref="B88:T88" si="27">B43/B36</f>
        <v>3.671783822605261E-2</v>
      </c>
      <c r="C88" s="7">
        <f t="shared" si="27"/>
        <v>2.9297954671088998E-2</v>
      </c>
      <c r="D88" s="7">
        <f t="shared" si="27"/>
        <v>2.3067989864864864E-2</v>
      </c>
      <c r="E88" s="7">
        <f t="shared" si="27"/>
        <v>2.2076682859125608E-2</v>
      </c>
      <c r="F88" s="7">
        <f t="shared" si="27"/>
        <v>2.3738151178805802E-2</v>
      </c>
      <c r="G88" s="7">
        <f t="shared" si="27"/>
        <v>2.3740108288213244E-2</v>
      </c>
      <c r="H88" s="7">
        <f t="shared" si="27"/>
        <v>2.546510514727E-2</v>
      </c>
      <c r="I88" s="7">
        <f t="shared" si="27"/>
        <v>2.8362608277189606E-2</v>
      </c>
      <c r="J88" s="7">
        <f t="shared" si="27"/>
        <v>3.1411888007186702E-2</v>
      </c>
      <c r="K88" s="7">
        <f t="shared" si="27"/>
        <v>3.3704119055557237E-2</v>
      </c>
      <c r="L88" s="7">
        <f t="shared" si="27"/>
        <v>3.8992273697501731E-2</v>
      </c>
      <c r="M88" s="7">
        <f t="shared" si="27"/>
        <v>4.2261152248510021E-2</v>
      </c>
      <c r="N88" s="7">
        <f t="shared" si="27"/>
        <v>4.8165524690316264E-2</v>
      </c>
      <c r="O88" s="7">
        <f t="shared" si="27"/>
        <v>5.9025062376643206E-2</v>
      </c>
      <c r="P88" s="7">
        <f t="shared" si="27"/>
        <v>6.1692553345913774E-2</v>
      </c>
      <c r="Q88" s="7">
        <f t="shared" si="27"/>
        <v>6.5040044701061644E-2</v>
      </c>
      <c r="R88" s="7">
        <f t="shared" si="27"/>
        <v>6.4704442968504208E-2</v>
      </c>
      <c r="S88" s="7">
        <f t="shared" si="27"/>
        <v>6.4764667956157318E-2</v>
      </c>
      <c r="T88" s="7">
        <f t="shared" si="27"/>
        <v>6.2962300167024574E-2</v>
      </c>
      <c r="U88" s="7">
        <f>U43/U36</f>
        <v>6.3771927203179632E-2</v>
      </c>
      <c r="V88" s="7">
        <f>V43/V36</f>
        <v>6.3260623311743008E-2</v>
      </c>
    </row>
    <row r="89" spans="1:22" customFormat="1" ht="18" customHeight="1">
      <c r="A89" s="36" t="s">
        <v>91</v>
      </c>
      <c r="B89" s="7">
        <f t="shared" ref="B89:T89" si="28">B44/B36</f>
        <v>8.0797199030433614E-4</v>
      </c>
      <c r="C89" s="7">
        <f t="shared" si="28"/>
        <v>4.9137030894908179E-4</v>
      </c>
      <c r="D89" s="7">
        <f t="shared" si="28"/>
        <v>2.6393581081081083E-4</v>
      </c>
      <c r="E89" s="7">
        <f t="shared" si="28"/>
        <v>2.6023594725884801E-4</v>
      </c>
      <c r="F89" s="7">
        <f t="shared" si="28"/>
        <v>1.215263712225553E-4</v>
      </c>
      <c r="G89" s="7">
        <f t="shared" si="28"/>
        <v>7.5726023247889141E-5</v>
      </c>
      <c r="H89" s="7">
        <f t="shared" si="28"/>
        <v>9.5733477997255641E-5</v>
      </c>
      <c r="I89" s="7">
        <f t="shared" si="28"/>
        <v>2.1053897978825793E-4</v>
      </c>
      <c r="J89" s="7">
        <f t="shared" si="28"/>
        <v>2.6950142236861806E-4</v>
      </c>
      <c r="K89" s="7">
        <f t="shared" si="28"/>
        <v>2.4247567665868516E-4</v>
      </c>
      <c r="L89" s="7">
        <f t="shared" si="28"/>
        <v>3.3069777229955208E-4</v>
      </c>
      <c r="M89" s="7">
        <f t="shared" si="28"/>
        <v>3.9130696526398171E-4</v>
      </c>
      <c r="N89" s="7">
        <f t="shared" si="28"/>
        <v>5.4004792925372127E-4</v>
      </c>
      <c r="O89" s="7">
        <f t="shared" si="28"/>
        <v>5.9583659181469478E-4</v>
      </c>
      <c r="P89" s="7">
        <f t="shared" si="28"/>
        <v>6.5321527072144002E-4</v>
      </c>
      <c r="Q89" s="7">
        <f t="shared" si="28"/>
        <v>6.7051592475321292E-4</v>
      </c>
      <c r="R89" s="7">
        <f t="shared" si="28"/>
        <v>6.2921662530149964E-4</v>
      </c>
      <c r="S89" s="7">
        <f t="shared" si="28"/>
        <v>8.3816892327530628E-4</v>
      </c>
      <c r="T89" s="7">
        <f t="shared" si="28"/>
        <v>9.2460033404915295E-4</v>
      </c>
      <c r="U89" s="7">
        <f>U44/U36</f>
        <v>7.7697755730209486E-4</v>
      </c>
      <c r="V89" s="7">
        <f>V44/V36</f>
        <v>7.2613203985012634E-4</v>
      </c>
    </row>
    <row r="90" spans="1:22" customFormat="1" ht="18" customHeight="1">
      <c r="A90" s="30" t="s">
        <v>94</v>
      </c>
      <c r="B90" s="101">
        <f t="shared" ref="B90:T90" si="29">B45/B36</f>
        <v>4.488733279468534E-4</v>
      </c>
      <c r="C90" s="101">
        <f t="shared" si="29"/>
        <v>3.0710644309317611E-4</v>
      </c>
      <c r="D90" s="101">
        <f t="shared" si="29"/>
        <v>3.1672297297297299E-4</v>
      </c>
      <c r="E90" s="101">
        <f t="shared" si="29"/>
        <v>3.4698126301179735E-4</v>
      </c>
      <c r="F90" s="101">
        <f t="shared" si="29"/>
        <v>3.645791136676659E-4</v>
      </c>
      <c r="G90" s="101">
        <f t="shared" si="29"/>
        <v>2.2717806974366741E-4</v>
      </c>
      <c r="H90" s="101">
        <f t="shared" si="29"/>
        <v>9.5733477997255641E-5</v>
      </c>
      <c r="I90" s="101">
        <f t="shared" si="29"/>
        <v>9.0230991337824826E-5</v>
      </c>
      <c r="J90" s="101">
        <f t="shared" si="29"/>
        <v>5.988920497080401E-5</v>
      </c>
      <c r="K90" s="101">
        <f t="shared" si="29"/>
        <v>6.0618919164671291E-5</v>
      </c>
      <c r="L90" s="101">
        <f t="shared" si="29"/>
        <v>6.0126867690827649E-5</v>
      </c>
      <c r="M90" s="101">
        <f t="shared" si="29"/>
        <v>1.2040214315814821E-4</v>
      </c>
      <c r="N90" s="101">
        <f t="shared" si="29"/>
        <v>2.0251797347014546E-4</v>
      </c>
      <c r="O90" s="101">
        <f t="shared" si="29"/>
        <v>2.60678508918929E-4</v>
      </c>
      <c r="P90" s="101">
        <f t="shared" si="29"/>
        <v>3.6289737262302222E-4</v>
      </c>
      <c r="Q90" s="101">
        <f t="shared" si="29"/>
        <v>4.0975973179363008E-4</v>
      </c>
      <c r="R90" s="101">
        <f t="shared" si="29"/>
        <v>4.5443422938441639E-4</v>
      </c>
      <c r="S90" s="101">
        <f t="shared" si="29"/>
        <v>3.5460992907801421E-4</v>
      </c>
      <c r="T90" s="101">
        <f t="shared" si="29"/>
        <v>4.1756144118348845E-4</v>
      </c>
      <c r="U90" s="101">
        <f>U45/U36</f>
        <v>4.4825628305890088E-4</v>
      </c>
      <c r="V90" s="101">
        <f>V45/V36</f>
        <v>4.3567922391007582E-4</v>
      </c>
    </row>
    <row r="91" spans="1:22" customFormat="1" ht="18" customHeight="1">
      <c r="A91" s="32" t="s">
        <v>52</v>
      </c>
      <c r="B91" s="33"/>
      <c r="C91" s="33"/>
      <c r="D91" s="33"/>
      <c r="E91" s="33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2" customFormat="1" ht="18" customHeight="1"/>
    <row r="93" spans="1:22" customFormat="1" ht="18" customHeight="1"/>
    <row r="94" spans="1:22" customFormat="1" ht="18" customHeight="1"/>
    <row r="95" spans="1:22" customFormat="1" ht="18" customHeight="1"/>
    <row r="96" spans="1:22" customFormat="1" ht="18" customHeight="1">
      <c r="A96" s="5"/>
      <c r="B96" s="5"/>
      <c r="C96" s="5"/>
      <c r="D96" s="5"/>
      <c r="E96" s="5"/>
      <c r="F96" s="5"/>
      <c r="G96" s="5"/>
    </row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Sophia Sardi Ramírez</cp:lastModifiedBy>
  <cp:revision/>
  <dcterms:created xsi:type="dcterms:W3CDTF">2021-03-04T08:29:51Z</dcterms:created>
  <dcterms:modified xsi:type="dcterms:W3CDTF">2024-04-30T09:24:19Z</dcterms:modified>
  <cp:category/>
  <cp:contentStatus/>
</cp:coreProperties>
</file>