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25"/>
  <workbookPr/>
  <mc:AlternateContent xmlns:mc="http://schemas.openxmlformats.org/markup-compatibility/2006">
    <mc:Choice Requires="x15">
      <x15ac:absPath xmlns:x15ac="http://schemas.microsoft.com/office/spreadsheetml/2010/11/ac" url="/Users/quiquemartirubio/Desktop/Comarcas DEFINITIVO/L'Alcoià/"/>
    </mc:Choice>
  </mc:AlternateContent>
  <xr:revisionPtr revIDLastSave="691" documentId="11_7AD41C93B5A9C07C218E95C3BD6425E6C76113B9" xr6:coauthVersionLast="47" xr6:coauthVersionMax="47" xr10:uidLastSave="{4B0A3A29-1BBA-4AE8-BE8B-1B1810310AEF}"/>
  <bookViews>
    <workbookView xWindow="0" yWindow="460" windowWidth="28800" windowHeight="16660" tabRatio="750" firstSheet="2" activeTab="2" xr2:uid="{00000000-000D-0000-FFFF-FFFF00000000}"/>
  </bookViews>
  <sheets>
    <sheet name="PORTADA" sheetId="12" r:id="rId1"/>
    <sheet name="Índice" sheetId="11" r:id="rId2"/>
    <sheet name="Lugar nacimiento" sheetId="14" r:id="rId3"/>
    <sheet name="Nacimiento (Esp-ext)" sheetId="15" r:id="rId4"/>
    <sheet name="Nacionalidad (esp-extr)" sheetId="16" r:id="rId5"/>
    <sheet name="Variación interanual" sheetId="17" r:id="rId6"/>
    <sheet name="Grupos de edad" sheetId="18" r:id="rId7"/>
    <sheet name="Continente de nacimiento" sheetId="6" r:id="rId8"/>
    <sheet name="Continente de nacionalidad" sheetId="19" r:id="rId9"/>
    <sheet name="Principales países nacimiento" sheetId="20" r:id="rId10"/>
    <sheet name="Principales nacionalidades" sheetId="21" r:id="rId11"/>
    <sheet name="Nacimientos" sheetId="13" r:id="rId12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4" i="14" l="1"/>
  <c r="B58" i="14"/>
  <c r="B50" i="14"/>
  <c r="Y84" i="14"/>
  <c r="X84" i="14"/>
  <c r="W84" i="14"/>
  <c r="V84" i="14"/>
  <c r="U84" i="14"/>
  <c r="T84" i="14"/>
  <c r="S84" i="14"/>
  <c r="R84" i="14"/>
  <c r="Q84" i="14"/>
  <c r="P84" i="14"/>
  <c r="O84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Y83" i="14"/>
  <c r="X83" i="14"/>
  <c r="W83" i="14"/>
  <c r="V83" i="14"/>
  <c r="U83" i="14"/>
  <c r="T83" i="14"/>
  <c r="S83" i="14"/>
  <c r="R83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C83" i="14"/>
  <c r="B83" i="14"/>
  <c r="Y82" i="14"/>
  <c r="X82" i="14"/>
  <c r="W82" i="14"/>
  <c r="V82" i="14"/>
  <c r="U82" i="14"/>
  <c r="T82" i="14"/>
  <c r="S82" i="14"/>
  <c r="R82" i="14"/>
  <c r="Q82" i="14"/>
  <c r="P82" i="14"/>
  <c r="O82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B82" i="14"/>
  <c r="Y81" i="14"/>
  <c r="X81" i="14"/>
  <c r="W81" i="14"/>
  <c r="V81" i="14"/>
  <c r="U81" i="14"/>
  <c r="T81" i="14"/>
  <c r="S81" i="14"/>
  <c r="R81" i="14"/>
  <c r="Q81" i="14"/>
  <c r="P81" i="14"/>
  <c r="O81" i="14"/>
  <c r="N81" i="14"/>
  <c r="M81" i="14"/>
  <c r="L81" i="14"/>
  <c r="K81" i="14"/>
  <c r="J81" i="14"/>
  <c r="I81" i="14"/>
  <c r="H81" i="14"/>
  <c r="G81" i="14"/>
  <c r="F81" i="14"/>
  <c r="E81" i="14"/>
  <c r="D81" i="14"/>
  <c r="C81" i="14"/>
  <c r="B81" i="14"/>
  <c r="Y80" i="14"/>
  <c r="X80" i="14"/>
  <c r="W80" i="14"/>
  <c r="V80" i="14"/>
  <c r="U80" i="14"/>
  <c r="T80" i="14"/>
  <c r="S80" i="14"/>
  <c r="R80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B80" i="14"/>
  <c r="Y79" i="14"/>
  <c r="X79" i="14"/>
  <c r="W79" i="14"/>
  <c r="V79" i="14"/>
  <c r="U79" i="14"/>
  <c r="T79" i="14"/>
  <c r="S79" i="14"/>
  <c r="R79" i="14"/>
  <c r="Q79" i="14"/>
  <c r="P79" i="14"/>
  <c r="O79" i="14"/>
  <c r="N79" i="14"/>
  <c r="M79" i="14"/>
  <c r="L79" i="14"/>
  <c r="K79" i="14"/>
  <c r="J79" i="14"/>
  <c r="I79" i="14"/>
  <c r="H79" i="14"/>
  <c r="G79" i="14"/>
  <c r="F79" i="14"/>
  <c r="E79" i="14"/>
  <c r="D79" i="14"/>
  <c r="C79" i="14"/>
  <c r="B79" i="14"/>
  <c r="Y78" i="14"/>
  <c r="X78" i="14"/>
  <c r="W78" i="14"/>
  <c r="V78" i="14"/>
  <c r="U78" i="14"/>
  <c r="T78" i="14"/>
  <c r="S78" i="14"/>
  <c r="R78" i="14"/>
  <c r="Q78" i="14"/>
  <c r="P78" i="14"/>
  <c r="O78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B78" i="14"/>
  <c r="Y77" i="14"/>
  <c r="X77" i="14"/>
  <c r="W77" i="14"/>
  <c r="V77" i="14"/>
  <c r="U77" i="14"/>
  <c r="T77" i="14"/>
  <c r="S77" i="14"/>
  <c r="R77" i="14"/>
  <c r="Q77" i="14"/>
  <c r="P77" i="14"/>
  <c r="O77" i="14"/>
  <c r="N77" i="14"/>
  <c r="M77" i="14"/>
  <c r="L77" i="14"/>
  <c r="K77" i="14"/>
  <c r="J77" i="14"/>
  <c r="I77" i="14"/>
  <c r="H77" i="14"/>
  <c r="G77" i="14"/>
  <c r="F77" i="14"/>
  <c r="E77" i="14"/>
  <c r="D77" i="14"/>
  <c r="C77" i="14"/>
  <c r="B77" i="14"/>
  <c r="Y76" i="14"/>
  <c r="X76" i="14"/>
  <c r="W76" i="14"/>
  <c r="V76" i="14"/>
  <c r="U76" i="14"/>
  <c r="T76" i="14"/>
  <c r="S76" i="14"/>
  <c r="R76" i="14"/>
  <c r="Q76" i="14"/>
  <c r="P76" i="14"/>
  <c r="O76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B76" i="14"/>
  <c r="Y71" i="14"/>
  <c r="X71" i="14"/>
  <c r="W71" i="14"/>
  <c r="V71" i="14"/>
  <c r="U71" i="14"/>
  <c r="T71" i="14"/>
  <c r="S71" i="14"/>
  <c r="R71" i="14"/>
  <c r="Q71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D71" i="14"/>
  <c r="C71" i="14"/>
  <c r="B71" i="14"/>
  <c r="Y70" i="14"/>
  <c r="X70" i="14"/>
  <c r="W70" i="14"/>
  <c r="V70" i="14"/>
  <c r="U70" i="14"/>
  <c r="T70" i="14"/>
  <c r="S70" i="14"/>
  <c r="R70" i="14"/>
  <c r="Q70" i="14"/>
  <c r="P70" i="14"/>
  <c r="O70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B70" i="14"/>
  <c r="Y69" i="14"/>
  <c r="X69" i="14"/>
  <c r="W69" i="14"/>
  <c r="V69" i="14"/>
  <c r="U69" i="14"/>
  <c r="T69" i="14"/>
  <c r="S69" i="14"/>
  <c r="R69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C69" i="14"/>
  <c r="B69" i="14"/>
  <c r="Y68" i="14"/>
  <c r="X68" i="14"/>
  <c r="W68" i="14"/>
  <c r="V68" i="14"/>
  <c r="U68" i="14"/>
  <c r="T68" i="14"/>
  <c r="S68" i="14"/>
  <c r="R68" i="14"/>
  <c r="Q68" i="14"/>
  <c r="P68" i="14"/>
  <c r="O68" i="14"/>
  <c r="N68" i="14"/>
  <c r="M68" i="14"/>
  <c r="L68" i="14"/>
  <c r="K68" i="14"/>
  <c r="J68" i="14"/>
  <c r="I68" i="14"/>
  <c r="H68" i="14"/>
  <c r="G68" i="14"/>
  <c r="F68" i="14"/>
  <c r="E68" i="14"/>
  <c r="D68" i="14"/>
  <c r="C68" i="14"/>
  <c r="B68" i="14"/>
  <c r="Y67" i="14"/>
  <c r="X67" i="14"/>
  <c r="W67" i="14"/>
  <c r="V67" i="14"/>
  <c r="U67" i="14"/>
  <c r="T67" i="14"/>
  <c r="S67" i="14"/>
  <c r="R67" i="14"/>
  <c r="Q67" i="14"/>
  <c r="P67" i="14"/>
  <c r="O67" i="14"/>
  <c r="N67" i="14"/>
  <c r="M67" i="14"/>
  <c r="L67" i="14"/>
  <c r="K67" i="14"/>
  <c r="J67" i="14"/>
  <c r="I67" i="14"/>
  <c r="H67" i="14"/>
  <c r="G67" i="14"/>
  <c r="F67" i="14"/>
  <c r="E67" i="14"/>
  <c r="D67" i="14"/>
  <c r="C67" i="14"/>
  <c r="B67" i="14"/>
  <c r="Y66" i="14"/>
  <c r="X66" i="14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B66" i="14"/>
  <c r="Y65" i="14"/>
  <c r="X65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D65" i="14"/>
  <c r="C65" i="14"/>
  <c r="B65" i="14"/>
  <c r="Y64" i="14"/>
  <c r="X64" i="14"/>
  <c r="W64" i="14"/>
  <c r="V64" i="14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B64" i="14"/>
  <c r="Y63" i="14"/>
  <c r="X63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D63" i="14"/>
  <c r="C63" i="14"/>
  <c r="B63" i="14"/>
  <c r="Y58" i="14"/>
  <c r="X58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C58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C57" i="14"/>
  <c r="B57" i="14"/>
  <c r="Y56" i="14"/>
  <c r="X56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B56" i="14"/>
  <c r="Y55" i="14"/>
  <c r="X55" i="14"/>
  <c r="W55" i="14"/>
  <c r="V55" i="14"/>
  <c r="U55" i="14"/>
  <c r="T55" i="14"/>
  <c r="S55" i="14"/>
  <c r="R55" i="14"/>
  <c r="Q55" i="14"/>
  <c r="P55" i="14"/>
  <c r="O55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B55" i="14"/>
  <c r="Y54" i="14"/>
  <c r="X54" i="14"/>
  <c r="W54" i="14"/>
  <c r="V54" i="14"/>
  <c r="U54" i="14"/>
  <c r="T54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F54" i="14"/>
  <c r="E54" i="14"/>
  <c r="D54" i="14"/>
  <c r="C54" i="14"/>
  <c r="B54" i="14"/>
  <c r="Y53" i="14"/>
  <c r="X53" i="14"/>
  <c r="W53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C53" i="14"/>
  <c r="B53" i="14"/>
  <c r="Y52" i="14"/>
  <c r="X52" i="14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C52" i="14"/>
  <c r="B52" i="14"/>
  <c r="Y51" i="14"/>
  <c r="X51" i="14"/>
  <c r="W51" i="14"/>
  <c r="V51" i="1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B51" i="14"/>
  <c r="Y50" i="14"/>
  <c r="X50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0" i="14"/>
  <c r="B16" i="13"/>
  <c r="C16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B17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U16" i="13"/>
  <c r="V16" i="13"/>
  <c r="U17" i="13"/>
  <c r="V17" i="13"/>
  <c r="T17" i="13"/>
  <c r="T16" i="13"/>
  <c r="B7" i="13"/>
  <c r="C7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V7" i="13"/>
  <c r="U7" i="13"/>
  <c r="B8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V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8" i="17"/>
  <c r="W9" i="17"/>
  <c r="W10" i="17"/>
  <c r="W15" i="17"/>
  <c r="W16" i="17"/>
  <c r="W17" i="17"/>
  <c r="W22" i="17"/>
  <c r="W23" i="17"/>
  <c r="W24" i="17"/>
  <c r="W32" i="17"/>
  <c r="W33" i="17"/>
  <c r="W34" i="17"/>
  <c r="W39" i="17"/>
  <c r="W40" i="17"/>
  <c r="W41" i="17"/>
  <c r="W46" i="17"/>
  <c r="W47" i="17"/>
  <c r="W48" i="17"/>
  <c r="B50" i="6"/>
  <c r="B55" i="6"/>
  <c r="B53" i="6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B52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B54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B57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B77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B78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B79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B80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B81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B82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B83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B84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V71" i="21"/>
  <c r="V70" i="21"/>
  <c r="V47" i="21"/>
  <c r="V46" i="21"/>
  <c r="V23" i="21"/>
  <c r="V22" i="21"/>
  <c r="V71" i="20"/>
  <c r="V70" i="20"/>
  <c r="V47" i="20"/>
  <c r="V46" i="20"/>
  <c r="V23" i="20"/>
  <c r="V22" i="20"/>
  <c r="V54" i="19"/>
  <c r="V90" i="19"/>
  <c r="U90" i="19"/>
  <c r="T90" i="19"/>
  <c r="S90" i="19"/>
  <c r="R90" i="19"/>
  <c r="Q90" i="19"/>
  <c r="P90" i="19"/>
  <c r="O90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V89" i="19"/>
  <c r="U89" i="19"/>
  <c r="T89" i="19"/>
  <c r="S89" i="19"/>
  <c r="R89" i="19"/>
  <c r="Q89" i="19"/>
  <c r="P89" i="19"/>
  <c r="O89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V88" i="19"/>
  <c r="U88" i="19"/>
  <c r="T88" i="19"/>
  <c r="S88" i="19"/>
  <c r="R88" i="19"/>
  <c r="Q88" i="19"/>
  <c r="P88" i="19"/>
  <c r="O88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V87" i="19"/>
  <c r="U87" i="19"/>
  <c r="T87" i="19"/>
  <c r="S87" i="19"/>
  <c r="R87" i="19"/>
  <c r="Q87" i="19"/>
  <c r="P87" i="19"/>
  <c r="O87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V86" i="19"/>
  <c r="U86" i="19"/>
  <c r="T86" i="19"/>
  <c r="S86" i="19"/>
  <c r="R86" i="19"/>
  <c r="Q86" i="19"/>
  <c r="P86" i="19"/>
  <c r="O86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V85" i="19"/>
  <c r="U85" i="19"/>
  <c r="T85" i="19"/>
  <c r="S85" i="19"/>
  <c r="R85" i="19"/>
  <c r="Q85" i="19"/>
  <c r="P85" i="19"/>
  <c r="O85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V84" i="19"/>
  <c r="U84" i="19"/>
  <c r="T84" i="19"/>
  <c r="S84" i="19"/>
  <c r="R84" i="19"/>
  <c r="Q84" i="19"/>
  <c r="P84" i="19"/>
  <c r="O84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V83" i="19"/>
  <c r="U83" i="19"/>
  <c r="T83" i="19"/>
  <c r="S83" i="19"/>
  <c r="R83" i="19"/>
  <c r="Q83" i="19"/>
  <c r="P83" i="19"/>
  <c r="O83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V82" i="19"/>
  <c r="U82" i="19"/>
  <c r="T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V81" i="19"/>
  <c r="U81" i="19"/>
  <c r="T81" i="19"/>
  <c r="S81" i="19"/>
  <c r="R81" i="19"/>
  <c r="Q81" i="19"/>
  <c r="P81" i="19"/>
  <c r="O81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V76" i="19"/>
  <c r="U76" i="19"/>
  <c r="T76" i="19"/>
  <c r="S76" i="19"/>
  <c r="R76" i="19"/>
  <c r="Q76" i="19"/>
  <c r="P76" i="19"/>
  <c r="O76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V75" i="19"/>
  <c r="U75" i="19"/>
  <c r="T75" i="19"/>
  <c r="S75" i="19"/>
  <c r="R75" i="19"/>
  <c r="Q75" i="19"/>
  <c r="P75" i="19"/>
  <c r="O75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V74" i="19"/>
  <c r="U74" i="19"/>
  <c r="T74" i="19"/>
  <c r="S74" i="19"/>
  <c r="R74" i="19"/>
  <c r="Q74" i="19"/>
  <c r="P74" i="19"/>
  <c r="O74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V73" i="19"/>
  <c r="U73" i="19"/>
  <c r="T73" i="19"/>
  <c r="S73" i="19"/>
  <c r="R73" i="19"/>
  <c r="Q73" i="19"/>
  <c r="P73" i="19"/>
  <c r="O73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V72" i="19"/>
  <c r="U72" i="19"/>
  <c r="T72" i="19"/>
  <c r="S72" i="19"/>
  <c r="R72" i="19"/>
  <c r="Q72" i="19"/>
  <c r="P72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V71" i="19"/>
  <c r="U71" i="19"/>
  <c r="T71" i="19"/>
  <c r="S71" i="19"/>
  <c r="R71" i="19"/>
  <c r="Q71" i="19"/>
  <c r="P71" i="19"/>
  <c r="O71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V70" i="19"/>
  <c r="U70" i="19"/>
  <c r="T70" i="19"/>
  <c r="S70" i="19"/>
  <c r="R70" i="19"/>
  <c r="Q70" i="19"/>
  <c r="P70" i="19"/>
  <c r="O70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V69" i="19"/>
  <c r="U69" i="19"/>
  <c r="T69" i="19"/>
  <c r="S69" i="19"/>
  <c r="R69" i="19"/>
  <c r="Q69" i="19"/>
  <c r="P69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V67" i="19"/>
  <c r="U67" i="19"/>
  <c r="T67" i="19"/>
  <c r="S67" i="19"/>
  <c r="R67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V84" i="6"/>
  <c r="V83" i="6"/>
  <c r="V82" i="6"/>
  <c r="V81" i="6"/>
  <c r="V80" i="6"/>
  <c r="V79" i="6"/>
  <c r="V78" i="6"/>
  <c r="V77" i="6"/>
  <c r="V76" i="6"/>
  <c r="V71" i="6"/>
  <c r="V70" i="6"/>
  <c r="V69" i="6"/>
  <c r="V68" i="6"/>
  <c r="V67" i="6"/>
  <c r="V66" i="6"/>
  <c r="V65" i="6"/>
  <c r="V64" i="6"/>
  <c r="V63" i="6"/>
  <c r="V58" i="6"/>
  <c r="V57" i="6"/>
  <c r="V56" i="6"/>
  <c r="V55" i="6"/>
  <c r="V54" i="6"/>
  <c r="V53" i="6"/>
  <c r="V52" i="6"/>
  <c r="V51" i="6"/>
  <c r="V50" i="6"/>
  <c r="V44" i="18"/>
  <c r="V66" i="18"/>
  <c r="U66" i="18"/>
  <c r="T66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V65" i="18"/>
  <c r="U65" i="18"/>
  <c r="T65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Q56" i="16"/>
  <c r="R56" i="16"/>
  <c r="S56" i="16"/>
  <c r="T56" i="16"/>
  <c r="U56" i="16"/>
  <c r="V56" i="16"/>
  <c r="W56" i="16"/>
  <c r="X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O57" i="16"/>
  <c r="P57" i="16"/>
  <c r="Q57" i="16"/>
  <c r="R57" i="16"/>
  <c r="S57" i="16"/>
  <c r="T57" i="16"/>
  <c r="U57" i="16"/>
  <c r="V57" i="16"/>
  <c r="W57" i="16"/>
  <c r="X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O58" i="16"/>
  <c r="P58" i="16"/>
  <c r="Q58" i="16"/>
  <c r="R58" i="16"/>
  <c r="S58" i="16"/>
  <c r="T58" i="16"/>
  <c r="U58" i="16"/>
  <c r="V58" i="16"/>
  <c r="W58" i="16"/>
  <c r="X58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O63" i="16"/>
  <c r="P63" i="16"/>
  <c r="Q63" i="16"/>
  <c r="R63" i="16"/>
  <c r="S63" i="16"/>
  <c r="T63" i="16"/>
  <c r="U63" i="16"/>
  <c r="V63" i="16"/>
  <c r="W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O64" i="16"/>
  <c r="P64" i="16"/>
  <c r="Q64" i="16"/>
  <c r="R64" i="16"/>
  <c r="S64" i="16"/>
  <c r="T64" i="16"/>
  <c r="U64" i="16"/>
  <c r="V64" i="16"/>
  <c r="W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O65" i="16"/>
  <c r="P65" i="16"/>
  <c r="Q65" i="16"/>
  <c r="R65" i="16"/>
  <c r="S65" i="16"/>
  <c r="T65" i="16"/>
  <c r="U65" i="16"/>
  <c r="V65" i="16"/>
  <c r="W65" i="16"/>
  <c r="X63" i="16"/>
  <c r="X64" i="16"/>
  <c r="X65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X22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Y64" i="15"/>
  <c r="Y63" i="15"/>
  <c r="Y62" i="15"/>
  <c r="B64" i="15"/>
  <c r="C64" i="15"/>
  <c r="D64" i="15"/>
  <c r="B63" i="15"/>
  <c r="C63" i="15"/>
  <c r="D63" i="15"/>
  <c r="B62" i="15"/>
  <c r="C62" i="15"/>
  <c r="D62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Q57" i="15"/>
  <c r="R57" i="15"/>
  <c r="S57" i="15"/>
  <c r="T57" i="15"/>
  <c r="U57" i="15"/>
  <c r="V57" i="15"/>
  <c r="W57" i="15"/>
  <c r="X57" i="15"/>
  <c r="Y57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Q56" i="15"/>
  <c r="R56" i="15"/>
  <c r="S56" i="15"/>
  <c r="T56" i="15"/>
  <c r="U56" i="15"/>
  <c r="V56" i="15"/>
  <c r="W56" i="15"/>
  <c r="X56" i="15"/>
  <c r="Y56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Q55" i="15"/>
  <c r="R55" i="15"/>
  <c r="S55" i="15"/>
  <c r="T55" i="15"/>
  <c r="U55" i="15"/>
  <c r="V55" i="15"/>
  <c r="W55" i="15"/>
  <c r="X55" i="15"/>
  <c r="Y55" i="15"/>
  <c r="B55" i="15"/>
  <c r="B57" i="15"/>
  <c r="B56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W47" i="15"/>
  <c r="X47" i="15"/>
  <c r="Y47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S46" i="15"/>
  <c r="T46" i="15"/>
  <c r="U46" i="15"/>
  <c r="V46" i="15"/>
  <c r="W46" i="15"/>
  <c r="X46" i="15"/>
  <c r="Y46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S45" i="15"/>
  <c r="T45" i="15"/>
  <c r="U45" i="15"/>
  <c r="V45" i="15"/>
  <c r="W45" i="15"/>
  <c r="X45" i="15"/>
  <c r="Y45" i="15"/>
  <c r="B47" i="15"/>
  <c r="B46" i="15"/>
  <c r="B45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Q40" i="15"/>
  <c r="R40" i="15"/>
  <c r="S40" i="15"/>
  <c r="T40" i="15"/>
  <c r="U40" i="15"/>
  <c r="V40" i="15"/>
  <c r="W40" i="15"/>
  <c r="X40" i="15"/>
  <c r="Y40" i="15"/>
  <c r="B40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X39" i="15"/>
  <c r="Y39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X38" i="15"/>
  <c r="Y38" i="15"/>
  <c r="B39" i="15"/>
  <c r="B38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V33" i="15"/>
  <c r="W33" i="15"/>
  <c r="X33" i="15"/>
  <c r="Y33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W32" i="15"/>
  <c r="X32" i="15"/>
  <c r="Y32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X31" i="15"/>
  <c r="Y31" i="15"/>
  <c r="B33" i="15"/>
  <c r="B32" i="15"/>
  <c r="B31" i="15"/>
  <c r="Y8" i="15"/>
  <c r="Y9" i="15"/>
  <c r="Y10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X10" i="15"/>
  <c r="B10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B9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C8" i="15"/>
  <c r="D8" i="15"/>
  <c r="E8" i="15"/>
  <c r="B8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W22" i="15"/>
  <c r="X22" i="15"/>
  <c r="Y22" i="15"/>
  <c r="B22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C15" i="15"/>
  <c r="D15" i="15"/>
  <c r="E15" i="15"/>
  <c r="B15" i="15"/>
  <c r="C70" i="21"/>
  <c r="D70" i="21"/>
  <c r="E70" i="21"/>
  <c r="F70" i="21"/>
  <c r="G70" i="21"/>
  <c r="H70" i="21"/>
  <c r="I70" i="21"/>
  <c r="J70" i="21"/>
  <c r="K70" i="21"/>
  <c r="L70" i="21"/>
  <c r="M70" i="21"/>
  <c r="N70" i="21"/>
  <c r="O70" i="21"/>
  <c r="P70" i="21"/>
  <c r="Q70" i="21"/>
  <c r="R70" i="21"/>
  <c r="S70" i="21"/>
  <c r="T70" i="21"/>
  <c r="U70" i="21"/>
  <c r="C71" i="21"/>
  <c r="D71" i="21"/>
  <c r="E71" i="21"/>
  <c r="F71" i="21"/>
  <c r="G71" i="21"/>
  <c r="H71" i="21"/>
  <c r="I71" i="21"/>
  <c r="J71" i="21"/>
  <c r="K71" i="21"/>
  <c r="L71" i="21"/>
  <c r="M71" i="21"/>
  <c r="N71" i="21"/>
  <c r="O71" i="21"/>
  <c r="P71" i="21"/>
  <c r="Q71" i="21"/>
  <c r="R71" i="21"/>
  <c r="S71" i="21"/>
  <c r="T71" i="21"/>
  <c r="U71" i="21"/>
  <c r="B71" i="21"/>
  <c r="B70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Q46" i="21"/>
  <c r="R46" i="21"/>
  <c r="S46" i="21"/>
  <c r="T46" i="21"/>
  <c r="U46" i="21"/>
  <c r="C47" i="2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B47" i="21"/>
  <c r="B46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B23" i="21"/>
  <c r="B22" i="21"/>
  <c r="C22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U23" i="20"/>
  <c r="C46" i="20"/>
  <c r="D46" i="20"/>
  <c r="E46" i="20"/>
  <c r="F46" i="20"/>
  <c r="G46" i="20"/>
  <c r="H46" i="20"/>
  <c r="I46" i="20"/>
  <c r="J46" i="20"/>
  <c r="K46" i="20"/>
  <c r="L46" i="20"/>
  <c r="M46" i="20"/>
  <c r="N46" i="20"/>
  <c r="O46" i="20"/>
  <c r="P46" i="20"/>
  <c r="Q46" i="20"/>
  <c r="R46" i="20"/>
  <c r="S46" i="20"/>
  <c r="T46" i="20"/>
  <c r="U46" i="20"/>
  <c r="C47" i="20"/>
  <c r="D47" i="20"/>
  <c r="E47" i="20"/>
  <c r="F47" i="20"/>
  <c r="G47" i="20"/>
  <c r="H47" i="20"/>
  <c r="I47" i="20"/>
  <c r="J47" i="20"/>
  <c r="K47" i="20"/>
  <c r="L47" i="20"/>
  <c r="M47" i="20"/>
  <c r="N47" i="20"/>
  <c r="O47" i="20"/>
  <c r="P47" i="20"/>
  <c r="Q47" i="20"/>
  <c r="R47" i="20"/>
  <c r="S47" i="20"/>
  <c r="T47" i="20"/>
  <c r="U47" i="20"/>
  <c r="C70" i="20"/>
  <c r="D70" i="20"/>
  <c r="E70" i="20"/>
  <c r="F70" i="20"/>
  <c r="G70" i="20"/>
  <c r="H70" i="20"/>
  <c r="I70" i="20"/>
  <c r="J70" i="20"/>
  <c r="K70" i="20"/>
  <c r="L70" i="20"/>
  <c r="M70" i="20"/>
  <c r="N70" i="20"/>
  <c r="O70" i="20"/>
  <c r="P70" i="20"/>
  <c r="Q70" i="20"/>
  <c r="R70" i="20"/>
  <c r="S70" i="20"/>
  <c r="T70" i="20"/>
  <c r="U70" i="20"/>
  <c r="C71" i="20"/>
  <c r="D71" i="20"/>
  <c r="E71" i="20"/>
  <c r="F71" i="20"/>
  <c r="G71" i="20"/>
  <c r="H71" i="20"/>
  <c r="I71" i="20"/>
  <c r="J71" i="20"/>
  <c r="K71" i="20"/>
  <c r="L71" i="20"/>
  <c r="M71" i="20"/>
  <c r="N71" i="20"/>
  <c r="O71" i="20"/>
  <c r="P71" i="20"/>
  <c r="Q71" i="20"/>
  <c r="R71" i="20"/>
  <c r="S71" i="20"/>
  <c r="T71" i="20"/>
  <c r="U71" i="20"/>
  <c r="B71" i="20"/>
  <c r="B70" i="20"/>
  <c r="B47" i="20"/>
  <c r="B46" i="20"/>
  <c r="B23" i="20"/>
  <c r="B22" i="20"/>
  <c r="T15" i="13"/>
  <c r="X62" i="15"/>
  <c r="X63" i="15"/>
  <c r="X64" i="15"/>
  <c r="F62" i="15"/>
  <c r="F63" i="15"/>
  <c r="F64" i="15"/>
  <c r="G62" i="15"/>
  <c r="G63" i="15"/>
  <c r="G64" i="15"/>
  <c r="H62" i="15"/>
  <c r="H63" i="15"/>
  <c r="H64" i="15"/>
  <c r="I62" i="15"/>
  <c r="I63" i="15"/>
  <c r="I64" i="15"/>
  <c r="J62" i="15"/>
  <c r="J63" i="15"/>
  <c r="J64" i="15"/>
  <c r="K62" i="15"/>
  <c r="K63" i="15"/>
  <c r="K64" i="15"/>
  <c r="L62" i="15"/>
  <c r="L63" i="15"/>
  <c r="L64" i="15"/>
  <c r="M62" i="15"/>
  <c r="M63" i="15"/>
  <c r="M64" i="15"/>
  <c r="N62" i="15"/>
  <c r="N63" i="15"/>
  <c r="N64" i="15"/>
  <c r="O62" i="15"/>
  <c r="O63" i="15"/>
  <c r="O64" i="15"/>
  <c r="P62" i="15"/>
  <c r="P63" i="15"/>
  <c r="P64" i="15"/>
  <c r="Q62" i="15"/>
  <c r="Q63" i="15"/>
  <c r="Q64" i="15"/>
  <c r="R62" i="15"/>
  <c r="R63" i="15"/>
  <c r="R64" i="15"/>
  <c r="S62" i="15"/>
  <c r="S63" i="15"/>
  <c r="S64" i="15"/>
  <c r="T62" i="15"/>
  <c r="T63" i="15"/>
  <c r="T64" i="15"/>
  <c r="U62" i="15"/>
  <c r="U63" i="15"/>
  <c r="U64" i="15"/>
  <c r="V62" i="15"/>
  <c r="V63" i="15"/>
  <c r="V64" i="15"/>
  <c r="W62" i="15"/>
  <c r="W63" i="15"/>
  <c r="W64" i="15"/>
  <c r="E62" i="15"/>
  <c r="E63" i="15"/>
  <c r="E64" i="15"/>
  <c r="S15" i="13" l="1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V15" i="13"/>
  <c r="U15" i="13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B76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X32" i="16"/>
  <c r="X33" i="16"/>
  <c r="V32" i="16"/>
  <c r="V33" i="16"/>
  <c r="U32" i="16"/>
  <c r="U33" i="16"/>
  <c r="T32" i="16"/>
  <c r="T33" i="16"/>
  <c r="S32" i="16"/>
  <c r="S33" i="16"/>
  <c r="R32" i="16"/>
  <c r="R33" i="16"/>
  <c r="Q32" i="16"/>
  <c r="Q33" i="16"/>
  <c r="P32" i="16"/>
  <c r="P33" i="16"/>
  <c r="O32" i="16"/>
  <c r="O33" i="16"/>
  <c r="N32" i="16"/>
  <c r="N33" i="16"/>
  <c r="M32" i="16"/>
  <c r="M33" i="16"/>
  <c r="L32" i="16"/>
  <c r="L33" i="16"/>
  <c r="K32" i="16"/>
  <c r="K33" i="16"/>
  <c r="J32" i="16"/>
  <c r="J33" i="16"/>
  <c r="I32" i="16"/>
  <c r="I33" i="16"/>
  <c r="H32" i="16"/>
  <c r="H33" i="16"/>
  <c r="G32" i="16"/>
  <c r="G33" i="16"/>
  <c r="F32" i="16"/>
  <c r="F33" i="16"/>
  <c r="E32" i="16"/>
  <c r="E33" i="16"/>
  <c r="D32" i="16"/>
  <c r="D33" i="16"/>
  <c r="C32" i="16"/>
  <c r="C33" i="16"/>
  <c r="B32" i="16"/>
  <c r="B33" i="16"/>
  <c r="X39" i="16"/>
  <c r="X40" i="16"/>
  <c r="V39" i="16"/>
  <c r="V40" i="16"/>
  <c r="U39" i="16"/>
  <c r="U40" i="16"/>
  <c r="T39" i="16"/>
  <c r="T40" i="16"/>
  <c r="S39" i="16"/>
  <c r="S40" i="16"/>
  <c r="R39" i="16"/>
  <c r="R40" i="16"/>
  <c r="Q39" i="16"/>
  <c r="Q40" i="16"/>
  <c r="P39" i="16"/>
  <c r="P40" i="16"/>
  <c r="O39" i="16"/>
  <c r="O40" i="16"/>
  <c r="N39" i="16"/>
  <c r="N40" i="16"/>
  <c r="M39" i="16"/>
  <c r="M40" i="16"/>
  <c r="L39" i="16"/>
  <c r="L40" i="16"/>
  <c r="K39" i="16"/>
  <c r="K40" i="16"/>
  <c r="J39" i="16"/>
  <c r="J40" i="16"/>
  <c r="I39" i="16"/>
  <c r="I40" i="16"/>
  <c r="H39" i="16"/>
  <c r="H40" i="16"/>
  <c r="G39" i="16"/>
  <c r="G40" i="16"/>
  <c r="F39" i="16"/>
  <c r="F40" i="16"/>
  <c r="E39" i="16"/>
  <c r="E40" i="16"/>
  <c r="D39" i="16"/>
  <c r="D40" i="16"/>
  <c r="C39" i="16"/>
  <c r="C40" i="16"/>
  <c r="B39" i="16"/>
  <c r="B40" i="16"/>
  <c r="X46" i="16"/>
  <c r="X47" i="16"/>
  <c r="V46" i="16"/>
  <c r="V47" i="16"/>
  <c r="U46" i="16"/>
  <c r="U47" i="16"/>
  <c r="T46" i="16"/>
  <c r="T47" i="16"/>
  <c r="S46" i="16"/>
  <c r="S47" i="16"/>
  <c r="R46" i="16"/>
  <c r="R47" i="16"/>
  <c r="Q46" i="16"/>
  <c r="Q47" i="16"/>
  <c r="P46" i="16"/>
  <c r="P47" i="16"/>
  <c r="O46" i="16"/>
  <c r="O47" i="16"/>
  <c r="N46" i="16"/>
  <c r="N47" i="16"/>
  <c r="M46" i="16"/>
  <c r="M47" i="16"/>
  <c r="L46" i="16"/>
  <c r="L47" i="16"/>
  <c r="K46" i="16"/>
  <c r="K47" i="16"/>
  <c r="J46" i="16"/>
  <c r="J47" i="16"/>
  <c r="I46" i="16"/>
  <c r="I47" i="16"/>
  <c r="H46" i="16"/>
  <c r="H47" i="16"/>
  <c r="G46" i="16"/>
  <c r="G47" i="16"/>
  <c r="F46" i="16"/>
  <c r="F47" i="16"/>
  <c r="E46" i="16"/>
  <c r="E47" i="16"/>
  <c r="D46" i="16"/>
  <c r="D47" i="16"/>
  <c r="C46" i="16"/>
  <c r="C47" i="16"/>
  <c r="B46" i="16"/>
  <c r="B47" i="16"/>
  <c r="W33" i="16"/>
  <c r="W32" i="16"/>
  <c r="W34" i="16" s="1"/>
  <c r="W47" i="16"/>
  <c r="W46" i="16"/>
  <c r="W48" i="16" s="1"/>
  <c r="W39" i="16"/>
  <c r="W40" i="16"/>
  <c r="B48" i="16" l="1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Q48" i="16"/>
  <c r="R48" i="16"/>
  <c r="S48" i="16"/>
  <c r="T48" i="16"/>
  <c r="U48" i="16"/>
  <c r="V48" i="16"/>
  <c r="X48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1" i="16"/>
  <c r="R41" i="16"/>
  <c r="S41" i="16"/>
  <c r="T41" i="16"/>
  <c r="U41" i="16"/>
  <c r="V41" i="16"/>
  <c r="X41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X34" i="16"/>
  <c r="W41" i="16"/>
</calcChain>
</file>

<file path=xl/sharedStrings.xml><?xml version="1.0" encoding="utf-8"?>
<sst xmlns="http://schemas.openxmlformats.org/spreadsheetml/2006/main" count="653" uniqueCount="121">
  <si>
    <t>L'Alcoià</t>
  </si>
  <si>
    <t>ÍNDICE</t>
  </si>
  <si>
    <t>1. Lugar de nacimiento del total de población. Evolución 1999-2022</t>
  </si>
  <si>
    <t>2. Nacidos en España o en el extranjero. Evolución 1999-2022</t>
  </si>
  <si>
    <t>3. Nacionalidad española o extranjera. Evolución 2000-2022</t>
  </si>
  <si>
    <t>4. Variación interanual de los españoles y extranjeros. Evolución 2001-2022</t>
  </si>
  <si>
    <t>5. Grandes grupos de edad de los residentes con nacionalidad extranjera. Evolución 2002-2022</t>
  </si>
  <si>
    <t>6. Residentes nacidos en el extranjero según continentes. Evolución 2002-2022</t>
  </si>
  <si>
    <t>7. Residentes con nacionalidad extranjera según continentes. Evolución 2002-2022</t>
  </si>
  <si>
    <t>8. Residentes nacidos en el extranjero, según los 16 principales países de nacimiento. Evolución 2002-2022</t>
  </si>
  <si>
    <t>9. Residentes con nacionalidad extranjera, según las 16 principales nacionalidades. Evolución 2002-2022</t>
  </si>
  <si>
    <t>10. Total de nacimientos según la nacionalidad de la madre. Evolución 2002-2022</t>
  </si>
  <si>
    <t>1. Lugar de nacimiento del total de población. Evolución 1999-2022 (datos absolutos)</t>
  </si>
  <si>
    <t>1.1. Lugar de nacimiento del total de población (datos absolutos)</t>
  </si>
  <si>
    <t>Ambos sexos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</si>
  <si>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</si>
  <si>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</si>
  <si>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</si>
  <si>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</si>
  <si>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</si>
  <si>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</si>
  <si>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</si>
  <si>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</si>
  <si>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</si>
  <si>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</si>
  <si>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</si>
  <si>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</si>
  <si>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</si>
  <si>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</si>
  <si>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</si>
  <si>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</si>
  <si>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</si>
  <si>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</si>
  <si>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</si>
  <si>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</si>
  <si>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</si>
  <si>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</si>
  <si>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</si>
  <si>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Total</t>
  </si>
  <si>
    <t>Nacidos en la C. Valenciana</t>
  </si>
  <si>
    <t>En el mismo municipio</t>
  </si>
  <si>
    <t>Diferente municipio, misma comarca</t>
  </si>
  <si>
    <t>Diferente comarca, misma provincia</t>
  </si>
  <si>
    <t>Diferente provincia de la C. Valenciana</t>
  </si>
  <si>
    <t>Fuera de la C. Valenciana</t>
  </si>
  <si>
    <t>Resto de España</t>
  </si>
  <si>
    <t>Extranjero</t>
  </si>
  <si>
    <t>Fuente: Portal Estadístic de la Generalitat Valenciana (PEGV)</t>
  </si>
  <si>
    <t>Hombres</t>
  </si>
  <si>
    <t>Mujeres</t>
  </si>
  <si>
    <t>1.2. Proporción de lugar de nacimiento del total de población</t>
  </si>
  <si>
    <t>2022</t>
  </si>
  <si>
    <t>Fuente: Elaboración Social·Lab a partir de los datos del Portal Estadístic de la Generalitat Valenciana (PEGV)</t>
  </si>
  <si>
    <t>2. Nacidos en España o en el extranjero.  Evolución 1999-2022</t>
  </si>
  <si>
    <t>2.1. Nacidos en España o en el extranjero (datos absolutos)</t>
  </si>
  <si>
    <t>Nacidos en España</t>
  </si>
  <si>
    <t>Nacidos en el extranjero</t>
  </si>
  <si>
    <t>2.2. Proporción de nacidos en España o en el extranjero</t>
  </si>
  <si>
    <t>2.3. Comparación hombres y mujeres nacidos en España o en el extranjero (porcentaje)</t>
  </si>
  <si>
    <t>Hombres nacidos en el extranjero</t>
  </si>
  <si>
    <t>Mujeres nacidas en el extranjero</t>
  </si>
  <si>
    <t>3.1. Nacionalidad española o extranjera (datos absolutos)</t>
  </si>
  <si>
    <t>Nacionalidad española</t>
  </si>
  <si>
    <t>Nacionalidad extranjera</t>
  </si>
  <si>
    <t xml:space="preserve">3.2. Proporción de nacionalidad española o extranjera </t>
  </si>
  <si>
    <t xml:space="preserve">3.3. Comparación hombres y mujeres según nacionalidad española o extranjera </t>
  </si>
  <si>
    <t>Hombres nacionalidad extranjera</t>
  </si>
  <si>
    <t>Mujeres nacionalidad extranjera</t>
  </si>
  <si>
    <t>4.1. Variación interanual de los españoles y extranjeros (datos absolutos)</t>
  </si>
  <si>
    <t>Variación Interanual TOTAL</t>
  </si>
  <si>
    <t>Variación interanual españoles</t>
  </si>
  <si>
    <t>Variación interanual extranjeros</t>
  </si>
  <si>
    <t xml:space="preserve">4.2. Proporción de variación interanual de los españoles y extranjeros </t>
  </si>
  <si>
    <t>5.1. Grandes grupos de edad de los residentes con nacionalidad extranjera (datos absolutos)</t>
  </si>
  <si>
    <t>Total edades</t>
  </si>
  <si>
    <t>Menores 16</t>
  </si>
  <si>
    <t>De 16 a 39</t>
  </si>
  <si>
    <t>De 40 a 64</t>
  </si>
  <si>
    <t>De 65 a 74</t>
  </si>
  <si>
    <t>75 y más</t>
  </si>
  <si>
    <t>5.2. Proporción de grandes grupos de edad de los residentes con nacionalidad extranjera</t>
  </si>
  <si>
    <t>6.1. Residentes nacidos en el extranjero según continentes (datos absolutos)</t>
  </si>
  <si>
    <t xml:space="preserve">Total </t>
  </si>
  <si>
    <t>Unión Europea</t>
  </si>
  <si>
    <t>Europa (sin UE)</t>
  </si>
  <si>
    <t>África</t>
  </si>
  <si>
    <t>América del Norte</t>
  </si>
  <si>
    <t>América Central/Caribe</t>
  </si>
  <si>
    <t>América del Sur</t>
  </si>
  <si>
    <t>Asia</t>
  </si>
  <si>
    <t>Oceanía</t>
  </si>
  <si>
    <t>6.2. Proporción de residentes nacidos en el extranjero según continentes</t>
  </si>
  <si>
    <t>7.1. Residentes con nacionalidad extranjera según continentes (datos absolutos)</t>
  </si>
  <si>
    <t>Apátridas</t>
  </si>
  <si>
    <t>7.2. Proporción de residentes con nacionalidad extranjera según continentes</t>
  </si>
  <si>
    <t>8. Residentes nacidos en el extranjero, según los 16 principales países de nacimiento. Evolución 2002-2022 (datos absolutos)</t>
  </si>
  <si>
    <t>Alemania</t>
  </si>
  <si>
    <t>Bulgaria</t>
  </si>
  <si>
    <t>Francia</t>
  </si>
  <si>
    <t>Reino Unido</t>
  </si>
  <si>
    <t>Rumania</t>
  </si>
  <si>
    <t>Argelia</t>
  </si>
  <si>
    <t>Marruecos</t>
  </si>
  <si>
    <t>Cuba</t>
  </si>
  <si>
    <t>Argentina</t>
  </si>
  <si>
    <t>Bolivia</t>
  </si>
  <si>
    <t>Brasil</t>
  </si>
  <si>
    <t>Colombia</t>
  </si>
  <si>
    <t>Ecuador</t>
  </si>
  <si>
    <t>Venezuela</t>
  </si>
  <si>
    <t>China</t>
  </si>
  <si>
    <t>Pakistán</t>
  </si>
  <si>
    <t>Total 16 países</t>
  </si>
  <si>
    <t>Resto de países</t>
  </si>
  <si>
    <t>Nota: Esta tabla ha sido diseñada en base a los 14 principales países de nacimiento (con base 2008) + Cuba y Venezuela (en lugar de Países Bajos y Uruguay)</t>
  </si>
  <si>
    <t>9. Residentes con nacionalidad extranjera, según las 16 principales nacionalidades. Evolución 2002-2022(datos absolutos)</t>
  </si>
  <si>
    <t>Italia</t>
  </si>
  <si>
    <t>Países Bajos</t>
  </si>
  <si>
    <t>Nota: Esta tabla ha sido diseñada en base a las 14 principales nacionalidades (con base 2008) + Brasil y Venezuela (en lugar de Francia y Uruguay)</t>
  </si>
  <si>
    <t>10.1. Total de nacimientos según la nacionalidad de la madre (datos absolutos)</t>
  </si>
  <si>
    <t>10.2. Proporción de nacimientos según la nacionalidad de la madre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</si>
</sst>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1"/>
      <color indexed="8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22"/>
      <color theme="1"/>
      <name val="Calibri"/>
      <family val="2"/>
    </font>
    <font>
      <b/>
      <sz val="12"/>
      <color indexed="8"/>
      <name val="Calibri"/>
      <family val="2"/>
    </font>
    <font>
      <sz val="11"/>
      <color rgb="FF000000"/>
      <name val="Calibri"/>
    </font>
    <font>
      <b/>
      <sz val="12"/>
      <color indexed="8"/>
      <name val="Calibri"/>
    </font>
    <font>
      <sz val="11"/>
      <color indexed="8"/>
      <name val="Calibri"/>
    </font>
    <font>
      <sz val="11"/>
      <color theme="1"/>
      <name val="Calibri"/>
    </font>
    <font>
      <b/>
      <sz val="11"/>
      <color indexed="8"/>
      <name val="Calibri"/>
    </font>
    <font>
      <sz val="11"/>
      <color rgb="FF000000"/>
      <name val="Calibri"/>
      <family val="2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EFDA"/>
        <bgColor indexed="64"/>
      </patternFill>
    </fill>
  </fills>
  <borders count="3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auto="1"/>
      </top>
      <bottom style="thin">
        <color indexed="9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 style="medium">
        <color auto="1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FFFFFF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 style="thin">
        <color rgb="FFFFFFFF"/>
      </left>
      <right style="thin">
        <color indexed="9"/>
      </right>
      <top/>
      <bottom style="thin">
        <color indexed="9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rgb="FF000000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8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6" fillId="2" borderId="0" xfId="0" applyFont="1" applyFill="1"/>
    <xf numFmtId="0" fontId="9" fillId="0" borderId="0" xfId="0" applyFont="1"/>
    <xf numFmtId="3" fontId="9" fillId="0" borderId="0" xfId="0" applyNumberFormat="1" applyFont="1"/>
    <xf numFmtId="10" fontId="9" fillId="0" borderId="0" xfId="1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3" xfId="2" applyFont="1" applyFill="1" applyBorder="1" applyAlignment="1">
      <alignment horizontal="left" wrapText="1"/>
    </xf>
    <xf numFmtId="0" fontId="8" fillId="3" borderId="3" xfId="2" applyFont="1" applyFill="1" applyBorder="1" applyAlignment="1">
      <alignment horizontal="left" wrapText="1"/>
    </xf>
    <xf numFmtId="0" fontId="16" fillId="0" borderId="0" xfId="0" applyFont="1"/>
    <xf numFmtId="0" fontId="7" fillId="3" borderId="8" xfId="2" applyFont="1" applyFill="1" applyBorder="1" applyAlignment="1">
      <alignment horizontal="left" wrapText="1"/>
    </xf>
    <xf numFmtId="3" fontId="9" fillId="0" borderId="0" xfId="0" applyNumberFormat="1" applyFont="1" applyAlignment="1">
      <alignment wrapText="1"/>
    </xf>
    <xf numFmtId="0" fontId="8" fillId="3" borderId="10" xfId="2" applyFont="1" applyFill="1" applyBorder="1" applyAlignment="1">
      <alignment horizontal="left" wrapText="1"/>
    </xf>
    <xf numFmtId="3" fontId="9" fillId="0" borderId="11" xfId="0" applyNumberFormat="1" applyFont="1" applyBorder="1" applyAlignment="1">
      <alignment wrapText="1"/>
    </xf>
    <xf numFmtId="0" fontId="16" fillId="0" borderId="6" xfId="0" applyFont="1" applyBorder="1"/>
    <xf numFmtId="0" fontId="17" fillId="0" borderId="0" xfId="0" applyFont="1"/>
    <xf numFmtId="0" fontId="18" fillId="4" borderId="0" xfId="2" applyFont="1" applyFill="1" applyAlignment="1">
      <alignment wrapText="1"/>
    </xf>
    <xf numFmtId="0" fontId="18" fillId="4" borderId="5" xfId="2" applyFont="1" applyFill="1" applyBorder="1" applyAlignment="1">
      <alignment wrapText="1"/>
    </xf>
    <xf numFmtId="3" fontId="9" fillId="3" borderId="0" xfId="0" applyNumberFormat="1" applyFont="1" applyFill="1" applyAlignment="1">
      <alignment wrapText="1"/>
    </xf>
    <xf numFmtId="3" fontId="9" fillId="3" borderId="9" xfId="0" applyNumberFormat="1" applyFont="1" applyFill="1" applyBorder="1" applyAlignment="1">
      <alignment wrapText="1"/>
    </xf>
    <xf numFmtId="10" fontId="9" fillId="0" borderId="0" xfId="1" applyNumberFormat="1" applyFont="1" applyBorder="1"/>
    <xf numFmtId="0" fontId="9" fillId="0" borderId="0" xfId="0" applyFont="1" applyAlignment="1">
      <alignment vertical="center"/>
    </xf>
    <xf numFmtId="0" fontId="7" fillId="3" borderId="12" xfId="2" applyFont="1" applyFill="1" applyBorder="1" applyAlignment="1">
      <alignment horizontal="left" vertical="center"/>
    </xf>
    <xf numFmtId="0" fontId="7" fillId="3" borderId="1" xfId="2" applyFont="1" applyFill="1" applyBorder="1" applyAlignment="1">
      <alignment horizontal="left" vertical="center"/>
    </xf>
    <xf numFmtId="3" fontId="9" fillId="0" borderId="0" xfId="0" applyNumberFormat="1" applyFont="1" applyAlignment="1">
      <alignment vertical="center"/>
    </xf>
    <xf numFmtId="0" fontId="7" fillId="3" borderId="13" xfId="2" applyFont="1" applyFill="1" applyBorder="1" applyAlignment="1">
      <alignment horizontal="left" vertical="center"/>
    </xf>
    <xf numFmtId="3" fontId="9" fillId="0" borderId="11" xfId="0" applyNumberFormat="1" applyFont="1" applyBorder="1" applyAlignment="1">
      <alignment vertical="center" wrapText="1"/>
    </xf>
    <xf numFmtId="0" fontId="16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3" borderId="4" xfId="2" applyFont="1" applyFill="1" applyBorder="1" applyAlignment="1">
      <alignment horizontal="left" vertical="center"/>
    </xf>
    <xf numFmtId="10" fontId="9" fillId="0" borderId="9" xfId="1" applyNumberFormat="1" applyFont="1" applyBorder="1" applyAlignment="1">
      <alignment vertical="center" wrapText="1"/>
    </xf>
    <xf numFmtId="10" fontId="9" fillId="0" borderId="0" xfId="1" applyNumberFormat="1" applyFont="1" applyBorder="1" applyAlignment="1">
      <alignment vertical="center"/>
    </xf>
    <xf numFmtId="10" fontId="9" fillId="0" borderId="11" xfId="1" applyNumberFormat="1" applyFont="1" applyBorder="1" applyAlignment="1">
      <alignment vertical="center" wrapText="1"/>
    </xf>
    <xf numFmtId="3" fontId="9" fillId="0" borderId="0" xfId="1" applyNumberFormat="1" applyFont="1" applyBorder="1" applyAlignment="1">
      <alignment vertical="center"/>
    </xf>
    <xf numFmtId="3" fontId="9" fillId="0" borderId="11" xfId="1" applyNumberFormat="1" applyFont="1" applyBorder="1" applyAlignment="1">
      <alignment vertical="center" wrapText="1"/>
    </xf>
    <xf numFmtId="3" fontId="9" fillId="3" borderId="9" xfId="0" applyNumberFormat="1" applyFont="1" applyFill="1" applyBorder="1" applyAlignment="1">
      <alignment vertical="center" wrapText="1"/>
    </xf>
    <xf numFmtId="10" fontId="9" fillId="3" borderId="11" xfId="1" applyNumberFormat="1" applyFont="1" applyFill="1" applyBorder="1" applyAlignment="1">
      <alignment vertical="center" wrapText="1"/>
    </xf>
    <xf numFmtId="3" fontId="9" fillId="3" borderId="9" xfId="1" applyNumberFormat="1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3" borderId="0" xfId="2" applyFont="1" applyFill="1" applyAlignment="1">
      <alignment horizontal="left" vertical="center"/>
    </xf>
    <xf numFmtId="0" fontId="7" fillId="3" borderId="9" xfId="2" applyFont="1" applyFill="1" applyBorder="1" applyAlignment="1">
      <alignment horizontal="left" vertical="center"/>
    </xf>
    <xf numFmtId="0" fontId="7" fillId="3" borderId="11" xfId="2" applyFont="1" applyFill="1" applyBorder="1" applyAlignment="1">
      <alignment horizontal="left" vertical="center"/>
    </xf>
    <xf numFmtId="10" fontId="9" fillId="0" borderId="9" xfId="1" applyNumberFormat="1" applyFont="1" applyBorder="1"/>
    <xf numFmtId="10" fontId="9" fillId="0" borderId="11" xfId="1" applyNumberFormat="1" applyFont="1" applyBorder="1"/>
    <xf numFmtId="10" fontId="9" fillId="3" borderId="9" xfId="1" applyNumberFormat="1" applyFont="1" applyFill="1" applyBorder="1"/>
    <xf numFmtId="10" fontId="9" fillId="3" borderId="9" xfId="1" applyNumberFormat="1" applyFont="1" applyFill="1" applyBorder="1" applyAlignment="1">
      <alignment vertical="center" wrapText="1"/>
    </xf>
    <xf numFmtId="3" fontId="9" fillId="3" borderId="9" xfId="0" applyNumberFormat="1" applyFont="1" applyFill="1" applyBorder="1"/>
    <xf numFmtId="3" fontId="9" fillId="0" borderId="11" xfId="0" applyNumberFormat="1" applyFont="1" applyBorder="1" applyAlignment="1">
      <alignment vertical="center"/>
    </xf>
    <xf numFmtId="10" fontId="9" fillId="0" borderId="11" xfId="1" applyNumberFormat="1" applyFont="1" applyBorder="1" applyAlignment="1">
      <alignment vertical="center"/>
    </xf>
    <xf numFmtId="0" fontId="7" fillId="3" borderId="12" xfId="2" applyFont="1" applyFill="1" applyBorder="1" applyAlignment="1">
      <alignment horizontal="left" vertical="center" wrapText="1"/>
    </xf>
    <xf numFmtId="0" fontId="16" fillId="0" borderId="16" xfId="0" applyFont="1" applyBorder="1" applyAlignment="1">
      <alignment vertical="center"/>
    </xf>
    <xf numFmtId="0" fontId="18" fillId="4" borderId="14" xfId="2" applyFont="1" applyFill="1" applyBorder="1" applyAlignment="1">
      <alignment wrapText="1"/>
    </xf>
    <xf numFmtId="0" fontId="18" fillId="4" borderId="23" xfId="2" applyFont="1" applyFill="1" applyBorder="1" applyAlignment="1">
      <alignment wrapText="1"/>
    </xf>
    <xf numFmtId="0" fontId="15" fillId="0" borderId="0" xfId="0" applyFont="1"/>
    <xf numFmtId="3" fontId="9" fillId="3" borderId="11" xfId="0" applyNumberFormat="1" applyFont="1" applyFill="1" applyBorder="1" applyAlignment="1">
      <alignment wrapText="1"/>
    </xf>
    <xf numFmtId="3" fontId="9" fillId="0" borderId="9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18" fillId="4" borderId="20" xfId="2" applyFont="1" applyFill="1" applyBorder="1" applyAlignment="1">
      <alignment wrapText="1"/>
    </xf>
    <xf numFmtId="0" fontId="7" fillId="3" borderId="12" xfId="2" applyFont="1" applyFill="1" applyBorder="1" applyAlignment="1">
      <alignment horizontal="left" wrapText="1"/>
    </xf>
    <xf numFmtId="0" fontId="16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0" fontId="9" fillId="3" borderId="9" xfId="1" applyNumberFormat="1" applyFont="1" applyFill="1" applyBorder="1" applyAlignment="1">
      <alignment wrapText="1"/>
    </xf>
    <xf numFmtId="10" fontId="9" fillId="0" borderId="0" xfId="1" applyNumberFormat="1" applyFont="1" applyBorder="1" applyAlignment="1">
      <alignment wrapText="1"/>
    </xf>
    <xf numFmtId="0" fontId="9" fillId="0" borderId="16" xfId="0" applyFont="1" applyBorder="1"/>
    <xf numFmtId="0" fontId="7" fillId="4" borderId="7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left" wrapText="1"/>
    </xf>
    <xf numFmtId="0" fontId="8" fillId="3" borderId="1" xfId="2" applyFont="1" applyFill="1" applyBorder="1" applyAlignment="1">
      <alignment horizontal="left" wrapText="1"/>
    </xf>
    <xf numFmtId="0" fontId="8" fillId="3" borderId="13" xfId="2" applyFont="1" applyFill="1" applyBorder="1" applyAlignment="1">
      <alignment horizontal="left" wrapText="1"/>
    </xf>
    <xf numFmtId="0" fontId="7" fillId="4" borderId="0" xfId="2" applyFont="1" applyFill="1" applyAlignment="1">
      <alignment vertical="center" wrapText="1"/>
    </xf>
    <xf numFmtId="0" fontId="7" fillId="4" borderId="0" xfId="2" applyFont="1" applyFill="1" applyAlignment="1">
      <alignment horizontal="center" vertical="center" wrapText="1"/>
    </xf>
    <xf numFmtId="0" fontId="7" fillId="4" borderId="14" xfId="2" applyFont="1" applyFill="1" applyBorder="1" applyAlignment="1">
      <alignment vertical="center" wrapText="1"/>
    </xf>
    <xf numFmtId="0" fontId="7" fillId="3" borderId="4" xfId="2" applyFont="1" applyFill="1" applyBorder="1" applyAlignment="1">
      <alignment horizontal="left"/>
    </xf>
    <xf numFmtId="0" fontId="7" fillId="3" borderId="1" xfId="2" applyFont="1" applyFill="1" applyBorder="1" applyAlignment="1">
      <alignment horizontal="left"/>
    </xf>
    <xf numFmtId="0" fontId="7" fillId="3" borderId="13" xfId="2" applyFont="1" applyFill="1" applyBorder="1" applyAlignment="1">
      <alignment horizontal="left"/>
    </xf>
    <xf numFmtId="0" fontId="7" fillId="4" borderId="14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left"/>
    </xf>
    <xf numFmtId="0" fontId="7" fillId="3" borderId="0" xfId="2" applyFont="1" applyFill="1" applyAlignment="1">
      <alignment horizontal="left"/>
    </xf>
    <xf numFmtId="0" fontId="7" fillId="3" borderId="15" xfId="2" applyFont="1" applyFill="1" applyBorder="1" applyAlignment="1">
      <alignment horizontal="left"/>
    </xf>
    <xf numFmtId="0" fontId="7" fillId="3" borderId="9" xfId="2" applyFont="1" applyFill="1" applyBorder="1" applyAlignment="1">
      <alignment horizontal="left"/>
    </xf>
    <xf numFmtId="0" fontId="7" fillId="3" borderId="12" xfId="2" applyFont="1" applyFill="1" applyBorder="1" applyAlignment="1">
      <alignment horizontal="left"/>
    </xf>
    <xf numFmtId="0" fontId="7" fillId="4" borderId="22" xfId="2" applyFont="1" applyFill="1" applyBorder="1" applyAlignment="1">
      <alignment horizontal="center" vertical="center" wrapText="1"/>
    </xf>
    <xf numFmtId="0" fontId="8" fillId="3" borderId="19" xfId="2" applyFont="1" applyFill="1" applyBorder="1" applyAlignment="1">
      <alignment horizontal="left" wrapText="1"/>
    </xf>
    <xf numFmtId="0" fontId="8" fillId="3" borderId="17" xfId="2" applyFont="1" applyFill="1" applyBorder="1" applyAlignment="1">
      <alignment horizontal="left" wrapText="1"/>
    </xf>
    <xf numFmtId="0" fontId="7" fillId="3" borderId="10" xfId="2" applyFont="1" applyFill="1" applyBorder="1" applyAlignment="1">
      <alignment horizontal="left" wrapText="1"/>
    </xf>
    <xf numFmtId="0" fontId="7" fillId="3" borderId="18" xfId="2" applyFont="1" applyFill="1" applyBorder="1" applyAlignment="1">
      <alignment horizontal="left" wrapText="1"/>
    </xf>
    <xf numFmtId="0" fontId="7" fillId="4" borderId="21" xfId="2" applyFont="1" applyFill="1" applyBorder="1" applyAlignment="1">
      <alignment horizontal="center" vertical="center" wrapText="1"/>
    </xf>
    <xf numFmtId="3" fontId="9" fillId="0" borderId="11" xfId="0" applyNumberFormat="1" applyFont="1" applyBorder="1"/>
    <xf numFmtId="10" fontId="9" fillId="0" borderId="0" xfId="0" applyNumberFormat="1" applyFont="1"/>
    <xf numFmtId="10" fontId="9" fillId="0" borderId="24" xfId="1" applyNumberFormat="1" applyFont="1" applyBorder="1"/>
    <xf numFmtId="3" fontId="19" fillId="0" borderId="0" xfId="0" applyNumberFormat="1" applyFont="1" applyAlignment="1">
      <alignment wrapText="1"/>
    </xf>
    <xf numFmtId="0" fontId="20" fillId="4" borderId="25" xfId="2" applyFont="1" applyFill="1" applyBorder="1" applyAlignment="1">
      <alignment horizontal="center" vertical="center" wrapText="1"/>
    </xf>
    <xf numFmtId="3" fontId="19" fillId="0" borderId="9" xfId="0" applyNumberFormat="1" applyFont="1" applyBorder="1" applyAlignment="1">
      <alignment wrapText="1"/>
    </xf>
    <xf numFmtId="0" fontId="20" fillId="4" borderId="26" xfId="2" applyFont="1" applyFill="1" applyBorder="1" applyAlignment="1">
      <alignment horizontal="center" vertical="center" wrapText="1"/>
    </xf>
    <xf numFmtId="10" fontId="9" fillId="0" borderId="24" xfId="1" applyNumberFormat="1" applyFont="1" applyBorder="1" applyAlignment="1">
      <alignment wrapText="1"/>
    </xf>
    <xf numFmtId="0" fontId="21" fillId="3" borderId="3" xfId="2" applyFont="1" applyFill="1" applyBorder="1" applyAlignment="1">
      <alignment horizontal="left" wrapText="1"/>
    </xf>
    <xf numFmtId="3" fontId="22" fillId="0" borderId="0" xfId="0" applyNumberFormat="1" applyFont="1" applyAlignment="1">
      <alignment wrapText="1"/>
    </xf>
    <xf numFmtId="0" fontId="23" fillId="3" borderId="3" xfId="2" applyFont="1" applyFill="1" applyBorder="1" applyAlignment="1">
      <alignment horizontal="left" wrapText="1"/>
    </xf>
    <xf numFmtId="0" fontId="23" fillId="3" borderId="17" xfId="2" applyFont="1" applyFill="1" applyBorder="1" applyAlignment="1">
      <alignment horizontal="left" wrapText="1"/>
    </xf>
    <xf numFmtId="0" fontId="21" fillId="3" borderId="17" xfId="2" applyFont="1" applyFill="1" applyBorder="1" applyAlignment="1">
      <alignment horizontal="left" wrapText="1"/>
    </xf>
    <xf numFmtId="3" fontId="24" fillId="3" borderId="11" xfId="0" applyNumberFormat="1" applyFont="1" applyFill="1" applyBorder="1" applyAlignment="1">
      <alignment wrapText="1"/>
    </xf>
    <xf numFmtId="3" fontId="19" fillId="3" borderId="11" xfId="0" applyNumberFormat="1" applyFont="1" applyFill="1" applyBorder="1" applyAlignment="1">
      <alignment wrapText="1"/>
    </xf>
    <xf numFmtId="3" fontId="22" fillId="5" borderId="0" xfId="0" applyNumberFormat="1" applyFont="1" applyFill="1" applyAlignment="1">
      <alignment wrapText="1"/>
    </xf>
    <xf numFmtId="3" fontId="9" fillId="5" borderId="0" xfId="0" applyNumberFormat="1" applyFont="1" applyFill="1" applyAlignment="1">
      <alignment wrapText="1"/>
    </xf>
    <xf numFmtId="0" fontId="7" fillId="4" borderId="27" xfId="2" applyFont="1" applyFill="1" applyBorder="1" applyAlignment="1">
      <alignment horizontal="center" vertical="center" wrapText="1"/>
    </xf>
    <xf numFmtId="10" fontId="9" fillId="0" borderId="0" xfId="1" applyNumberFormat="1" applyFont="1" applyBorder="1" applyAlignment="1">
      <alignment vertical="center" wrapText="1"/>
    </xf>
    <xf numFmtId="10" fontId="9" fillId="0" borderId="28" xfId="1" applyNumberFormat="1" applyFont="1" applyBorder="1" applyAlignment="1">
      <alignment vertical="center" wrapText="1"/>
    </xf>
    <xf numFmtId="10" fontId="9" fillId="0" borderId="0" xfId="1" applyNumberFormat="1" applyFont="1" applyAlignment="1"/>
    <xf numFmtId="10" fontId="9" fillId="0" borderId="24" xfId="1" applyNumberFormat="1" applyFont="1" applyBorder="1" applyAlignment="1"/>
    <xf numFmtId="3" fontId="19" fillId="5" borderId="0" xfId="0" applyNumberFormat="1" applyFont="1" applyFill="1" applyAlignment="1">
      <alignment wrapText="1"/>
    </xf>
    <xf numFmtId="0" fontId="20" fillId="4" borderId="29" xfId="2" applyFont="1" applyFill="1" applyBorder="1" applyAlignment="1">
      <alignment horizontal="center" vertical="center" wrapText="1"/>
    </xf>
    <xf numFmtId="0" fontId="23" fillId="4" borderId="26" xfId="2" applyFont="1" applyFill="1" applyBorder="1" applyAlignment="1">
      <alignment horizontal="center" vertical="center" wrapText="1"/>
    </xf>
    <xf numFmtId="0" fontId="23" fillId="4" borderId="4" xfId="2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wrapText="1"/>
    </xf>
    <xf numFmtId="10" fontId="9" fillId="3" borderId="0" xfId="0" applyNumberFormat="1" applyFont="1" applyFill="1" applyAlignment="1">
      <alignment wrapText="1"/>
    </xf>
    <xf numFmtId="10" fontId="9" fillId="0" borderId="0" xfId="0" applyNumberFormat="1" applyFont="1" applyAlignment="1">
      <alignment wrapText="1"/>
    </xf>
    <xf numFmtId="10" fontId="9" fillId="0" borderId="11" xfId="0" applyNumberFormat="1" applyFont="1" applyBorder="1" applyAlignment="1">
      <alignment wrapText="1"/>
    </xf>
    <xf numFmtId="3" fontId="16" fillId="0" borderId="0" xfId="0" applyNumberFormat="1" applyFont="1"/>
    <xf numFmtId="0" fontId="7" fillId="4" borderId="30" xfId="2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wrapText="1"/>
    </xf>
    <xf numFmtId="10" fontId="25" fillId="5" borderId="0" xfId="0" applyNumberFormat="1" applyFont="1" applyFill="1" applyAlignment="1">
      <alignment wrapText="1"/>
    </xf>
    <xf numFmtId="10" fontId="22" fillId="3" borderId="9" xfId="0" applyNumberFormat="1" applyFont="1" applyFill="1" applyBorder="1" applyAlignment="1">
      <alignment wrapText="1"/>
    </xf>
    <xf numFmtId="10" fontId="22" fillId="3" borderId="0" xfId="0" applyNumberFormat="1" applyFont="1" applyFill="1" applyAlignment="1">
      <alignment wrapText="1"/>
    </xf>
    <xf numFmtId="10" fontId="25" fillId="0" borderId="0" xfId="0" applyNumberFormat="1" applyFont="1" applyAlignment="1">
      <alignment wrapText="1"/>
    </xf>
    <xf numFmtId="10" fontId="22" fillId="0" borderId="0" xfId="0" applyNumberFormat="1" applyFont="1" applyAlignment="1">
      <alignment wrapText="1"/>
    </xf>
    <xf numFmtId="10" fontId="25" fillId="0" borderId="24" xfId="0" applyNumberFormat="1" applyFont="1" applyBorder="1" applyAlignment="1">
      <alignment wrapText="1"/>
    </xf>
    <xf numFmtId="10" fontId="22" fillId="0" borderId="11" xfId="0" applyNumberFormat="1" applyFont="1" applyBorder="1" applyAlignment="1">
      <alignment wrapText="1"/>
    </xf>
    <xf numFmtId="0" fontId="5" fillId="2" borderId="0" xfId="7" quotePrefix="1" applyFill="1" applyAlignment="1">
      <alignment horizontal="left" wrapText="1"/>
    </xf>
    <xf numFmtId="0" fontId="5" fillId="2" borderId="0" xfId="7" quotePrefix="1" applyFill="1" applyAlignment="1">
      <alignment horizontal="left"/>
    </xf>
    <xf numFmtId="0" fontId="5" fillId="2" borderId="0" xfId="7" applyFill="1" applyAlignment="1">
      <alignment horizontal="left"/>
    </xf>
  </cellXfs>
  <cellStyles count="8">
    <cellStyle name="Hipervínculo" xfId="7" builtinId="8"/>
    <cellStyle name="Normal" xfId="0" builtinId="0"/>
    <cellStyle name="Normal 2" xfId="2" xr:uid="{00000000-0005-0000-0000-000002000000}"/>
    <cellStyle name="Porcentaje" xfId="1" builtinId="5"/>
    <cellStyle name="Porcentaje 2" xfId="3" xr:uid="{00000000-0005-0000-0000-000004000000}"/>
    <cellStyle name="Porcentaje 2 2" xfId="4" xr:uid="{00000000-0005-0000-0000-000005000000}"/>
    <cellStyle name="Porcentaje 3" xfId="5" xr:uid="{00000000-0005-0000-0000-000006000000}"/>
    <cellStyle name="Porcentaje 3 2" xfId="6" xr:uid="{00000000-0005-0000-0000-000007000000}"/>
  </cellStyles>
  <dxfs count="10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rgb="FF000000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indexed="64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3" formatCode="#,##0"/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</dxfs>
  <tableStyles count="1" defaultTableStyle="TableStyleMedium9" defaultPivotStyle="PivotStyleMedium7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431800</xdr:colOff>
      <xdr:row>51</xdr:row>
      <xdr:rowOff>117168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65300" cy="10480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428777</xdr:colOff>
      <xdr:row>0</xdr:row>
      <xdr:rowOff>0</xdr:rowOff>
    </xdr:from>
    <xdr:to>
      <xdr:col>8</xdr:col>
      <xdr:colOff>812800</xdr:colOff>
      <xdr:row>5</xdr:row>
      <xdr:rowOff>39208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3000"/>
        </a:blip>
        <a:stretch>
          <a:fillRect/>
        </a:stretch>
      </xdr:blipFill>
      <xdr:spPr>
        <a:xfrm>
          <a:off x="5381777" y="0"/>
          <a:ext cx="2035023" cy="11822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W17" totalsRowShown="0" headerRowDxfId="105" dataDxfId="104" headerRowBorderDxfId="102" tableBorderDxfId="103" headerRowCellStyle="Normal 2">
  <autoFilter ref="A7:W1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xr3:uid="{00000000-0010-0000-0000-000001000000}" name="Ambos sexos" dataDxfId="101" dataCellStyle="Normal 2"/>
    <tableColumn id="23" xr3:uid="{89A9A413-FF5F-44D1-BA0B-65F473F48EB8}" name="1999" dataDxfId="100" dataCellStyle="Normal 2"/>
    <tableColumn id="22" xr3:uid="{4E5330DF-7E18-4C57-9A3E-E5D36638974A}" name="2000" dataDxfId="99" dataCellStyle="Normal 2"/>
    <tableColumn id="21" xr3:uid="{16654F33-7D7A-493D-9D59-EB5BD2A043FD}" name="2001" dataDxfId="98" dataCellStyle="Normal 2"/>
    <tableColumn id="2" xr3:uid="{00000000-0010-0000-0000-000002000000}" name="2002" dataDxfId="97"/>
    <tableColumn id="3" xr3:uid="{00000000-0010-0000-0000-000003000000}" name="2003" dataDxfId="96"/>
    <tableColumn id="4" xr3:uid="{00000000-0010-0000-0000-000004000000}" name="2004" dataDxfId="95"/>
    <tableColumn id="5" xr3:uid="{00000000-0010-0000-0000-000005000000}" name="2005" dataDxfId="94"/>
    <tableColumn id="6" xr3:uid="{00000000-0010-0000-0000-000006000000}" name="2006" dataDxfId="93"/>
    <tableColumn id="7" xr3:uid="{00000000-0010-0000-0000-000007000000}" name="2007" dataDxfId="92"/>
    <tableColumn id="8" xr3:uid="{00000000-0010-0000-0000-000008000000}" name="2008" dataDxfId="91"/>
    <tableColumn id="9" xr3:uid="{00000000-0010-0000-0000-000009000000}" name="2009" dataDxfId="90"/>
    <tableColumn id="10" xr3:uid="{00000000-0010-0000-0000-00000A000000}" name="2010" dataDxfId="89"/>
    <tableColumn id="11" xr3:uid="{00000000-0010-0000-0000-00000B000000}" name="2011" dataDxfId="88"/>
    <tableColumn id="12" xr3:uid="{00000000-0010-0000-0000-00000C000000}" name="2012" dataDxfId="87"/>
    <tableColumn id="13" xr3:uid="{00000000-0010-0000-0000-00000D000000}" name="2013" dataDxfId="86"/>
    <tableColumn id="14" xr3:uid="{00000000-0010-0000-0000-00000E000000}" name="2014" dataDxfId="85"/>
    <tableColumn id="15" xr3:uid="{00000000-0010-0000-0000-00000F000000}" name="2015" dataDxfId="84"/>
    <tableColumn id="16" xr3:uid="{00000000-0010-0000-0000-000010000000}" name="2016" dataDxfId="83"/>
    <tableColumn id="17" xr3:uid="{00000000-0010-0000-0000-000011000000}" name="2017" dataDxfId="82"/>
    <tableColumn id="18" xr3:uid="{00000000-0010-0000-0000-000012000000}" name="2018" dataDxfId="81"/>
    <tableColumn id="19" xr3:uid="{00000000-0010-0000-0000-000013000000}" name="2019" dataDxfId="80"/>
    <tableColumn id="20" xr3:uid="{00000000-0010-0000-0000-000014000000}" name="2020" dataDxfId="7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E50FE36-28D8-4D5E-93AE-25A8E2FBFCE4}" name="Tabla17" displayName="Tabla17" ref="A49:Y59" totalsRowShown="0" headerRowDxfId="78" dataDxfId="77" headerRowBorderDxfId="75" tableBorderDxfId="76" headerRowCellStyle="Normal 2">
  <autoFilter ref="A49:Y59" xr:uid="{1E50FE36-28D8-4D5E-93AE-25A8E2FBFCE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8870E952-B75D-4942-8B47-C59DEBDE5F7A}" name="Ambos sexos" dataDxfId="74" dataCellStyle="Normal 2"/>
    <tableColumn id="22" xr3:uid="{49CDF6FC-627F-416B-B0F1-4A86BE2C95B9}" name="1999" dataDxfId="73" dataCellStyle="Normal 2">
      <calculatedColumnFormula>B8/B8</calculatedColumnFormula>
    </tableColumn>
    <tableColumn id="23" xr3:uid="{645E4680-AD58-4BB6-8CF0-3491CFE9B573}" name="2000" dataDxfId="72" dataCellStyle="Normal 2"/>
    <tableColumn id="24" xr3:uid="{A63A375B-86AA-4B35-8EA0-41575FBA2746}" name="2001" dataDxfId="71" dataCellStyle="Normal 2"/>
    <tableColumn id="2" xr3:uid="{29B84E10-236A-44CE-881B-A69D6952E197}" name="2002" dataDxfId="70"/>
    <tableColumn id="3" xr3:uid="{FE59D0F7-F5E8-4D61-91D4-F34CE1449358}" name="2003" dataDxfId="69"/>
    <tableColumn id="4" xr3:uid="{24D49023-66B5-498E-B77B-E5CA494A1577}" name="2004" dataDxfId="68"/>
    <tableColumn id="5" xr3:uid="{AFA444C7-C2F3-4A08-98D3-DDA8ED6C6D67}" name="2005" dataDxfId="67"/>
    <tableColumn id="6" xr3:uid="{94286729-9C89-48A7-8C32-F981BA8DB56D}" name="2006" dataDxfId="66"/>
    <tableColumn id="7" xr3:uid="{DAE2C700-425E-42BF-89EE-8F2557E59487}" name="2007" dataDxfId="65"/>
    <tableColumn id="8" xr3:uid="{7951D18B-A3CF-40B4-82A4-9BE3080AC47E}" name="2008" dataDxfId="64"/>
    <tableColumn id="9" xr3:uid="{8E663578-495F-4495-BC04-C32638EE1EF2}" name="2009" dataDxfId="63"/>
    <tableColumn id="10" xr3:uid="{48793D96-508C-4677-A7D0-3D17C99DAB60}" name="2010" dataDxfId="62"/>
    <tableColumn id="11" xr3:uid="{AAF8E3C6-9EAC-4B58-B21C-A162D9543730}" name="2011" dataDxfId="61"/>
    <tableColumn id="12" xr3:uid="{4E458781-AE71-4018-982C-2FF732969A5C}" name="2012" dataDxfId="60"/>
    <tableColumn id="13" xr3:uid="{B4415E53-4FAF-4CB5-B3C2-58E781B897A0}" name="2013" dataDxfId="59"/>
    <tableColumn id="14" xr3:uid="{2C95DAFD-325A-4E03-B60B-BD94C19F4710}" name="2014" dataDxfId="58"/>
    <tableColumn id="15" xr3:uid="{72B109CF-2C7D-4C6C-9EAC-56B666440D9E}" name="2015" dataDxfId="57"/>
    <tableColumn id="16" xr3:uid="{8273C948-D769-4521-A198-D62BF364252F}" name="2016" dataDxfId="56"/>
    <tableColumn id="17" xr3:uid="{FA3B164C-2EFF-4B14-961D-E98177287A89}" name="2017" dataDxfId="55"/>
    <tableColumn id="18" xr3:uid="{37B07867-20FA-4BF7-82CB-82308750AEC4}" name="2018" dataDxfId="54"/>
    <tableColumn id="19" xr3:uid="{1C58CC44-470D-4768-8DE6-57385C40839C}" name="2019" dataDxfId="53"/>
    <tableColumn id="20" xr3:uid="{F7D10B14-469C-462F-AA64-66B42AFA3B5C}" name="2020" dataDxfId="52"/>
    <tableColumn id="21" xr3:uid="{419EA9E0-6F89-4E8C-AAE7-039C37C65763}" name="2021" dataDxfId="51"/>
    <tableColumn id="25" xr3:uid="{20D68FE5-F081-4128-8192-07662E102F52}" name="2022" dataDxfId="5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5:U26" totalsRowShown="0" headerRowDxfId="49" dataDxfId="48" headerRowBorderDxfId="46" tableBorderDxfId="47" headerRowCellStyle="Normal 2">
  <autoFilter ref="A5:U2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00000000-0010-0000-0100-000001000000}" name="Ambos sexos" dataDxfId="45" dataCellStyle="Normal 2"/>
    <tableColumn id="2" xr3:uid="{00000000-0010-0000-0100-000002000000}" name="2002" dataDxfId="44"/>
    <tableColumn id="3" xr3:uid="{00000000-0010-0000-0100-000003000000}" name="2003" dataDxfId="43"/>
    <tableColumn id="4" xr3:uid="{00000000-0010-0000-0100-000004000000}" name="2004" dataDxfId="42"/>
    <tableColumn id="5" xr3:uid="{00000000-0010-0000-0100-000005000000}" name="2005" dataDxfId="41"/>
    <tableColumn id="6" xr3:uid="{00000000-0010-0000-0100-000006000000}" name="2006" dataDxfId="40"/>
    <tableColumn id="7" xr3:uid="{00000000-0010-0000-0100-000007000000}" name="2007" dataDxfId="39"/>
    <tableColumn id="8" xr3:uid="{00000000-0010-0000-0100-000008000000}" name="2008" dataDxfId="38"/>
    <tableColumn id="9" xr3:uid="{00000000-0010-0000-0100-000009000000}" name="2009" dataDxfId="37"/>
    <tableColumn id="10" xr3:uid="{00000000-0010-0000-0100-00000A000000}" name="2010" dataDxfId="36"/>
    <tableColumn id="11" xr3:uid="{00000000-0010-0000-0100-00000B000000}" name="2011" dataDxfId="35"/>
    <tableColumn id="12" xr3:uid="{00000000-0010-0000-0100-00000C000000}" name="2012" dataDxfId="34"/>
    <tableColumn id="13" xr3:uid="{00000000-0010-0000-0100-00000D000000}" name="2013" dataDxfId="33"/>
    <tableColumn id="14" xr3:uid="{00000000-0010-0000-0100-00000E000000}" name="2014" dataDxfId="32"/>
    <tableColumn id="15" xr3:uid="{00000000-0010-0000-0100-00000F000000}" name="2015" dataDxfId="31"/>
    <tableColumn id="16" xr3:uid="{00000000-0010-0000-0100-000010000000}" name="2016" dataDxfId="30"/>
    <tableColumn id="17" xr3:uid="{00000000-0010-0000-0100-000011000000}" name="2017" dataDxfId="29"/>
    <tableColumn id="18" xr3:uid="{00000000-0010-0000-0100-000012000000}" name="2018" dataDxfId="28"/>
    <tableColumn id="19" xr3:uid="{00000000-0010-0000-0100-000013000000}" name="2019" dataDxfId="27"/>
    <tableColumn id="20" xr3:uid="{00000000-0010-0000-0100-000014000000}" name="2020" dataDxfId="26"/>
    <tableColumn id="21" xr3:uid="{910EA376-424A-4BF5-BE5A-5A0C5B5A99A7}" name="2021" dataDxfId="25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34" displayName="Tabla134" ref="A5:U26" totalsRowShown="0" headerRowDxfId="24" dataDxfId="23" headerRowBorderDxfId="21" tableBorderDxfId="22" headerRowCellStyle="Normal 2">
  <autoFilter ref="A5:U2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00000000-0010-0000-0200-000001000000}" name="Ambos sexos" dataDxfId="20" dataCellStyle="Normal 2"/>
    <tableColumn id="2" xr3:uid="{00000000-0010-0000-0200-000002000000}" name="2002" dataDxfId="19"/>
    <tableColumn id="3" xr3:uid="{00000000-0010-0000-0200-000003000000}" name="2003" dataDxfId="18"/>
    <tableColumn id="4" xr3:uid="{00000000-0010-0000-0200-000004000000}" name="2004" dataDxfId="17"/>
    <tableColumn id="5" xr3:uid="{00000000-0010-0000-0200-000005000000}" name="2005" dataDxfId="16"/>
    <tableColumn id="6" xr3:uid="{00000000-0010-0000-0200-000006000000}" name="2006" dataDxfId="15"/>
    <tableColumn id="7" xr3:uid="{00000000-0010-0000-0200-000007000000}" name="2007" dataDxfId="14"/>
    <tableColumn id="8" xr3:uid="{00000000-0010-0000-0200-000008000000}" name="2008" dataDxfId="13"/>
    <tableColumn id="9" xr3:uid="{00000000-0010-0000-0200-000009000000}" name="2009" dataDxfId="12"/>
    <tableColumn id="10" xr3:uid="{00000000-0010-0000-0200-00000A000000}" name="2010" dataDxfId="11"/>
    <tableColumn id="11" xr3:uid="{00000000-0010-0000-0200-00000B000000}" name="2011" dataDxfId="10"/>
    <tableColumn id="12" xr3:uid="{00000000-0010-0000-0200-00000C000000}" name="2012" dataDxfId="9"/>
    <tableColumn id="13" xr3:uid="{00000000-0010-0000-0200-00000D000000}" name="2013" dataDxfId="8"/>
    <tableColumn id="14" xr3:uid="{00000000-0010-0000-0200-00000E000000}" name="2014" dataDxfId="7"/>
    <tableColumn id="15" xr3:uid="{00000000-0010-0000-0200-00000F000000}" name="2015" dataDxfId="6"/>
    <tableColumn id="16" xr3:uid="{00000000-0010-0000-0200-000010000000}" name="2016" dataDxfId="5"/>
    <tableColumn id="17" xr3:uid="{00000000-0010-0000-0200-000011000000}" name="2017" dataDxfId="4"/>
    <tableColumn id="18" xr3:uid="{00000000-0010-0000-0200-000012000000}" name="2018" dataDxfId="3"/>
    <tableColumn id="19" xr3:uid="{00000000-0010-0000-0200-000013000000}" name="2019" dataDxfId="2"/>
    <tableColumn id="20" xr3:uid="{00000000-0010-0000-0200-000014000000}" name="2020" dataDxfId="1"/>
    <tableColumn id="21" xr3:uid="{F2544130-0B82-438D-A92A-DD0CD16B12CE}" name="202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62" zoomScale="50" workbookViewId="0">
      <selection activeCell="I55" sqref="I55"/>
    </sheetView>
  </sheetViews>
  <sheetFormatPr defaultColWidth="10.875" defaultRowHeight="15.95"/>
  <cols>
    <col min="1" max="16384" width="10.875" style="2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74"/>
  <sheetViews>
    <sheetView zoomScale="70" zoomScaleNormal="70" zoomScalePageLayoutView="70" workbookViewId="0">
      <selection activeCell="D83" sqref="D83:G83"/>
    </sheetView>
  </sheetViews>
  <sheetFormatPr defaultColWidth="10.875" defaultRowHeight="15"/>
  <cols>
    <col min="1" max="1" width="19" style="5" customWidth="1"/>
    <col min="2" max="21" width="10.875" style="5" customWidth="1"/>
    <col min="22" max="22" width="10.875" style="5" bestFit="1" customWidth="1"/>
    <col min="23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95</v>
      </c>
      <c r="B2" s="10"/>
      <c r="C2" s="10"/>
      <c r="D2" s="10"/>
      <c r="E2" s="11"/>
    </row>
    <row r="5" spans="1:22" ht="18" customHeight="1">
      <c r="A5" s="59" t="s">
        <v>14</v>
      </c>
      <c r="B5" s="89" t="s">
        <v>18</v>
      </c>
      <c r="C5" s="89" t="s">
        <v>19</v>
      </c>
      <c r="D5" s="89" t="s">
        <v>20</v>
      </c>
      <c r="E5" s="89" t="s">
        <v>21</v>
      </c>
      <c r="F5" s="89" t="s">
        <v>22</v>
      </c>
      <c r="G5" s="89" t="s">
        <v>23</v>
      </c>
      <c r="H5" s="89" t="s">
        <v>24</v>
      </c>
      <c r="I5" s="89" t="s">
        <v>25</v>
      </c>
      <c r="J5" s="89" t="s">
        <v>26</v>
      </c>
      <c r="K5" s="89" t="s">
        <v>27</v>
      </c>
      <c r="L5" s="89" t="s">
        <v>28</v>
      </c>
      <c r="M5" s="89" t="s">
        <v>29</v>
      </c>
      <c r="N5" s="89" t="s">
        <v>30</v>
      </c>
      <c r="O5" s="89" t="s">
        <v>31</v>
      </c>
      <c r="P5" s="89" t="s">
        <v>32</v>
      </c>
      <c r="Q5" s="89" t="s">
        <v>33</v>
      </c>
      <c r="R5" s="89" t="s">
        <v>34</v>
      </c>
      <c r="S5" s="89" t="s">
        <v>35</v>
      </c>
      <c r="T5" s="89" t="s">
        <v>36</v>
      </c>
      <c r="U5" s="99" t="s">
        <v>37</v>
      </c>
      <c r="V5" s="101" t="s">
        <v>51</v>
      </c>
    </row>
    <row r="6" spans="1:22" ht="18" customHeight="1">
      <c r="A6" s="90" t="s">
        <v>96</v>
      </c>
      <c r="B6" s="16">
        <v>105</v>
      </c>
      <c r="C6" s="16">
        <v>110</v>
      </c>
      <c r="D6" s="16">
        <v>143</v>
      </c>
      <c r="E6" s="16">
        <v>153</v>
      </c>
      <c r="F6" s="16">
        <v>162</v>
      </c>
      <c r="G6" s="16">
        <v>177</v>
      </c>
      <c r="H6" s="16">
        <v>193</v>
      </c>
      <c r="I6" s="16">
        <v>197</v>
      </c>
      <c r="J6" s="16">
        <v>197</v>
      </c>
      <c r="K6" s="16">
        <v>203</v>
      </c>
      <c r="L6" s="16">
        <v>204</v>
      </c>
      <c r="M6" s="16">
        <v>188</v>
      </c>
      <c r="N6" s="16">
        <v>154</v>
      </c>
      <c r="O6" s="16">
        <v>142</v>
      </c>
      <c r="P6" s="16">
        <v>126</v>
      </c>
      <c r="Q6" s="16">
        <v>121</v>
      </c>
      <c r="R6" s="16">
        <v>121</v>
      </c>
      <c r="S6" s="16">
        <v>134</v>
      </c>
      <c r="T6" s="16">
        <v>137</v>
      </c>
      <c r="U6" s="98">
        <v>148</v>
      </c>
      <c r="V6" s="100">
        <v>160</v>
      </c>
    </row>
    <row r="7" spans="1:22" ht="18" customHeight="1">
      <c r="A7" s="91" t="s">
        <v>97</v>
      </c>
      <c r="B7" s="16">
        <v>53</v>
      </c>
      <c r="C7" s="16">
        <v>112</v>
      </c>
      <c r="D7" s="16">
        <v>152</v>
      </c>
      <c r="E7" s="16">
        <v>193</v>
      </c>
      <c r="F7" s="16">
        <v>150</v>
      </c>
      <c r="G7" s="16">
        <v>230</v>
      </c>
      <c r="H7" s="16">
        <v>272</v>
      </c>
      <c r="I7" s="16">
        <v>300</v>
      </c>
      <c r="J7" s="16">
        <v>297</v>
      </c>
      <c r="K7" s="16">
        <v>308</v>
      </c>
      <c r="L7" s="16">
        <v>320</v>
      </c>
      <c r="M7" s="16">
        <v>228</v>
      </c>
      <c r="N7" s="16">
        <v>206</v>
      </c>
      <c r="O7" s="16">
        <v>195</v>
      </c>
      <c r="P7" s="16">
        <v>183</v>
      </c>
      <c r="Q7" s="16">
        <v>175</v>
      </c>
      <c r="R7" s="16">
        <v>182</v>
      </c>
      <c r="S7" s="16">
        <v>192</v>
      </c>
      <c r="T7" s="16">
        <v>187</v>
      </c>
      <c r="U7" s="98">
        <v>191</v>
      </c>
      <c r="V7" s="98">
        <v>168</v>
      </c>
    </row>
    <row r="8" spans="1:22" ht="18" customHeight="1">
      <c r="A8" s="91" t="s">
        <v>98</v>
      </c>
      <c r="B8" s="16">
        <v>387</v>
      </c>
      <c r="C8" s="16">
        <v>387</v>
      </c>
      <c r="D8" s="16">
        <v>399</v>
      </c>
      <c r="E8" s="16">
        <v>405</v>
      </c>
      <c r="F8" s="16">
        <v>402</v>
      </c>
      <c r="G8" s="16">
        <v>412</v>
      </c>
      <c r="H8" s="16">
        <v>420</v>
      </c>
      <c r="I8" s="16">
        <v>431</v>
      </c>
      <c r="J8" s="16">
        <v>440</v>
      </c>
      <c r="K8" s="16">
        <v>446</v>
      </c>
      <c r="L8" s="16">
        <v>442</v>
      </c>
      <c r="M8" s="16">
        <v>419</v>
      </c>
      <c r="N8" s="16">
        <v>415</v>
      </c>
      <c r="O8" s="16">
        <v>420</v>
      </c>
      <c r="P8" s="16">
        <v>410</v>
      </c>
      <c r="Q8" s="16">
        <v>401</v>
      </c>
      <c r="R8" s="16">
        <v>400</v>
      </c>
      <c r="S8" s="16">
        <v>391</v>
      </c>
      <c r="T8" s="16">
        <v>395</v>
      </c>
      <c r="U8" s="98">
        <v>406</v>
      </c>
      <c r="V8" s="98">
        <v>421</v>
      </c>
    </row>
    <row r="9" spans="1:22" ht="18" customHeight="1">
      <c r="A9" s="91" t="s">
        <v>99</v>
      </c>
      <c r="B9" s="16">
        <v>55</v>
      </c>
      <c r="C9" s="16">
        <v>111</v>
      </c>
      <c r="D9" s="16">
        <v>261</v>
      </c>
      <c r="E9" s="16">
        <v>627</v>
      </c>
      <c r="F9" s="16">
        <v>864</v>
      </c>
      <c r="G9" s="16">
        <v>1102</v>
      </c>
      <c r="H9" s="16">
        <v>1254</v>
      </c>
      <c r="I9" s="16">
        <v>1353</v>
      </c>
      <c r="J9" s="16">
        <v>1393</v>
      </c>
      <c r="K9" s="16">
        <v>1433</v>
      </c>
      <c r="L9" s="16">
        <v>1454</v>
      </c>
      <c r="M9" s="16">
        <v>1385</v>
      </c>
      <c r="N9" s="16">
        <v>982</v>
      </c>
      <c r="O9" s="16">
        <v>851</v>
      </c>
      <c r="P9" s="16">
        <v>713</v>
      </c>
      <c r="Q9" s="16">
        <v>629</v>
      </c>
      <c r="R9" s="16">
        <v>592</v>
      </c>
      <c r="S9" s="16">
        <v>603</v>
      </c>
      <c r="T9" s="16">
        <v>645</v>
      </c>
      <c r="U9" s="98">
        <v>667</v>
      </c>
      <c r="V9" s="98">
        <v>717</v>
      </c>
    </row>
    <row r="10" spans="1:22" ht="18" customHeight="1">
      <c r="A10" s="91" t="s">
        <v>100</v>
      </c>
      <c r="B10" s="16">
        <v>104</v>
      </c>
      <c r="C10" s="16">
        <v>268</v>
      </c>
      <c r="D10" s="16">
        <v>431</v>
      </c>
      <c r="E10" s="16">
        <v>648</v>
      </c>
      <c r="F10" s="16">
        <v>806</v>
      </c>
      <c r="G10" s="16">
        <v>1280</v>
      </c>
      <c r="H10" s="16">
        <v>1901</v>
      </c>
      <c r="I10" s="16">
        <v>1999</v>
      </c>
      <c r="J10" s="16">
        <v>1917</v>
      </c>
      <c r="K10" s="16">
        <v>1840</v>
      </c>
      <c r="L10" s="16">
        <v>1871</v>
      </c>
      <c r="M10" s="16">
        <v>1456</v>
      </c>
      <c r="N10" s="16">
        <v>1377</v>
      </c>
      <c r="O10" s="16">
        <v>1385</v>
      </c>
      <c r="P10" s="16">
        <v>1354</v>
      </c>
      <c r="Q10" s="16">
        <v>1305</v>
      </c>
      <c r="R10" s="16">
        <v>1234</v>
      </c>
      <c r="S10" s="16">
        <v>1248</v>
      </c>
      <c r="T10" s="16">
        <v>1232</v>
      </c>
      <c r="U10" s="98">
        <v>1222</v>
      </c>
      <c r="V10" s="98">
        <v>1162</v>
      </c>
    </row>
    <row r="11" spans="1:22" ht="18" customHeight="1">
      <c r="A11" s="91" t="s">
        <v>101</v>
      </c>
      <c r="B11" s="16">
        <v>144</v>
      </c>
      <c r="C11" s="16">
        <v>158</v>
      </c>
      <c r="D11" s="16">
        <v>176</v>
      </c>
      <c r="E11" s="16">
        <v>189</v>
      </c>
      <c r="F11" s="16">
        <v>224</v>
      </c>
      <c r="G11" s="16">
        <v>223</v>
      </c>
      <c r="H11" s="16">
        <v>223</v>
      </c>
      <c r="I11" s="16">
        <v>196</v>
      </c>
      <c r="J11" s="16">
        <v>177</v>
      </c>
      <c r="K11" s="16">
        <v>181</v>
      </c>
      <c r="L11" s="16">
        <v>172</v>
      </c>
      <c r="M11" s="16">
        <v>162</v>
      </c>
      <c r="N11" s="16">
        <v>187</v>
      </c>
      <c r="O11" s="16">
        <v>180</v>
      </c>
      <c r="P11" s="16">
        <v>168</v>
      </c>
      <c r="Q11" s="16">
        <v>175</v>
      </c>
      <c r="R11" s="16">
        <v>191</v>
      </c>
      <c r="S11" s="16">
        <v>183</v>
      </c>
      <c r="T11" s="16">
        <v>225</v>
      </c>
      <c r="U11" s="98">
        <v>228</v>
      </c>
      <c r="V11" s="98">
        <v>227</v>
      </c>
    </row>
    <row r="12" spans="1:22" ht="18" customHeight="1">
      <c r="A12" s="91" t="s">
        <v>102</v>
      </c>
      <c r="B12" s="16">
        <v>407</v>
      </c>
      <c r="C12" s="16">
        <v>459</v>
      </c>
      <c r="D12" s="16">
        <v>549</v>
      </c>
      <c r="E12" s="16">
        <v>592</v>
      </c>
      <c r="F12" s="16">
        <v>580</v>
      </c>
      <c r="G12" s="16">
        <v>614</v>
      </c>
      <c r="H12" s="16">
        <v>790</v>
      </c>
      <c r="I12" s="16">
        <v>799</v>
      </c>
      <c r="J12" s="16">
        <v>798</v>
      </c>
      <c r="K12" s="16">
        <v>822</v>
      </c>
      <c r="L12" s="16">
        <v>813</v>
      </c>
      <c r="M12" s="16">
        <v>891</v>
      </c>
      <c r="N12" s="16">
        <v>951</v>
      </c>
      <c r="O12" s="16">
        <v>1047</v>
      </c>
      <c r="P12" s="16">
        <v>1095</v>
      </c>
      <c r="Q12" s="16">
        <v>1250</v>
      </c>
      <c r="R12" s="16">
        <v>1418</v>
      </c>
      <c r="S12" s="16">
        <v>1616</v>
      </c>
      <c r="T12" s="16">
        <v>1949</v>
      </c>
      <c r="U12" s="98">
        <v>2055</v>
      </c>
      <c r="V12" s="98">
        <v>2149</v>
      </c>
    </row>
    <row r="13" spans="1:22" ht="18" customHeight="1">
      <c r="A13" s="91" t="s">
        <v>103</v>
      </c>
      <c r="B13" s="16">
        <v>48</v>
      </c>
      <c r="C13" s="16">
        <v>50</v>
      </c>
      <c r="D13" s="16">
        <v>54</v>
      </c>
      <c r="E13" s="16">
        <v>63</v>
      </c>
      <c r="F13" s="16">
        <v>57</v>
      </c>
      <c r="G13" s="16">
        <v>58</v>
      </c>
      <c r="H13" s="16">
        <v>70</v>
      </c>
      <c r="I13" s="16">
        <v>82</v>
      </c>
      <c r="J13" s="16">
        <v>81</v>
      </c>
      <c r="K13" s="16">
        <v>83</v>
      </c>
      <c r="L13" s="16">
        <v>85</v>
      </c>
      <c r="M13" s="16">
        <v>85</v>
      </c>
      <c r="N13" s="16">
        <v>84</v>
      </c>
      <c r="O13" s="16">
        <v>90</v>
      </c>
      <c r="P13" s="16">
        <v>94</v>
      </c>
      <c r="Q13" s="16">
        <v>97</v>
      </c>
      <c r="R13" s="16">
        <v>106</v>
      </c>
      <c r="S13" s="16">
        <v>139</v>
      </c>
      <c r="T13" s="16">
        <v>158</v>
      </c>
      <c r="U13" s="98">
        <v>172</v>
      </c>
      <c r="V13" s="98">
        <v>186</v>
      </c>
    </row>
    <row r="14" spans="1:22" ht="18" customHeight="1">
      <c r="A14" s="91" t="s">
        <v>104</v>
      </c>
      <c r="B14" s="16">
        <v>155</v>
      </c>
      <c r="C14" s="16">
        <v>274</v>
      </c>
      <c r="D14" s="16">
        <v>380</v>
      </c>
      <c r="E14" s="16">
        <v>399</v>
      </c>
      <c r="F14" s="16">
        <v>396</v>
      </c>
      <c r="G14" s="16">
        <v>382</v>
      </c>
      <c r="H14" s="16">
        <v>416</v>
      </c>
      <c r="I14" s="16">
        <v>400</v>
      </c>
      <c r="J14" s="16">
        <v>426</v>
      </c>
      <c r="K14" s="16">
        <v>429</v>
      </c>
      <c r="L14" s="16">
        <v>418</v>
      </c>
      <c r="M14" s="16">
        <v>422</v>
      </c>
      <c r="N14" s="16">
        <v>393</v>
      </c>
      <c r="O14" s="16">
        <v>383</v>
      </c>
      <c r="P14" s="16">
        <v>365</v>
      </c>
      <c r="Q14" s="16">
        <v>347</v>
      </c>
      <c r="R14" s="16">
        <v>347</v>
      </c>
      <c r="S14" s="16">
        <v>385</v>
      </c>
      <c r="T14" s="16">
        <v>433</v>
      </c>
      <c r="U14" s="98">
        <v>472</v>
      </c>
      <c r="V14" s="98">
        <v>548</v>
      </c>
    </row>
    <row r="15" spans="1:22" ht="18" customHeight="1">
      <c r="A15" s="91" t="s">
        <v>105</v>
      </c>
      <c r="B15" s="16">
        <v>34</v>
      </c>
      <c r="C15" s="16">
        <v>71</v>
      </c>
      <c r="D15" s="16">
        <v>89</v>
      </c>
      <c r="E15" s="16">
        <v>157</v>
      </c>
      <c r="F15" s="16">
        <v>189</v>
      </c>
      <c r="G15" s="16">
        <v>225</v>
      </c>
      <c r="H15" s="16">
        <v>270</v>
      </c>
      <c r="I15" s="16">
        <v>241</v>
      </c>
      <c r="J15" s="16">
        <v>213</v>
      </c>
      <c r="K15" s="16">
        <v>199</v>
      </c>
      <c r="L15" s="16">
        <v>158</v>
      </c>
      <c r="M15" s="16">
        <v>162</v>
      </c>
      <c r="N15" s="16">
        <v>152</v>
      </c>
      <c r="O15" s="16">
        <v>160</v>
      </c>
      <c r="P15" s="16">
        <v>153</v>
      </c>
      <c r="Q15" s="16">
        <v>159</v>
      </c>
      <c r="R15" s="16">
        <v>151</v>
      </c>
      <c r="S15" s="16">
        <v>156</v>
      </c>
      <c r="T15" s="16">
        <v>164</v>
      </c>
      <c r="U15" s="98">
        <v>164</v>
      </c>
      <c r="V15" s="98">
        <v>163</v>
      </c>
    </row>
    <row r="16" spans="1:22" ht="18" customHeight="1">
      <c r="A16" s="91" t="s">
        <v>106</v>
      </c>
      <c r="B16" s="16">
        <v>61</v>
      </c>
      <c r="C16" s="16">
        <v>63</v>
      </c>
      <c r="D16" s="16">
        <v>58</v>
      </c>
      <c r="E16" s="16">
        <v>69</v>
      </c>
      <c r="F16" s="16">
        <v>88</v>
      </c>
      <c r="G16" s="16">
        <v>92</v>
      </c>
      <c r="H16" s="16">
        <v>104</v>
      </c>
      <c r="I16" s="16">
        <v>90</v>
      </c>
      <c r="J16" s="16">
        <v>87</v>
      </c>
      <c r="K16" s="16">
        <v>94</v>
      </c>
      <c r="L16" s="16">
        <v>75</v>
      </c>
      <c r="M16" s="16">
        <v>87</v>
      </c>
      <c r="N16" s="16">
        <v>91</v>
      </c>
      <c r="O16" s="16">
        <v>97</v>
      </c>
      <c r="P16" s="16">
        <v>102</v>
      </c>
      <c r="Q16" s="16">
        <v>113</v>
      </c>
      <c r="R16" s="16">
        <v>114</v>
      </c>
      <c r="S16" s="16">
        <v>138</v>
      </c>
      <c r="T16" s="16">
        <v>160</v>
      </c>
      <c r="U16" s="98">
        <v>178</v>
      </c>
      <c r="V16" s="98">
        <v>194</v>
      </c>
    </row>
    <row r="17" spans="1:22" ht="18" customHeight="1">
      <c r="A17" s="91" t="s">
        <v>107</v>
      </c>
      <c r="B17" s="16">
        <v>182</v>
      </c>
      <c r="C17" s="16">
        <v>281</v>
      </c>
      <c r="D17" s="16">
        <v>299</v>
      </c>
      <c r="E17" s="16">
        <v>285</v>
      </c>
      <c r="F17" s="16">
        <v>247</v>
      </c>
      <c r="G17" s="16">
        <v>251</v>
      </c>
      <c r="H17" s="16">
        <v>314</v>
      </c>
      <c r="I17" s="16">
        <v>396</v>
      </c>
      <c r="J17" s="16">
        <v>363</v>
      </c>
      <c r="K17" s="16">
        <v>306</v>
      </c>
      <c r="L17" s="16">
        <v>279</v>
      </c>
      <c r="M17" s="16">
        <v>300</v>
      </c>
      <c r="N17" s="16">
        <v>289</v>
      </c>
      <c r="O17" s="16">
        <v>293</v>
      </c>
      <c r="P17" s="16">
        <v>268</v>
      </c>
      <c r="Q17" s="16">
        <v>315</v>
      </c>
      <c r="R17" s="16">
        <v>350</v>
      </c>
      <c r="S17" s="16">
        <v>434</v>
      </c>
      <c r="T17" s="16">
        <v>552</v>
      </c>
      <c r="U17" s="98">
        <v>603</v>
      </c>
      <c r="V17" s="98">
        <v>747</v>
      </c>
    </row>
    <row r="18" spans="1:22" ht="18" customHeight="1">
      <c r="A18" s="91" t="s">
        <v>108</v>
      </c>
      <c r="B18" s="16">
        <v>994</v>
      </c>
      <c r="C18" s="16">
        <v>1713</v>
      </c>
      <c r="D18" s="16">
        <v>2056</v>
      </c>
      <c r="E18" s="16">
        <v>1970</v>
      </c>
      <c r="F18" s="16">
        <v>1801</v>
      </c>
      <c r="G18" s="16">
        <v>1633</v>
      </c>
      <c r="H18" s="16">
        <v>1693</v>
      </c>
      <c r="I18" s="16">
        <v>1641</v>
      </c>
      <c r="J18" s="16">
        <v>1629</v>
      </c>
      <c r="K18" s="16">
        <v>1527</v>
      </c>
      <c r="L18" s="16">
        <v>1532</v>
      </c>
      <c r="M18" s="16">
        <v>1524</v>
      </c>
      <c r="N18" s="16">
        <v>1452</v>
      </c>
      <c r="O18" s="16">
        <v>1364</v>
      </c>
      <c r="P18" s="16">
        <v>1290</v>
      </c>
      <c r="Q18" s="16">
        <v>1293</v>
      </c>
      <c r="R18" s="16">
        <v>1283</v>
      </c>
      <c r="S18" s="16">
        <v>1342</v>
      </c>
      <c r="T18" s="16">
        <v>1373</v>
      </c>
      <c r="U18" s="98">
        <v>1402</v>
      </c>
      <c r="V18" s="98">
        <v>1429</v>
      </c>
    </row>
    <row r="19" spans="1:22" ht="18" customHeight="1">
      <c r="A19" s="91" t="s">
        <v>109</v>
      </c>
      <c r="B19" s="16">
        <v>33</v>
      </c>
      <c r="C19" s="16">
        <v>34</v>
      </c>
      <c r="D19" s="16">
        <v>40</v>
      </c>
      <c r="E19" s="16">
        <v>48</v>
      </c>
      <c r="F19" s="16">
        <v>49</v>
      </c>
      <c r="G19" s="16">
        <v>61</v>
      </c>
      <c r="H19" s="16">
        <v>65</v>
      </c>
      <c r="I19" s="16">
        <v>59</v>
      </c>
      <c r="J19" s="16">
        <v>61</v>
      </c>
      <c r="K19" s="16">
        <v>61</v>
      </c>
      <c r="L19" s="16">
        <v>63</v>
      </c>
      <c r="M19" s="16">
        <v>55</v>
      </c>
      <c r="N19" s="16">
        <v>64</v>
      </c>
      <c r="O19" s="16">
        <v>67</v>
      </c>
      <c r="P19" s="16">
        <v>58</v>
      </c>
      <c r="Q19" s="16">
        <v>84</v>
      </c>
      <c r="R19" s="16">
        <v>106</v>
      </c>
      <c r="S19" s="16">
        <v>165</v>
      </c>
      <c r="T19" s="16">
        <v>210</v>
      </c>
      <c r="U19" s="98">
        <v>264</v>
      </c>
      <c r="V19" s="98">
        <v>368</v>
      </c>
    </row>
    <row r="20" spans="1:22" ht="18" customHeight="1">
      <c r="A20" s="91" t="s">
        <v>110</v>
      </c>
      <c r="B20" s="16">
        <v>72</v>
      </c>
      <c r="C20" s="16">
        <v>82</v>
      </c>
      <c r="D20" s="16">
        <v>93</v>
      </c>
      <c r="E20" s="16">
        <v>126</v>
      </c>
      <c r="F20" s="16">
        <v>127</v>
      </c>
      <c r="G20" s="16">
        <v>128</v>
      </c>
      <c r="H20" s="16">
        <v>137</v>
      </c>
      <c r="I20" s="16">
        <v>147</v>
      </c>
      <c r="J20" s="16">
        <v>165</v>
      </c>
      <c r="K20" s="16">
        <v>181</v>
      </c>
      <c r="L20" s="16">
        <v>175</v>
      </c>
      <c r="M20" s="16">
        <v>174</v>
      </c>
      <c r="N20" s="16">
        <v>163</v>
      </c>
      <c r="O20" s="16">
        <v>165</v>
      </c>
      <c r="P20" s="16">
        <v>161</v>
      </c>
      <c r="Q20" s="16">
        <v>167</v>
      </c>
      <c r="R20" s="16">
        <v>169</v>
      </c>
      <c r="S20" s="16">
        <v>192</v>
      </c>
      <c r="T20" s="16">
        <v>198</v>
      </c>
      <c r="U20" s="98">
        <v>187</v>
      </c>
      <c r="V20" s="98">
        <v>182</v>
      </c>
    </row>
    <row r="21" spans="1:22" ht="18" customHeight="1">
      <c r="A21" s="91" t="s">
        <v>111</v>
      </c>
      <c r="B21" s="16">
        <v>57</v>
      </c>
      <c r="C21" s="16">
        <v>79</v>
      </c>
      <c r="D21" s="16">
        <v>88</v>
      </c>
      <c r="E21" s="16">
        <v>123</v>
      </c>
      <c r="F21" s="16">
        <v>134</v>
      </c>
      <c r="G21" s="16">
        <v>139</v>
      </c>
      <c r="H21" s="16">
        <v>154</v>
      </c>
      <c r="I21" s="16">
        <v>165</v>
      </c>
      <c r="J21" s="16">
        <v>162</v>
      </c>
      <c r="K21" s="16">
        <v>189</v>
      </c>
      <c r="L21" s="16">
        <v>232</v>
      </c>
      <c r="M21" s="16">
        <v>241</v>
      </c>
      <c r="N21" s="16">
        <v>262</v>
      </c>
      <c r="O21" s="16">
        <v>240</v>
      </c>
      <c r="P21" s="16">
        <v>218</v>
      </c>
      <c r="Q21" s="16">
        <v>268</v>
      </c>
      <c r="R21" s="16">
        <v>285</v>
      </c>
      <c r="S21" s="16">
        <v>325</v>
      </c>
      <c r="T21" s="16">
        <v>350</v>
      </c>
      <c r="U21" s="98">
        <v>367</v>
      </c>
      <c r="V21" s="98">
        <v>443</v>
      </c>
    </row>
    <row r="22" spans="1:22" ht="18" customHeight="1">
      <c r="A22" s="105" t="s">
        <v>112</v>
      </c>
      <c r="B22" s="110">
        <f>SUM(B6:B21)</f>
        <v>2891</v>
      </c>
      <c r="C22" s="110">
        <f t="shared" ref="C22:U22" si="0">SUM(C6:C21)</f>
        <v>4252</v>
      </c>
      <c r="D22" s="110">
        <f t="shared" si="0"/>
        <v>5268</v>
      </c>
      <c r="E22" s="110">
        <f t="shared" si="0"/>
        <v>6047</v>
      </c>
      <c r="F22" s="110">
        <f t="shared" si="0"/>
        <v>6276</v>
      </c>
      <c r="G22" s="110">
        <f t="shared" si="0"/>
        <v>7007</v>
      </c>
      <c r="H22" s="110">
        <f t="shared" si="0"/>
        <v>8276</v>
      </c>
      <c r="I22" s="110">
        <f t="shared" si="0"/>
        <v>8496</v>
      </c>
      <c r="J22" s="110">
        <f t="shared" si="0"/>
        <v>8406</v>
      </c>
      <c r="K22" s="110">
        <f t="shared" si="0"/>
        <v>8302</v>
      </c>
      <c r="L22" s="110">
        <f t="shared" si="0"/>
        <v>8293</v>
      </c>
      <c r="M22" s="110">
        <f t="shared" si="0"/>
        <v>7779</v>
      </c>
      <c r="N22" s="110">
        <f t="shared" si="0"/>
        <v>7222</v>
      </c>
      <c r="O22" s="110">
        <f t="shared" si="0"/>
        <v>7079</v>
      </c>
      <c r="P22" s="110">
        <f t="shared" si="0"/>
        <v>6758</v>
      </c>
      <c r="Q22" s="110">
        <f t="shared" si="0"/>
        <v>6899</v>
      </c>
      <c r="R22" s="110">
        <f t="shared" si="0"/>
        <v>7049</v>
      </c>
      <c r="S22" s="110">
        <f t="shared" si="0"/>
        <v>7643</v>
      </c>
      <c r="T22" s="110">
        <f t="shared" si="0"/>
        <v>8368</v>
      </c>
      <c r="U22" s="110">
        <f t="shared" si="0"/>
        <v>8726</v>
      </c>
      <c r="V22" s="117">
        <f>SUM(V6:V21)</f>
        <v>9264</v>
      </c>
    </row>
    <row r="23" spans="1:22" ht="18" customHeight="1">
      <c r="A23" s="103" t="s">
        <v>113</v>
      </c>
      <c r="B23" s="104">
        <f>B24-B22</f>
        <v>487</v>
      </c>
      <c r="C23" s="104">
        <f t="shared" ref="C23:U23" si="1">C24-C22</f>
        <v>675</v>
      </c>
      <c r="D23" s="104">
        <f t="shared" si="1"/>
        <v>832</v>
      </c>
      <c r="E23" s="104">
        <f t="shared" si="1"/>
        <v>974</v>
      </c>
      <c r="F23" s="104">
        <f t="shared" si="1"/>
        <v>971</v>
      </c>
      <c r="G23" s="104">
        <f t="shared" si="1"/>
        <v>1054</v>
      </c>
      <c r="H23" s="104">
        <f t="shared" si="1"/>
        <v>1303</v>
      </c>
      <c r="I23" s="104">
        <f t="shared" si="1"/>
        <v>1419</v>
      </c>
      <c r="J23" s="104">
        <f t="shared" si="1"/>
        <v>1434</v>
      </c>
      <c r="K23" s="104">
        <f t="shared" si="1"/>
        <v>1426</v>
      </c>
      <c r="L23" s="104">
        <f t="shared" si="1"/>
        <v>1409</v>
      </c>
      <c r="M23" s="104">
        <f t="shared" si="1"/>
        <v>1346</v>
      </c>
      <c r="N23" s="104">
        <f t="shared" si="1"/>
        <v>1277</v>
      </c>
      <c r="O23" s="104">
        <f t="shared" si="1"/>
        <v>1267</v>
      </c>
      <c r="P23" s="104">
        <f t="shared" si="1"/>
        <v>1259</v>
      </c>
      <c r="Q23" s="104">
        <f t="shared" si="1"/>
        <v>1294</v>
      </c>
      <c r="R23" s="104">
        <f t="shared" si="1"/>
        <v>1384</v>
      </c>
      <c r="S23" s="104">
        <f t="shared" si="1"/>
        <v>1490</v>
      </c>
      <c r="T23" s="104">
        <f t="shared" si="1"/>
        <v>1774</v>
      </c>
      <c r="U23" s="104">
        <f t="shared" si="1"/>
        <v>1892</v>
      </c>
      <c r="V23" s="98">
        <f>V24-V22</f>
        <v>2102</v>
      </c>
    </row>
    <row r="24" spans="1:22" ht="18" customHeight="1">
      <c r="A24" s="92" t="s">
        <v>38</v>
      </c>
      <c r="B24" s="62">
        <v>3378</v>
      </c>
      <c r="C24" s="62">
        <v>4927</v>
      </c>
      <c r="D24" s="62">
        <v>6100</v>
      </c>
      <c r="E24" s="62">
        <v>7021</v>
      </c>
      <c r="F24" s="62">
        <v>7247</v>
      </c>
      <c r="G24" s="62">
        <v>8061</v>
      </c>
      <c r="H24" s="62">
        <v>9579</v>
      </c>
      <c r="I24" s="62">
        <v>9915</v>
      </c>
      <c r="J24" s="62">
        <v>9840</v>
      </c>
      <c r="K24" s="62">
        <v>9728</v>
      </c>
      <c r="L24" s="62">
        <v>9702</v>
      </c>
      <c r="M24" s="62">
        <v>9125</v>
      </c>
      <c r="N24" s="62">
        <v>8499</v>
      </c>
      <c r="O24" s="62">
        <v>8346</v>
      </c>
      <c r="P24" s="62">
        <v>8017</v>
      </c>
      <c r="Q24" s="62">
        <v>8193</v>
      </c>
      <c r="R24" s="62">
        <v>8433</v>
      </c>
      <c r="S24" s="62">
        <v>9133</v>
      </c>
      <c r="T24" s="62">
        <v>10142</v>
      </c>
      <c r="U24" s="109">
        <v>10618</v>
      </c>
      <c r="V24" s="109">
        <v>11366</v>
      </c>
    </row>
    <row r="25" spans="1:22" ht="18" customHeight="1">
      <c r="A25" s="32" t="s">
        <v>52</v>
      </c>
      <c r="B25" s="33"/>
      <c r="C25" s="33"/>
      <c r="D25" s="33"/>
      <c r="E25" s="33"/>
      <c r="F25" s="32"/>
      <c r="G25" s="33"/>
      <c r="H25" s="33"/>
      <c r="I25" s="33"/>
      <c r="J25" s="33"/>
      <c r="K25" s="32"/>
      <c r="L25" s="33"/>
      <c r="M25" s="33"/>
      <c r="N25" s="33"/>
      <c r="O25" s="33"/>
      <c r="P25" s="32"/>
      <c r="Q25" s="33"/>
      <c r="R25" s="33"/>
      <c r="S25" s="33"/>
      <c r="T25" s="33"/>
      <c r="U25" s="98"/>
      <c r="V25" s="98"/>
    </row>
    <row r="26" spans="1:22" s="61" customFormat="1" ht="18" customHeight="1">
      <c r="A26" s="5" t="s">
        <v>114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98"/>
      <c r="V26" s="98"/>
    </row>
    <row r="27" spans="1:22" ht="18" customHeight="1"/>
    <row r="28" spans="1:22" ht="18" customHeight="1"/>
    <row r="29" spans="1:22" ht="18" customHeight="1">
      <c r="A29" s="60" t="s">
        <v>48</v>
      </c>
      <c r="B29" s="89">
        <v>2002</v>
      </c>
      <c r="C29" s="89">
        <v>2003</v>
      </c>
      <c r="D29" s="89">
        <v>2004</v>
      </c>
      <c r="E29" s="89">
        <v>2005</v>
      </c>
      <c r="F29" s="89">
        <v>2006</v>
      </c>
      <c r="G29" s="89">
        <v>2007</v>
      </c>
      <c r="H29" s="89">
        <v>2008</v>
      </c>
      <c r="I29" s="89">
        <v>2009</v>
      </c>
      <c r="J29" s="89">
        <v>2010</v>
      </c>
      <c r="K29" s="89">
        <v>2011</v>
      </c>
      <c r="L29" s="89">
        <v>2012</v>
      </c>
      <c r="M29" s="89">
        <v>2013</v>
      </c>
      <c r="N29" s="89">
        <v>2014</v>
      </c>
      <c r="O29" s="89">
        <v>2015</v>
      </c>
      <c r="P29" s="89">
        <v>2016</v>
      </c>
      <c r="Q29" s="89">
        <v>2017</v>
      </c>
      <c r="R29" s="89">
        <v>2018</v>
      </c>
      <c r="S29" s="89">
        <v>2019</v>
      </c>
      <c r="T29" s="89">
        <v>2020</v>
      </c>
      <c r="U29" s="89">
        <v>2021</v>
      </c>
      <c r="V29" s="89">
        <v>2022</v>
      </c>
    </row>
    <row r="30" spans="1:22" ht="18" customHeight="1">
      <c r="A30" s="90" t="s">
        <v>96</v>
      </c>
      <c r="B30" s="16">
        <v>47</v>
      </c>
      <c r="C30" s="16">
        <v>49</v>
      </c>
      <c r="D30" s="16">
        <v>68</v>
      </c>
      <c r="E30" s="16">
        <v>76</v>
      </c>
      <c r="F30" s="16">
        <v>82</v>
      </c>
      <c r="G30" s="16">
        <v>90</v>
      </c>
      <c r="H30" s="16">
        <v>101</v>
      </c>
      <c r="I30" s="16">
        <v>100</v>
      </c>
      <c r="J30" s="16">
        <v>101</v>
      </c>
      <c r="K30" s="16">
        <v>105</v>
      </c>
      <c r="L30" s="16">
        <v>104</v>
      </c>
      <c r="M30" s="16">
        <v>90</v>
      </c>
      <c r="N30" s="16">
        <v>68</v>
      </c>
      <c r="O30" s="16">
        <v>63</v>
      </c>
      <c r="P30" s="16">
        <v>54</v>
      </c>
      <c r="Q30" s="16">
        <v>48</v>
      </c>
      <c r="R30" s="16">
        <v>50</v>
      </c>
      <c r="S30" s="16">
        <v>59</v>
      </c>
      <c r="T30" s="16">
        <v>58</v>
      </c>
      <c r="U30" s="16">
        <v>64</v>
      </c>
      <c r="V30" s="63">
        <v>76</v>
      </c>
    </row>
    <row r="31" spans="1:22" ht="18" customHeight="1">
      <c r="A31" s="91" t="s">
        <v>97</v>
      </c>
      <c r="B31" s="16">
        <v>30</v>
      </c>
      <c r="C31" s="16">
        <v>68</v>
      </c>
      <c r="D31" s="16">
        <v>92</v>
      </c>
      <c r="E31" s="16">
        <v>118</v>
      </c>
      <c r="F31" s="16">
        <v>83</v>
      </c>
      <c r="G31" s="16">
        <v>136</v>
      </c>
      <c r="H31" s="16">
        <v>157</v>
      </c>
      <c r="I31" s="16">
        <v>169</v>
      </c>
      <c r="J31" s="16">
        <v>171</v>
      </c>
      <c r="K31" s="16">
        <v>175</v>
      </c>
      <c r="L31" s="16">
        <v>179</v>
      </c>
      <c r="M31" s="16">
        <v>118</v>
      </c>
      <c r="N31" s="16">
        <v>101</v>
      </c>
      <c r="O31" s="16">
        <v>97</v>
      </c>
      <c r="P31" s="16">
        <v>86</v>
      </c>
      <c r="Q31" s="16">
        <v>87</v>
      </c>
      <c r="R31" s="16">
        <v>89</v>
      </c>
      <c r="S31" s="16">
        <v>92</v>
      </c>
      <c r="T31" s="16">
        <v>93</v>
      </c>
      <c r="U31" s="16">
        <v>91</v>
      </c>
      <c r="V31" s="16">
        <v>81</v>
      </c>
    </row>
    <row r="32" spans="1:22" ht="18" customHeight="1">
      <c r="A32" s="91" t="s">
        <v>98</v>
      </c>
      <c r="B32" s="16">
        <v>207</v>
      </c>
      <c r="C32" s="16">
        <v>204</v>
      </c>
      <c r="D32" s="16">
        <v>209</v>
      </c>
      <c r="E32" s="16">
        <v>214</v>
      </c>
      <c r="F32" s="16">
        <v>215</v>
      </c>
      <c r="G32" s="16">
        <v>219</v>
      </c>
      <c r="H32" s="16">
        <v>224</v>
      </c>
      <c r="I32" s="16">
        <v>232</v>
      </c>
      <c r="J32" s="16">
        <v>240</v>
      </c>
      <c r="K32" s="16">
        <v>242</v>
      </c>
      <c r="L32" s="16">
        <v>237</v>
      </c>
      <c r="M32" s="16">
        <v>223</v>
      </c>
      <c r="N32" s="16">
        <v>223</v>
      </c>
      <c r="O32" s="16">
        <v>222</v>
      </c>
      <c r="P32" s="16">
        <v>225</v>
      </c>
      <c r="Q32" s="16">
        <v>223</v>
      </c>
      <c r="R32" s="16">
        <v>226</v>
      </c>
      <c r="S32" s="16">
        <v>213</v>
      </c>
      <c r="T32" s="16">
        <v>214</v>
      </c>
      <c r="U32" s="16">
        <v>219</v>
      </c>
      <c r="V32" s="16">
        <v>227</v>
      </c>
    </row>
    <row r="33" spans="1:22" ht="18" customHeight="1">
      <c r="A33" s="91" t="s">
        <v>99</v>
      </c>
      <c r="B33" s="16">
        <v>29</v>
      </c>
      <c r="C33" s="16">
        <v>55</v>
      </c>
      <c r="D33" s="16">
        <v>132</v>
      </c>
      <c r="E33" s="16">
        <v>321</v>
      </c>
      <c r="F33" s="16">
        <v>435</v>
      </c>
      <c r="G33" s="16">
        <v>551</v>
      </c>
      <c r="H33" s="16">
        <v>626</v>
      </c>
      <c r="I33" s="16">
        <v>674</v>
      </c>
      <c r="J33" s="16">
        <v>696</v>
      </c>
      <c r="K33" s="16">
        <v>717</v>
      </c>
      <c r="L33" s="16">
        <v>726</v>
      </c>
      <c r="M33" s="16">
        <v>694</v>
      </c>
      <c r="N33" s="16">
        <v>494</v>
      </c>
      <c r="O33" s="16">
        <v>421</v>
      </c>
      <c r="P33" s="16">
        <v>348</v>
      </c>
      <c r="Q33" s="16">
        <v>313</v>
      </c>
      <c r="R33" s="16">
        <v>299</v>
      </c>
      <c r="S33" s="16">
        <v>302</v>
      </c>
      <c r="T33" s="16">
        <v>318</v>
      </c>
      <c r="U33" s="16">
        <v>336</v>
      </c>
      <c r="V33" s="16">
        <v>362</v>
      </c>
    </row>
    <row r="34" spans="1:22" ht="18" customHeight="1">
      <c r="A34" s="91" t="s">
        <v>100</v>
      </c>
      <c r="B34" s="16">
        <v>66</v>
      </c>
      <c r="C34" s="16">
        <v>165</v>
      </c>
      <c r="D34" s="16">
        <v>253</v>
      </c>
      <c r="E34" s="16">
        <v>362</v>
      </c>
      <c r="F34" s="16">
        <v>447</v>
      </c>
      <c r="G34" s="16">
        <v>710</v>
      </c>
      <c r="H34" s="16">
        <v>1071</v>
      </c>
      <c r="I34" s="16">
        <v>1116</v>
      </c>
      <c r="J34" s="16">
        <v>1067</v>
      </c>
      <c r="K34" s="16">
        <v>1011</v>
      </c>
      <c r="L34" s="16">
        <v>1015</v>
      </c>
      <c r="M34" s="16">
        <v>757</v>
      </c>
      <c r="N34" s="16">
        <v>702</v>
      </c>
      <c r="O34" s="16">
        <v>708</v>
      </c>
      <c r="P34" s="16">
        <v>710</v>
      </c>
      <c r="Q34" s="16">
        <v>688</v>
      </c>
      <c r="R34" s="16">
        <v>644</v>
      </c>
      <c r="S34" s="16">
        <v>643</v>
      </c>
      <c r="T34" s="16">
        <v>619</v>
      </c>
      <c r="U34" s="16">
        <v>607</v>
      </c>
      <c r="V34" s="16">
        <v>596</v>
      </c>
    </row>
    <row r="35" spans="1:22" ht="18" customHeight="1">
      <c r="A35" s="91" t="s">
        <v>101</v>
      </c>
      <c r="B35" s="16">
        <v>92</v>
      </c>
      <c r="C35" s="16">
        <v>101</v>
      </c>
      <c r="D35" s="16">
        <v>109</v>
      </c>
      <c r="E35" s="16">
        <v>113</v>
      </c>
      <c r="F35" s="16">
        <v>141</v>
      </c>
      <c r="G35" s="16">
        <v>134</v>
      </c>
      <c r="H35" s="16">
        <v>135</v>
      </c>
      <c r="I35" s="16">
        <v>121</v>
      </c>
      <c r="J35" s="16">
        <v>109</v>
      </c>
      <c r="K35" s="16">
        <v>114</v>
      </c>
      <c r="L35" s="16">
        <v>103</v>
      </c>
      <c r="M35" s="16">
        <v>97</v>
      </c>
      <c r="N35" s="16">
        <v>114</v>
      </c>
      <c r="O35" s="16">
        <v>106</v>
      </c>
      <c r="P35" s="16">
        <v>96</v>
      </c>
      <c r="Q35" s="16">
        <v>100</v>
      </c>
      <c r="R35" s="16">
        <v>109</v>
      </c>
      <c r="S35" s="16">
        <v>107</v>
      </c>
      <c r="T35" s="16">
        <v>135</v>
      </c>
      <c r="U35" s="16">
        <v>135</v>
      </c>
      <c r="V35" s="16">
        <v>131</v>
      </c>
    </row>
    <row r="36" spans="1:22" ht="18" customHeight="1">
      <c r="A36" s="91" t="s">
        <v>102</v>
      </c>
      <c r="B36" s="16">
        <v>261</v>
      </c>
      <c r="C36" s="16">
        <v>318</v>
      </c>
      <c r="D36" s="16">
        <v>377</v>
      </c>
      <c r="E36" s="16">
        <v>411</v>
      </c>
      <c r="F36" s="16">
        <v>388</v>
      </c>
      <c r="G36" s="16">
        <v>391</v>
      </c>
      <c r="H36" s="16">
        <v>494</v>
      </c>
      <c r="I36" s="16">
        <v>479</v>
      </c>
      <c r="J36" s="16">
        <v>477</v>
      </c>
      <c r="K36" s="16">
        <v>498</v>
      </c>
      <c r="L36" s="16">
        <v>501</v>
      </c>
      <c r="M36" s="16">
        <v>544</v>
      </c>
      <c r="N36" s="16">
        <v>578</v>
      </c>
      <c r="O36" s="16">
        <v>621</v>
      </c>
      <c r="P36" s="16">
        <v>630</v>
      </c>
      <c r="Q36" s="16">
        <v>714</v>
      </c>
      <c r="R36" s="16">
        <v>801</v>
      </c>
      <c r="S36" s="16">
        <v>923</v>
      </c>
      <c r="T36" s="16">
        <v>1145</v>
      </c>
      <c r="U36" s="16">
        <v>1195</v>
      </c>
      <c r="V36" s="16">
        <v>1271</v>
      </c>
    </row>
    <row r="37" spans="1:22" ht="18" customHeight="1">
      <c r="A37" s="91" t="s">
        <v>103</v>
      </c>
      <c r="B37" s="16">
        <v>14</v>
      </c>
      <c r="C37" s="16">
        <v>18</v>
      </c>
      <c r="D37" s="16">
        <v>18</v>
      </c>
      <c r="E37" s="16">
        <v>23</v>
      </c>
      <c r="F37" s="16">
        <v>22</v>
      </c>
      <c r="G37" s="16">
        <v>22</v>
      </c>
      <c r="H37" s="16">
        <v>30</v>
      </c>
      <c r="I37" s="16">
        <v>31</v>
      </c>
      <c r="J37" s="16">
        <v>29</v>
      </c>
      <c r="K37" s="16">
        <v>33</v>
      </c>
      <c r="L37" s="16">
        <v>33</v>
      </c>
      <c r="M37" s="16">
        <v>35</v>
      </c>
      <c r="N37" s="16">
        <v>34</v>
      </c>
      <c r="O37" s="16">
        <v>37</v>
      </c>
      <c r="P37" s="16">
        <v>38</v>
      </c>
      <c r="Q37" s="16">
        <v>38</v>
      </c>
      <c r="R37" s="16">
        <v>43</v>
      </c>
      <c r="S37" s="16">
        <v>66</v>
      </c>
      <c r="T37" s="16">
        <v>75</v>
      </c>
      <c r="U37" s="16">
        <v>82</v>
      </c>
      <c r="V37" s="16">
        <v>88</v>
      </c>
    </row>
    <row r="38" spans="1:22" ht="18" customHeight="1">
      <c r="A38" s="91" t="s">
        <v>104</v>
      </c>
      <c r="B38" s="16">
        <v>85</v>
      </c>
      <c r="C38" s="16">
        <v>152</v>
      </c>
      <c r="D38" s="16">
        <v>204</v>
      </c>
      <c r="E38" s="16">
        <v>212</v>
      </c>
      <c r="F38" s="16">
        <v>219</v>
      </c>
      <c r="G38" s="16">
        <v>208</v>
      </c>
      <c r="H38" s="16">
        <v>219</v>
      </c>
      <c r="I38" s="16">
        <v>210</v>
      </c>
      <c r="J38" s="16">
        <v>231</v>
      </c>
      <c r="K38" s="16">
        <v>231</v>
      </c>
      <c r="L38" s="16">
        <v>224</v>
      </c>
      <c r="M38" s="16">
        <v>232</v>
      </c>
      <c r="N38" s="16">
        <v>217</v>
      </c>
      <c r="O38" s="16">
        <v>211</v>
      </c>
      <c r="P38" s="16">
        <v>198</v>
      </c>
      <c r="Q38" s="16">
        <v>192</v>
      </c>
      <c r="R38" s="16">
        <v>187</v>
      </c>
      <c r="S38" s="16">
        <v>205</v>
      </c>
      <c r="T38" s="16">
        <v>221</v>
      </c>
      <c r="U38" s="16">
        <v>247</v>
      </c>
      <c r="V38" s="16">
        <v>280</v>
      </c>
    </row>
    <row r="39" spans="1:22" ht="18" customHeight="1">
      <c r="A39" s="91" t="s">
        <v>105</v>
      </c>
      <c r="B39" s="16">
        <v>16</v>
      </c>
      <c r="C39" s="16">
        <v>34</v>
      </c>
      <c r="D39" s="16">
        <v>40</v>
      </c>
      <c r="E39" s="16">
        <v>69</v>
      </c>
      <c r="F39" s="16">
        <v>86</v>
      </c>
      <c r="G39" s="16">
        <v>104</v>
      </c>
      <c r="H39" s="16">
        <v>122</v>
      </c>
      <c r="I39" s="16">
        <v>117</v>
      </c>
      <c r="J39" s="16">
        <v>101</v>
      </c>
      <c r="K39" s="16">
        <v>94</v>
      </c>
      <c r="L39" s="16">
        <v>82</v>
      </c>
      <c r="M39" s="16">
        <v>75</v>
      </c>
      <c r="N39" s="16">
        <v>70</v>
      </c>
      <c r="O39" s="16">
        <v>72</v>
      </c>
      <c r="P39" s="16">
        <v>67</v>
      </c>
      <c r="Q39" s="16">
        <v>74</v>
      </c>
      <c r="R39" s="16">
        <v>69</v>
      </c>
      <c r="S39" s="16">
        <v>65</v>
      </c>
      <c r="T39" s="16">
        <v>65</v>
      </c>
      <c r="U39" s="16">
        <v>65</v>
      </c>
      <c r="V39" s="16">
        <v>64</v>
      </c>
    </row>
    <row r="40" spans="1:22" ht="18" customHeight="1">
      <c r="A40" s="91" t="s">
        <v>106</v>
      </c>
      <c r="B40" s="16">
        <v>23</v>
      </c>
      <c r="C40" s="16">
        <v>24</v>
      </c>
      <c r="D40" s="16">
        <v>22</v>
      </c>
      <c r="E40" s="16">
        <v>27</v>
      </c>
      <c r="F40" s="16">
        <v>41</v>
      </c>
      <c r="G40" s="16">
        <v>38</v>
      </c>
      <c r="H40" s="16">
        <v>39</v>
      </c>
      <c r="I40" s="16">
        <v>32</v>
      </c>
      <c r="J40" s="16">
        <v>29</v>
      </c>
      <c r="K40" s="16">
        <v>33</v>
      </c>
      <c r="L40" s="16">
        <v>27</v>
      </c>
      <c r="M40" s="16">
        <v>30</v>
      </c>
      <c r="N40" s="16">
        <v>31</v>
      </c>
      <c r="O40" s="16">
        <v>28</v>
      </c>
      <c r="P40" s="16">
        <v>32</v>
      </c>
      <c r="Q40" s="16">
        <v>40</v>
      </c>
      <c r="R40" s="16">
        <v>39</v>
      </c>
      <c r="S40" s="16">
        <v>44</v>
      </c>
      <c r="T40" s="16">
        <v>52</v>
      </c>
      <c r="U40" s="16">
        <v>65</v>
      </c>
      <c r="V40" s="16">
        <v>68</v>
      </c>
    </row>
    <row r="41" spans="1:22" ht="18" customHeight="1">
      <c r="A41" s="91" t="s">
        <v>107</v>
      </c>
      <c r="B41" s="16">
        <v>82</v>
      </c>
      <c r="C41" s="16">
        <v>127</v>
      </c>
      <c r="D41" s="16">
        <v>132</v>
      </c>
      <c r="E41" s="16">
        <v>119</v>
      </c>
      <c r="F41" s="16">
        <v>106</v>
      </c>
      <c r="G41" s="16">
        <v>105</v>
      </c>
      <c r="H41" s="16">
        <v>144</v>
      </c>
      <c r="I41" s="16">
        <v>211</v>
      </c>
      <c r="J41" s="16">
        <v>178</v>
      </c>
      <c r="K41" s="16">
        <v>135</v>
      </c>
      <c r="L41" s="16">
        <v>121</v>
      </c>
      <c r="M41" s="16">
        <v>127</v>
      </c>
      <c r="N41" s="16">
        <v>116</v>
      </c>
      <c r="O41" s="16">
        <v>117</v>
      </c>
      <c r="P41" s="16">
        <v>107</v>
      </c>
      <c r="Q41" s="16">
        <v>130</v>
      </c>
      <c r="R41" s="16">
        <v>148</v>
      </c>
      <c r="S41" s="16">
        <v>183</v>
      </c>
      <c r="T41" s="16">
        <v>238</v>
      </c>
      <c r="U41" s="16">
        <v>251</v>
      </c>
      <c r="V41" s="16">
        <v>318</v>
      </c>
    </row>
    <row r="42" spans="1:22" ht="18" customHeight="1">
      <c r="A42" s="91" t="s">
        <v>108</v>
      </c>
      <c r="B42" s="16">
        <v>540</v>
      </c>
      <c r="C42" s="16">
        <v>901</v>
      </c>
      <c r="D42" s="16">
        <v>1060</v>
      </c>
      <c r="E42" s="16">
        <v>1002</v>
      </c>
      <c r="F42" s="16">
        <v>910</v>
      </c>
      <c r="G42" s="16">
        <v>820</v>
      </c>
      <c r="H42" s="16">
        <v>864</v>
      </c>
      <c r="I42" s="16">
        <v>840</v>
      </c>
      <c r="J42" s="16">
        <v>834</v>
      </c>
      <c r="K42" s="16">
        <v>778</v>
      </c>
      <c r="L42" s="16">
        <v>770</v>
      </c>
      <c r="M42" s="16">
        <v>760</v>
      </c>
      <c r="N42" s="16">
        <v>720</v>
      </c>
      <c r="O42" s="16">
        <v>684</v>
      </c>
      <c r="P42" s="16">
        <v>639</v>
      </c>
      <c r="Q42" s="16">
        <v>645</v>
      </c>
      <c r="R42" s="16">
        <v>636</v>
      </c>
      <c r="S42" s="16">
        <v>664</v>
      </c>
      <c r="T42" s="16">
        <v>673</v>
      </c>
      <c r="U42" s="16">
        <v>689</v>
      </c>
      <c r="V42" s="16">
        <v>705</v>
      </c>
    </row>
    <row r="43" spans="1:22" ht="18" customHeight="1">
      <c r="A43" s="91" t="s">
        <v>109</v>
      </c>
      <c r="B43" s="16">
        <v>15</v>
      </c>
      <c r="C43" s="16">
        <v>16</v>
      </c>
      <c r="D43" s="16">
        <v>17</v>
      </c>
      <c r="E43" s="16">
        <v>19</v>
      </c>
      <c r="F43" s="16">
        <v>20</v>
      </c>
      <c r="G43" s="16">
        <v>25</v>
      </c>
      <c r="H43" s="16">
        <v>25</v>
      </c>
      <c r="I43" s="16">
        <v>23</v>
      </c>
      <c r="J43" s="16">
        <v>22</v>
      </c>
      <c r="K43" s="16">
        <v>22</v>
      </c>
      <c r="L43" s="16">
        <v>23</v>
      </c>
      <c r="M43" s="16">
        <v>21</v>
      </c>
      <c r="N43" s="16">
        <v>27</v>
      </c>
      <c r="O43" s="16">
        <v>28</v>
      </c>
      <c r="P43" s="16">
        <v>21</v>
      </c>
      <c r="Q43" s="16">
        <v>32</v>
      </c>
      <c r="R43" s="16">
        <v>46</v>
      </c>
      <c r="S43" s="16">
        <v>75</v>
      </c>
      <c r="T43" s="16">
        <v>101</v>
      </c>
      <c r="U43" s="16">
        <v>122</v>
      </c>
      <c r="V43" s="16">
        <v>174</v>
      </c>
    </row>
    <row r="44" spans="1:22" ht="18" customHeight="1">
      <c r="A44" s="91" t="s">
        <v>110</v>
      </c>
      <c r="B44" s="16">
        <v>41</v>
      </c>
      <c r="C44" s="16">
        <v>46</v>
      </c>
      <c r="D44" s="16">
        <v>56</v>
      </c>
      <c r="E44" s="16">
        <v>72</v>
      </c>
      <c r="F44" s="16">
        <v>67</v>
      </c>
      <c r="G44" s="16">
        <v>68</v>
      </c>
      <c r="H44" s="16">
        <v>75</v>
      </c>
      <c r="I44" s="16">
        <v>77</v>
      </c>
      <c r="J44" s="16">
        <v>83</v>
      </c>
      <c r="K44" s="16">
        <v>92</v>
      </c>
      <c r="L44" s="16">
        <v>91</v>
      </c>
      <c r="M44" s="16">
        <v>97</v>
      </c>
      <c r="N44" s="16">
        <v>89</v>
      </c>
      <c r="O44" s="16">
        <v>84</v>
      </c>
      <c r="P44" s="16">
        <v>76</v>
      </c>
      <c r="Q44" s="16">
        <v>82</v>
      </c>
      <c r="R44" s="16">
        <v>86</v>
      </c>
      <c r="S44" s="16">
        <v>102</v>
      </c>
      <c r="T44" s="16">
        <v>103</v>
      </c>
      <c r="U44" s="16">
        <v>94</v>
      </c>
      <c r="V44" s="16">
        <v>101</v>
      </c>
    </row>
    <row r="45" spans="1:22" ht="18" customHeight="1">
      <c r="A45" s="91" t="s">
        <v>111</v>
      </c>
      <c r="B45" s="16">
        <v>55</v>
      </c>
      <c r="C45" s="16">
        <v>78</v>
      </c>
      <c r="D45" s="16">
        <v>85</v>
      </c>
      <c r="E45" s="16">
        <v>120</v>
      </c>
      <c r="F45" s="16">
        <v>128</v>
      </c>
      <c r="G45" s="16">
        <v>128</v>
      </c>
      <c r="H45" s="16">
        <v>139</v>
      </c>
      <c r="I45" s="16">
        <v>140</v>
      </c>
      <c r="J45" s="16">
        <v>140</v>
      </c>
      <c r="K45" s="16">
        <v>151</v>
      </c>
      <c r="L45" s="16">
        <v>185</v>
      </c>
      <c r="M45" s="16">
        <v>192</v>
      </c>
      <c r="N45" s="16">
        <v>207</v>
      </c>
      <c r="O45" s="16">
        <v>182</v>
      </c>
      <c r="P45" s="16">
        <v>161</v>
      </c>
      <c r="Q45" s="16">
        <v>194</v>
      </c>
      <c r="R45" s="16">
        <v>207</v>
      </c>
      <c r="S45" s="16">
        <v>238</v>
      </c>
      <c r="T45" s="16">
        <v>254</v>
      </c>
      <c r="U45" s="16">
        <v>268</v>
      </c>
      <c r="V45" s="16">
        <v>318</v>
      </c>
    </row>
    <row r="46" spans="1:22" ht="18" customHeight="1">
      <c r="A46" s="106" t="s">
        <v>112</v>
      </c>
      <c r="B46" s="111">
        <f>SUM(B30:B45)</f>
        <v>1603</v>
      </c>
      <c r="C46" s="111">
        <f t="shared" ref="C46:U46" si="2">SUM(C30:C45)</f>
        <v>2356</v>
      </c>
      <c r="D46" s="111">
        <f t="shared" si="2"/>
        <v>2874</v>
      </c>
      <c r="E46" s="111">
        <f t="shared" si="2"/>
        <v>3278</v>
      </c>
      <c r="F46" s="111">
        <f t="shared" si="2"/>
        <v>3390</v>
      </c>
      <c r="G46" s="111">
        <f t="shared" si="2"/>
        <v>3749</v>
      </c>
      <c r="H46" s="111">
        <f t="shared" si="2"/>
        <v>4465</v>
      </c>
      <c r="I46" s="111">
        <f t="shared" si="2"/>
        <v>4572</v>
      </c>
      <c r="J46" s="111">
        <f t="shared" si="2"/>
        <v>4508</v>
      </c>
      <c r="K46" s="111">
        <f t="shared" si="2"/>
        <v>4431</v>
      </c>
      <c r="L46" s="111">
        <f t="shared" si="2"/>
        <v>4421</v>
      </c>
      <c r="M46" s="111">
        <f t="shared" si="2"/>
        <v>4092</v>
      </c>
      <c r="N46" s="111">
        <f t="shared" si="2"/>
        <v>3791</v>
      </c>
      <c r="O46" s="111">
        <f t="shared" si="2"/>
        <v>3681</v>
      </c>
      <c r="P46" s="111">
        <f t="shared" si="2"/>
        <v>3488</v>
      </c>
      <c r="Q46" s="111">
        <f t="shared" si="2"/>
        <v>3600</v>
      </c>
      <c r="R46" s="111">
        <f t="shared" si="2"/>
        <v>3679</v>
      </c>
      <c r="S46" s="111">
        <f t="shared" si="2"/>
        <v>3981</v>
      </c>
      <c r="T46" s="111">
        <f t="shared" si="2"/>
        <v>4364</v>
      </c>
      <c r="U46" s="111">
        <f t="shared" si="2"/>
        <v>4530</v>
      </c>
      <c r="V46" s="111">
        <f>SUM(V30:V45)</f>
        <v>4860</v>
      </c>
    </row>
    <row r="47" spans="1:22" ht="18" customHeight="1">
      <c r="A47" s="107" t="s">
        <v>113</v>
      </c>
      <c r="B47" s="16">
        <f>B48-B46</f>
        <v>237</v>
      </c>
      <c r="C47" s="16">
        <f t="shared" ref="C47:U47" si="3">C48-C46</f>
        <v>335</v>
      </c>
      <c r="D47" s="16">
        <f t="shared" si="3"/>
        <v>405</v>
      </c>
      <c r="E47" s="16">
        <f t="shared" si="3"/>
        <v>480</v>
      </c>
      <c r="F47" s="16">
        <f t="shared" si="3"/>
        <v>483</v>
      </c>
      <c r="G47" s="16">
        <f t="shared" si="3"/>
        <v>511</v>
      </c>
      <c r="H47" s="16">
        <f t="shared" si="3"/>
        <v>632</v>
      </c>
      <c r="I47" s="16">
        <f t="shared" si="3"/>
        <v>716</v>
      </c>
      <c r="J47" s="16">
        <f t="shared" si="3"/>
        <v>710</v>
      </c>
      <c r="K47" s="16">
        <f t="shared" si="3"/>
        <v>698</v>
      </c>
      <c r="L47" s="16">
        <f t="shared" si="3"/>
        <v>693</v>
      </c>
      <c r="M47" s="16">
        <f t="shared" si="3"/>
        <v>637</v>
      </c>
      <c r="N47" s="16">
        <f t="shared" si="3"/>
        <v>604</v>
      </c>
      <c r="O47" s="16">
        <f t="shared" si="3"/>
        <v>608</v>
      </c>
      <c r="P47" s="16">
        <f t="shared" si="3"/>
        <v>578</v>
      </c>
      <c r="Q47" s="16">
        <f t="shared" si="3"/>
        <v>581</v>
      </c>
      <c r="R47" s="16">
        <f t="shared" si="3"/>
        <v>619</v>
      </c>
      <c r="S47" s="16">
        <f t="shared" si="3"/>
        <v>699</v>
      </c>
      <c r="T47" s="16">
        <f t="shared" si="3"/>
        <v>835</v>
      </c>
      <c r="U47" s="16">
        <f t="shared" si="3"/>
        <v>872</v>
      </c>
      <c r="V47" s="16">
        <f>V48-V46</f>
        <v>979</v>
      </c>
    </row>
    <row r="48" spans="1:22" ht="18" customHeight="1">
      <c r="A48" s="93" t="s">
        <v>38</v>
      </c>
      <c r="B48" s="62">
        <v>1840</v>
      </c>
      <c r="C48" s="62">
        <v>2691</v>
      </c>
      <c r="D48" s="62">
        <v>3279</v>
      </c>
      <c r="E48" s="62">
        <v>3758</v>
      </c>
      <c r="F48" s="62">
        <v>3873</v>
      </c>
      <c r="G48" s="62">
        <v>4260</v>
      </c>
      <c r="H48" s="62">
        <v>5097</v>
      </c>
      <c r="I48" s="62">
        <v>5288</v>
      </c>
      <c r="J48" s="62">
        <v>5218</v>
      </c>
      <c r="K48" s="62">
        <v>5129</v>
      </c>
      <c r="L48" s="62">
        <v>5114</v>
      </c>
      <c r="M48" s="62">
        <v>4729</v>
      </c>
      <c r="N48" s="62">
        <v>4395</v>
      </c>
      <c r="O48" s="62">
        <v>4289</v>
      </c>
      <c r="P48" s="62">
        <v>4066</v>
      </c>
      <c r="Q48" s="62">
        <v>4181</v>
      </c>
      <c r="R48" s="62">
        <v>4298</v>
      </c>
      <c r="S48" s="62">
        <v>4680</v>
      </c>
      <c r="T48" s="62">
        <v>5199</v>
      </c>
      <c r="U48" s="108">
        <v>5402</v>
      </c>
      <c r="V48" s="108">
        <v>5839</v>
      </c>
    </row>
    <row r="49" spans="1:22" ht="18" customHeight="1">
      <c r="A49" s="58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2" ht="18" customHeight="1">
      <c r="A50" s="72" t="s">
        <v>114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3" spans="1:22" ht="18" customHeight="1">
      <c r="A53" s="60" t="s">
        <v>49</v>
      </c>
      <c r="B53" s="89">
        <v>2002</v>
      </c>
      <c r="C53" s="89">
        <v>2003</v>
      </c>
      <c r="D53" s="89">
        <v>2004</v>
      </c>
      <c r="E53" s="89">
        <v>2005</v>
      </c>
      <c r="F53" s="89">
        <v>2006</v>
      </c>
      <c r="G53" s="89">
        <v>2007</v>
      </c>
      <c r="H53" s="89">
        <v>2008</v>
      </c>
      <c r="I53" s="89">
        <v>2009</v>
      </c>
      <c r="J53" s="89">
        <v>2010</v>
      </c>
      <c r="K53" s="89">
        <v>2011</v>
      </c>
      <c r="L53" s="89">
        <v>2012</v>
      </c>
      <c r="M53" s="89">
        <v>2013</v>
      </c>
      <c r="N53" s="89">
        <v>2014</v>
      </c>
      <c r="O53" s="89">
        <v>2015</v>
      </c>
      <c r="P53" s="89">
        <v>2016</v>
      </c>
      <c r="Q53" s="89">
        <v>2017</v>
      </c>
      <c r="R53" s="89">
        <v>2018</v>
      </c>
      <c r="S53" s="89">
        <v>2019</v>
      </c>
      <c r="T53" s="89">
        <v>2020</v>
      </c>
      <c r="U53" s="89">
        <v>2021</v>
      </c>
      <c r="V53" s="89">
        <v>2022</v>
      </c>
    </row>
    <row r="54" spans="1:22" ht="18" customHeight="1">
      <c r="A54" s="90" t="s">
        <v>96</v>
      </c>
      <c r="B54" s="16">
        <v>58</v>
      </c>
      <c r="C54" s="16">
        <v>61</v>
      </c>
      <c r="D54" s="16">
        <v>75</v>
      </c>
      <c r="E54" s="16">
        <v>77</v>
      </c>
      <c r="F54" s="16">
        <v>80</v>
      </c>
      <c r="G54" s="16">
        <v>87</v>
      </c>
      <c r="H54" s="16">
        <v>92</v>
      </c>
      <c r="I54" s="16">
        <v>97</v>
      </c>
      <c r="J54" s="16">
        <v>96</v>
      </c>
      <c r="K54" s="16">
        <v>98</v>
      </c>
      <c r="L54" s="16">
        <v>100</v>
      </c>
      <c r="M54" s="16">
        <v>98</v>
      </c>
      <c r="N54" s="16">
        <v>86</v>
      </c>
      <c r="O54" s="16">
        <v>79</v>
      </c>
      <c r="P54" s="16">
        <v>72</v>
      </c>
      <c r="Q54" s="16">
        <v>73</v>
      </c>
      <c r="R54" s="16">
        <v>71</v>
      </c>
      <c r="S54" s="16">
        <v>75</v>
      </c>
      <c r="T54" s="16">
        <v>79</v>
      </c>
      <c r="U54" s="16">
        <v>84</v>
      </c>
      <c r="V54" s="16">
        <v>84</v>
      </c>
    </row>
    <row r="55" spans="1:22" ht="18" customHeight="1">
      <c r="A55" s="91" t="s">
        <v>97</v>
      </c>
      <c r="B55" s="16">
        <v>23</v>
      </c>
      <c r="C55" s="16">
        <v>44</v>
      </c>
      <c r="D55" s="16">
        <v>60</v>
      </c>
      <c r="E55" s="16">
        <v>75</v>
      </c>
      <c r="F55" s="16">
        <v>67</v>
      </c>
      <c r="G55" s="16">
        <v>94</v>
      </c>
      <c r="H55" s="16">
        <v>115</v>
      </c>
      <c r="I55" s="16">
        <v>131</v>
      </c>
      <c r="J55" s="16">
        <v>126</v>
      </c>
      <c r="K55" s="16">
        <v>133</v>
      </c>
      <c r="L55" s="16">
        <v>141</v>
      </c>
      <c r="M55" s="16">
        <v>110</v>
      </c>
      <c r="N55" s="16">
        <v>105</v>
      </c>
      <c r="O55" s="16">
        <v>98</v>
      </c>
      <c r="P55" s="16">
        <v>97</v>
      </c>
      <c r="Q55" s="16">
        <v>88</v>
      </c>
      <c r="R55" s="16">
        <v>93</v>
      </c>
      <c r="S55" s="16">
        <v>100</v>
      </c>
      <c r="T55" s="16">
        <v>94</v>
      </c>
      <c r="U55" s="16">
        <v>100</v>
      </c>
      <c r="V55" s="16">
        <v>87</v>
      </c>
    </row>
    <row r="56" spans="1:22" ht="18" customHeight="1">
      <c r="A56" s="91" t="s">
        <v>98</v>
      </c>
      <c r="B56" s="16">
        <v>180</v>
      </c>
      <c r="C56" s="16">
        <v>183</v>
      </c>
      <c r="D56" s="16">
        <v>190</v>
      </c>
      <c r="E56" s="16">
        <v>191</v>
      </c>
      <c r="F56" s="16">
        <v>187</v>
      </c>
      <c r="G56" s="16">
        <v>193</v>
      </c>
      <c r="H56" s="16">
        <v>196</v>
      </c>
      <c r="I56" s="16">
        <v>199</v>
      </c>
      <c r="J56" s="16">
        <v>200</v>
      </c>
      <c r="K56" s="16">
        <v>204</v>
      </c>
      <c r="L56" s="16">
        <v>205</v>
      </c>
      <c r="M56" s="16">
        <v>196</v>
      </c>
      <c r="N56" s="16">
        <v>192</v>
      </c>
      <c r="O56" s="16">
        <v>198</v>
      </c>
      <c r="P56" s="16">
        <v>185</v>
      </c>
      <c r="Q56" s="16">
        <v>178</v>
      </c>
      <c r="R56" s="16">
        <v>174</v>
      </c>
      <c r="S56" s="16">
        <v>178</v>
      </c>
      <c r="T56" s="16">
        <v>181</v>
      </c>
      <c r="U56" s="16">
        <v>187</v>
      </c>
      <c r="V56" s="16">
        <v>194</v>
      </c>
    </row>
    <row r="57" spans="1:22" ht="18" customHeight="1">
      <c r="A57" s="91" t="s">
        <v>99</v>
      </c>
      <c r="B57" s="16">
        <v>26</v>
      </c>
      <c r="C57" s="16">
        <v>56</v>
      </c>
      <c r="D57" s="16">
        <v>129</v>
      </c>
      <c r="E57" s="16">
        <v>306</v>
      </c>
      <c r="F57" s="16">
        <v>429</v>
      </c>
      <c r="G57" s="16">
        <v>551</v>
      </c>
      <c r="H57" s="16">
        <v>628</v>
      </c>
      <c r="I57" s="16">
        <v>679</v>
      </c>
      <c r="J57" s="16">
        <v>697</v>
      </c>
      <c r="K57" s="16">
        <v>716</v>
      </c>
      <c r="L57" s="16">
        <v>728</v>
      </c>
      <c r="M57" s="16">
        <v>691</v>
      </c>
      <c r="N57" s="16">
        <v>488</v>
      </c>
      <c r="O57" s="16">
        <v>430</v>
      </c>
      <c r="P57" s="16">
        <v>365</v>
      </c>
      <c r="Q57" s="16">
        <v>316</v>
      </c>
      <c r="R57" s="16">
        <v>293</v>
      </c>
      <c r="S57" s="16">
        <v>301</v>
      </c>
      <c r="T57" s="16">
        <v>327</v>
      </c>
      <c r="U57" s="16">
        <v>331</v>
      </c>
      <c r="V57" s="16">
        <v>355</v>
      </c>
    </row>
    <row r="58" spans="1:22" ht="18" customHeight="1">
      <c r="A58" s="91" t="s">
        <v>100</v>
      </c>
      <c r="B58" s="16">
        <v>38</v>
      </c>
      <c r="C58" s="16">
        <v>103</v>
      </c>
      <c r="D58" s="16">
        <v>178</v>
      </c>
      <c r="E58" s="16">
        <v>286</v>
      </c>
      <c r="F58" s="16">
        <v>359</v>
      </c>
      <c r="G58" s="16">
        <v>570</v>
      </c>
      <c r="H58" s="16">
        <v>830</v>
      </c>
      <c r="I58" s="16">
        <v>883</v>
      </c>
      <c r="J58" s="16">
        <v>850</v>
      </c>
      <c r="K58" s="16">
        <v>829</v>
      </c>
      <c r="L58" s="16">
        <v>856</v>
      </c>
      <c r="M58" s="16">
        <v>699</v>
      </c>
      <c r="N58" s="16">
        <v>675</v>
      </c>
      <c r="O58" s="16">
        <v>677</v>
      </c>
      <c r="P58" s="16">
        <v>644</v>
      </c>
      <c r="Q58" s="16">
        <v>617</v>
      </c>
      <c r="R58" s="16">
        <v>590</v>
      </c>
      <c r="S58" s="16">
        <v>605</v>
      </c>
      <c r="T58" s="16">
        <v>613</v>
      </c>
      <c r="U58" s="16">
        <v>615</v>
      </c>
      <c r="V58" s="16">
        <v>566</v>
      </c>
    </row>
    <row r="59" spans="1:22" ht="18" customHeight="1">
      <c r="A59" s="91" t="s">
        <v>101</v>
      </c>
      <c r="B59" s="16">
        <v>52</v>
      </c>
      <c r="C59" s="16">
        <v>57</v>
      </c>
      <c r="D59" s="16">
        <v>67</v>
      </c>
      <c r="E59" s="16">
        <v>76</v>
      </c>
      <c r="F59" s="16">
        <v>83</v>
      </c>
      <c r="G59" s="16">
        <v>89</v>
      </c>
      <c r="H59" s="16">
        <v>88</v>
      </c>
      <c r="I59" s="16">
        <v>75</v>
      </c>
      <c r="J59" s="16">
        <v>68</v>
      </c>
      <c r="K59" s="16">
        <v>67</v>
      </c>
      <c r="L59" s="16">
        <v>69</v>
      </c>
      <c r="M59" s="16">
        <v>65</v>
      </c>
      <c r="N59" s="16">
        <v>73</v>
      </c>
      <c r="O59" s="16">
        <v>74</v>
      </c>
      <c r="P59" s="16">
        <v>72</v>
      </c>
      <c r="Q59" s="16">
        <v>75</v>
      </c>
      <c r="R59" s="16">
        <v>82</v>
      </c>
      <c r="S59" s="16">
        <v>76</v>
      </c>
      <c r="T59" s="16">
        <v>90</v>
      </c>
      <c r="U59" s="16">
        <v>93</v>
      </c>
      <c r="V59" s="16">
        <v>96</v>
      </c>
    </row>
    <row r="60" spans="1:22" ht="18" customHeight="1">
      <c r="A60" s="91" t="s">
        <v>102</v>
      </c>
      <c r="B60" s="16">
        <v>146</v>
      </c>
      <c r="C60" s="16">
        <v>141</v>
      </c>
      <c r="D60" s="16">
        <v>172</v>
      </c>
      <c r="E60" s="16">
        <v>181</v>
      </c>
      <c r="F60" s="16">
        <v>192</v>
      </c>
      <c r="G60" s="16">
        <v>223</v>
      </c>
      <c r="H60" s="16">
        <v>296</v>
      </c>
      <c r="I60" s="16">
        <v>320</v>
      </c>
      <c r="J60" s="16">
        <v>321</v>
      </c>
      <c r="K60" s="16">
        <v>324</v>
      </c>
      <c r="L60" s="16">
        <v>312</v>
      </c>
      <c r="M60" s="16">
        <v>347</v>
      </c>
      <c r="N60" s="16">
        <v>373</v>
      </c>
      <c r="O60" s="16">
        <v>426</v>
      </c>
      <c r="P60" s="16">
        <v>465</v>
      </c>
      <c r="Q60" s="16">
        <v>536</v>
      </c>
      <c r="R60" s="16">
        <v>617</v>
      </c>
      <c r="S60" s="16">
        <v>693</v>
      </c>
      <c r="T60" s="16">
        <v>804</v>
      </c>
      <c r="U60" s="16">
        <v>860</v>
      </c>
      <c r="V60" s="16">
        <v>878</v>
      </c>
    </row>
    <row r="61" spans="1:22" ht="18" customHeight="1">
      <c r="A61" s="91" t="s">
        <v>103</v>
      </c>
      <c r="B61" s="16">
        <v>34</v>
      </c>
      <c r="C61" s="16">
        <v>32</v>
      </c>
      <c r="D61" s="16">
        <v>36</v>
      </c>
      <c r="E61" s="16">
        <v>40</v>
      </c>
      <c r="F61" s="16">
        <v>35</v>
      </c>
      <c r="G61" s="16">
        <v>36</v>
      </c>
      <c r="H61" s="16">
        <v>40</v>
      </c>
      <c r="I61" s="16">
        <v>51</v>
      </c>
      <c r="J61" s="16">
        <v>52</v>
      </c>
      <c r="K61" s="16">
        <v>50</v>
      </c>
      <c r="L61" s="16">
        <v>52</v>
      </c>
      <c r="M61" s="16">
        <v>50</v>
      </c>
      <c r="N61" s="16">
        <v>50</v>
      </c>
      <c r="O61" s="16">
        <v>53</v>
      </c>
      <c r="P61" s="16">
        <v>56</v>
      </c>
      <c r="Q61" s="16">
        <v>59</v>
      </c>
      <c r="R61" s="16">
        <v>63</v>
      </c>
      <c r="S61" s="16">
        <v>73</v>
      </c>
      <c r="T61" s="16">
        <v>83</v>
      </c>
      <c r="U61" s="16">
        <v>90</v>
      </c>
      <c r="V61" s="16">
        <v>98</v>
      </c>
    </row>
    <row r="62" spans="1:22" ht="18" customHeight="1">
      <c r="A62" s="91" t="s">
        <v>104</v>
      </c>
      <c r="B62" s="16">
        <v>70</v>
      </c>
      <c r="C62" s="16">
        <v>122</v>
      </c>
      <c r="D62" s="16">
        <v>176</v>
      </c>
      <c r="E62" s="16">
        <v>187</v>
      </c>
      <c r="F62" s="16">
        <v>177</v>
      </c>
      <c r="G62" s="16">
        <v>174</v>
      </c>
      <c r="H62" s="16">
        <v>197</v>
      </c>
      <c r="I62" s="16">
        <v>190</v>
      </c>
      <c r="J62" s="16">
        <v>195</v>
      </c>
      <c r="K62" s="16">
        <v>198</v>
      </c>
      <c r="L62" s="16">
        <v>194</v>
      </c>
      <c r="M62" s="16">
        <v>190</v>
      </c>
      <c r="N62" s="16">
        <v>176</v>
      </c>
      <c r="O62" s="16">
        <v>172</v>
      </c>
      <c r="P62" s="16">
        <v>167</v>
      </c>
      <c r="Q62" s="16">
        <v>155</v>
      </c>
      <c r="R62" s="16">
        <v>160</v>
      </c>
      <c r="S62" s="16">
        <v>180</v>
      </c>
      <c r="T62" s="16">
        <v>212</v>
      </c>
      <c r="U62" s="16">
        <v>225</v>
      </c>
      <c r="V62" s="16">
        <v>268</v>
      </c>
    </row>
    <row r="63" spans="1:22" ht="18" customHeight="1">
      <c r="A63" s="91" t="s">
        <v>105</v>
      </c>
      <c r="B63" s="16">
        <v>18</v>
      </c>
      <c r="C63" s="16">
        <v>37</v>
      </c>
      <c r="D63" s="16">
        <v>49</v>
      </c>
      <c r="E63" s="16">
        <v>88</v>
      </c>
      <c r="F63" s="16">
        <v>103</v>
      </c>
      <c r="G63" s="16">
        <v>121</v>
      </c>
      <c r="H63" s="16">
        <v>148</v>
      </c>
      <c r="I63" s="16">
        <v>124</v>
      </c>
      <c r="J63" s="16">
        <v>112</v>
      </c>
      <c r="K63" s="16">
        <v>105</v>
      </c>
      <c r="L63" s="16">
        <v>76</v>
      </c>
      <c r="M63" s="16">
        <v>87</v>
      </c>
      <c r="N63" s="16">
        <v>82</v>
      </c>
      <c r="O63" s="16">
        <v>88</v>
      </c>
      <c r="P63" s="16">
        <v>86</v>
      </c>
      <c r="Q63" s="16">
        <v>85</v>
      </c>
      <c r="R63" s="16">
        <v>82</v>
      </c>
      <c r="S63" s="16">
        <v>91</v>
      </c>
      <c r="T63" s="16">
        <v>99</v>
      </c>
      <c r="U63" s="16">
        <v>99</v>
      </c>
      <c r="V63" s="16">
        <v>99</v>
      </c>
    </row>
    <row r="64" spans="1:22" ht="18" customHeight="1">
      <c r="A64" s="91" t="s">
        <v>106</v>
      </c>
      <c r="B64" s="16">
        <v>38</v>
      </c>
      <c r="C64" s="16">
        <v>39</v>
      </c>
      <c r="D64" s="16">
        <v>36</v>
      </c>
      <c r="E64" s="16">
        <v>42</v>
      </c>
      <c r="F64" s="16">
        <v>47</v>
      </c>
      <c r="G64" s="16">
        <v>54</v>
      </c>
      <c r="H64" s="16">
        <v>65</v>
      </c>
      <c r="I64" s="16">
        <v>58</v>
      </c>
      <c r="J64" s="16">
        <v>58</v>
      </c>
      <c r="K64" s="16">
        <v>61</v>
      </c>
      <c r="L64" s="16">
        <v>48</v>
      </c>
      <c r="M64" s="16">
        <v>57</v>
      </c>
      <c r="N64" s="16">
        <v>60</v>
      </c>
      <c r="O64" s="16">
        <v>69</v>
      </c>
      <c r="P64" s="16">
        <v>70</v>
      </c>
      <c r="Q64" s="16">
        <v>73</v>
      </c>
      <c r="R64" s="16">
        <v>75</v>
      </c>
      <c r="S64" s="16">
        <v>94</v>
      </c>
      <c r="T64" s="16">
        <v>108</v>
      </c>
      <c r="U64" s="16">
        <v>113</v>
      </c>
      <c r="V64" s="16">
        <v>126</v>
      </c>
    </row>
    <row r="65" spans="1:22" ht="18" customHeight="1">
      <c r="A65" s="91" t="s">
        <v>107</v>
      </c>
      <c r="B65" s="16">
        <v>100</v>
      </c>
      <c r="C65" s="16">
        <v>154</v>
      </c>
      <c r="D65" s="16">
        <v>167</v>
      </c>
      <c r="E65" s="16">
        <v>166</v>
      </c>
      <c r="F65" s="16">
        <v>141</v>
      </c>
      <c r="G65" s="16">
        <v>146</v>
      </c>
      <c r="H65" s="16">
        <v>170</v>
      </c>
      <c r="I65" s="16">
        <v>185</v>
      </c>
      <c r="J65" s="16">
        <v>185</v>
      </c>
      <c r="K65" s="16">
        <v>171</v>
      </c>
      <c r="L65" s="16">
        <v>158</v>
      </c>
      <c r="M65" s="16">
        <v>173</v>
      </c>
      <c r="N65" s="16">
        <v>173</v>
      </c>
      <c r="O65" s="16">
        <v>176</v>
      </c>
      <c r="P65" s="16">
        <v>161</v>
      </c>
      <c r="Q65" s="16">
        <v>185</v>
      </c>
      <c r="R65" s="16">
        <v>202</v>
      </c>
      <c r="S65" s="16">
        <v>251</v>
      </c>
      <c r="T65" s="16">
        <v>314</v>
      </c>
      <c r="U65" s="16">
        <v>352</v>
      </c>
      <c r="V65" s="16">
        <v>429</v>
      </c>
    </row>
    <row r="66" spans="1:22" ht="18" customHeight="1">
      <c r="A66" s="91" t="s">
        <v>108</v>
      </c>
      <c r="B66" s="16">
        <v>454</v>
      </c>
      <c r="C66" s="16">
        <v>812</v>
      </c>
      <c r="D66" s="16">
        <v>996</v>
      </c>
      <c r="E66" s="16">
        <v>968</v>
      </c>
      <c r="F66" s="16">
        <v>891</v>
      </c>
      <c r="G66" s="16">
        <v>813</v>
      </c>
      <c r="H66" s="16">
        <v>829</v>
      </c>
      <c r="I66" s="16">
        <v>801</v>
      </c>
      <c r="J66" s="16">
        <v>795</v>
      </c>
      <c r="K66" s="16">
        <v>749</v>
      </c>
      <c r="L66" s="16">
        <v>762</v>
      </c>
      <c r="M66" s="16">
        <v>764</v>
      </c>
      <c r="N66" s="16">
        <v>732</v>
      </c>
      <c r="O66" s="16">
        <v>680</v>
      </c>
      <c r="P66" s="16">
        <v>651</v>
      </c>
      <c r="Q66" s="16">
        <v>648</v>
      </c>
      <c r="R66" s="16">
        <v>647</v>
      </c>
      <c r="S66" s="16">
        <v>678</v>
      </c>
      <c r="T66" s="16">
        <v>700</v>
      </c>
      <c r="U66" s="16">
        <v>713</v>
      </c>
      <c r="V66" s="16">
        <v>724</v>
      </c>
    </row>
    <row r="67" spans="1:22" ht="18" customHeight="1">
      <c r="A67" s="91" t="s">
        <v>109</v>
      </c>
      <c r="B67" s="16">
        <v>18</v>
      </c>
      <c r="C67" s="16">
        <v>18</v>
      </c>
      <c r="D67" s="16">
        <v>23</v>
      </c>
      <c r="E67" s="16">
        <v>29</v>
      </c>
      <c r="F67" s="16">
        <v>29</v>
      </c>
      <c r="G67" s="16">
        <v>36</v>
      </c>
      <c r="H67" s="16">
        <v>40</v>
      </c>
      <c r="I67" s="16">
        <v>36</v>
      </c>
      <c r="J67" s="16">
        <v>39</v>
      </c>
      <c r="K67" s="16">
        <v>39</v>
      </c>
      <c r="L67" s="16">
        <v>40</v>
      </c>
      <c r="M67" s="16">
        <v>34</v>
      </c>
      <c r="N67" s="16">
        <v>37</v>
      </c>
      <c r="O67" s="16">
        <v>39</v>
      </c>
      <c r="P67" s="16">
        <v>37</v>
      </c>
      <c r="Q67" s="16">
        <v>52</v>
      </c>
      <c r="R67" s="16">
        <v>60</v>
      </c>
      <c r="S67" s="16">
        <v>90</v>
      </c>
      <c r="T67" s="16">
        <v>109</v>
      </c>
      <c r="U67" s="16">
        <v>142</v>
      </c>
      <c r="V67" s="16">
        <v>194</v>
      </c>
    </row>
    <row r="68" spans="1:22" ht="18" customHeight="1">
      <c r="A68" s="91" t="s">
        <v>110</v>
      </c>
      <c r="B68" s="16">
        <v>31</v>
      </c>
      <c r="C68" s="16">
        <v>36</v>
      </c>
      <c r="D68" s="16">
        <v>37</v>
      </c>
      <c r="E68" s="16">
        <v>54</v>
      </c>
      <c r="F68" s="16">
        <v>60</v>
      </c>
      <c r="G68" s="16">
        <v>60</v>
      </c>
      <c r="H68" s="16">
        <v>62</v>
      </c>
      <c r="I68" s="16">
        <v>70</v>
      </c>
      <c r="J68" s="16">
        <v>82</v>
      </c>
      <c r="K68" s="16">
        <v>89</v>
      </c>
      <c r="L68" s="16">
        <v>84</v>
      </c>
      <c r="M68" s="16">
        <v>77</v>
      </c>
      <c r="N68" s="16">
        <v>74</v>
      </c>
      <c r="O68" s="16">
        <v>81</v>
      </c>
      <c r="P68" s="16">
        <v>85</v>
      </c>
      <c r="Q68" s="16">
        <v>85</v>
      </c>
      <c r="R68" s="16">
        <v>83</v>
      </c>
      <c r="S68" s="16">
        <v>90</v>
      </c>
      <c r="T68" s="16">
        <v>95</v>
      </c>
      <c r="U68" s="16">
        <v>93</v>
      </c>
      <c r="V68" s="16">
        <v>81</v>
      </c>
    </row>
    <row r="69" spans="1:22" ht="18" customHeight="1">
      <c r="A69" s="91" t="s">
        <v>111</v>
      </c>
      <c r="B69" s="16">
        <v>2</v>
      </c>
      <c r="C69" s="16">
        <v>1</v>
      </c>
      <c r="D69" s="16">
        <v>3</v>
      </c>
      <c r="E69" s="16">
        <v>3</v>
      </c>
      <c r="F69" s="16">
        <v>6</v>
      </c>
      <c r="G69" s="16">
        <v>11</v>
      </c>
      <c r="H69" s="16">
        <v>15</v>
      </c>
      <c r="I69" s="16">
        <v>25</v>
      </c>
      <c r="J69" s="16">
        <v>22</v>
      </c>
      <c r="K69" s="16">
        <v>38</v>
      </c>
      <c r="L69" s="16">
        <v>47</v>
      </c>
      <c r="M69" s="16">
        <v>49</v>
      </c>
      <c r="N69" s="16">
        <v>55</v>
      </c>
      <c r="O69" s="16">
        <v>58</v>
      </c>
      <c r="P69" s="16">
        <v>57</v>
      </c>
      <c r="Q69" s="16">
        <v>74</v>
      </c>
      <c r="R69" s="16">
        <v>78</v>
      </c>
      <c r="S69" s="16">
        <v>87</v>
      </c>
      <c r="T69" s="16">
        <v>96</v>
      </c>
      <c r="U69" s="16">
        <v>99</v>
      </c>
      <c r="V69" s="16">
        <v>125</v>
      </c>
    </row>
    <row r="70" spans="1:22" ht="18" customHeight="1">
      <c r="A70" s="106" t="s">
        <v>112</v>
      </c>
      <c r="B70" s="111">
        <f>SUM(B54:B69)</f>
        <v>1288</v>
      </c>
      <c r="C70" s="111">
        <f t="shared" ref="C70:U70" si="4">SUM(C54:C69)</f>
        <v>1896</v>
      </c>
      <c r="D70" s="111">
        <f t="shared" si="4"/>
        <v>2394</v>
      </c>
      <c r="E70" s="111">
        <f t="shared" si="4"/>
        <v>2769</v>
      </c>
      <c r="F70" s="111">
        <f t="shared" si="4"/>
        <v>2886</v>
      </c>
      <c r="G70" s="111">
        <f t="shared" si="4"/>
        <v>3258</v>
      </c>
      <c r="H70" s="111">
        <f t="shared" si="4"/>
        <v>3811</v>
      </c>
      <c r="I70" s="111">
        <f t="shared" si="4"/>
        <v>3924</v>
      </c>
      <c r="J70" s="111">
        <f t="shared" si="4"/>
        <v>3898</v>
      </c>
      <c r="K70" s="111">
        <f t="shared" si="4"/>
        <v>3871</v>
      </c>
      <c r="L70" s="111">
        <f t="shared" si="4"/>
        <v>3872</v>
      </c>
      <c r="M70" s="111">
        <f t="shared" si="4"/>
        <v>3687</v>
      </c>
      <c r="N70" s="111">
        <f t="shared" si="4"/>
        <v>3431</v>
      </c>
      <c r="O70" s="111">
        <f t="shared" si="4"/>
        <v>3398</v>
      </c>
      <c r="P70" s="111">
        <f t="shared" si="4"/>
        <v>3270</v>
      </c>
      <c r="Q70" s="111">
        <f t="shared" si="4"/>
        <v>3299</v>
      </c>
      <c r="R70" s="111">
        <f t="shared" si="4"/>
        <v>3370</v>
      </c>
      <c r="S70" s="111">
        <f t="shared" si="4"/>
        <v>3662</v>
      </c>
      <c r="T70" s="111">
        <f t="shared" si="4"/>
        <v>4004</v>
      </c>
      <c r="U70" s="111">
        <f t="shared" si="4"/>
        <v>4196</v>
      </c>
      <c r="V70" s="111">
        <f>SUM(V54:V69)</f>
        <v>4404</v>
      </c>
    </row>
    <row r="71" spans="1:22" ht="18" customHeight="1">
      <c r="A71" s="107" t="s">
        <v>113</v>
      </c>
      <c r="B71" s="16">
        <f>B72-B70</f>
        <v>250</v>
      </c>
      <c r="C71" s="16">
        <f t="shared" ref="C71:U71" si="5">C72-C70</f>
        <v>340</v>
      </c>
      <c r="D71" s="16">
        <f t="shared" si="5"/>
        <v>427</v>
      </c>
      <c r="E71" s="16">
        <f t="shared" si="5"/>
        <v>494</v>
      </c>
      <c r="F71" s="16">
        <f t="shared" si="5"/>
        <v>488</v>
      </c>
      <c r="G71" s="16">
        <f t="shared" si="5"/>
        <v>543</v>
      </c>
      <c r="H71" s="16">
        <f t="shared" si="5"/>
        <v>671</v>
      </c>
      <c r="I71" s="16">
        <f t="shared" si="5"/>
        <v>703</v>
      </c>
      <c r="J71" s="16">
        <f t="shared" si="5"/>
        <v>724</v>
      </c>
      <c r="K71" s="16">
        <f t="shared" si="5"/>
        <v>728</v>
      </c>
      <c r="L71" s="16">
        <f t="shared" si="5"/>
        <v>716</v>
      </c>
      <c r="M71" s="16">
        <f t="shared" si="5"/>
        <v>709</v>
      </c>
      <c r="N71" s="16">
        <f t="shared" si="5"/>
        <v>673</v>
      </c>
      <c r="O71" s="16">
        <f t="shared" si="5"/>
        <v>659</v>
      </c>
      <c r="P71" s="16">
        <f t="shared" si="5"/>
        <v>681</v>
      </c>
      <c r="Q71" s="16">
        <f t="shared" si="5"/>
        <v>713</v>
      </c>
      <c r="R71" s="16">
        <f t="shared" si="5"/>
        <v>765</v>
      </c>
      <c r="S71" s="16">
        <f t="shared" si="5"/>
        <v>791</v>
      </c>
      <c r="T71" s="16">
        <f t="shared" si="5"/>
        <v>939</v>
      </c>
      <c r="U71" s="16">
        <f t="shared" si="5"/>
        <v>1020</v>
      </c>
      <c r="V71" s="16">
        <f>V72-V70</f>
        <v>1123</v>
      </c>
    </row>
    <row r="72" spans="1:22" ht="18" customHeight="1">
      <c r="A72" s="93" t="s">
        <v>38</v>
      </c>
      <c r="B72" s="62">
        <v>1538</v>
      </c>
      <c r="C72" s="62">
        <v>2236</v>
      </c>
      <c r="D72" s="62">
        <v>2821</v>
      </c>
      <c r="E72" s="62">
        <v>3263</v>
      </c>
      <c r="F72" s="62">
        <v>3374</v>
      </c>
      <c r="G72" s="62">
        <v>3801</v>
      </c>
      <c r="H72" s="62">
        <v>4482</v>
      </c>
      <c r="I72" s="62">
        <v>4627</v>
      </c>
      <c r="J72" s="62">
        <v>4622</v>
      </c>
      <c r="K72" s="62">
        <v>4599</v>
      </c>
      <c r="L72" s="62">
        <v>4588</v>
      </c>
      <c r="M72" s="62">
        <v>4396</v>
      </c>
      <c r="N72" s="62">
        <v>4104</v>
      </c>
      <c r="O72" s="62">
        <v>4057</v>
      </c>
      <c r="P72" s="62">
        <v>3951</v>
      </c>
      <c r="Q72" s="62">
        <v>4012</v>
      </c>
      <c r="R72" s="62">
        <v>4135</v>
      </c>
      <c r="S72" s="62">
        <v>4453</v>
      </c>
      <c r="T72" s="62">
        <v>4943</v>
      </c>
      <c r="U72" s="108">
        <v>5216</v>
      </c>
      <c r="V72" s="108">
        <v>5527</v>
      </c>
    </row>
    <row r="73" spans="1:22" ht="18" customHeight="1">
      <c r="A73" s="58" t="s">
        <v>52</v>
      </c>
    </row>
    <row r="74" spans="1:22">
      <c r="A74" s="72" t="s">
        <v>114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74"/>
  <sheetViews>
    <sheetView zoomScale="70" zoomScaleNormal="70" zoomScalePageLayoutView="70" workbookViewId="0">
      <selection activeCell="A16" sqref="A16"/>
    </sheetView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115</v>
      </c>
      <c r="B2" s="10"/>
      <c r="C2" s="10"/>
      <c r="D2" s="10"/>
      <c r="E2" s="11"/>
    </row>
    <row r="5" spans="1:22" ht="18" customHeight="1">
      <c r="A5" s="59" t="s">
        <v>14</v>
      </c>
      <c r="B5" s="89" t="s">
        <v>18</v>
      </c>
      <c r="C5" s="89" t="s">
        <v>19</v>
      </c>
      <c r="D5" s="89" t="s">
        <v>20</v>
      </c>
      <c r="E5" s="89" t="s">
        <v>21</v>
      </c>
      <c r="F5" s="89" t="s">
        <v>22</v>
      </c>
      <c r="G5" s="89" t="s">
        <v>23</v>
      </c>
      <c r="H5" s="89" t="s">
        <v>24</v>
      </c>
      <c r="I5" s="89" t="s">
        <v>25</v>
      </c>
      <c r="J5" s="89" t="s">
        <v>26</v>
      </c>
      <c r="K5" s="89" t="s">
        <v>27</v>
      </c>
      <c r="L5" s="89" t="s">
        <v>28</v>
      </c>
      <c r="M5" s="89" t="s">
        <v>29</v>
      </c>
      <c r="N5" s="89" t="s">
        <v>30</v>
      </c>
      <c r="O5" s="89" t="s">
        <v>31</v>
      </c>
      <c r="P5" s="89" t="s">
        <v>32</v>
      </c>
      <c r="Q5" s="89" t="s">
        <v>33</v>
      </c>
      <c r="R5" s="89" t="s">
        <v>34</v>
      </c>
      <c r="S5" s="89" t="s">
        <v>35</v>
      </c>
      <c r="T5" s="89" t="s">
        <v>36</v>
      </c>
      <c r="U5" s="101" t="s">
        <v>37</v>
      </c>
      <c r="V5" s="101" t="s">
        <v>51</v>
      </c>
    </row>
    <row r="6" spans="1:22" ht="18" customHeight="1">
      <c r="A6" s="90" t="s">
        <v>96</v>
      </c>
      <c r="B6" s="63">
        <v>34</v>
      </c>
      <c r="C6" s="63">
        <v>44</v>
      </c>
      <c r="D6" s="63">
        <v>73</v>
      </c>
      <c r="E6" s="63">
        <v>84</v>
      </c>
      <c r="F6" s="63">
        <v>95</v>
      </c>
      <c r="G6" s="63">
        <v>110</v>
      </c>
      <c r="H6" s="63">
        <v>132</v>
      </c>
      <c r="I6" s="63">
        <v>138</v>
      </c>
      <c r="J6" s="63">
        <v>144</v>
      </c>
      <c r="K6" s="63">
        <v>151</v>
      </c>
      <c r="L6" s="63">
        <v>148</v>
      </c>
      <c r="M6" s="63">
        <v>132</v>
      </c>
      <c r="N6" s="63">
        <v>99</v>
      </c>
      <c r="O6" s="63">
        <v>92</v>
      </c>
      <c r="P6" s="63">
        <v>73</v>
      </c>
      <c r="Q6" s="63">
        <v>63</v>
      </c>
      <c r="R6" s="63">
        <v>60</v>
      </c>
      <c r="S6" s="63">
        <v>72</v>
      </c>
      <c r="T6" s="63">
        <v>82</v>
      </c>
      <c r="U6" s="100">
        <v>91</v>
      </c>
      <c r="V6" s="100">
        <v>106</v>
      </c>
    </row>
    <row r="7" spans="1:22" ht="18" customHeight="1">
      <c r="A7" s="91" t="s">
        <v>97</v>
      </c>
      <c r="B7" s="16">
        <v>54</v>
      </c>
      <c r="C7" s="16">
        <v>112</v>
      </c>
      <c r="D7" s="16">
        <v>151</v>
      </c>
      <c r="E7" s="16">
        <v>193</v>
      </c>
      <c r="F7" s="16">
        <v>152</v>
      </c>
      <c r="G7" s="16">
        <v>237</v>
      </c>
      <c r="H7" s="16">
        <v>285</v>
      </c>
      <c r="I7" s="16">
        <v>313</v>
      </c>
      <c r="J7" s="16">
        <v>310</v>
      </c>
      <c r="K7" s="16">
        <v>324</v>
      </c>
      <c r="L7" s="16">
        <v>338</v>
      </c>
      <c r="M7" s="16">
        <v>245</v>
      </c>
      <c r="N7" s="16">
        <v>221</v>
      </c>
      <c r="O7" s="16">
        <v>212</v>
      </c>
      <c r="P7" s="16">
        <v>195</v>
      </c>
      <c r="Q7" s="16">
        <v>188</v>
      </c>
      <c r="R7" s="64">
        <v>193</v>
      </c>
      <c r="S7" s="64">
        <v>202</v>
      </c>
      <c r="T7" s="64">
        <v>199</v>
      </c>
      <c r="U7" s="98">
        <v>203</v>
      </c>
      <c r="V7" s="98">
        <v>183</v>
      </c>
    </row>
    <row r="8" spans="1:22" ht="18" customHeight="1">
      <c r="A8" s="91" t="s">
        <v>116</v>
      </c>
      <c r="B8" s="16">
        <v>39</v>
      </c>
      <c r="C8" s="16">
        <v>52</v>
      </c>
      <c r="D8" s="16">
        <v>57</v>
      </c>
      <c r="E8" s="16">
        <v>79</v>
      </c>
      <c r="F8" s="16">
        <v>92</v>
      </c>
      <c r="G8" s="16">
        <v>108</v>
      </c>
      <c r="H8" s="16">
        <v>135</v>
      </c>
      <c r="I8" s="16">
        <v>146</v>
      </c>
      <c r="J8" s="16">
        <v>135</v>
      </c>
      <c r="K8" s="16">
        <v>144</v>
      </c>
      <c r="L8" s="16">
        <v>143</v>
      </c>
      <c r="M8" s="16">
        <v>149</v>
      </c>
      <c r="N8" s="16">
        <v>147</v>
      </c>
      <c r="O8" s="16">
        <v>152</v>
      </c>
      <c r="P8" s="16">
        <v>141</v>
      </c>
      <c r="Q8" s="16">
        <v>122</v>
      </c>
      <c r="R8" s="16">
        <v>121</v>
      </c>
      <c r="S8" s="16">
        <v>154</v>
      </c>
      <c r="T8" s="16">
        <v>180</v>
      </c>
      <c r="U8" s="98">
        <v>212</v>
      </c>
      <c r="V8" s="98">
        <v>254</v>
      </c>
    </row>
    <row r="9" spans="1:22" ht="18" customHeight="1">
      <c r="A9" s="91" t="s">
        <v>117</v>
      </c>
      <c r="B9" s="64">
        <v>20</v>
      </c>
      <c r="C9" s="16">
        <v>28</v>
      </c>
      <c r="D9" s="16">
        <v>49</v>
      </c>
      <c r="E9" s="16">
        <v>66</v>
      </c>
      <c r="F9" s="16">
        <v>88</v>
      </c>
      <c r="G9" s="16">
        <v>101</v>
      </c>
      <c r="H9" s="16">
        <v>110</v>
      </c>
      <c r="I9" s="16">
        <v>113</v>
      </c>
      <c r="J9" s="16">
        <v>114</v>
      </c>
      <c r="K9" s="16">
        <v>119</v>
      </c>
      <c r="L9" s="16">
        <v>119</v>
      </c>
      <c r="M9" s="16">
        <v>111</v>
      </c>
      <c r="N9" s="16">
        <v>83</v>
      </c>
      <c r="O9" s="16">
        <v>74</v>
      </c>
      <c r="P9" s="16">
        <v>64</v>
      </c>
      <c r="Q9" s="16">
        <v>66</v>
      </c>
      <c r="R9" s="16">
        <v>71</v>
      </c>
      <c r="S9" s="16">
        <v>77</v>
      </c>
      <c r="T9" s="16">
        <v>84</v>
      </c>
      <c r="U9" s="98">
        <v>77</v>
      </c>
      <c r="V9" s="98">
        <v>88</v>
      </c>
    </row>
    <row r="10" spans="1:22" ht="18" customHeight="1">
      <c r="A10" s="91" t="s">
        <v>99</v>
      </c>
      <c r="B10" s="16">
        <v>41</v>
      </c>
      <c r="C10" s="16">
        <v>101</v>
      </c>
      <c r="D10" s="16">
        <v>253</v>
      </c>
      <c r="E10" s="16">
        <v>621</v>
      </c>
      <c r="F10" s="16">
        <v>858</v>
      </c>
      <c r="G10" s="16">
        <v>1095</v>
      </c>
      <c r="H10" s="16">
        <v>1248</v>
      </c>
      <c r="I10" s="16">
        <v>1352</v>
      </c>
      <c r="J10" s="16">
        <v>1401</v>
      </c>
      <c r="K10" s="16">
        <v>1437</v>
      </c>
      <c r="L10" s="16">
        <v>1462</v>
      </c>
      <c r="M10" s="16">
        <v>1386</v>
      </c>
      <c r="N10" s="16">
        <v>978</v>
      </c>
      <c r="O10" s="16">
        <v>847</v>
      </c>
      <c r="P10" s="16">
        <v>712</v>
      </c>
      <c r="Q10" s="16">
        <v>630</v>
      </c>
      <c r="R10" s="16">
        <v>591</v>
      </c>
      <c r="S10" s="16">
        <v>598</v>
      </c>
      <c r="T10" s="16">
        <v>640</v>
      </c>
      <c r="U10" s="98">
        <v>656</v>
      </c>
      <c r="V10" s="98">
        <v>706</v>
      </c>
    </row>
    <row r="11" spans="1:22" ht="18" customHeight="1">
      <c r="A11" s="91" t="s">
        <v>100</v>
      </c>
      <c r="B11" s="64">
        <v>97</v>
      </c>
      <c r="C11" s="64">
        <v>259</v>
      </c>
      <c r="D11" s="16">
        <v>425</v>
      </c>
      <c r="E11" s="16">
        <v>645</v>
      </c>
      <c r="F11" s="16">
        <v>811</v>
      </c>
      <c r="G11" s="16">
        <v>1299</v>
      </c>
      <c r="H11" s="16">
        <v>1942</v>
      </c>
      <c r="I11" s="16">
        <v>2071</v>
      </c>
      <c r="J11" s="16">
        <v>1991</v>
      </c>
      <c r="K11" s="16">
        <v>1922</v>
      </c>
      <c r="L11" s="16">
        <v>1971</v>
      </c>
      <c r="M11" s="16">
        <v>1535</v>
      </c>
      <c r="N11" s="16">
        <v>1463</v>
      </c>
      <c r="O11" s="16">
        <v>1480</v>
      </c>
      <c r="P11" s="16">
        <v>1459</v>
      </c>
      <c r="Q11" s="16">
        <v>1412</v>
      </c>
      <c r="R11" s="16">
        <v>1352</v>
      </c>
      <c r="S11" s="16">
        <v>1392</v>
      </c>
      <c r="T11" s="16">
        <v>1383</v>
      </c>
      <c r="U11" s="98">
        <v>1368</v>
      </c>
      <c r="V11" s="98">
        <v>1307</v>
      </c>
    </row>
    <row r="12" spans="1:22" ht="18" customHeight="1">
      <c r="A12" s="91" t="s">
        <v>101</v>
      </c>
      <c r="B12" s="64">
        <v>73</v>
      </c>
      <c r="C12" s="64">
        <v>94</v>
      </c>
      <c r="D12" s="64">
        <v>119</v>
      </c>
      <c r="E12" s="16">
        <v>135</v>
      </c>
      <c r="F12" s="16">
        <v>169</v>
      </c>
      <c r="G12" s="16">
        <v>167</v>
      </c>
      <c r="H12" s="16">
        <v>177</v>
      </c>
      <c r="I12" s="16">
        <v>150</v>
      </c>
      <c r="J12" s="16">
        <v>141</v>
      </c>
      <c r="K12" s="16">
        <v>148</v>
      </c>
      <c r="L12" s="16">
        <v>142</v>
      </c>
      <c r="M12" s="16">
        <v>140</v>
      </c>
      <c r="N12" s="16">
        <v>166</v>
      </c>
      <c r="O12" s="16">
        <v>145</v>
      </c>
      <c r="P12" s="16">
        <v>130</v>
      </c>
      <c r="Q12" s="16">
        <v>122</v>
      </c>
      <c r="R12" s="16">
        <v>136</v>
      </c>
      <c r="S12" s="16">
        <v>128</v>
      </c>
      <c r="T12" s="16">
        <v>173</v>
      </c>
      <c r="U12" s="98">
        <v>176</v>
      </c>
      <c r="V12" s="98">
        <v>168</v>
      </c>
    </row>
    <row r="13" spans="1:22" ht="18" customHeight="1">
      <c r="A13" s="91" t="s">
        <v>102</v>
      </c>
      <c r="B13" s="64">
        <v>287</v>
      </c>
      <c r="C13" s="64">
        <v>351</v>
      </c>
      <c r="D13" s="64">
        <v>449</v>
      </c>
      <c r="E13" s="16">
        <v>502</v>
      </c>
      <c r="F13" s="16">
        <v>507</v>
      </c>
      <c r="G13" s="16">
        <v>550</v>
      </c>
      <c r="H13" s="16">
        <v>744</v>
      </c>
      <c r="I13" s="16">
        <v>768</v>
      </c>
      <c r="J13" s="16">
        <v>775</v>
      </c>
      <c r="K13" s="16">
        <v>830</v>
      </c>
      <c r="L13" s="16">
        <v>834</v>
      </c>
      <c r="M13" s="16">
        <v>920</v>
      </c>
      <c r="N13" s="16">
        <v>1004</v>
      </c>
      <c r="O13" s="16">
        <v>1098</v>
      </c>
      <c r="P13" s="16">
        <v>1129</v>
      </c>
      <c r="Q13" s="16">
        <v>1278</v>
      </c>
      <c r="R13" s="16">
        <v>1480</v>
      </c>
      <c r="S13" s="16">
        <v>1711</v>
      </c>
      <c r="T13" s="16">
        <v>2072</v>
      </c>
      <c r="U13" s="98">
        <v>2183</v>
      </c>
      <c r="V13" s="98">
        <v>2249</v>
      </c>
    </row>
    <row r="14" spans="1:22" ht="18" customHeight="1">
      <c r="A14" s="91" t="s">
        <v>104</v>
      </c>
      <c r="B14" s="16">
        <v>90</v>
      </c>
      <c r="C14" s="16">
        <v>196</v>
      </c>
      <c r="D14" s="16">
        <v>268</v>
      </c>
      <c r="E14" s="16">
        <v>269</v>
      </c>
      <c r="F14" s="16">
        <v>243</v>
      </c>
      <c r="G14" s="16">
        <v>225</v>
      </c>
      <c r="H14" s="16">
        <v>238</v>
      </c>
      <c r="I14" s="16">
        <v>211</v>
      </c>
      <c r="J14" s="16">
        <v>226</v>
      </c>
      <c r="K14" s="16">
        <v>214</v>
      </c>
      <c r="L14" s="16">
        <v>204</v>
      </c>
      <c r="M14" s="16">
        <v>193</v>
      </c>
      <c r="N14" s="16">
        <v>158</v>
      </c>
      <c r="O14" s="16">
        <v>146</v>
      </c>
      <c r="P14" s="16">
        <v>136</v>
      </c>
      <c r="Q14" s="16">
        <v>126</v>
      </c>
      <c r="R14" s="16">
        <v>122</v>
      </c>
      <c r="S14" s="16">
        <v>143</v>
      </c>
      <c r="T14" s="16">
        <v>180</v>
      </c>
      <c r="U14" s="98">
        <v>179</v>
      </c>
      <c r="V14" s="98">
        <v>197</v>
      </c>
    </row>
    <row r="15" spans="1:22" ht="18" customHeight="1">
      <c r="A15" s="91" t="s">
        <v>105</v>
      </c>
      <c r="B15" s="16">
        <v>26</v>
      </c>
      <c r="C15" s="16">
        <v>63</v>
      </c>
      <c r="D15" s="16">
        <v>81</v>
      </c>
      <c r="E15" s="16">
        <v>151</v>
      </c>
      <c r="F15" s="16">
        <v>177</v>
      </c>
      <c r="G15" s="16">
        <v>212</v>
      </c>
      <c r="H15" s="16">
        <v>259</v>
      </c>
      <c r="I15" s="16">
        <v>236</v>
      </c>
      <c r="J15" s="16">
        <v>205</v>
      </c>
      <c r="K15" s="16">
        <v>176</v>
      </c>
      <c r="L15" s="16">
        <v>129</v>
      </c>
      <c r="M15" s="16">
        <v>131</v>
      </c>
      <c r="N15" s="16">
        <v>110</v>
      </c>
      <c r="O15" s="16">
        <v>108</v>
      </c>
      <c r="P15" s="16">
        <v>92</v>
      </c>
      <c r="Q15" s="16">
        <v>90</v>
      </c>
      <c r="R15" s="16">
        <v>77</v>
      </c>
      <c r="S15" s="16">
        <v>82</v>
      </c>
      <c r="T15" s="16">
        <v>81</v>
      </c>
      <c r="U15" s="98">
        <v>75</v>
      </c>
      <c r="V15" s="98">
        <v>70</v>
      </c>
    </row>
    <row r="16" spans="1:22" ht="18" customHeight="1">
      <c r="A16" s="91" t="s">
        <v>106</v>
      </c>
      <c r="B16" s="16">
        <v>27</v>
      </c>
      <c r="C16" s="16">
        <v>34</v>
      </c>
      <c r="D16" s="16">
        <v>38</v>
      </c>
      <c r="E16" s="16">
        <v>46</v>
      </c>
      <c r="F16" s="16">
        <v>65</v>
      </c>
      <c r="G16" s="16">
        <v>62</v>
      </c>
      <c r="H16" s="16">
        <v>72</v>
      </c>
      <c r="I16" s="16">
        <v>61</v>
      </c>
      <c r="J16" s="16">
        <v>60</v>
      </c>
      <c r="K16" s="16">
        <v>61</v>
      </c>
      <c r="L16" s="16">
        <v>44</v>
      </c>
      <c r="M16" s="16">
        <v>54</v>
      </c>
      <c r="N16" s="16">
        <v>58</v>
      </c>
      <c r="O16" s="16">
        <v>65</v>
      </c>
      <c r="P16" s="16">
        <v>68</v>
      </c>
      <c r="Q16" s="16">
        <v>77</v>
      </c>
      <c r="R16" s="16">
        <v>79</v>
      </c>
      <c r="S16" s="16">
        <v>100</v>
      </c>
      <c r="T16" s="16">
        <v>108</v>
      </c>
      <c r="U16" s="98">
        <v>111</v>
      </c>
      <c r="V16" s="98">
        <v>117</v>
      </c>
    </row>
    <row r="17" spans="1:22" ht="18" customHeight="1">
      <c r="A17" s="91" t="s">
        <v>107</v>
      </c>
      <c r="B17" s="64">
        <v>168</v>
      </c>
      <c r="C17" s="64">
        <v>271</v>
      </c>
      <c r="D17" s="64">
        <v>289</v>
      </c>
      <c r="E17" s="64">
        <v>271</v>
      </c>
      <c r="F17" s="64">
        <v>222</v>
      </c>
      <c r="G17" s="16">
        <v>230</v>
      </c>
      <c r="H17" s="16">
        <v>285</v>
      </c>
      <c r="I17" s="16">
        <v>358</v>
      </c>
      <c r="J17" s="16">
        <v>317</v>
      </c>
      <c r="K17" s="16">
        <v>248</v>
      </c>
      <c r="L17" s="16">
        <v>201</v>
      </c>
      <c r="M17" s="16">
        <v>208</v>
      </c>
      <c r="N17" s="16">
        <v>196</v>
      </c>
      <c r="O17" s="64">
        <v>161</v>
      </c>
      <c r="P17" s="64">
        <v>131</v>
      </c>
      <c r="Q17" s="64">
        <v>159</v>
      </c>
      <c r="R17" s="64">
        <v>194</v>
      </c>
      <c r="S17" s="64">
        <v>273</v>
      </c>
      <c r="T17" s="64">
        <v>378</v>
      </c>
      <c r="U17" s="98">
        <v>410</v>
      </c>
      <c r="V17" s="98">
        <v>530</v>
      </c>
    </row>
    <row r="18" spans="1:22" ht="18" customHeight="1">
      <c r="A18" s="91" t="s">
        <v>108</v>
      </c>
      <c r="B18" s="16">
        <v>994</v>
      </c>
      <c r="C18" s="16">
        <v>1733</v>
      </c>
      <c r="D18" s="16">
        <v>2096</v>
      </c>
      <c r="E18" s="16">
        <v>2021</v>
      </c>
      <c r="F18" s="16">
        <v>1823</v>
      </c>
      <c r="G18" s="16">
        <v>1666</v>
      </c>
      <c r="H18" s="16">
        <v>1707</v>
      </c>
      <c r="I18" s="16">
        <v>1603</v>
      </c>
      <c r="J18" s="16">
        <v>1534</v>
      </c>
      <c r="K18" s="16">
        <v>1304</v>
      </c>
      <c r="L18" s="16">
        <v>1168</v>
      </c>
      <c r="M18" s="16">
        <v>1074</v>
      </c>
      <c r="N18" s="16">
        <v>926</v>
      </c>
      <c r="O18" s="16">
        <v>712</v>
      </c>
      <c r="P18" s="16">
        <v>600</v>
      </c>
      <c r="Q18" s="16">
        <v>543</v>
      </c>
      <c r="R18" s="16">
        <v>527</v>
      </c>
      <c r="S18" s="16">
        <v>530</v>
      </c>
      <c r="T18" s="16">
        <v>490</v>
      </c>
      <c r="U18" s="98">
        <v>460</v>
      </c>
      <c r="V18" s="98">
        <v>458</v>
      </c>
    </row>
    <row r="19" spans="1:22" ht="18" customHeight="1">
      <c r="A19" s="91" t="s">
        <v>109</v>
      </c>
      <c r="B19" s="16">
        <v>12</v>
      </c>
      <c r="C19" s="16">
        <v>13</v>
      </c>
      <c r="D19" s="16">
        <v>15</v>
      </c>
      <c r="E19" s="16">
        <v>22</v>
      </c>
      <c r="F19" s="16">
        <v>25</v>
      </c>
      <c r="G19" s="16">
        <v>31</v>
      </c>
      <c r="H19" s="16">
        <v>34</v>
      </c>
      <c r="I19" s="16">
        <v>28</v>
      </c>
      <c r="J19" s="16">
        <v>32</v>
      </c>
      <c r="K19" s="16">
        <v>28</v>
      </c>
      <c r="L19" s="16">
        <v>23</v>
      </c>
      <c r="M19" s="16">
        <v>20</v>
      </c>
      <c r="N19" s="16">
        <v>27</v>
      </c>
      <c r="O19" s="16">
        <v>24</v>
      </c>
      <c r="P19" s="16">
        <v>18</v>
      </c>
      <c r="Q19" s="16">
        <v>35</v>
      </c>
      <c r="R19" s="16">
        <v>46</v>
      </c>
      <c r="S19" s="16">
        <v>91</v>
      </c>
      <c r="T19" s="16">
        <v>118</v>
      </c>
      <c r="U19" s="98">
        <v>161</v>
      </c>
      <c r="V19" s="98">
        <v>240</v>
      </c>
    </row>
    <row r="20" spans="1:22" ht="18" customHeight="1">
      <c r="A20" s="91" t="s">
        <v>110</v>
      </c>
      <c r="B20" s="64">
        <v>75</v>
      </c>
      <c r="C20" s="64">
        <v>87</v>
      </c>
      <c r="D20" s="64">
        <v>94</v>
      </c>
      <c r="E20" s="64">
        <v>125</v>
      </c>
      <c r="F20" s="64">
        <v>120</v>
      </c>
      <c r="G20" s="64">
        <v>117</v>
      </c>
      <c r="H20" s="64">
        <v>131</v>
      </c>
      <c r="I20" s="64">
        <v>139</v>
      </c>
      <c r="J20" s="64">
        <v>164</v>
      </c>
      <c r="K20" s="64">
        <v>188</v>
      </c>
      <c r="L20" s="64">
        <v>176</v>
      </c>
      <c r="M20" s="64">
        <v>174</v>
      </c>
      <c r="N20" s="64">
        <v>161</v>
      </c>
      <c r="O20" s="64">
        <v>162</v>
      </c>
      <c r="P20" s="64">
        <v>161</v>
      </c>
      <c r="Q20" s="64">
        <v>173</v>
      </c>
      <c r="R20" s="16">
        <v>173</v>
      </c>
      <c r="S20" s="16">
        <v>207</v>
      </c>
      <c r="T20" s="16">
        <v>216</v>
      </c>
      <c r="U20" s="98">
        <v>207</v>
      </c>
      <c r="V20" s="98">
        <v>195</v>
      </c>
    </row>
    <row r="21" spans="1:22" ht="18" customHeight="1">
      <c r="A21" s="91" t="s">
        <v>111</v>
      </c>
      <c r="B21" s="64">
        <v>56</v>
      </c>
      <c r="C21" s="64">
        <v>78</v>
      </c>
      <c r="D21" s="64">
        <v>87</v>
      </c>
      <c r="E21" s="64">
        <v>119</v>
      </c>
      <c r="F21" s="64">
        <v>132</v>
      </c>
      <c r="G21" s="64">
        <v>137</v>
      </c>
      <c r="H21" s="16">
        <v>153</v>
      </c>
      <c r="I21" s="16">
        <v>165</v>
      </c>
      <c r="J21" s="16">
        <v>164</v>
      </c>
      <c r="K21" s="16">
        <v>198</v>
      </c>
      <c r="L21" s="16">
        <v>245</v>
      </c>
      <c r="M21" s="16">
        <v>258</v>
      </c>
      <c r="N21" s="16">
        <v>278</v>
      </c>
      <c r="O21" s="16">
        <v>250</v>
      </c>
      <c r="P21" s="16">
        <v>229</v>
      </c>
      <c r="Q21" s="16">
        <v>269</v>
      </c>
      <c r="R21" s="16">
        <v>298</v>
      </c>
      <c r="S21" s="16">
        <v>340</v>
      </c>
      <c r="T21" s="16">
        <v>363</v>
      </c>
      <c r="U21" s="98">
        <v>377</v>
      </c>
      <c r="V21" s="98">
        <v>456</v>
      </c>
    </row>
    <row r="22" spans="1:22" ht="18" customHeight="1">
      <c r="A22" s="105" t="s">
        <v>112</v>
      </c>
      <c r="B22" s="110">
        <f>SUM(B6:B21)</f>
        <v>2093</v>
      </c>
      <c r="C22" s="110">
        <f t="shared" ref="C22:U22" si="0">SUM(C6:C21)</f>
        <v>3516</v>
      </c>
      <c r="D22" s="110">
        <f t="shared" si="0"/>
        <v>4544</v>
      </c>
      <c r="E22" s="110">
        <f t="shared" si="0"/>
        <v>5349</v>
      </c>
      <c r="F22" s="110">
        <f t="shared" si="0"/>
        <v>5579</v>
      </c>
      <c r="G22" s="110">
        <f t="shared" si="0"/>
        <v>6347</v>
      </c>
      <c r="H22" s="110">
        <f t="shared" si="0"/>
        <v>7652</v>
      </c>
      <c r="I22" s="110">
        <f t="shared" si="0"/>
        <v>7852</v>
      </c>
      <c r="J22" s="110">
        <f t="shared" si="0"/>
        <v>7713</v>
      </c>
      <c r="K22" s="110">
        <f t="shared" si="0"/>
        <v>7492</v>
      </c>
      <c r="L22" s="110">
        <f t="shared" si="0"/>
        <v>7347</v>
      </c>
      <c r="M22" s="110">
        <f t="shared" si="0"/>
        <v>6730</v>
      </c>
      <c r="N22" s="110">
        <f t="shared" si="0"/>
        <v>6075</v>
      </c>
      <c r="O22" s="110">
        <f t="shared" si="0"/>
        <v>5728</v>
      </c>
      <c r="P22" s="110">
        <f t="shared" si="0"/>
        <v>5338</v>
      </c>
      <c r="Q22" s="110">
        <f t="shared" si="0"/>
        <v>5353</v>
      </c>
      <c r="R22" s="110">
        <f t="shared" si="0"/>
        <v>5520</v>
      </c>
      <c r="S22" s="110">
        <f t="shared" si="0"/>
        <v>6100</v>
      </c>
      <c r="T22" s="110">
        <f t="shared" si="0"/>
        <v>6747</v>
      </c>
      <c r="U22" s="110">
        <f t="shared" si="0"/>
        <v>6946</v>
      </c>
      <c r="V22" s="117">
        <f>SUM(V6:V21)</f>
        <v>7324</v>
      </c>
    </row>
    <row r="23" spans="1:22" ht="18" customHeight="1">
      <c r="A23" s="103" t="s">
        <v>113</v>
      </c>
      <c r="B23" s="104">
        <f>B24-B22</f>
        <v>402</v>
      </c>
      <c r="C23" s="104">
        <f t="shared" ref="C23:U23" si="1">C24-C22</f>
        <v>565</v>
      </c>
      <c r="D23" s="104">
        <f t="shared" si="1"/>
        <v>707</v>
      </c>
      <c r="E23" s="104">
        <f t="shared" si="1"/>
        <v>838</v>
      </c>
      <c r="F23" s="104">
        <f t="shared" si="1"/>
        <v>784</v>
      </c>
      <c r="G23" s="104">
        <f t="shared" si="1"/>
        <v>854</v>
      </c>
      <c r="H23" s="104">
        <f t="shared" si="1"/>
        <v>1077</v>
      </c>
      <c r="I23" s="104">
        <f t="shared" si="1"/>
        <v>1183</v>
      </c>
      <c r="J23" s="104">
        <f t="shared" si="1"/>
        <v>1196</v>
      </c>
      <c r="K23" s="104">
        <f t="shared" si="1"/>
        <v>1169</v>
      </c>
      <c r="L23" s="104">
        <f t="shared" si="1"/>
        <v>1147</v>
      </c>
      <c r="M23" s="104">
        <f t="shared" si="1"/>
        <v>1057</v>
      </c>
      <c r="N23" s="104">
        <f t="shared" si="1"/>
        <v>1008</v>
      </c>
      <c r="O23" s="104">
        <f t="shared" si="1"/>
        <v>958</v>
      </c>
      <c r="P23" s="104">
        <f t="shared" si="1"/>
        <v>933</v>
      </c>
      <c r="Q23" s="104">
        <f t="shared" si="1"/>
        <v>930</v>
      </c>
      <c r="R23" s="104">
        <f t="shared" si="1"/>
        <v>1025</v>
      </c>
      <c r="S23" s="104">
        <f t="shared" si="1"/>
        <v>1114</v>
      </c>
      <c r="T23" s="104">
        <f t="shared" si="1"/>
        <v>1352</v>
      </c>
      <c r="U23" s="104">
        <f t="shared" si="1"/>
        <v>1450</v>
      </c>
      <c r="V23" s="98">
        <f>V24-V22</f>
        <v>1607</v>
      </c>
    </row>
    <row r="24" spans="1:22" ht="18" customHeight="1">
      <c r="A24" s="92" t="s">
        <v>38</v>
      </c>
      <c r="B24" s="62">
        <v>2495</v>
      </c>
      <c r="C24" s="62">
        <v>4081</v>
      </c>
      <c r="D24" s="62">
        <v>5251</v>
      </c>
      <c r="E24" s="62">
        <v>6187</v>
      </c>
      <c r="F24" s="62">
        <v>6363</v>
      </c>
      <c r="G24" s="62">
        <v>7201</v>
      </c>
      <c r="H24" s="62">
        <v>8729</v>
      </c>
      <c r="I24" s="62">
        <v>9035</v>
      </c>
      <c r="J24" s="62">
        <v>8909</v>
      </c>
      <c r="K24" s="62">
        <v>8661</v>
      </c>
      <c r="L24" s="62">
        <v>8494</v>
      </c>
      <c r="M24" s="62">
        <v>7787</v>
      </c>
      <c r="N24" s="62">
        <v>7083</v>
      </c>
      <c r="O24" s="62">
        <v>6686</v>
      </c>
      <c r="P24" s="62">
        <v>6271</v>
      </c>
      <c r="Q24" s="62">
        <v>6283</v>
      </c>
      <c r="R24" s="62">
        <v>6545</v>
      </c>
      <c r="S24" s="62">
        <v>7214</v>
      </c>
      <c r="T24" s="62">
        <v>8099</v>
      </c>
      <c r="U24" s="109">
        <v>8396</v>
      </c>
      <c r="V24" s="109">
        <v>8931</v>
      </c>
    </row>
    <row r="25" spans="1:22" ht="18" customHeight="1">
      <c r="A25" s="32" t="s">
        <v>52</v>
      </c>
      <c r="B25" s="69"/>
      <c r="C25" s="69"/>
      <c r="D25" s="69"/>
      <c r="E25" s="69"/>
      <c r="F25" s="68"/>
      <c r="G25" s="69"/>
      <c r="H25" s="69"/>
      <c r="I25" s="69"/>
      <c r="J25" s="69"/>
      <c r="K25" s="68"/>
      <c r="L25" s="69"/>
      <c r="M25" s="69"/>
      <c r="N25" s="69"/>
      <c r="O25" s="69"/>
      <c r="P25" s="68"/>
      <c r="Q25" s="69"/>
      <c r="R25" s="69"/>
      <c r="S25" s="69"/>
      <c r="T25" s="69"/>
      <c r="U25" s="98"/>
      <c r="V25" s="98"/>
    </row>
    <row r="26" spans="1:22" s="61" customFormat="1" ht="18" customHeight="1">
      <c r="A26" s="5" t="s">
        <v>118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98"/>
      <c r="V26" s="98"/>
    </row>
    <row r="27" spans="1:22" ht="18" customHeight="1"/>
    <row r="28" spans="1:22" ht="18" customHeight="1"/>
    <row r="29" spans="1:22" ht="18" customHeight="1">
      <c r="A29" s="60" t="s">
        <v>48</v>
      </c>
      <c r="B29" s="89">
        <v>2002</v>
      </c>
      <c r="C29" s="89">
        <v>2003</v>
      </c>
      <c r="D29" s="89">
        <v>2004</v>
      </c>
      <c r="E29" s="89">
        <v>2005</v>
      </c>
      <c r="F29" s="89">
        <v>2006</v>
      </c>
      <c r="G29" s="89">
        <v>2007</v>
      </c>
      <c r="H29" s="89">
        <v>2008</v>
      </c>
      <c r="I29" s="89">
        <v>2009</v>
      </c>
      <c r="J29" s="89">
        <v>2010</v>
      </c>
      <c r="K29" s="89">
        <v>2011</v>
      </c>
      <c r="L29" s="89">
        <v>2012</v>
      </c>
      <c r="M29" s="89">
        <v>2013</v>
      </c>
      <c r="N29" s="89">
        <v>2014</v>
      </c>
      <c r="O29" s="89">
        <v>2015</v>
      </c>
      <c r="P29" s="89">
        <v>2016</v>
      </c>
      <c r="Q29" s="89">
        <v>2017</v>
      </c>
      <c r="R29" s="89">
        <v>2018</v>
      </c>
      <c r="S29" s="89">
        <v>2019</v>
      </c>
      <c r="T29" s="89">
        <v>2020</v>
      </c>
      <c r="U29" s="89">
        <v>2021</v>
      </c>
      <c r="V29" s="118" t="s">
        <v>51</v>
      </c>
    </row>
    <row r="30" spans="1:22" ht="18" customHeight="1">
      <c r="A30" s="90" t="s">
        <v>96</v>
      </c>
      <c r="B30" s="63">
        <v>17</v>
      </c>
      <c r="C30" s="63">
        <v>24</v>
      </c>
      <c r="D30" s="63">
        <v>42</v>
      </c>
      <c r="E30" s="63">
        <v>50</v>
      </c>
      <c r="F30" s="63">
        <v>57</v>
      </c>
      <c r="G30" s="65">
        <v>64</v>
      </c>
      <c r="H30" s="65">
        <v>78</v>
      </c>
      <c r="I30" s="65">
        <v>77</v>
      </c>
      <c r="J30" s="65">
        <v>81</v>
      </c>
      <c r="K30" s="63">
        <v>85</v>
      </c>
      <c r="L30" s="63">
        <v>83</v>
      </c>
      <c r="M30" s="63">
        <v>69</v>
      </c>
      <c r="N30" s="65">
        <v>48</v>
      </c>
      <c r="O30" s="65">
        <v>44</v>
      </c>
      <c r="P30" s="65">
        <v>35</v>
      </c>
      <c r="Q30" s="65">
        <v>27</v>
      </c>
      <c r="R30" s="65">
        <v>27</v>
      </c>
      <c r="S30" s="65">
        <v>34</v>
      </c>
      <c r="T30" s="65">
        <v>37</v>
      </c>
      <c r="U30" s="65">
        <v>40</v>
      </c>
      <c r="V30" s="65">
        <v>53</v>
      </c>
    </row>
    <row r="31" spans="1:22" ht="18" customHeight="1">
      <c r="A31" s="91" t="s">
        <v>97</v>
      </c>
      <c r="B31" s="16">
        <v>30</v>
      </c>
      <c r="C31" s="16">
        <v>68</v>
      </c>
      <c r="D31" s="64">
        <v>93</v>
      </c>
      <c r="E31" s="16">
        <v>119</v>
      </c>
      <c r="F31" s="16">
        <v>84</v>
      </c>
      <c r="G31" s="64">
        <v>139</v>
      </c>
      <c r="H31" s="64">
        <v>163</v>
      </c>
      <c r="I31" s="64">
        <v>174</v>
      </c>
      <c r="J31" s="64">
        <v>175</v>
      </c>
      <c r="K31" s="64">
        <v>180</v>
      </c>
      <c r="L31" s="64">
        <v>186</v>
      </c>
      <c r="M31" s="64">
        <v>125</v>
      </c>
      <c r="N31" s="64">
        <v>106</v>
      </c>
      <c r="O31" s="64">
        <v>103</v>
      </c>
      <c r="P31" s="64">
        <v>90</v>
      </c>
      <c r="Q31" s="64">
        <v>91</v>
      </c>
      <c r="R31" s="64">
        <v>93</v>
      </c>
      <c r="S31" s="64">
        <v>97</v>
      </c>
      <c r="T31" s="64">
        <v>99</v>
      </c>
      <c r="U31" s="64">
        <v>97</v>
      </c>
      <c r="V31" s="16">
        <v>89</v>
      </c>
    </row>
    <row r="32" spans="1:22" ht="18" customHeight="1">
      <c r="A32" s="91" t="s">
        <v>116</v>
      </c>
      <c r="B32" s="64">
        <v>36</v>
      </c>
      <c r="C32" s="16">
        <v>42</v>
      </c>
      <c r="D32" s="16">
        <v>46</v>
      </c>
      <c r="E32" s="16">
        <v>61</v>
      </c>
      <c r="F32" s="16">
        <v>69</v>
      </c>
      <c r="G32" s="16">
        <v>79</v>
      </c>
      <c r="H32" s="16">
        <v>96</v>
      </c>
      <c r="I32" s="16">
        <v>101</v>
      </c>
      <c r="J32" s="16">
        <v>95</v>
      </c>
      <c r="K32" s="16">
        <v>100</v>
      </c>
      <c r="L32" s="16">
        <v>99</v>
      </c>
      <c r="M32" s="16">
        <v>103</v>
      </c>
      <c r="N32" s="16">
        <v>100</v>
      </c>
      <c r="O32" s="16">
        <v>106</v>
      </c>
      <c r="P32" s="16">
        <v>96</v>
      </c>
      <c r="Q32" s="16">
        <v>84</v>
      </c>
      <c r="R32" s="16">
        <v>78</v>
      </c>
      <c r="S32" s="16">
        <v>97</v>
      </c>
      <c r="T32" s="16">
        <v>105</v>
      </c>
      <c r="U32" s="16">
        <v>121</v>
      </c>
      <c r="V32" s="16">
        <v>154</v>
      </c>
    </row>
    <row r="33" spans="1:22" ht="18" customHeight="1">
      <c r="A33" s="91" t="s">
        <v>117</v>
      </c>
      <c r="B33" s="64">
        <v>10</v>
      </c>
      <c r="C33" s="64">
        <v>13</v>
      </c>
      <c r="D33" s="16">
        <v>26</v>
      </c>
      <c r="E33" s="16">
        <v>36</v>
      </c>
      <c r="F33" s="16">
        <v>50</v>
      </c>
      <c r="G33" s="16">
        <v>58</v>
      </c>
      <c r="H33" s="16">
        <v>64</v>
      </c>
      <c r="I33" s="16">
        <v>66</v>
      </c>
      <c r="J33" s="16">
        <v>67</v>
      </c>
      <c r="K33" s="16">
        <v>68</v>
      </c>
      <c r="L33" s="16">
        <v>66</v>
      </c>
      <c r="M33" s="16">
        <v>60</v>
      </c>
      <c r="N33" s="16">
        <v>47</v>
      </c>
      <c r="O33" s="16">
        <v>42</v>
      </c>
      <c r="P33" s="16">
        <v>31</v>
      </c>
      <c r="Q33" s="16">
        <v>33</v>
      </c>
      <c r="R33" s="16">
        <v>38</v>
      </c>
      <c r="S33" s="16">
        <v>43</v>
      </c>
      <c r="T33" s="16">
        <v>45</v>
      </c>
      <c r="U33" s="16">
        <v>40</v>
      </c>
      <c r="V33" s="16">
        <v>47</v>
      </c>
    </row>
    <row r="34" spans="1:22" ht="18" customHeight="1">
      <c r="A34" s="91" t="s">
        <v>99</v>
      </c>
      <c r="B34" s="64">
        <v>25</v>
      </c>
      <c r="C34" s="64">
        <v>54</v>
      </c>
      <c r="D34" s="16">
        <v>132</v>
      </c>
      <c r="E34" s="16">
        <v>321</v>
      </c>
      <c r="F34" s="16">
        <v>437</v>
      </c>
      <c r="G34" s="16">
        <v>552</v>
      </c>
      <c r="H34" s="16">
        <v>630</v>
      </c>
      <c r="I34" s="16">
        <v>681</v>
      </c>
      <c r="J34" s="16">
        <v>706</v>
      </c>
      <c r="K34" s="16">
        <v>725</v>
      </c>
      <c r="L34" s="16">
        <v>735</v>
      </c>
      <c r="M34" s="16">
        <v>698</v>
      </c>
      <c r="N34" s="16">
        <v>494</v>
      </c>
      <c r="O34" s="16">
        <v>423</v>
      </c>
      <c r="P34" s="16">
        <v>351</v>
      </c>
      <c r="Q34" s="16">
        <v>316</v>
      </c>
      <c r="R34" s="16">
        <v>304</v>
      </c>
      <c r="S34" s="16">
        <v>303</v>
      </c>
      <c r="T34" s="16">
        <v>321</v>
      </c>
      <c r="U34" s="16">
        <v>335</v>
      </c>
      <c r="V34" s="16">
        <v>360</v>
      </c>
    </row>
    <row r="35" spans="1:22" ht="18" customHeight="1">
      <c r="A35" s="91" t="s">
        <v>100</v>
      </c>
      <c r="B35" s="64">
        <v>61</v>
      </c>
      <c r="C35" s="64">
        <v>161</v>
      </c>
      <c r="D35" s="64">
        <v>252</v>
      </c>
      <c r="E35" s="64">
        <v>362</v>
      </c>
      <c r="F35" s="16">
        <v>450</v>
      </c>
      <c r="G35" s="16">
        <v>721</v>
      </c>
      <c r="H35" s="16">
        <v>1092</v>
      </c>
      <c r="I35" s="16">
        <v>1154</v>
      </c>
      <c r="J35" s="16">
        <v>1107</v>
      </c>
      <c r="K35" s="16">
        <v>1055</v>
      </c>
      <c r="L35" s="16">
        <v>1070</v>
      </c>
      <c r="M35" s="16">
        <v>805</v>
      </c>
      <c r="N35" s="16">
        <v>751</v>
      </c>
      <c r="O35" s="16">
        <v>763</v>
      </c>
      <c r="P35" s="16">
        <v>772</v>
      </c>
      <c r="Q35" s="16">
        <v>749</v>
      </c>
      <c r="R35" s="16">
        <v>711</v>
      </c>
      <c r="S35" s="16">
        <v>724</v>
      </c>
      <c r="T35" s="16">
        <v>702</v>
      </c>
      <c r="U35" s="16">
        <v>684</v>
      </c>
      <c r="V35" s="16">
        <v>668</v>
      </c>
    </row>
    <row r="36" spans="1:22" ht="18" customHeight="1">
      <c r="A36" s="91" t="s">
        <v>101</v>
      </c>
      <c r="B36" s="64">
        <v>62</v>
      </c>
      <c r="C36" s="64">
        <v>71</v>
      </c>
      <c r="D36" s="64">
        <v>82</v>
      </c>
      <c r="E36" s="64">
        <v>83</v>
      </c>
      <c r="F36" s="64">
        <v>110</v>
      </c>
      <c r="G36" s="64">
        <v>103</v>
      </c>
      <c r="H36" s="64">
        <v>109</v>
      </c>
      <c r="I36" s="64">
        <v>98</v>
      </c>
      <c r="J36" s="64">
        <v>88</v>
      </c>
      <c r="K36" s="64">
        <v>96</v>
      </c>
      <c r="L36" s="64">
        <v>84</v>
      </c>
      <c r="M36" s="64">
        <v>82</v>
      </c>
      <c r="N36" s="64">
        <v>97</v>
      </c>
      <c r="O36" s="64">
        <v>82</v>
      </c>
      <c r="P36" s="64">
        <v>69</v>
      </c>
      <c r="Q36" s="64">
        <v>67</v>
      </c>
      <c r="R36" s="16">
        <v>72</v>
      </c>
      <c r="S36" s="16">
        <v>71</v>
      </c>
      <c r="T36" s="16">
        <v>106</v>
      </c>
      <c r="U36" s="16">
        <v>108</v>
      </c>
      <c r="V36" s="16">
        <v>99</v>
      </c>
    </row>
    <row r="37" spans="1:22" ht="18" customHeight="1">
      <c r="A37" s="91" t="s">
        <v>102</v>
      </c>
      <c r="B37" s="64">
        <v>203</v>
      </c>
      <c r="C37" s="64">
        <v>267</v>
      </c>
      <c r="D37" s="64">
        <v>330</v>
      </c>
      <c r="E37" s="64">
        <v>372</v>
      </c>
      <c r="F37" s="64">
        <v>357</v>
      </c>
      <c r="G37" s="64">
        <v>360</v>
      </c>
      <c r="H37" s="64">
        <v>469</v>
      </c>
      <c r="I37" s="64">
        <v>464</v>
      </c>
      <c r="J37" s="64">
        <v>468</v>
      </c>
      <c r="K37" s="64">
        <v>509</v>
      </c>
      <c r="L37" s="64">
        <v>517</v>
      </c>
      <c r="M37" s="64">
        <v>547</v>
      </c>
      <c r="N37" s="64">
        <v>597</v>
      </c>
      <c r="O37" s="64">
        <v>636</v>
      </c>
      <c r="P37" s="64">
        <v>638</v>
      </c>
      <c r="Q37" s="64">
        <v>728</v>
      </c>
      <c r="R37" s="64">
        <v>837</v>
      </c>
      <c r="S37" s="16">
        <v>974</v>
      </c>
      <c r="T37" s="16">
        <v>1205</v>
      </c>
      <c r="U37" s="16">
        <v>1256</v>
      </c>
      <c r="V37" s="16">
        <v>1312</v>
      </c>
    </row>
    <row r="38" spans="1:22" ht="18" customHeight="1">
      <c r="A38" s="91" t="s">
        <v>104</v>
      </c>
      <c r="B38" s="16">
        <v>48</v>
      </c>
      <c r="C38" s="16">
        <v>110</v>
      </c>
      <c r="D38" s="16">
        <v>145</v>
      </c>
      <c r="E38" s="16">
        <v>142</v>
      </c>
      <c r="F38" s="16">
        <v>137</v>
      </c>
      <c r="G38" s="16">
        <v>122</v>
      </c>
      <c r="H38" s="16">
        <v>121</v>
      </c>
      <c r="I38" s="16">
        <v>108</v>
      </c>
      <c r="J38" s="16">
        <v>120</v>
      </c>
      <c r="K38" s="16">
        <v>112</v>
      </c>
      <c r="L38" s="16">
        <v>105</v>
      </c>
      <c r="M38" s="16">
        <v>97</v>
      </c>
      <c r="N38" s="16">
        <v>79</v>
      </c>
      <c r="O38" s="16">
        <v>74</v>
      </c>
      <c r="P38" s="16">
        <v>66</v>
      </c>
      <c r="Q38" s="16">
        <v>66</v>
      </c>
      <c r="R38" s="16">
        <v>59</v>
      </c>
      <c r="S38" s="16">
        <v>69</v>
      </c>
      <c r="T38" s="16">
        <v>88</v>
      </c>
      <c r="U38" s="16">
        <v>90</v>
      </c>
      <c r="V38" s="16">
        <v>96</v>
      </c>
    </row>
    <row r="39" spans="1:22" ht="18" customHeight="1">
      <c r="A39" s="91" t="s">
        <v>105</v>
      </c>
      <c r="B39" s="64">
        <v>12</v>
      </c>
      <c r="C39" s="16">
        <v>29</v>
      </c>
      <c r="D39" s="16">
        <v>35</v>
      </c>
      <c r="E39" s="16">
        <v>65</v>
      </c>
      <c r="F39" s="16">
        <v>79</v>
      </c>
      <c r="G39" s="16">
        <v>95</v>
      </c>
      <c r="H39" s="16">
        <v>115</v>
      </c>
      <c r="I39" s="16">
        <v>112</v>
      </c>
      <c r="J39" s="16">
        <v>98</v>
      </c>
      <c r="K39" s="16">
        <v>81</v>
      </c>
      <c r="L39" s="16">
        <v>66</v>
      </c>
      <c r="M39" s="16">
        <v>58</v>
      </c>
      <c r="N39" s="16">
        <v>49</v>
      </c>
      <c r="O39" s="16">
        <v>46</v>
      </c>
      <c r="P39" s="16">
        <v>37</v>
      </c>
      <c r="Q39" s="16">
        <v>40</v>
      </c>
      <c r="R39" s="16">
        <v>34</v>
      </c>
      <c r="S39" s="16">
        <v>33</v>
      </c>
      <c r="T39" s="16">
        <v>31</v>
      </c>
      <c r="U39" s="16">
        <v>27</v>
      </c>
      <c r="V39" s="16">
        <v>26</v>
      </c>
    </row>
    <row r="40" spans="1:22" ht="18" customHeight="1">
      <c r="A40" s="91" t="s">
        <v>106</v>
      </c>
      <c r="B40" s="64">
        <v>7</v>
      </c>
      <c r="C40" s="16">
        <v>8</v>
      </c>
      <c r="D40" s="16">
        <v>12</v>
      </c>
      <c r="E40" s="16">
        <v>16</v>
      </c>
      <c r="F40" s="16">
        <v>27</v>
      </c>
      <c r="G40" s="16">
        <v>22</v>
      </c>
      <c r="H40" s="16">
        <v>23</v>
      </c>
      <c r="I40" s="16">
        <v>19</v>
      </c>
      <c r="J40" s="16">
        <v>18</v>
      </c>
      <c r="K40" s="16">
        <v>18</v>
      </c>
      <c r="L40" s="16">
        <v>12</v>
      </c>
      <c r="M40" s="16">
        <v>16</v>
      </c>
      <c r="N40" s="16">
        <v>17</v>
      </c>
      <c r="O40" s="16">
        <v>17</v>
      </c>
      <c r="P40" s="64">
        <v>20</v>
      </c>
      <c r="Q40" s="64">
        <v>27</v>
      </c>
      <c r="R40" s="64">
        <v>27</v>
      </c>
      <c r="S40" s="16">
        <v>32</v>
      </c>
      <c r="T40" s="16">
        <v>36</v>
      </c>
      <c r="U40" s="16">
        <v>41</v>
      </c>
      <c r="V40" s="16">
        <v>40</v>
      </c>
    </row>
    <row r="41" spans="1:22" ht="18" customHeight="1">
      <c r="A41" s="91" t="s">
        <v>107</v>
      </c>
      <c r="B41" s="64">
        <v>76</v>
      </c>
      <c r="C41" s="64">
        <v>120</v>
      </c>
      <c r="D41" s="64">
        <v>126</v>
      </c>
      <c r="E41" s="64">
        <v>112</v>
      </c>
      <c r="F41" s="64">
        <v>93</v>
      </c>
      <c r="G41" s="64">
        <v>96</v>
      </c>
      <c r="H41" s="64">
        <v>130</v>
      </c>
      <c r="I41" s="64">
        <v>198</v>
      </c>
      <c r="J41" s="64">
        <v>159</v>
      </c>
      <c r="K41" s="64">
        <v>114</v>
      </c>
      <c r="L41" s="64">
        <v>95</v>
      </c>
      <c r="M41" s="64">
        <v>94</v>
      </c>
      <c r="N41" s="64">
        <v>90</v>
      </c>
      <c r="O41" s="64">
        <v>71</v>
      </c>
      <c r="P41" s="64">
        <v>59</v>
      </c>
      <c r="Q41" s="64">
        <v>70</v>
      </c>
      <c r="R41" s="64">
        <v>89</v>
      </c>
      <c r="S41" s="64">
        <v>124</v>
      </c>
      <c r="T41" s="64">
        <v>176</v>
      </c>
      <c r="U41" s="64">
        <v>174</v>
      </c>
      <c r="V41" s="16">
        <v>231</v>
      </c>
    </row>
    <row r="42" spans="1:22" ht="18" customHeight="1">
      <c r="A42" s="91" t="s">
        <v>108</v>
      </c>
      <c r="B42" s="16">
        <v>537</v>
      </c>
      <c r="C42" s="16">
        <v>911</v>
      </c>
      <c r="D42" s="16">
        <v>1081</v>
      </c>
      <c r="E42" s="16">
        <v>1029</v>
      </c>
      <c r="F42" s="16">
        <v>928</v>
      </c>
      <c r="G42" s="16">
        <v>847</v>
      </c>
      <c r="H42" s="16">
        <v>879</v>
      </c>
      <c r="I42" s="16">
        <v>830</v>
      </c>
      <c r="J42" s="16">
        <v>795</v>
      </c>
      <c r="K42" s="16">
        <v>674</v>
      </c>
      <c r="L42" s="16">
        <v>604</v>
      </c>
      <c r="M42" s="16">
        <v>559</v>
      </c>
      <c r="N42" s="16">
        <v>487</v>
      </c>
      <c r="O42" s="16">
        <v>390</v>
      </c>
      <c r="P42" s="16">
        <v>324</v>
      </c>
      <c r="Q42" s="16">
        <v>301</v>
      </c>
      <c r="R42" s="16">
        <v>282</v>
      </c>
      <c r="S42" s="16">
        <v>294</v>
      </c>
      <c r="T42" s="16">
        <v>270</v>
      </c>
      <c r="U42" s="16">
        <v>253</v>
      </c>
      <c r="V42" s="16">
        <v>253</v>
      </c>
    </row>
    <row r="43" spans="1:22" ht="18" customHeight="1">
      <c r="A43" s="91" t="s">
        <v>109</v>
      </c>
      <c r="B43" s="16">
        <v>5</v>
      </c>
      <c r="C43" s="16">
        <v>5</v>
      </c>
      <c r="D43" s="16">
        <v>6</v>
      </c>
      <c r="E43" s="16">
        <v>8</v>
      </c>
      <c r="F43" s="16">
        <v>11</v>
      </c>
      <c r="G43" s="16">
        <v>12</v>
      </c>
      <c r="H43" s="16">
        <v>11</v>
      </c>
      <c r="I43" s="16">
        <v>7</v>
      </c>
      <c r="J43" s="16">
        <v>8</v>
      </c>
      <c r="K43" s="16">
        <v>8</v>
      </c>
      <c r="L43" s="16">
        <v>5</v>
      </c>
      <c r="M43" s="16">
        <v>7</v>
      </c>
      <c r="N43" s="16">
        <v>12</v>
      </c>
      <c r="O43" s="16">
        <v>11</v>
      </c>
      <c r="P43" s="64">
        <v>7</v>
      </c>
      <c r="Q43" s="64">
        <v>16</v>
      </c>
      <c r="R43" s="64">
        <v>20</v>
      </c>
      <c r="S43" s="64">
        <v>43</v>
      </c>
      <c r="T43" s="64">
        <v>56</v>
      </c>
      <c r="U43" s="64">
        <v>75</v>
      </c>
      <c r="V43" s="64">
        <v>113</v>
      </c>
    </row>
    <row r="44" spans="1:22" ht="18" customHeight="1">
      <c r="A44" s="91" t="s">
        <v>110</v>
      </c>
      <c r="B44" s="64">
        <v>43</v>
      </c>
      <c r="C44" s="64">
        <v>50</v>
      </c>
      <c r="D44" s="64">
        <v>61</v>
      </c>
      <c r="E44" s="64">
        <v>81</v>
      </c>
      <c r="F44" s="64">
        <v>71</v>
      </c>
      <c r="G44" s="64">
        <v>72</v>
      </c>
      <c r="H44" s="64">
        <v>80</v>
      </c>
      <c r="I44" s="64">
        <v>80</v>
      </c>
      <c r="J44" s="64">
        <v>92</v>
      </c>
      <c r="K44" s="64">
        <v>107</v>
      </c>
      <c r="L44" s="64">
        <v>101</v>
      </c>
      <c r="M44" s="64">
        <v>106</v>
      </c>
      <c r="N44" s="64">
        <v>99</v>
      </c>
      <c r="O44" s="64">
        <v>94</v>
      </c>
      <c r="P44" s="64">
        <v>84</v>
      </c>
      <c r="Q44" s="64">
        <v>89</v>
      </c>
      <c r="R44" s="64">
        <v>94</v>
      </c>
      <c r="S44" s="64">
        <v>115</v>
      </c>
      <c r="T44" s="16">
        <v>116</v>
      </c>
      <c r="U44" s="16">
        <v>111</v>
      </c>
      <c r="V44" s="16">
        <v>117</v>
      </c>
    </row>
    <row r="45" spans="1:22" ht="18" customHeight="1">
      <c r="A45" s="91" t="s">
        <v>111</v>
      </c>
      <c r="B45" s="64">
        <v>54</v>
      </c>
      <c r="C45" s="64">
        <v>77</v>
      </c>
      <c r="D45" s="64">
        <v>84</v>
      </c>
      <c r="E45" s="64">
        <v>116</v>
      </c>
      <c r="F45" s="64">
        <v>125</v>
      </c>
      <c r="G45" s="64">
        <v>125</v>
      </c>
      <c r="H45" s="64">
        <v>137</v>
      </c>
      <c r="I45" s="64">
        <v>136</v>
      </c>
      <c r="J45" s="64">
        <v>138</v>
      </c>
      <c r="K45" s="64">
        <v>152</v>
      </c>
      <c r="L45" s="64">
        <v>187</v>
      </c>
      <c r="M45" s="64">
        <v>198</v>
      </c>
      <c r="N45" s="64">
        <v>210</v>
      </c>
      <c r="O45" s="64">
        <v>181</v>
      </c>
      <c r="P45" s="16">
        <v>160</v>
      </c>
      <c r="Q45" s="16">
        <v>189</v>
      </c>
      <c r="R45" s="16">
        <v>210</v>
      </c>
      <c r="S45" s="16">
        <v>243</v>
      </c>
      <c r="T45" s="16">
        <v>256</v>
      </c>
      <c r="U45" s="16">
        <v>266</v>
      </c>
      <c r="V45" s="16">
        <v>314</v>
      </c>
    </row>
    <row r="46" spans="1:22" ht="18" customHeight="1">
      <c r="A46" s="106" t="s">
        <v>112</v>
      </c>
      <c r="B46" s="111">
        <f>SUM(B30:B45)</f>
        <v>1226</v>
      </c>
      <c r="C46" s="111">
        <f t="shared" ref="C46:U46" si="2">SUM(C30:C45)</f>
        <v>2010</v>
      </c>
      <c r="D46" s="111">
        <f t="shared" si="2"/>
        <v>2553</v>
      </c>
      <c r="E46" s="111">
        <f t="shared" si="2"/>
        <v>2973</v>
      </c>
      <c r="F46" s="111">
        <f t="shared" si="2"/>
        <v>3085</v>
      </c>
      <c r="G46" s="111">
        <f t="shared" si="2"/>
        <v>3467</v>
      </c>
      <c r="H46" s="111">
        <f t="shared" si="2"/>
        <v>4197</v>
      </c>
      <c r="I46" s="111">
        <f t="shared" si="2"/>
        <v>4305</v>
      </c>
      <c r="J46" s="111">
        <f t="shared" si="2"/>
        <v>4215</v>
      </c>
      <c r="K46" s="111">
        <f t="shared" si="2"/>
        <v>4084</v>
      </c>
      <c r="L46" s="111">
        <f t="shared" si="2"/>
        <v>4015</v>
      </c>
      <c r="M46" s="111">
        <f t="shared" si="2"/>
        <v>3624</v>
      </c>
      <c r="N46" s="111">
        <f t="shared" si="2"/>
        <v>3283</v>
      </c>
      <c r="O46" s="111">
        <f t="shared" si="2"/>
        <v>3083</v>
      </c>
      <c r="P46" s="111">
        <f t="shared" si="2"/>
        <v>2839</v>
      </c>
      <c r="Q46" s="111">
        <f t="shared" si="2"/>
        <v>2893</v>
      </c>
      <c r="R46" s="111">
        <f t="shared" si="2"/>
        <v>2975</v>
      </c>
      <c r="S46" s="111">
        <f t="shared" si="2"/>
        <v>3296</v>
      </c>
      <c r="T46" s="111">
        <f t="shared" si="2"/>
        <v>3649</v>
      </c>
      <c r="U46" s="111">
        <f t="shared" si="2"/>
        <v>3718</v>
      </c>
      <c r="V46" s="111">
        <f>SUM(V30:V45)</f>
        <v>3972</v>
      </c>
    </row>
    <row r="47" spans="1:22" ht="18" customHeight="1">
      <c r="A47" s="107" t="s">
        <v>113</v>
      </c>
      <c r="B47" s="16">
        <f>B48-B46</f>
        <v>178</v>
      </c>
      <c r="C47" s="16">
        <f t="shared" ref="C47:U47" si="3">C48-C46</f>
        <v>266</v>
      </c>
      <c r="D47" s="16">
        <f t="shared" si="3"/>
        <v>323</v>
      </c>
      <c r="E47" s="16">
        <f t="shared" si="3"/>
        <v>387</v>
      </c>
      <c r="F47" s="16">
        <f t="shared" si="3"/>
        <v>369</v>
      </c>
      <c r="G47" s="16">
        <f t="shared" si="3"/>
        <v>388</v>
      </c>
      <c r="H47" s="16">
        <f t="shared" si="3"/>
        <v>486</v>
      </c>
      <c r="I47" s="16">
        <f t="shared" si="3"/>
        <v>565</v>
      </c>
      <c r="J47" s="16">
        <f t="shared" si="3"/>
        <v>559</v>
      </c>
      <c r="K47" s="16">
        <f t="shared" si="3"/>
        <v>537</v>
      </c>
      <c r="L47" s="16">
        <f t="shared" si="3"/>
        <v>532</v>
      </c>
      <c r="M47" s="16">
        <f t="shared" si="3"/>
        <v>470</v>
      </c>
      <c r="N47" s="16">
        <f t="shared" si="3"/>
        <v>444</v>
      </c>
      <c r="O47" s="16">
        <f t="shared" si="3"/>
        <v>430</v>
      </c>
      <c r="P47" s="16">
        <f t="shared" si="3"/>
        <v>410</v>
      </c>
      <c r="Q47" s="16">
        <f t="shared" si="3"/>
        <v>400</v>
      </c>
      <c r="R47" s="16">
        <f t="shared" si="3"/>
        <v>438</v>
      </c>
      <c r="S47" s="16">
        <f t="shared" si="3"/>
        <v>509</v>
      </c>
      <c r="T47" s="16">
        <f t="shared" si="3"/>
        <v>636</v>
      </c>
      <c r="U47" s="16">
        <f t="shared" si="3"/>
        <v>669</v>
      </c>
      <c r="V47" s="16">
        <f>V48-V46</f>
        <v>746</v>
      </c>
    </row>
    <row r="48" spans="1:22" ht="18" customHeight="1">
      <c r="A48" s="93" t="s">
        <v>38</v>
      </c>
      <c r="B48" s="62">
        <v>1404</v>
      </c>
      <c r="C48" s="62">
        <v>2276</v>
      </c>
      <c r="D48" s="62">
        <v>2876</v>
      </c>
      <c r="E48" s="62">
        <v>3360</v>
      </c>
      <c r="F48" s="62">
        <v>3454</v>
      </c>
      <c r="G48" s="62">
        <v>3855</v>
      </c>
      <c r="H48" s="62">
        <v>4683</v>
      </c>
      <c r="I48" s="62">
        <v>4870</v>
      </c>
      <c r="J48" s="62">
        <v>4774</v>
      </c>
      <c r="K48" s="62">
        <v>4621</v>
      </c>
      <c r="L48" s="62">
        <v>4547</v>
      </c>
      <c r="M48" s="62">
        <v>4094</v>
      </c>
      <c r="N48" s="62">
        <v>3727</v>
      </c>
      <c r="O48" s="62">
        <v>3513</v>
      </c>
      <c r="P48" s="62">
        <v>3249</v>
      </c>
      <c r="Q48" s="62">
        <v>3293</v>
      </c>
      <c r="R48" s="62">
        <v>3413</v>
      </c>
      <c r="S48" s="62">
        <v>3805</v>
      </c>
      <c r="T48" s="62">
        <v>4285</v>
      </c>
      <c r="U48" s="108">
        <v>4387</v>
      </c>
      <c r="V48" s="108">
        <v>4718</v>
      </c>
    </row>
    <row r="49" spans="1:22" ht="18" customHeight="1">
      <c r="A49" s="58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2" ht="18" customHeight="1">
      <c r="A50" s="72" t="s">
        <v>118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3" spans="1:22" ht="18" customHeight="1">
      <c r="A53" s="60" t="s">
        <v>49</v>
      </c>
      <c r="B53" s="89">
        <v>2002</v>
      </c>
      <c r="C53" s="89">
        <v>2003</v>
      </c>
      <c r="D53" s="89">
        <v>2004</v>
      </c>
      <c r="E53" s="89">
        <v>2005</v>
      </c>
      <c r="F53" s="89">
        <v>2006</v>
      </c>
      <c r="G53" s="89">
        <v>2007</v>
      </c>
      <c r="H53" s="89">
        <v>2008</v>
      </c>
      <c r="I53" s="89">
        <v>2009</v>
      </c>
      <c r="J53" s="89">
        <v>2010</v>
      </c>
      <c r="K53" s="89">
        <v>2011</v>
      </c>
      <c r="L53" s="89">
        <v>2012</v>
      </c>
      <c r="M53" s="89">
        <v>2013</v>
      </c>
      <c r="N53" s="89">
        <v>2014</v>
      </c>
      <c r="O53" s="89">
        <v>2015</v>
      </c>
      <c r="P53" s="89">
        <v>2016</v>
      </c>
      <c r="Q53" s="89">
        <v>2017</v>
      </c>
      <c r="R53" s="89">
        <v>2018</v>
      </c>
      <c r="S53" s="89">
        <v>2019</v>
      </c>
      <c r="T53" s="89">
        <v>2020</v>
      </c>
      <c r="U53" s="89">
        <v>2021</v>
      </c>
      <c r="V53" s="118" t="s">
        <v>51</v>
      </c>
    </row>
    <row r="54" spans="1:22" ht="18" customHeight="1">
      <c r="A54" s="90" t="s">
        <v>96</v>
      </c>
      <c r="B54" s="16">
        <v>17</v>
      </c>
      <c r="C54" s="16">
        <v>20</v>
      </c>
      <c r="D54" s="16">
        <v>31</v>
      </c>
      <c r="E54" s="16">
        <v>34</v>
      </c>
      <c r="F54" s="16">
        <v>38</v>
      </c>
      <c r="G54" s="16">
        <v>46</v>
      </c>
      <c r="H54" s="16">
        <v>54</v>
      </c>
      <c r="I54" s="16">
        <v>61</v>
      </c>
      <c r="J54" s="16">
        <v>63</v>
      </c>
      <c r="K54" s="16">
        <v>66</v>
      </c>
      <c r="L54" s="16">
        <v>65</v>
      </c>
      <c r="M54" s="16">
        <v>63</v>
      </c>
      <c r="N54" s="16">
        <v>51</v>
      </c>
      <c r="O54" s="16">
        <v>48</v>
      </c>
      <c r="P54" s="16">
        <v>38</v>
      </c>
      <c r="Q54" s="16">
        <v>36</v>
      </c>
      <c r="R54" s="16">
        <v>33</v>
      </c>
      <c r="S54" s="16">
        <v>38</v>
      </c>
      <c r="T54" s="16">
        <v>45</v>
      </c>
      <c r="U54" s="16">
        <v>51</v>
      </c>
      <c r="V54" s="16">
        <v>53</v>
      </c>
    </row>
    <row r="55" spans="1:22" ht="18" customHeight="1">
      <c r="A55" s="91" t="s">
        <v>97</v>
      </c>
      <c r="B55" s="16">
        <v>24</v>
      </c>
      <c r="C55" s="16">
        <v>44</v>
      </c>
      <c r="D55" s="16">
        <v>58</v>
      </c>
      <c r="E55" s="16">
        <v>74</v>
      </c>
      <c r="F55" s="16">
        <v>68</v>
      </c>
      <c r="G55" s="16">
        <v>98</v>
      </c>
      <c r="H55" s="16">
        <v>122</v>
      </c>
      <c r="I55" s="16">
        <v>139</v>
      </c>
      <c r="J55" s="16">
        <v>135</v>
      </c>
      <c r="K55" s="16">
        <v>144</v>
      </c>
      <c r="L55" s="16">
        <v>152</v>
      </c>
      <c r="M55" s="16">
        <v>120</v>
      </c>
      <c r="N55" s="16">
        <v>115</v>
      </c>
      <c r="O55" s="16">
        <v>109</v>
      </c>
      <c r="P55" s="16">
        <v>105</v>
      </c>
      <c r="Q55" s="16">
        <v>97</v>
      </c>
      <c r="R55" s="16">
        <v>100</v>
      </c>
      <c r="S55" s="16">
        <v>105</v>
      </c>
      <c r="T55" s="16">
        <v>100</v>
      </c>
      <c r="U55" s="16">
        <v>106</v>
      </c>
      <c r="V55" s="16">
        <v>94</v>
      </c>
    </row>
    <row r="56" spans="1:22" ht="18" customHeight="1">
      <c r="A56" s="91" t="s">
        <v>116</v>
      </c>
      <c r="B56" s="16">
        <v>3</v>
      </c>
      <c r="C56" s="16">
        <v>10</v>
      </c>
      <c r="D56" s="16">
        <v>11</v>
      </c>
      <c r="E56" s="16">
        <v>18</v>
      </c>
      <c r="F56" s="16">
        <v>23</v>
      </c>
      <c r="G56" s="16">
        <v>29</v>
      </c>
      <c r="H56" s="16">
        <v>39</v>
      </c>
      <c r="I56" s="16">
        <v>45</v>
      </c>
      <c r="J56" s="16">
        <v>40</v>
      </c>
      <c r="K56" s="16">
        <v>44</v>
      </c>
      <c r="L56" s="16">
        <v>44</v>
      </c>
      <c r="M56" s="16">
        <v>46</v>
      </c>
      <c r="N56" s="16">
        <v>47</v>
      </c>
      <c r="O56" s="16">
        <v>46</v>
      </c>
      <c r="P56" s="16">
        <v>45</v>
      </c>
      <c r="Q56" s="16">
        <v>38</v>
      </c>
      <c r="R56" s="16">
        <v>43</v>
      </c>
      <c r="S56" s="16">
        <v>57</v>
      </c>
      <c r="T56" s="16">
        <v>75</v>
      </c>
      <c r="U56" s="16">
        <v>91</v>
      </c>
      <c r="V56" s="16">
        <v>100</v>
      </c>
    </row>
    <row r="57" spans="1:22" ht="18" customHeight="1">
      <c r="A57" s="91" t="s">
        <v>117</v>
      </c>
      <c r="B57" s="16">
        <v>10</v>
      </c>
      <c r="C57" s="16">
        <v>15</v>
      </c>
      <c r="D57" s="16">
        <v>23</v>
      </c>
      <c r="E57" s="16">
        <v>30</v>
      </c>
      <c r="F57" s="16">
        <v>38</v>
      </c>
      <c r="G57" s="16">
        <v>43</v>
      </c>
      <c r="H57" s="16">
        <v>46</v>
      </c>
      <c r="I57" s="16">
        <v>47</v>
      </c>
      <c r="J57" s="16">
        <v>47</v>
      </c>
      <c r="K57" s="16">
        <v>51</v>
      </c>
      <c r="L57" s="16">
        <v>53</v>
      </c>
      <c r="M57" s="16">
        <v>51</v>
      </c>
      <c r="N57" s="16">
        <v>36</v>
      </c>
      <c r="O57" s="16">
        <v>32</v>
      </c>
      <c r="P57" s="16">
        <v>33</v>
      </c>
      <c r="Q57" s="16">
        <v>33</v>
      </c>
      <c r="R57" s="16">
        <v>33</v>
      </c>
      <c r="S57" s="16">
        <v>34</v>
      </c>
      <c r="T57" s="16">
        <v>39</v>
      </c>
      <c r="U57" s="16">
        <v>37</v>
      </c>
      <c r="V57" s="16">
        <v>41</v>
      </c>
    </row>
    <row r="58" spans="1:22" ht="18" customHeight="1">
      <c r="A58" s="91" t="s">
        <v>99</v>
      </c>
      <c r="B58" s="16">
        <v>16</v>
      </c>
      <c r="C58" s="16">
        <v>47</v>
      </c>
      <c r="D58" s="16">
        <v>121</v>
      </c>
      <c r="E58" s="16">
        <v>300</v>
      </c>
      <c r="F58" s="16">
        <v>421</v>
      </c>
      <c r="G58" s="16">
        <v>543</v>
      </c>
      <c r="H58" s="16">
        <v>618</v>
      </c>
      <c r="I58" s="16">
        <v>671</v>
      </c>
      <c r="J58" s="16">
        <v>695</v>
      </c>
      <c r="K58" s="16">
        <v>712</v>
      </c>
      <c r="L58" s="16">
        <v>727</v>
      </c>
      <c r="M58" s="16">
        <v>688</v>
      </c>
      <c r="N58" s="16">
        <v>484</v>
      </c>
      <c r="O58" s="16">
        <v>424</v>
      </c>
      <c r="P58" s="16">
        <v>361</v>
      </c>
      <c r="Q58" s="16">
        <v>314</v>
      </c>
      <c r="R58" s="16">
        <v>287</v>
      </c>
      <c r="S58" s="16">
        <v>295</v>
      </c>
      <c r="T58" s="16">
        <v>319</v>
      </c>
      <c r="U58" s="16">
        <v>321</v>
      </c>
      <c r="V58" s="16">
        <v>346</v>
      </c>
    </row>
    <row r="59" spans="1:22" ht="18" customHeight="1">
      <c r="A59" s="91" t="s">
        <v>100</v>
      </c>
      <c r="B59" s="16">
        <v>36</v>
      </c>
      <c r="C59" s="16">
        <v>98</v>
      </c>
      <c r="D59" s="16">
        <v>173</v>
      </c>
      <c r="E59" s="16">
        <v>283</v>
      </c>
      <c r="F59" s="16">
        <v>361</v>
      </c>
      <c r="G59" s="16">
        <v>578</v>
      </c>
      <c r="H59" s="16">
        <v>850</v>
      </c>
      <c r="I59" s="16">
        <v>917</v>
      </c>
      <c r="J59" s="16">
        <v>884</v>
      </c>
      <c r="K59" s="16">
        <v>867</v>
      </c>
      <c r="L59" s="16">
        <v>901</v>
      </c>
      <c r="M59" s="16">
        <v>730</v>
      </c>
      <c r="N59" s="16">
        <v>712</v>
      </c>
      <c r="O59" s="16">
        <v>717</v>
      </c>
      <c r="P59" s="16">
        <v>687</v>
      </c>
      <c r="Q59" s="16">
        <v>663</v>
      </c>
      <c r="R59" s="16">
        <v>641</v>
      </c>
      <c r="S59" s="16">
        <v>668</v>
      </c>
      <c r="T59" s="16">
        <v>681</v>
      </c>
      <c r="U59" s="16">
        <v>684</v>
      </c>
      <c r="V59" s="16">
        <v>639</v>
      </c>
    </row>
    <row r="60" spans="1:22" ht="18" customHeight="1">
      <c r="A60" s="91" t="s">
        <v>101</v>
      </c>
      <c r="B60" s="16">
        <v>11</v>
      </c>
      <c r="C60" s="16">
        <v>23</v>
      </c>
      <c r="D60" s="16">
        <v>37</v>
      </c>
      <c r="E60" s="16">
        <v>52</v>
      </c>
      <c r="F60" s="16">
        <v>59</v>
      </c>
      <c r="G60" s="16">
        <v>64</v>
      </c>
      <c r="H60" s="16">
        <v>68</v>
      </c>
      <c r="I60" s="16">
        <v>52</v>
      </c>
      <c r="J60" s="16">
        <v>53</v>
      </c>
      <c r="K60" s="16">
        <v>52</v>
      </c>
      <c r="L60" s="16">
        <v>58</v>
      </c>
      <c r="M60" s="16">
        <v>58</v>
      </c>
      <c r="N60" s="16">
        <v>69</v>
      </c>
      <c r="O60" s="16">
        <v>63</v>
      </c>
      <c r="P60" s="16">
        <v>61</v>
      </c>
      <c r="Q60" s="16">
        <v>55</v>
      </c>
      <c r="R60" s="16">
        <v>64</v>
      </c>
      <c r="S60" s="16">
        <v>57</v>
      </c>
      <c r="T60" s="16">
        <v>67</v>
      </c>
      <c r="U60" s="16">
        <v>68</v>
      </c>
      <c r="V60" s="16">
        <v>69</v>
      </c>
    </row>
    <row r="61" spans="1:22" ht="18" customHeight="1">
      <c r="A61" s="91" t="s">
        <v>102</v>
      </c>
      <c r="B61" s="16">
        <v>84</v>
      </c>
      <c r="C61" s="16">
        <v>84</v>
      </c>
      <c r="D61" s="16">
        <v>119</v>
      </c>
      <c r="E61" s="16">
        <v>130</v>
      </c>
      <c r="F61" s="16">
        <v>150</v>
      </c>
      <c r="G61" s="16">
        <v>190</v>
      </c>
      <c r="H61" s="16">
        <v>275</v>
      </c>
      <c r="I61" s="16">
        <v>304</v>
      </c>
      <c r="J61" s="16">
        <v>307</v>
      </c>
      <c r="K61" s="16">
        <v>321</v>
      </c>
      <c r="L61" s="16">
        <v>317</v>
      </c>
      <c r="M61" s="16">
        <v>373</v>
      </c>
      <c r="N61" s="16">
        <v>407</v>
      </c>
      <c r="O61" s="16">
        <v>462</v>
      </c>
      <c r="P61" s="16">
        <v>491</v>
      </c>
      <c r="Q61" s="16">
        <v>550</v>
      </c>
      <c r="R61" s="16">
        <v>643</v>
      </c>
      <c r="S61" s="16">
        <v>737</v>
      </c>
      <c r="T61" s="16">
        <v>867</v>
      </c>
      <c r="U61" s="16">
        <v>927</v>
      </c>
      <c r="V61" s="16">
        <v>937</v>
      </c>
    </row>
    <row r="62" spans="1:22" ht="18" customHeight="1">
      <c r="A62" s="91" t="s">
        <v>104</v>
      </c>
      <c r="B62" s="16">
        <v>42</v>
      </c>
      <c r="C62" s="16">
        <v>86</v>
      </c>
      <c r="D62" s="16">
        <v>123</v>
      </c>
      <c r="E62" s="16">
        <v>127</v>
      </c>
      <c r="F62" s="16">
        <v>106</v>
      </c>
      <c r="G62" s="16">
        <v>103</v>
      </c>
      <c r="H62" s="16">
        <v>117</v>
      </c>
      <c r="I62" s="16">
        <v>103</v>
      </c>
      <c r="J62" s="16">
        <v>106</v>
      </c>
      <c r="K62" s="16">
        <v>102</v>
      </c>
      <c r="L62" s="16">
        <v>99</v>
      </c>
      <c r="M62" s="16">
        <v>96</v>
      </c>
      <c r="N62" s="16">
        <v>79</v>
      </c>
      <c r="O62" s="16">
        <v>72</v>
      </c>
      <c r="P62" s="16">
        <v>70</v>
      </c>
      <c r="Q62" s="16">
        <v>60</v>
      </c>
      <c r="R62" s="16">
        <v>63</v>
      </c>
      <c r="S62" s="16">
        <v>74</v>
      </c>
      <c r="T62" s="16">
        <v>92</v>
      </c>
      <c r="U62" s="16">
        <v>89</v>
      </c>
      <c r="V62" s="16">
        <v>101</v>
      </c>
    </row>
    <row r="63" spans="1:22" ht="18" customHeight="1">
      <c r="A63" s="91" t="s">
        <v>105</v>
      </c>
      <c r="B63" s="16">
        <v>14</v>
      </c>
      <c r="C63" s="16">
        <v>34</v>
      </c>
      <c r="D63" s="16">
        <v>46</v>
      </c>
      <c r="E63" s="16">
        <v>86</v>
      </c>
      <c r="F63" s="16">
        <v>98</v>
      </c>
      <c r="G63" s="16">
        <v>117</v>
      </c>
      <c r="H63" s="16">
        <v>144</v>
      </c>
      <c r="I63" s="16">
        <v>124</v>
      </c>
      <c r="J63" s="16">
        <v>107</v>
      </c>
      <c r="K63" s="16">
        <v>95</v>
      </c>
      <c r="L63" s="16">
        <v>63</v>
      </c>
      <c r="M63" s="16">
        <v>73</v>
      </c>
      <c r="N63" s="16">
        <v>61</v>
      </c>
      <c r="O63" s="16">
        <v>62</v>
      </c>
      <c r="P63" s="16">
        <v>55</v>
      </c>
      <c r="Q63" s="16">
        <v>50</v>
      </c>
      <c r="R63" s="16">
        <v>43</v>
      </c>
      <c r="S63" s="16">
        <v>49</v>
      </c>
      <c r="T63" s="16">
        <v>50</v>
      </c>
      <c r="U63" s="16">
        <v>48</v>
      </c>
      <c r="V63" s="16">
        <v>44</v>
      </c>
    </row>
    <row r="64" spans="1:22" ht="18" customHeight="1">
      <c r="A64" s="91" t="s">
        <v>106</v>
      </c>
      <c r="B64" s="16">
        <v>20</v>
      </c>
      <c r="C64" s="16">
        <v>26</v>
      </c>
      <c r="D64" s="16">
        <v>26</v>
      </c>
      <c r="E64" s="16">
        <v>30</v>
      </c>
      <c r="F64" s="16">
        <v>38</v>
      </c>
      <c r="G64" s="16">
        <v>40</v>
      </c>
      <c r="H64" s="16">
        <v>49</v>
      </c>
      <c r="I64" s="16">
        <v>42</v>
      </c>
      <c r="J64" s="16">
        <v>42</v>
      </c>
      <c r="K64" s="16">
        <v>43</v>
      </c>
      <c r="L64" s="16">
        <v>32</v>
      </c>
      <c r="M64" s="16">
        <v>38</v>
      </c>
      <c r="N64" s="16">
        <v>41</v>
      </c>
      <c r="O64" s="16">
        <v>48</v>
      </c>
      <c r="P64" s="16">
        <v>48</v>
      </c>
      <c r="Q64" s="16">
        <v>50</v>
      </c>
      <c r="R64" s="16">
        <v>52</v>
      </c>
      <c r="S64" s="16">
        <v>68</v>
      </c>
      <c r="T64" s="16">
        <v>72</v>
      </c>
      <c r="U64" s="16">
        <v>70</v>
      </c>
      <c r="V64" s="16">
        <v>77</v>
      </c>
    </row>
    <row r="65" spans="1:22" ht="18" customHeight="1">
      <c r="A65" s="91" t="s">
        <v>107</v>
      </c>
      <c r="B65" s="16">
        <v>92</v>
      </c>
      <c r="C65" s="16">
        <v>151</v>
      </c>
      <c r="D65" s="16">
        <v>163</v>
      </c>
      <c r="E65" s="16">
        <v>159</v>
      </c>
      <c r="F65" s="16">
        <v>129</v>
      </c>
      <c r="G65" s="16">
        <v>134</v>
      </c>
      <c r="H65" s="16">
        <v>155</v>
      </c>
      <c r="I65" s="16">
        <v>160</v>
      </c>
      <c r="J65" s="16">
        <v>158</v>
      </c>
      <c r="K65" s="16">
        <v>134</v>
      </c>
      <c r="L65" s="16">
        <v>106</v>
      </c>
      <c r="M65" s="16">
        <v>114</v>
      </c>
      <c r="N65" s="16">
        <v>106</v>
      </c>
      <c r="O65" s="16">
        <v>90</v>
      </c>
      <c r="P65" s="16">
        <v>72</v>
      </c>
      <c r="Q65" s="16">
        <v>89</v>
      </c>
      <c r="R65" s="16">
        <v>105</v>
      </c>
      <c r="S65" s="16">
        <v>149</v>
      </c>
      <c r="T65" s="16">
        <v>202</v>
      </c>
      <c r="U65" s="16">
        <v>236</v>
      </c>
      <c r="V65" s="16">
        <v>299</v>
      </c>
    </row>
    <row r="66" spans="1:22" ht="18" customHeight="1">
      <c r="A66" s="91" t="s">
        <v>108</v>
      </c>
      <c r="B66" s="16">
        <v>457</v>
      </c>
      <c r="C66" s="16">
        <v>822</v>
      </c>
      <c r="D66" s="16">
        <v>1015</v>
      </c>
      <c r="E66" s="16">
        <v>992</v>
      </c>
      <c r="F66" s="16">
        <v>895</v>
      </c>
      <c r="G66" s="16">
        <v>819</v>
      </c>
      <c r="H66" s="16">
        <v>828</v>
      </c>
      <c r="I66" s="16">
        <v>773</v>
      </c>
      <c r="J66" s="16">
        <v>739</v>
      </c>
      <c r="K66" s="16">
        <v>630</v>
      </c>
      <c r="L66" s="16">
        <v>564</v>
      </c>
      <c r="M66" s="16">
        <v>515</v>
      </c>
      <c r="N66" s="16">
        <v>439</v>
      </c>
      <c r="O66" s="16">
        <v>322</v>
      </c>
      <c r="P66" s="16">
        <v>276</v>
      </c>
      <c r="Q66" s="16">
        <v>242</v>
      </c>
      <c r="R66" s="16">
        <v>245</v>
      </c>
      <c r="S66" s="16">
        <v>236</v>
      </c>
      <c r="T66" s="16">
        <v>220</v>
      </c>
      <c r="U66" s="16">
        <v>207</v>
      </c>
      <c r="V66" s="16">
        <v>205</v>
      </c>
    </row>
    <row r="67" spans="1:22" ht="18" customHeight="1">
      <c r="A67" s="91" t="s">
        <v>109</v>
      </c>
      <c r="B67" s="16">
        <v>7</v>
      </c>
      <c r="C67" s="16">
        <v>8</v>
      </c>
      <c r="D67" s="16">
        <v>9</v>
      </c>
      <c r="E67" s="16">
        <v>14</v>
      </c>
      <c r="F67" s="16">
        <v>14</v>
      </c>
      <c r="G67" s="16">
        <v>19</v>
      </c>
      <c r="H67" s="16">
        <v>23</v>
      </c>
      <c r="I67" s="16">
        <v>21</v>
      </c>
      <c r="J67" s="16">
        <v>24</v>
      </c>
      <c r="K67" s="16">
        <v>20</v>
      </c>
      <c r="L67" s="16">
        <v>18</v>
      </c>
      <c r="M67" s="16">
        <v>13</v>
      </c>
      <c r="N67" s="16">
        <v>15</v>
      </c>
      <c r="O67" s="16">
        <v>13</v>
      </c>
      <c r="P67" s="16">
        <v>11</v>
      </c>
      <c r="Q67" s="16">
        <v>19</v>
      </c>
      <c r="R67" s="16">
        <v>26</v>
      </c>
      <c r="S67" s="16">
        <v>48</v>
      </c>
      <c r="T67" s="16">
        <v>62</v>
      </c>
      <c r="U67" s="16">
        <v>86</v>
      </c>
      <c r="V67" s="16">
        <v>127</v>
      </c>
    </row>
    <row r="68" spans="1:22" ht="18" customHeight="1">
      <c r="A68" s="91" t="s">
        <v>110</v>
      </c>
      <c r="B68" s="16">
        <v>32</v>
      </c>
      <c r="C68" s="16">
        <v>37</v>
      </c>
      <c r="D68" s="16">
        <v>33</v>
      </c>
      <c r="E68" s="16">
        <v>44</v>
      </c>
      <c r="F68" s="16">
        <v>49</v>
      </c>
      <c r="G68" s="16">
        <v>45</v>
      </c>
      <c r="H68" s="16">
        <v>51</v>
      </c>
      <c r="I68" s="16">
        <v>59</v>
      </c>
      <c r="J68" s="16">
        <v>72</v>
      </c>
      <c r="K68" s="16">
        <v>81</v>
      </c>
      <c r="L68" s="16">
        <v>75</v>
      </c>
      <c r="M68" s="16">
        <v>68</v>
      </c>
      <c r="N68" s="16">
        <v>62</v>
      </c>
      <c r="O68" s="16">
        <v>68</v>
      </c>
      <c r="P68" s="16">
        <v>77</v>
      </c>
      <c r="Q68" s="16">
        <v>84</v>
      </c>
      <c r="R68" s="16">
        <v>79</v>
      </c>
      <c r="S68" s="16">
        <v>92</v>
      </c>
      <c r="T68" s="16">
        <v>100</v>
      </c>
      <c r="U68" s="16">
        <v>96</v>
      </c>
      <c r="V68" s="16">
        <v>78</v>
      </c>
    </row>
    <row r="69" spans="1:22" ht="18" customHeight="1">
      <c r="A69" s="91" t="s">
        <v>111</v>
      </c>
      <c r="B69" s="16">
        <v>2</v>
      </c>
      <c r="C69" s="16">
        <v>1</v>
      </c>
      <c r="D69" s="16">
        <v>3</v>
      </c>
      <c r="E69" s="16">
        <v>3</v>
      </c>
      <c r="F69" s="16">
        <v>7</v>
      </c>
      <c r="G69" s="16">
        <v>12</v>
      </c>
      <c r="H69" s="16">
        <v>16</v>
      </c>
      <c r="I69" s="16">
        <v>29</v>
      </c>
      <c r="J69" s="16">
        <v>26</v>
      </c>
      <c r="K69" s="16">
        <v>46</v>
      </c>
      <c r="L69" s="16">
        <v>58</v>
      </c>
      <c r="M69" s="16">
        <v>60</v>
      </c>
      <c r="N69" s="16">
        <v>68</v>
      </c>
      <c r="O69" s="16">
        <v>69</v>
      </c>
      <c r="P69" s="16">
        <v>69</v>
      </c>
      <c r="Q69" s="16">
        <v>80</v>
      </c>
      <c r="R69" s="16">
        <v>88</v>
      </c>
      <c r="S69" s="16">
        <v>97</v>
      </c>
      <c r="T69" s="16">
        <v>107</v>
      </c>
      <c r="U69" s="16">
        <v>111</v>
      </c>
      <c r="V69" s="16">
        <v>142</v>
      </c>
    </row>
    <row r="70" spans="1:22" ht="18" customHeight="1">
      <c r="A70" s="106" t="s">
        <v>112</v>
      </c>
      <c r="B70" s="111">
        <f>SUM(B54:B69)</f>
        <v>867</v>
      </c>
      <c r="C70" s="111">
        <f t="shared" ref="C70:U70" si="4">SUM(C54:C69)</f>
        <v>1506</v>
      </c>
      <c r="D70" s="111">
        <f t="shared" si="4"/>
        <v>1991</v>
      </c>
      <c r="E70" s="111">
        <f t="shared" si="4"/>
        <v>2376</v>
      </c>
      <c r="F70" s="111">
        <f t="shared" si="4"/>
        <v>2494</v>
      </c>
      <c r="G70" s="111">
        <f t="shared" si="4"/>
        <v>2880</v>
      </c>
      <c r="H70" s="111">
        <f t="shared" si="4"/>
        <v>3455</v>
      </c>
      <c r="I70" s="111">
        <f t="shared" si="4"/>
        <v>3547</v>
      </c>
      <c r="J70" s="111">
        <f t="shared" si="4"/>
        <v>3498</v>
      </c>
      <c r="K70" s="111">
        <f t="shared" si="4"/>
        <v>3408</v>
      </c>
      <c r="L70" s="111">
        <f t="shared" si="4"/>
        <v>3332</v>
      </c>
      <c r="M70" s="111">
        <f t="shared" si="4"/>
        <v>3106</v>
      </c>
      <c r="N70" s="111">
        <f t="shared" si="4"/>
        <v>2792</v>
      </c>
      <c r="O70" s="111">
        <f t="shared" si="4"/>
        <v>2645</v>
      </c>
      <c r="P70" s="111">
        <f t="shared" si="4"/>
        <v>2499</v>
      </c>
      <c r="Q70" s="111">
        <f t="shared" si="4"/>
        <v>2460</v>
      </c>
      <c r="R70" s="111">
        <f t="shared" si="4"/>
        <v>2545</v>
      </c>
      <c r="S70" s="111">
        <f t="shared" si="4"/>
        <v>2804</v>
      </c>
      <c r="T70" s="111">
        <f t="shared" si="4"/>
        <v>3098</v>
      </c>
      <c r="U70" s="111">
        <f t="shared" si="4"/>
        <v>3228</v>
      </c>
      <c r="V70" s="111">
        <f>SUM(V54:V69)</f>
        <v>3352</v>
      </c>
    </row>
    <row r="71" spans="1:22" ht="18" customHeight="1">
      <c r="A71" s="107" t="s">
        <v>113</v>
      </c>
      <c r="B71" s="16">
        <f>B72-B70</f>
        <v>224</v>
      </c>
      <c r="C71" s="16">
        <f t="shared" ref="C71:U71" si="5">C72-C70</f>
        <v>299</v>
      </c>
      <c r="D71" s="16">
        <f t="shared" si="5"/>
        <v>384</v>
      </c>
      <c r="E71" s="16">
        <f t="shared" si="5"/>
        <v>451</v>
      </c>
      <c r="F71" s="16">
        <f t="shared" si="5"/>
        <v>415</v>
      </c>
      <c r="G71" s="16">
        <f t="shared" si="5"/>
        <v>466</v>
      </c>
      <c r="H71" s="16">
        <f t="shared" si="5"/>
        <v>591</v>
      </c>
      <c r="I71" s="16">
        <f t="shared" si="5"/>
        <v>618</v>
      </c>
      <c r="J71" s="16">
        <f t="shared" si="5"/>
        <v>637</v>
      </c>
      <c r="K71" s="16">
        <f t="shared" si="5"/>
        <v>632</v>
      </c>
      <c r="L71" s="16">
        <f t="shared" si="5"/>
        <v>615</v>
      </c>
      <c r="M71" s="16">
        <f t="shared" si="5"/>
        <v>587</v>
      </c>
      <c r="N71" s="16">
        <f t="shared" si="5"/>
        <v>564</v>
      </c>
      <c r="O71" s="16">
        <f t="shared" si="5"/>
        <v>528</v>
      </c>
      <c r="P71" s="16">
        <f t="shared" si="5"/>
        <v>523</v>
      </c>
      <c r="Q71" s="16">
        <f t="shared" si="5"/>
        <v>530</v>
      </c>
      <c r="R71" s="16">
        <f t="shared" si="5"/>
        <v>587</v>
      </c>
      <c r="S71" s="16">
        <f t="shared" si="5"/>
        <v>605</v>
      </c>
      <c r="T71" s="16">
        <f t="shared" si="5"/>
        <v>716</v>
      </c>
      <c r="U71" s="16">
        <f t="shared" si="5"/>
        <v>781</v>
      </c>
      <c r="V71" s="16">
        <f>V72-V70</f>
        <v>861</v>
      </c>
    </row>
    <row r="72" spans="1:22" ht="18" customHeight="1">
      <c r="A72" s="93" t="s">
        <v>38</v>
      </c>
      <c r="B72" s="62">
        <v>1091</v>
      </c>
      <c r="C72" s="62">
        <v>1805</v>
      </c>
      <c r="D72" s="62">
        <v>2375</v>
      </c>
      <c r="E72" s="62">
        <v>2827</v>
      </c>
      <c r="F72" s="62">
        <v>2909</v>
      </c>
      <c r="G72" s="62">
        <v>3346</v>
      </c>
      <c r="H72" s="62">
        <v>4046</v>
      </c>
      <c r="I72" s="62">
        <v>4165</v>
      </c>
      <c r="J72" s="62">
        <v>4135</v>
      </c>
      <c r="K72" s="62">
        <v>4040</v>
      </c>
      <c r="L72" s="62">
        <v>3947</v>
      </c>
      <c r="M72" s="62">
        <v>3693</v>
      </c>
      <c r="N72" s="62">
        <v>3356</v>
      </c>
      <c r="O72" s="62">
        <v>3173</v>
      </c>
      <c r="P72" s="62">
        <v>3022</v>
      </c>
      <c r="Q72" s="62">
        <v>2990</v>
      </c>
      <c r="R72" s="62">
        <v>3132</v>
      </c>
      <c r="S72" s="62">
        <v>3409</v>
      </c>
      <c r="T72" s="62">
        <v>3814</v>
      </c>
      <c r="U72" s="108">
        <v>4009</v>
      </c>
      <c r="V72" s="108">
        <v>4213</v>
      </c>
    </row>
    <row r="73" spans="1:22" ht="18" customHeight="1">
      <c r="A73" s="58" t="s">
        <v>52</v>
      </c>
    </row>
    <row r="74" spans="1:22" ht="18" customHeight="1">
      <c r="A74" s="72" t="s">
        <v>118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21"/>
  <sheetViews>
    <sheetView zoomScale="70" zoomScaleNormal="70" zoomScalePageLayoutView="70" workbookViewId="0">
      <selection activeCell="T15" sqref="T15"/>
    </sheetView>
  </sheetViews>
  <sheetFormatPr defaultColWidth="10.875" defaultRowHeight="15"/>
  <cols>
    <col min="1" max="1" width="25" style="5" customWidth="1"/>
    <col min="2" max="16384" width="10.875" style="5"/>
  </cols>
  <sheetData>
    <row r="1" spans="1:22" ht="29.1">
      <c r="A1" s="20" t="s">
        <v>0</v>
      </c>
    </row>
    <row r="2" spans="1:22" ht="24">
      <c r="A2" s="10" t="s">
        <v>11</v>
      </c>
    </row>
    <row r="3" spans="1:22" ht="18" customHeight="1"/>
    <row r="4" spans="1:22" ht="18" customHeight="1">
      <c r="A4" s="33" t="s">
        <v>119</v>
      </c>
    </row>
    <row r="5" spans="1:22" ht="18" customHeight="1"/>
    <row r="6" spans="1:22" ht="18" customHeight="1">
      <c r="A6" s="66"/>
      <c r="B6" s="94">
        <v>2002</v>
      </c>
      <c r="C6" s="94">
        <v>2003</v>
      </c>
      <c r="D6" s="94">
        <v>2004</v>
      </c>
      <c r="E6" s="94">
        <v>2005</v>
      </c>
      <c r="F6" s="94">
        <v>2006</v>
      </c>
      <c r="G6" s="94">
        <v>2007</v>
      </c>
      <c r="H6" s="94">
        <v>2008</v>
      </c>
      <c r="I6" s="94">
        <v>2009</v>
      </c>
      <c r="J6" s="94">
        <v>2010</v>
      </c>
      <c r="K6" s="94">
        <v>2011</v>
      </c>
      <c r="L6" s="94">
        <v>2012</v>
      </c>
      <c r="M6" s="94">
        <v>2013</v>
      </c>
      <c r="N6" s="94">
        <v>2014</v>
      </c>
      <c r="O6" s="94">
        <v>2015</v>
      </c>
      <c r="P6" s="94">
        <v>2016</v>
      </c>
      <c r="Q6" s="94">
        <v>2017</v>
      </c>
      <c r="R6" s="94">
        <v>2018</v>
      </c>
      <c r="S6" s="94">
        <v>2019</v>
      </c>
      <c r="T6" s="94">
        <v>2020</v>
      </c>
      <c r="U6" s="94">
        <v>2021</v>
      </c>
      <c r="V6" s="94">
        <v>2022</v>
      </c>
    </row>
    <row r="7" spans="1:22" ht="18" customHeight="1">
      <c r="A7" s="67" t="s">
        <v>38</v>
      </c>
      <c r="B7" s="24">
        <f t="shared" ref="B7:T7" si="0">SUM(B8:B9)</f>
        <v>1060</v>
      </c>
      <c r="C7" s="24">
        <f t="shared" si="0"/>
        <v>1102</v>
      </c>
      <c r="D7" s="24">
        <f t="shared" si="0"/>
        <v>1097</v>
      </c>
      <c r="E7" s="24">
        <f t="shared" si="0"/>
        <v>1129</v>
      </c>
      <c r="F7" s="24">
        <f t="shared" si="0"/>
        <v>1129</v>
      </c>
      <c r="G7" s="24">
        <f t="shared" si="0"/>
        <v>1154</v>
      </c>
      <c r="H7" s="24">
        <f t="shared" si="0"/>
        <v>1255</v>
      </c>
      <c r="I7" s="24">
        <f t="shared" si="0"/>
        <v>1104</v>
      </c>
      <c r="J7" s="24">
        <f t="shared" si="0"/>
        <v>1146</v>
      </c>
      <c r="K7" s="24">
        <f t="shared" si="0"/>
        <v>991</v>
      </c>
      <c r="L7" s="24">
        <f t="shared" si="0"/>
        <v>982</v>
      </c>
      <c r="M7" s="24">
        <f t="shared" si="0"/>
        <v>910</v>
      </c>
      <c r="N7" s="24">
        <f t="shared" si="0"/>
        <v>985</v>
      </c>
      <c r="O7" s="24">
        <f t="shared" si="0"/>
        <v>896</v>
      </c>
      <c r="P7" s="24">
        <f t="shared" si="0"/>
        <v>833</v>
      </c>
      <c r="Q7" s="24">
        <f t="shared" si="0"/>
        <v>832</v>
      </c>
      <c r="R7" s="24">
        <f t="shared" si="0"/>
        <v>816</v>
      </c>
      <c r="S7" s="24">
        <f t="shared" si="0"/>
        <v>982</v>
      </c>
      <c r="T7" s="24">
        <f t="shared" si="0"/>
        <v>755</v>
      </c>
      <c r="U7" s="24">
        <f>SUM(U8:U9)</f>
        <v>685</v>
      </c>
      <c r="V7" s="24">
        <f>SUM(V8:V9)</f>
        <v>753</v>
      </c>
    </row>
    <row r="8" spans="1:22" ht="18" customHeight="1">
      <c r="A8" s="75" t="s">
        <v>62</v>
      </c>
      <c r="B8" s="16">
        <v>998</v>
      </c>
      <c r="C8" s="16">
        <v>1006</v>
      </c>
      <c r="D8" s="16">
        <v>1006</v>
      </c>
      <c r="E8" s="16">
        <v>1018</v>
      </c>
      <c r="F8" s="16">
        <v>1020</v>
      </c>
      <c r="G8" s="16">
        <v>1013</v>
      </c>
      <c r="H8" s="16">
        <v>1083</v>
      </c>
      <c r="I8" s="16">
        <v>970</v>
      </c>
      <c r="J8" s="16">
        <v>997</v>
      </c>
      <c r="K8" s="16">
        <v>882</v>
      </c>
      <c r="L8" s="16">
        <v>893</v>
      </c>
      <c r="M8" s="16">
        <v>808</v>
      </c>
      <c r="N8" s="16">
        <v>870</v>
      </c>
      <c r="O8" s="16">
        <v>799</v>
      </c>
      <c r="P8" s="16">
        <v>747</v>
      </c>
      <c r="Q8" s="16">
        <v>712</v>
      </c>
      <c r="R8" s="64">
        <v>689</v>
      </c>
      <c r="S8" s="64">
        <v>893</v>
      </c>
      <c r="T8" s="64">
        <v>621</v>
      </c>
      <c r="U8" s="16">
        <v>569</v>
      </c>
      <c r="V8" s="16">
        <v>593</v>
      </c>
    </row>
    <row r="9" spans="1:22" ht="18" customHeight="1">
      <c r="A9" s="76" t="s">
        <v>63</v>
      </c>
      <c r="B9" s="18">
        <v>62</v>
      </c>
      <c r="C9" s="18">
        <v>96</v>
      </c>
      <c r="D9" s="18">
        <v>91</v>
      </c>
      <c r="E9" s="18">
        <v>111</v>
      </c>
      <c r="F9" s="18">
        <v>109</v>
      </c>
      <c r="G9" s="18">
        <v>141</v>
      </c>
      <c r="H9" s="18">
        <v>172</v>
      </c>
      <c r="I9" s="18">
        <v>134</v>
      </c>
      <c r="J9" s="18">
        <v>149</v>
      </c>
      <c r="K9" s="18">
        <v>109</v>
      </c>
      <c r="L9" s="18">
        <v>89</v>
      </c>
      <c r="M9" s="18">
        <v>102</v>
      </c>
      <c r="N9" s="18">
        <v>115</v>
      </c>
      <c r="O9" s="18">
        <v>97</v>
      </c>
      <c r="P9" s="18">
        <v>86</v>
      </c>
      <c r="Q9" s="18">
        <v>120</v>
      </c>
      <c r="R9" s="18">
        <v>127</v>
      </c>
      <c r="S9" s="18">
        <v>89</v>
      </c>
      <c r="T9" s="18">
        <v>134</v>
      </c>
      <c r="U9" s="18">
        <v>116</v>
      </c>
      <c r="V9" s="18">
        <v>160</v>
      </c>
    </row>
    <row r="10" spans="1:22" ht="18" customHeight="1">
      <c r="A10" s="32" t="s">
        <v>47</v>
      </c>
    </row>
    <row r="11" spans="1:22" ht="18" customHeight="1"/>
    <row r="12" spans="1:22" ht="18" customHeight="1">
      <c r="A12" s="33" t="s">
        <v>120</v>
      </c>
    </row>
    <row r="13" spans="1:22" ht="18" customHeight="1"/>
    <row r="14" spans="1:22" ht="18" customHeight="1">
      <c r="A14" s="66"/>
      <c r="B14" s="94">
        <v>2002</v>
      </c>
      <c r="C14" s="94">
        <v>2003</v>
      </c>
      <c r="D14" s="94">
        <v>2004</v>
      </c>
      <c r="E14" s="94">
        <v>2005</v>
      </c>
      <c r="F14" s="94">
        <v>2006</v>
      </c>
      <c r="G14" s="94">
        <v>2007</v>
      </c>
      <c r="H14" s="94">
        <v>2008</v>
      </c>
      <c r="I14" s="94">
        <v>2009</v>
      </c>
      <c r="J14" s="94">
        <v>2010</v>
      </c>
      <c r="K14" s="94">
        <v>2011</v>
      </c>
      <c r="L14" s="94">
        <v>2012</v>
      </c>
      <c r="M14" s="94">
        <v>2013</v>
      </c>
      <c r="N14" s="94">
        <v>2014</v>
      </c>
      <c r="O14" s="94">
        <v>2015</v>
      </c>
      <c r="P14" s="94">
        <v>2016</v>
      </c>
      <c r="Q14" s="94">
        <v>2017</v>
      </c>
      <c r="R14" s="94">
        <v>2018</v>
      </c>
      <c r="S14" s="94">
        <v>2019</v>
      </c>
      <c r="T14" s="94">
        <v>2020</v>
      </c>
      <c r="U14" s="94">
        <v>2021</v>
      </c>
      <c r="V14" s="94">
        <v>2022</v>
      </c>
    </row>
    <row r="15" spans="1:22" ht="18" customHeight="1">
      <c r="A15" s="67" t="s">
        <v>38</v>
      </c>
      <c r="B15" s="70">
        <f t="shared" ref="B15" si="1">SUM(B16:B17)</f>
        <v>1</v>
      </c>
      <c r="C15" s="70">
        <f t="shared" ref="C15" si="2">SUM(C16:C17)</f>
        <v>1</v>
      </c>
      <c r="D15" s="70">
        <f t="shared" ref="D15:E15" si="3">SUM(D16:D17)</f>
        <v>1</v>
      </c>
      <c r="E15" s="70">
        <f t="shared" si="3"/>
        <v>1</v>
      </c>
      <c r="F15" s="70">
        <f t="shared" ref="F15" si="4">SUM(F16:F17)</f>
        <v>1</v>
      </c>
      <c r="G15" s="70">
        <f t="shared" ref="G15:H15" si="5">SUM(G16:G17)</f>
        <v>1</v>
      </c>
      <c r="H15" s="70">
        <f t="shared" si="5"/>
        <v>1</v>
      </c>
      <c r="I15" s="70">
        <f t="shared" ref="I15" si="6">SUM(I16:I17)</f>
        <v>1</v>
      </c>
      <c r="J15" s="70">
        <f t="shared" ref="J15:K15" si="7">SUM(J16:J17)</f>
        <v>1</v>
      </c>
      <c r="K15" s="70">
        <f t="shared" si="7"/>
        <v>1</v>
      </c>
      <c r="L15" s="70">
        <f t="shared" ref="L15" si="8">SUM(L16:L17)</f>
        <v>1</v>
      </c>
      <c r="M15" s="70">
        <f t="shared" ref="M15:N15" si="9">SUM(M16:M17)</f>
        <v>1</v>
      </c>
      <c r="N15" s="70">
        <f t="shared" si="9"/>
        <v>1</v>
      </c>
      <c r="O15" s="70">
        <f t="shared" ref="O15" si="10">SUM(O16:O17)</f>
        <v>1</v>
      </c>
      <c r="P15" s="70">
        <f t="shared" ref="P15:Q15" si="11">SUM(P16:P17)</f>
        <v>1</v>
      </c>
      <c r="Q15" s="70">
        <f t="shared" si="11"/>
        <v>1</v>
      </c>
      <c r="R15" s="70">
        <f t="shared" ref="R15" si="12">SUM(R16:R17)</f>
        <v>1</v>
      </c>
      <c r="S15" s="70">
        <f t="shared" ref="S15" si="13">SUM(S16:S17)</f>
        <v>1</v>
      </c>
      <c r="T15" s="70">
        <f>SUM(T16:T17)</f>
        <v>1</v>
      </c>
      <c r="U15" s="70">
        <f t="shared" ref="U15:V15" si="14">SUM(U16:U17)</f>
        <v>1</v>
      </c>
      <c r="V15" s="70">
        <f t="shared" si="14"/>
        <v>1</v>
      </c>
    </row>
    <row r="16" spans="1:22" ht="18" customHeight="1">
      <c r="A16" s="75" t="s">
        <v>62</v>
      </c>
      <c r="B16" s="71">
        <f t="shared" ref="B16:S16" si="15">B8/B7</f>
        <v>0.94150943396226416</v>
      </c>
      <c r="C16" s="71">
        <f t="shared" si="15"/>
        <v>0.91288566243194191</v>
      </c>
      <c r="D16" s="71">
        <f t="shared" si="15"/>
        <v>0.91704649042844122</v>
      </c>
      <c r="E16" s="71">
        <f t="shared" si="15"/>
        <v>0.90168290522586358</v>
      </c>
      <c r="F16" s="71">
        <f t="shared" si="15"/>
        <v>0.90345438441098314</v>
      </c>
      <c r="G16" s="71">
        <f t="shared" si="15"/>
        <v>0.87781629116117854</v>
      </c>
      <c r="H16" s="71">
        <f t="shared" si="15"/>
        <v>0.86294820717131471</v>
      </c>
      <c r="I16" s="71">
        <f t="shared" si="15"/>
        <v>0.87862318840579712</v>
      </c>
      <c r="J16" s="71">
        <f t="shared" si="15"/>
        <v>0.86998254799301922</v>
      </c>
      <c r="K16" s="71">
        <f t="shared" si="15"/>
        <v>0.89001009081735616</v>
      </c>
      <c r="L16" s="71">
        <f t="shared" si="15"/>
        <v>0.90936863543788182</v>
      </c>
      <c r="M16" s="71">
        <f t="shared" si="15"/>
        <v>0.88791208791208787</v>
      </c>
      <c r="N16" s="71">
        <f t="shared" si="15"/>
        <v>0.88324873096446699</v>
      </c>
      <c r="O16" s="71">
        <f t="shared" si="15"/>
        <v>0.8917410714285714</v>
      </c>
      <c r="P16" s="71">
        <f t="shared" si="15"/>
        <v>0.89675870348139253</v>
      </c>
      <c r="Q16" s="71">
        <f t="shared" si="15"/>
        <v>0.85576923076923073</v>
      </c>
      <c r="R16" s="71">
        <f t="shared" si="15"/>
        <v>0.84436274509803921</v>
      </c>
      <c r="S16" s="71">
        <f t="shared" si="15"/>
        <v>0.90936863543788182</v>
      </c>
      <c r="T16" s="71">
        <f>T8/T7</f>
        <v>0.82251655629139075</v>
      </c>
      <c r="U16" s="71">
        <f t="shared" ref="U16:V16" si="16">U8/U7</f>
        <v>0.83065693430656939</v>
      </c>
      <c r="V16" s="71">
        <f t="shared" si="16"/>
        <v>0.78751660026560422</v>
      </c>
    </row>
    <row r="17" spans="1:22" ht="18" customHeight="1">
      <c r="A17" s="76" t="s">
        <v>63</v>
      </c>
      <c r="B17" s="102">
        <f t="shared" ref="B17:S17" si="17">B9/B7</f>
        <v>5.849056603773585E-2</v>
      </c>
      <c r="C17" s="102">
        <f t="shared" si="17"/>
        <v>8.7114337568058073E-2</v>
      </c>
      <c r="D17" s="102">
        <f t="shared" si="17"/>
        <v>8.2953509571558795E-2</v>
      </c>
      <c r="E17" s="102">
        <f t="shared" si="17"/>
        <v>9.8317094774136402E-2</v>
      </c>
      <c r="F17" s="102">
        <f t="shared" si="17"/>
        <v>9.6545615589016823E-2</v>
      </c>
      <c r="G17" s="102">
        <f t="shared" si="17"/>
        <v>0.12218370883882149</v>
      </c>
      <c r="H17" s="102">
        <f t="shared" si="17"/>
        <v>0.13705179282868526</v>
      </c>
      <c r="I17" s="102">
        <f t="shared" si="17"/>
        <v>0.1213768115942029</v>
      </c>
      <c r="J17" s="102">
        <f t="shared" si="17"/>
        <v>0.13001745200698081</v>
      </c>
      <c r="K17" s="102">
        <f t="shared" si="17"/>
        <v>0.1099899091826438</v>
      </c>
      <c r="L17" s="102">
        <f t="shared" si="17"/>
        <v>9.0631364562118122E-2</v>
      </c>
      <c r="M17" s="102">
        <f t="shared" si="17"/>
        <v>0.11208791208791209</v>
      </c>
      <c r="N17" s="102">
        <f t="shared" si="17"/>
        <v>0.116751269035533</v>
      </c>
      <c r="O17" s="102">
        <f t="shared" si="17"/>
        <v>0.10825892857142858</v>
      </c>
      <c r="P17" s="102">
        <f t="shared" si="17"/>
        <v>0.10324129651860744</v>
      </c>
      <c r="Q17" s="102">
        <f t="shared" si="17"/>
        <v>0.14423076923076922</v>
      </c>
      <c r="R17" s="102">
        <f t="shared" si="17"/>
        <v>0.15563725490196079</v>
      </c>
      <c r="S17" s="102">
        <f t="shared" si="17"/>
        <v>9.0631364562118122E-2</v>
      </c>
      <c r="T17" s="102">
        <f>T9/T7</f>
        <v>0.17748344370860927</v>
      </c>
      <c r="U17" s="102">
        <f t="shared" ref="U17:V17" si="18">U9/U7</f>
        <v>0.16934306569343066</v>
      </c>
      <c r="V17" s="102">
        <f t="shared" si="18"/>
        <v>0.21248339973439576</v>
      </c>
    </row>
    <row r="18" spans="1:22" ht="18" customHeight="1">
      <c r="A18" s="58" t="s">
        <v>52</v>
      </c>
    </row>
    <row r="19" spans="1:22" ht="18" customHeight="1"/>
    <row r="20" spans="1:22" ht="18" customHeight="1"/>
    <row r="21" spans="1:22" ht="18" customHeight="1"/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zoomScaleNormal="327" zoomScalePageLayoutView="327" workbookViewId="0">
      <selection activeCell="B24" sqref="B24:H24"/>
    </sheetView>
  </sheetViews>
  <sheetFormatPr defaultColWidth="10.875" defaultRowHeight="15.95"/>
  <cols>
    <col min="1" max="16384" width="10.875" style="2"/>
  </cols>
  <sheetData>
    <row r="1" spans="1:10">
      <c r="A1" s="1" t="s">
        <v>0</v>
      </c>
    </row>
    <row r="4" spans="1:10" ht="26.1">
      <c r="B4" s="3" t="s">
        <v>1</v>
      </c>
    </row>
    <row r="6" spans="1:10" ht="15.95" customHeight="1">
      <c r="B6" s="135" t="s">
        <v>2</v>
      </c>
      <c r="C6" s="135"/>
      <c r="D6" s="135"/>
      <c r="E6" s="135"/>
      <c r="F6" s="135"/>
      <c r="G6" s="135"/>
      <c r="H6" s="135"/>
      <c r="I6" s="135"/>
      <c r="J6" s="135"/>
    </row>
    <row r="8" spans="1:10">
      <c r="B8" s="136" t="s">
        <v>3</v>
      </c>
      <c r="C8" s="136"/>
      <c r="D8" s="136"/>
      <c r="E8" s="136"/>
      <c r="F8" s="136"/>
      <c r="G8" s="136"/>
    </row>
    <row r="9" spans="1:10">
      <c r="E9" s="4"/>
    </row>
    <row r="10" spans="1:10">
      <c r="B10" s="136" t="s">
        <v>4</v>
      </c>
      <c r="C10" s="136"/>
      <c r="D10" s="136"/>
      <c r="E10" s="136"/>
      <c r="F10" s="136"/>
      <c r="G10" s="136"/>
    </row>
    <row r="12" spans="1:10">
      <c r="B12" s="136" t="s">
        <v>5</v>
      </c>
      <c r="C12" s="136"/>
      <c r="D12" s="136"/>
      <c r="E12" s="136"/>
      <c r="F12" s="136"/>
      <c r="G12" s="136"/>
    </row>
    <row r="14" spans="1:10">
      <c r="B14" s="136" t="s">
        <v>6</v>
      </c>
      <c r="C14" s="136"/>
      <c r="D14" s="136"/>
      <c r="E14" s="136"/>
      <c r="F14" s="136"/>
      <c r="G14" s="136"/>
      <c r="H14" s="136"/>
      <c r="I14" s="136"/>
      <c r="J14" s="136"/>
    </row>
    <row r="16" spans="1:10">
      <c r="B16" s="136" t="s">
        <v>7</v>
      </c>
      <c r="C16" s="136"/>
      <c r="D16" s="136"/>
      <c r="E16" s="136"/>
      <c r="F16" s="136"/>
      <c r="G16" s="136"/>
      <c r="H16" s="136"/>
      <c r="I16" s="136"/>
    </row>
    <row r="18" spans="2:10">
      <c r="B18" s="136" t="s">
        <v>8</v>
      </c>
      <c r="C18" s="136"/>
      <c r="D18" s="136"/>
      <c r="E18" s="136"/>
      <c r="F18" s="136"/>
      <c r="G18" s="136"/>
      <c r="H18" s="136"/>
      <c r="I18" s="136"/>
    </row>
    <row r="20" spans="2:10">
      <c r="B20" s="136" t="s">
        <v>9</v>
      </c>
      <c r="C20" s="136"/>
      <c r="D20" s="136"/>
      <c r="E20" s="136"/>
      <c r="F20" s="136"/>
      <c r="G20" s="136"/>
      <c r="H20" s="136"/>
      <c r="I20" s="136"/>
      <c r="J20" s="136"/>
    </row>
    <row r="22" spans="2:10">
      <c r="B22" s="136" t="s">
        <v>10</v>
      </c>
      <c r="C22" s="136"/>
      <c r="D22" s="136"/>
      <c r="E22" s="136"/>
      <c r="F22" s="136"/>
      <c r="G22" s="136"/>
      <c r="H22" s="136"/>
      <c r="I22" s="136"/>
    </row>
    <row r="24" spans="2:10">
      <c r="B24" s="137" t="s">
        <v>11</v>
      </c>
      <c r="C24" s="137"/>
      <c r="D24" s="137"/>
      <c r="E24" s="137"/>
      <c r="F24" s="137"/>
      <c r="G24" s="137"/>
      <c r="H24" s="137"/>
    </row>
  </sheetData>
  <mergeCells count="10">
    <mergeCell ref="B18:I18"/>
    <mergeCell ref="B20:J20"/>
    <mergeCell ref="B22:I22"/>
    <mergeCell ref="B16:I16"/>
    <mergeCell ref="B24:H24"/>
    <mergeCell ref="B6:J6"/>
    <mergeCell ref="B8:G8"/>
    <mergeCell ref="B10:G10"/>
    <mergeCell ref="B12:G12"/>
    <mergeCell ref="B14:J14"/>
  </mergeCells>
  <hyperlinks>
    <hyperlink ref="C14" location="'Grupos de edad'!A1" display="'5. Grandes grupos de edad de los residentes con nacionalidad extranjera. Evolución 2002-2020" xr:uid="{00000000-0004-0000-0100-000000000000}"/>
    <hyperlink ref="D14" location="'Grupos de edad'!A1" display="'5. Grandes grupos de edad de los residentes con nacionalidad extranjera. Evolución 2002-2020" xr:uid="{00000000-0004-0000-0100-000001000000}"/>
    <hyperlink ref="E14" location="'Grupos de edad'!A1" display="'5. Grandes grupos de edad de los residentes con nacionalidad extranjera. Evolución 2002-2020" xr:uid="{00000000-0004-0000-0100-000002000000}"/>
    <hyperlink ref="F14" location="'Grupos de edad'!A1" display="'5. Grandes grupos de edad de los residentes con nacionalidad extranjera. Evolución 2002-2020" xr:uid="{00000000-0004-0000-0100-000003000000}"/>
    <hyperlink ref="G14" location="'Grupos de edad'!A1" display="'5. Grandes grupos de edad de los residentes con nacionalidad extranjera. Evolución 2002-2020" xr:uid="{00000000-0004-0000-0100-000004000000}"/>
    <hyperlink ref="H14" location="'Grupos de edad'!A1" display="'5. Grandes grupos de edad de los residentes con nacionalidad extranjera. Evolución 2002-2020" xr:uid="{00000000-0004-0000-0100-000005000000}"/>
    <hyperlink ref="I14" location="'Grupos de edad'!A1" display="'5. Grandes grupos de edad de los residentes con nacionalidad extranjera. Evolución 2002-2020" xr:uid="{00000000-0004-0000-0100-000006000000}"/>
    <hyperlink ref="J14" location="'Grupos de edad'!A1" display="'5. Grandes grupos de edad de los residentes con nacionalidad extranjera. Evolución 2002-2020" xr:uid="{00000000-0004-0000-0100-000007000000}"/>
    <hyperlink ref="C18" location="'Continente de nacionalidad'!A1" display="'7. Residentes con nacionalidad extranjera según continentes. Evolución 2002-2020" xr:uid="{00000000-0004-0000-0100-000008000000}"/>
    <hyperlink ref="D18" location="'Continente de nacionalidad'!A1" display="'7. Residentes con nacionalidad extranjera según continentes. Evolución 2002-2020" xr:uid="{00000000-0004-0000-0100-000009000000}"/>
    <hyperlink ref="E18" location="'Continente de nacionalidad'!A1" display="'7. Residentes con nacionalidad extranjera según continentes. Evolución 2002-2020" xr:uid="{00000000-0004-0000-0100-00000A000000}"/>
    <hyperlink ref="F18" location="'Continente de nacionalidad'!A1" display="'7. Residentes con nacionalidad extranjera según continentes. Evolución 2002-2020" xr:uid="{00000000-0004-0000-0100-00000B000000}"/>
    <hyperlink ref="G18" location="'Continente de nacionalidad'!A1" display="'7. Residentes con nacionalidad extranjera según continentes. Evolución 2002-2020" xr:uid="{00000000-0004-0000-0100-00000C000000}"/>
    <hyperlink ref="H18" location="'Continente de nacionalidad'!A1" display="'7. Residentes con nacionalidad extranjera según continentes. Evolución 2002-2020" xr:uid="{00000000-0004-0000-0100-00000D000000}"/>
    <hyperlink ref="I18" location="'Continente de nacionalidad'!A1" display="'7. Residentes con nacionalidad extranjera según continentes. Evolución 2002-2020" xr:uid="{00000000-0004-0000-0100-00000E000000}"/>
    <hyperlink ref="C20" location="'Principales países nacimiento'!A1" display="'8. Residentes nacidos en el extranjero, según los 16 principales países de nacimiento. Evolución 2002-2020" xr:uid="{00000000-0004-0000-0100-00000F000000}"/>
    <hyperlink ref="D20" location="'Principales países nacimiento'!A1" display="'8. Residentes nacidos en el extranjero, según los 16 principales países de nacimiento. Evolución 2002-2020" xr:uid="{00000000-0004-0000-0100-000010000000}"/>
    <hyperlink ref="E20" location="'Principales países nacimiento'!A1" display="'8. Residentes nacidos en el extranjero, según los 16 principales países de nacimiento. Evolución 2002-2020" xr:uid="{00000000-0004-0000-0100-000011000000}"/>
    <hyperlink ref="F20" location="'Principales países nacimiento'!A1" display="'8. Residentes nacidos en el extranjero, según los 16 principales países de nacimiento. Evolución 2002-2020" xr:uid="{00000000-0004-0000-0100-000012000000}"/>
    <hyperlink ref="G20" location="'Principales países nacimiento'!A1" display="'8. Residentes nacidos en el extranjero, según los 16 principales países de nacimiento. Evolución 2002-2020" xr:uid="{00000000-0004-0000-0100-000013000000}"/>
    <hyperlink ref="H20" location="'Principales países nacimiento'!A1" display="'8. Residentes nacidos en el extranjero, según los 16 principales países de nacimiento. Evolución 2002-2020" xr:uid="{00000000-0004-0000-0100-000014000000}"/>
    <hyperlink ref="I20" location="'Principales países nacimiento'!A1" display="'8. Residentes nacidos en el extranjero, según los 16 principales países de nacimiento. Evolución 2002-2020" xr:uid="{00000000-0004-0000-0100-000015000000}"/>
    <hyperlink ref="J20" location="'Principales países nacimiento'!A1" display="'8. Residentes nacidos en el extranjero, según los 16 principales países de nacimiento. Evolución 2002-2020" xr:uid="{00000000-0004-0000-0100-000016000000}"/>
    <hyperlink ref="C22" location="'Principales nacionalidades'!A1" display="'9. Residentes nacidos en el extranjero, según las 16 principales nacionalidades. Evolución 2002-2020" xr:uid="{00000000-0004-0000-0100-000017000000}"/>
    <hyperlink ref="D22" location="'Principales nacionalidades'!A1" display="'9. Residentes nacidos en el extranjero, según las 16 principales nacionalidades. Evolución 2002-2020" xr:uid="{00000000-0004-0000-0100-000018000000}"/>
    <hyperlink ref="E22" location="'Principales nacionalidades'!A1" display="'9. Residentes nacidos en el extranjero, según las 16 principales nacionalidades. Evolución 2002-2020" xr:uid="{00000000-0004-0000-0100-000019000000}"/>
    <hyperlink ref="F22" location="'Principales nacionalidades'!A1" display="'9. Residentes nacidos en el extranjero, según las 16 principales nacionalidades. Evolución 2002-2020" xr:uid="{00000000-0004-0000-0100-00001A000000}"/>
    <hyperlink ref="G22" location="'Principales nacionalidades'!A1" display="'9. Residentes nacidos en el extranjero, según las 16 principales nacionalidades. Evolución 2002-2020" xr:uid="{00000000-0004-0000-0100-00001B000000}"/>
    <hyperlink ref="H22" location="'Principales nacionalidades'!A1" display="'9. Residentes nacidos en el extranjero, según las 16 principales nacionalidades. Evolución 2002-2020" xr:uid="{00000000-0004-0000-0100-00001C000000}"/>
    <hyperlink ref="I22" location="'Principales nacionalidades'!A1" display="'9. Residentes nacidos en el extranjero, según las 16 principales nacionalidades. Evolución 2002-2020" xr:uid="{00000000-0004-0000-0100-00001D000000}"/>
    <hyperlink ref="C24" location="Nacimientos!A1" display="10. Total de nacimientos según la nacionalidad de la madre. Evolución 2002-2019 " xr:uid="{00000000-0004-0000-0100-00001E000000}"/>
    <hyperlink ref="D24" location="Nacimientos!A1" display="10. Total de nacimientos según la nacionalidad de la madre. Evolución 2002-2019 " xr:uid="{00000000-0004-0000-0100-00001F000000}"/>
    <hyperlink ref="E24" location="Nacimientos!A1" display="10. Total de nacimientos según la nacionalidad de la madre. Evolución 2002-2019 " xr:uid="{00000000-0004-0000-0100-000020000000}"/>
    <hyperlink ref="F24" location="Nacimientos!A1" display="10. Total de nacimientos según la nacionalidad de la madre. Evolución 2002-2019 " xr:uid="{00000000-0004-0000-0100-000021000000}"/>
    <hyperlink ref="G24" location="Nacimientos!A1" display="10. Total de nacimientos según la nacionalidad de la madre. Evolución 2002-2019 " xr:uid="{00000000-0004-0000-0100-000022000000}"/>
    <hyperlink ref="H24" location="Nacimientos!A1" display="10. Total de nacimientos según la nacionalidad de la madre. Evolución 2002-2019 " xr:uid="{00000000-0004-0000-0100-000023000000}"/>
    <hyperlink ref="B6" location="'Lugar nacimiento'!A1" display="'1. Lugar de nacimiento del total de población. Evolución 2002-2020" xr:uid="{00000000-0004-0000-0100-000024000000}"/>
    <hyperlink ref="C6" location="'Lugar nacimiento'!A1" display="'1. Lugar de nacimiento del total de población. Evolución 2002-2020" xr:uid="{00000000-0004-0000-0100-000025000000}"/>
    <hyperlink ref="D6" location="'Lugar nacimiento'!A1" display="'1. Lugar de nacimiento del total de población. Evolución 2002-2020" xr:uid="{00000000-0004-0000-0100-000026000000}"/>
    <hyperlink ref="E6" location="'Lugar nacimiento'!A1" display="'1. Lugar de nacimiento del total de población. Evolución 2002-2020" xr:uid="{00000000-0004-0000-0100-000027000000}"/>
    <hyperlink ref="F6" location="'Lugar nacimiento'!A1" display="'1. Lugar de nacimiento del total de población. Evolución 2002-2020" xr:uid="{00000000-0004-0000-0100-000028000000}"/>
    <hyperlink ref="G6" location="'Lugar nacimiento'!A1" display="'1. Lugar de nacimiento del total de población. Evolución 2002-2020" xr:uid="{00000000-0004-0000-0100-000029000000}"/>
    <hyperlink ref="H6" location="'Lugar nacimiento'!A1" display="'1. Lugar de nacimiento del total de población. Evolución 2002-2020" xr:uid="{00000000-0004-0000-0100-00002A000000}"/>
    <hyperlink ref="I6" location="'Lugar nacimiento'!A1" display="'1. Lugar de nacimiento del total de población. Evolución 2002-2020" xr:uid="{00000000-0004-0000-0100-00002B000000}"/>
    <hyperlink ref="J6" location="'Lugar nacimiento'!A1" display="'1. Lugar de nacimiento del total de población. Evolución 2002-2020" xr:uid="{00000000-0004-0000-0100-00002C000000}"/>
    <hyperlink ref="B8" location="'Nacimiento (Esp-ext)'!A1" display="'2. Nacidos en España o en el extranjero. Evolución 2002-2020" xr:uid="{00000000-0004-0000-0100-00002D000000}"/>
    <hyperlink ref="C8" location="'Nacimiento (Esp-ext)'!A1" display="'2. Nacidos en España o en el extranjero. Evolución 2002-2020" xr:uid="{00000000-0004-0000-0100-00002E000000}"/>
    <hyperlink ref="D8" location="'Nacimiento (Esp-ext)'!A1" display="'2. Nacidos en España o en el extranjero. Evolución 2002-2020" xr:uid="{00000000-0004-0000-0100-00002F000000}"/>
    <hyperlink ref="E8" location="'Nacimiento (Esp-ext)'!A1" display="'2. Nacidos en España o en el extranjero. Evolución 2002-2020" xr:uid="{00000000-0004-0000-0100-000030000000}"/>
    <hyperlink ref="F8" location="'Nacimiento (Esp-ext)'!A1" display="'2. Nacidos en España o en el extranjero. Evolución 2002-2020" xr:uid="{00000000-0004-0000-0100-000031000000}"/>
    <hyperlink ref="G8" location="'Nacimiento (Esp-ext)'!A1" display="'2. Nacidos en España o en el extranjero. Evolución 2002-2020" xr:uid="{00000000-0004-0000-0100-000032000000}"/>
    <hyperlink ref="B10" location="'Nacionalidad (esp-extr)'!A1" display="'3. Nacionalidad española o extranjera. Evolución 2002-2020" xr:uid="{00000000-0004-0000-0100-000033000000}"/>
    <hyperlink ref="C10" location="'Nacionalidad (esp-extr)'!A1" display="'3. Nacionalidad española o extranjera. Evolución 2002-2020" xr:uid="{00000000-0004-0000-0100-000034000000}"/>
    <hyperlink ref="D10" location="'Nacionalidad (esp-extr)'!A1" display="'3. Nacionalidad española o extranjera. Evolución 2002-2020" xr:uid="{00000000-0004-0000-0100-000035000000}"/>
    <hyperlink ref="E10" location="'Nacionalidad (esp-extr)'!A1" display="'3. Nacionalidad española o extranjera. Evolución 2002-2020" xr:uid="{00000000-0004-0000-0100-000036000000}"/>
    <hyperlink ref="F10" location="'Nacionalidad (esp-extr)'!A1" display="'3. Nacionalidad española o extranjera. Evolución 2002-2020" xr:uid="{00000000-0004-0000-0100-000037000000}"/>
    <hyperlink ref="G10" location="'Nacionalidad (esp-extr)'!A1" display="'3. Nacionalidad española o extranjera. Evolución 2002-2020" xr:uid="{00000000-0004-0000-0100-000038000000}"/>
    <hyperlink ref="B12" location="'Variación interanual'!A1" display="'4. Variación interanual de los españoles y extranjeros. Evolución 2003-2020" xr:uid="{00000000-0004-0000-0100-000039000000}"/>
    <hyperlink ref="C12" location="'Variación interanual'!A1" display="'4. Variación interanual de los españoles y extranjeros. Evolución 2003-2020" xr:uid="{00000000-0004-0000-0100-00003A000000}"/>
    <hyperlink ref="D12" location="'Variación interanual'!A1" display="'4. Variación interanual de los españoles y extranjeros. Evolución 2003-2020" xr:uid="{00000000-0004-0000-0100-00003B000000}"/>
    <hyperlink ref="E12" location="'Variación interanual'!A1" display="'4. Variación interanual de los españoles y extranjeros. Evolución 2003-2020" xr:uid="{00000000-0004-0000-0100-00003C000000}"/>
    <hyperlink ref="F12" location="'Variación interanual'!A1" display="'4. Variación interanual de los españoles y extranjeros. Evolución 2003-2020" xr:uid="{00000000-0004-0000-0100-00003D000000}"/>
    <hyperlink ref="G12" location="'Variación interanual'!A1" display="'4. Variación interanual de los españoles y extranjeros. Evolución 2003-2020" xr:uid="{00000000-0004-0000-0100-00003E000000}"/>
    <hyperlink ref="B14" location="'Grupos de edad'!A1" display="'5. Grandes grupos de edad de los residentes con nacionalidad extranjera. Evolución 2002-2020" xr:uid="{00000000-0004-0000-0100-00003F000000}"/>
    <hyperlink ref="B16" location="'Continente de nacimiento'!A1" display="'6. Residentes nacidos en el extranjero según continentes. Evolución 2002-2020" xr:uid="{00000000-0004-0000-0100-000040000000}"/>
    <hyperlink ref="C16" location="'Continente de nacimiento'!A1" display="'6. Residentes nacidos en el extranjero según continentes. Evolución 2002-2020" xr:uid="{00000000-0004-0000-0100-000041000000}"/>
    <hyperlink ref="D16" location="'Continente de nacimiento'!A1" display="'6. Residentes nacidos en el extranjero según continentes. Evolución 2002-2020" xr:uid="{00000000-0004-0000-0100-000042000000}"/>
    <hyperlink ref="E16" location="'Continente de nacimiento'!A1" display="'6. Residentes nacidos en el extranjero según continentes. Evolución 2002-2020" xr:uid="{00000000-0004-0000-0100-000043000000}"/>
    <hyperlink ref="F16" location="'Continente de nacimiento'!A1" display="'6. Residentes nacidos en el extranjero según continentes. Evolución 2002-2020" xr:uid="{00000000-0004-0000-0100-000044000000}"/>
    <hyperlink ref="G16" location="'Continente de nacimiento'!A1" display="'6. Residentes nacidos en el extranjero según continentes. Evolución 2002-2020" xr:uid="{00000000-0004-0000-0100-000045000000}"/>
    <hyperlink ref="H16" location="'Continente de nacimiento'!A1" display="'6. Residentes nacidos en el extranjero según continentes. Evolución 2002-2020" xr:uid="{00000000-0004-0000-0100-000046000000}"/>
    <hyperlink ref="I16" location="'Continente de nacimiento'!A1" display="'6. Residentes nacidos en el extranjero según continentes. Evolución 2002-2020" xr:uid="{00000000-0004-0000-0100-000047000000}"/>
    <hyperlink ref="B18" location="'Continente de nacionalidad'!A1" display="'7. Residentes con nacionalidad extranjera según continentes. Evolución 2002-2020" xr:uid="{00000000-0004-0000-0100-000048000000}"/>
    <hyperlink ref="B20" location="'Principales países nacimiento'!A1" display="'8. Residentes nacidos en el extranjero, según los 16 principales países de nacimiento. Evolución 2002-2020" xr:uid="{00000000-0004-0000-0100-000049000000}"/>
    <hyperlink ref="B22" location="'Principales nacionalidades'!A1" display="'9. Residentes nacidos en el extranjero, según las 16 principales nacionalidades. Evolución 2002-2020" xr:uid="{00000000-0004-0000-0100-00004A000000}"/>
    <hyperlink ref="B24" location="Nacimientos!A1" display="10. Total de nacimientos según la nacionalidad de la madre. Evolución 2002-2019 " xr:uid="{00000000-0004-0000-0100-00004B000000}"/>
  </hyperlink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85"/>
  <sheetViews>
    <sheetView tabSelected="1" topLeftCell="A39" zoomScale="70" zoomScaleNormal="70" zoomScalePageLayoutView="70" workbookViewId="0">
      <selection activeCell="A48" sqref="A48"/>
    </sheetView>
  </sheetViews>
  <sheetFormatPr defaultColWidth="10.875" defaultRowHeight="15"/>
  <cols>
    <col min="1" max="1" width="37.875" style="5" customWidth="1"/>
    <col min="2" max="4" width="10.875" style="5" customWidth="1"/>
    <col min="5" max="5" width="10.875" style="5" bestFit="1" customWidth="1"/>
    <col min="6" max="16384" width="10.875" style="5"/>
  </cols>
  <sheetData>
    <row r="1" spans="1:25" ht="30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" customHeight="1">
      <c r="A2" s="10" t="s">
        <v>12</v>
      </c>
      <c r="B2" s="10"/>
      <c r="C2" s="10"/>
      <c r="D2" s="10"/>
      <c r="E2" s="10"/>
      <c r="F2" s="10"/>
      <c r="G2" s="10"/>
      <c r="H2" s="11"/>
    </row>
    <row r="3" spans="1:25" ht="15" customHeight="1">
      <c r="A3" s="10"/>
      <c r="B3" s="10"/>
      <c r="C3" s="10"/>
      <c r="D3" s="10"/>
      <c r="E3" s="10"/>
      <c r="F3" s="10"/>
      <c r="G3" s="10"/>
      <c r="H3" s="11"/>
    </row>
    <row r="4" spans="1:25" ht="15" customHeight="1">
      <c r="A4" s="10"/>
      <c r="B4" s="10"/>
      <c r="C4" s="10"/>
      <c r="D4" s="10"/>
      <c r="E4" s="10"/>
      <c r="F4" s="10"/>
      <c r="G4" s="10"/>
      <c r="H4" s="11"/>
    </row>
    <row r="5" spans="1:25" ht="18" customHeight="1">
      <c r="A5" s="8" t="s">
        <v>13</v>
      </c>
      <c r="B5" s="8"/>
      <c r="C5" s="8"/>
      <c r="D5" s="8"/>
      <c r="E5" s="8"/>
      <c r="F5" s="8"/>
      <c r="G5" s="8"/>
      <c r="H5" s="8"/>
    </row>
    <row r="6" spans="1:25" ht="15" customHeight="1"/>
    <row r="7" spans="1:25" ht="18" customHeight="1">
      <c r="A7" s="21" t="s">
        <v>14</v>
      </c>
      <c r="B7" s="73" t="s">
        <v>15</v>
      </c>
      <c r="C7" s="73" t="s">
        <v>16</v>
      </c>
      <c r="D7" s="73" t="s">
        <v>17</v>
      </c>
      <c r="E7" s="73" t="s">
        <v>18</v>
      </c>
      <c r="F7" s="73" t="s">
        <v>19</v>
      </c>
      <c r="G7" s="73" t="s">
        <v>20</v>
      </c>
      <c r="H7" s="73" t="s">
        <v>21</v>
      </c>
      <c r="I7" s="73" t="s">
        <v>22</v>
      </c>
      <c r="J7" s="73" t="s">
        <v>23</v>
      </c>
      <c r="K7" s="73" t="s">
        <v>24</v>
      </c>
      <c r="L7" s="73" t="s">
        <v>25</v>
      </c>
      <c r="M7" s="73" t="s">
        <v>26</v>
      </c>
      <c r="N7" s="73" t="s">
        <v>27</v>
      </c>
      <c r="O7" s="73" t="s">
        <v>28</v>
      </c>
      <c r="P7" s="73" t="s">
        <v>29</v>
      </c>
      <c r="Q7" s="73" t="s">
        <v>30</v>
      </c>
      <c r="R7" s="73" t="s">
        <v>31</v>
      </c>
      <c r="S7" s="73" t="s">
        <v>32</v>
      </c>
      <c r="T7" s="73" t="s">
        <v>33</v>
      </c>
      <c r="U7" s="73" t="s">
        <v>34</v>
      </c>
      <c r="V7" s="73" t="s">
        <v>35</v>
      </c>
      <c r="W7" s="73" t="s">
        <v>36</v>
      </c>
      <c r="X7" s="73" t="s">
        <v>37</v>
      </c>
      <c r="Y7" s="73">
        <v>2022</v>
      </c>
    </row>
    <row r="8" spans="1:25" ht="18" customHeight="1">
      <c r="A8" s="15" t="s">
        <v>38</v>
      </c>
      <c r="B8" s="24">
        <v>104601</v>
      </c>
      <c r="C8" s="24">
        <v>104826</v>
      </c>
      <c r="D8" s="24">
        <v>105240</v>
      </c>
      <c r="E8" s="24">
        <v>106345</v>
      </c>
      <c r="F8" s="24">
        <v>107233</v>
      </c>
      <c r="G8" s="24">
        <v>108554</v>
      </c>
      <c r="H8" s="24">
        <v>109712</v>
      </c>
      <c r="I8" s="24">
        <v>110017</v>
      </c>
      <c r="J8" s="24">
        <v>110877</v>
      </c>
      <c r="K8" s="24">
        <v>112830</v>
      </c>
      <c r="L8" s="24">
        <v>113154</v>
      </c>
      <c r="M8" s="24">
        <v>112926</v>
      </c>
      <c r="N8" s="24">
        <v>112480</v>
      </c>
      <c r="O8" s="24">
        <v>112134</v>
      </c>
      <c r="P8" s="24">
        <v>111220</v>
      </c>
      <c r="Q8" s="24">
        <v>110115</v>
      </c>
      <c r="R8" s="24">
        <v>109708</v>
      </c>
      <c r="S8" s="24">
        <v>109100</v>
      </c>
      <c r="T8" s="24">
        <v>109022</v>
      </c>
      <c r="U8" s="24">
        <v>108821</v>
      </c>
      <c r="V8" s="24">
        <v>109193</v>
      </c>
      <c r="W8" s="24">
        <v>110104</v>
      </c>
      <c r="X8" s="24">
        <v>110283</v>
      </c>
      <c r="Y8" s="24">
        <v>110639</v>
      </c>
    </row>
    <row r="9" spans="1:25" ht="18" customHeight="1">
      <c r="A9" s="12" t="s">
        <v>39</v>
      </c>
      <c r="B9" s="23">
        <v>82224</v>
      </c>
      <c r="C9" s="23">
        <v>82406</v>
      </c>
      <c r="D9" s="23">
        <v>82228</v>
      </c>
      <c r="E9" s="23">
        <v>82248</v>
      </c>
      <c r="F9" s="23">
        <v>81837</v>
      </c>
      <c r="G9" s="23">
        <v>82121</v>
      </c>
      <c r="H9" s="23">
        <v>82482</v>
      </c>
      <c r="I9" s="23">
        <v>82762</v>
      </c>
      <c r="J9" s="23">
        <v>82986</v>
      </c>
      <c r="K9" s="23">
        <v>83565</v>
      </c>
      <c r="L9" s="23">
        <v>83816</v>
      </c>
      <c r="M9" s="23">
        <v>83966</v>
      </c>
      <c r="N9" s="23">
        <v>83967</v>
      </c>
      <c r="O9" s="23">
        <v>83967</v>
      </c>
      <c r="P9" s="23">
        <v>83910</v>
      </c>
      <c r="Q9" s="23">
        <v>83763</v>
      </c>
      <c r="R9" s="23">
        <v>83751</v>
      </c>
      <c r="S9" s="23">
        <v>83754</v>
      </c>
      <c r="T9" s="23">
        <v>83683</v>
      </c>
      <c r="U9" s="23">
        <v>83513</v>
      </c>
      <c r="V9" s="23">
        <v>83434</v>
      </c>
      <c r="W9" s="23">
        <v>83474</v>
      </c>
      <c r="X9" s="23">
        <v>83351</v>
      </c>
      <c r="Y9" s="23">
        <v>83160</v>
      </c>
    </row>
    <row r="10" spans="1:25" ht="18" customHeight="1">
      <c r="A10" s="13" t="s">
        <v>40</v>
      </c>
      <c r="B10" s="16">
        <v>65445</v>
      </c>
      <c r="C10" s="16">
        <v>65610</v>
      </c>
      <c r="D10" s="16">
        <v>65566</v>
      </c>
      <c r="E10" s="16">
        <v>65610</v>
      </c>
      <c r="F10" s="16">
        <v>65291</v>
      </c>
      <c r="G10" s="16">
        <v>65600</v>
      </c>
      <c r="H10" s="16">
        <v>65971</v>
      </c>
      <c r="I10" s="16">
        <v>66133</v>
      </c>
      <c r="J10" s="16">
        <v>66352</v>
      </c>
      <c r="K10" s="16">
        <v>66758</v>
      </c>
      <c r="L10" s="16">
        <v>66983</v>
      </c>
      <c r="M10" s="16">
        <v>67254</v>
      </c>
      <c r="N10" s="16">
        <v>67424</v>
      </c>
      <c r="O10" s="16">
        <v>67471</v>
      </c>
      <c r="P10" s="16">
        <v>67514</v>
      </c>
      <c r="Q10" s="16">
        <v>67435</v>
      </c>
      <c r="R10" s="16">
        <v>67511</v>
      </c>
      <c r="S10" s="16">
        <v>67529</v>
      </c>
      <c r="T10" s="16">
        <v>67445</v>
      </c>
      <c r="U10" s="16">
        <v>67279</v>
      </c>
      <c r="V10" s="16">
        <v>67078</v>
      </c>
      <c r="W10" s="16">
        <v>66974</v>
      </c>
      <c r="X10" s="16">
        <v>66694</v>
      </c>
      <c r="Y10" s="16">
        <v>66332</v>
      </c>
    </row>
    <row r="11" spans="1:25" ht="18" customHeight="1">
      <c r="A11" s="13" t="s">
        <v>41</v>
      </c>
      <c r="B11" s="16">
        <v>6466</v>
      </c>
      <c r="C11" s="16">
        <v>6497</v>
      </c>
      <c r="D11" s="16">
        <v>6501</v>
      </c>
      <c r="E11" s="16">
        <v>6481</v>
      </c>
      <c r="F11" s="16">
        <v>6537</v>
      </c>
      <c r="G11" s="16">
        <v>6508</v>
      </c>
      <c r="H11" s="16">
        <v>6481</v>
      </c>
      <c r="I11" s="16">
        <v>6489</v>
      </c>
      <c r="J11" s="16">
        <v>6465</v>
      </c>
      <c r="K11" s="16">
        <v>6460</v>
      </c>
      <c r="L11" s="16">
        <v>6451</v>
      </c>
      <c r="M11" s="16">
        <v>6425</v>
      </c>
      <c r="N11" s="16">
        <v>6380</v>
      </c>
      <c r="O11" s="16">
        <v>6348</v>
      </c>
      <c r="P11" s="16">
        <v>6275</v>
      </c>
      <c r="Q11" s="16">
        <v>6246</v>
      </c>
      <c r="R11" s="16">
        <v>6200</v>
      </c>
      <c r="S11" s="16">
        <v>6211</v>
      </c>
      <c r="T11" s="16">
        <v>6191</v>
      </c>
      <c r="U11" s="16">
        <v>6149</v>
      </c>
      <c r="V11" s="16">
        <v>6134</v>
      </c>
      <c r="W11" s="16">
        <v>6122</v>
      </c>
      <c r="X11" s="16">
        <v>6157</v>
      </c>
      <c r="Y11" s="16">
        <v>6215</v>
      </c>
    </row>
    <row r="12" spans="1:25" ht="18" customHeight="1">
      <c r="A12" s="13" t="s">
        <v>42</v>
      </c>
      <c r="B12" s="16">
        <v>7079</v>
      </c>
      <c r="C12" s="16">
        <v>7048</v>
      </c>
      <c r="D12" s="16">
        <v>6947</v>
      </c>
      <c r="E12" s="16">
        <v>6999</v>
      </c>
      <c r="F12" s="16">
        <v>6867</v>
      </c>
      <c r="G12" s="16">
        <v>6889</v>
      </c>
      <c r="H12" s="16">
        <v>6888</v>
      </c>
      <c r="I12" s="16">
        <v>6965</v>
      </c>
      <c r="J12" s="16">
        <v>6983</v>
      </c>
      <c r="K12" s="16">
        <v>7104</v>
      </c>
      <c r="L12" s="16">
        <v>7164</v>
      </c>
      <c r="M12" s="16">
        <v>7104</v>
      </c>
      <c r="N12" s="16">
        <v>7054</v>
      </c>
      <c r="O12" s="16">
        <v>7048</v>
      </c>
      <c r="P12" s="16">
        <v>7036</v>
      </c>
      <c r="Q12" s="16">
        <v>7019</v>
      </c>
      <c r="R12" s="16">
        <v>7004</v>
      </c>
      <c r="S12" s="16">
        <v>6967</v>
      </c>
      <c r="T12" s="16">
        <v>7006</v>
      </c>
      <c r="U12" s="16">
        <v>7068</v>
      </c>
      <c r="V12" s="16">
        <v>7183</v>
      </c>
      <c r="W12" s="16">
        <v>7309</v>
      </c>
      <c r="X12" s="16">
        <v>7436</v>
      </c>
      <c r="Y12" s="16">
        <v>7538</v>
      </c>
    </row>
    <row r="13" spans="1:25" ht="18" customHeight="1">
      <c r="A13" s="13" t="s">
        <v>43</v>
      </c>
      <c r="B13" s="16">
        <v>3234</v>
      </c>
      <c r="C13" s="16">
        <v>3251</v>
      </c>
      <c r="D13" s="16">
        <v>3214</v>
      </c>
      <c r="E13" s="16">
        <v>3158</v>
      </c>
      <c r="F13" s="16">
        <v>3142</v>
      </c>
      <c r="G13" s="16">
        <v>3124</v>
      </c>
      <c r="H13" s="16">
        <v>3142</v>
      </c>
      <c r="I13" s="16">
        <v>3175</v>
      </c>
      <c r="J13" s="16">
        <v>3186</v>
      </c>
      <c r="K13" s="16">
        <v>3243</v>
      </c>
      <c r="L13" s="16">
        <v>3218</v>
      </c>
      <c r="M13" s="16">
        <v>3183</v>
      </c>
      <c r="N13" s="16">
        <v>3109</v>
      </c>
      <c r="O13" s="16">
        <v>3100</v>
      </c>
      <c r="P13" s="16">
        <v>3085</v>
      </c>
      <c r="Q13" s="16">
        <v>3063</v>
      </c>
      <c r="R13" s="16">
        <v>3036</v>
      </c>
      <c r="S13" s="16">
        <v>3047</v>
      </c>
      <c r="T13" s="16">
        <v>3041</v>
      </c>
      <c r="U13" s="16">
        <v>3017</v>
      </c>
      <c r="V13" s="16">
        <v>3039</v>
      </c>
      <c r="W13" s="16">
        <v>3069</v>
      </c>
      <c r="X13" s="16">
        <v>3064</v>
      </c>
      <c r="Y13" s="16">
        <v>3075</v>
      </c>
    </row>
    <row r="14" spans="1:25" ht="18" customHeight="1">
      <c r="A14" s="12" t="s">
        <v>44</v>
      </c>
      <c r="B14" s="23">
        <v>22377</v>
      </c>
      <c r="C14" s="23">
        <v>22420</v>
      </c>
      <c r="D14" s="23">
        <v>23012</v>
      </c>
      <c r="E14" s="23">
        <v>24097</v>
      </c>
      <c r="F14" s="23">
        <v>25396</v>
      </c>
      <c r="G14" s="23">
        <v>26433</v>
      </c>
      <c r="H14" s="23">
        <v>27230</v>
      </c>
      <c r="I14" s="23">
        <v>27255</v>
      </c>
      <c r="J14" s="23">
        <v>27891</v>
      </c>
      <c r="K14" s="23">
        <v>29265</v>
      </c>
      <c r="L14" s="23">
        <v>29338</v>
      </c>
      <c r="M14" s="23">
        <v>28960</v>
      </c>
      <c r="N14" s="23">
        <v>28513</v>
      </c>
      <c r="O14" s="23">
        <v>28167</v>
      </c>
      <c r="P14" s="23">
        <v>27310</v>
      </c>
      <c r="Q14" s="23">
        <v>26352</v>
      </c>
      <c r="R14" s="23">
        <v>25957</v>
      </c>
      <c r="S14" s="23">
        <v>25346</v>
      </c>
      <c r="T14" s="23">
        <v>25339</v>
      </c>
      <c r="U14" s="23">
        <v>25308</v>
      </c>
      <c r="V14" s="23">
        <v>25759</v>
      </c>
      <c r="W14" s="23">
        <v>26630</v>
      </c>
      <c r="X14" s="23">
        <v>26932</v>
      </c>
      <c r="Y14" s="23">
        <v>27479</v>
      </c>
    </row>
    <row r="15" spans="1:25" ht="18" customHeight="1">
      <c r="A15" s="13" t="s">
        <v>45</v>
      </c>
      <c r="B15" s="16">
        <v>21173</v>
      </c>
      <c r="C15" s="16">
        <v>21044</v>
      </c>
      <c r="D15" s="16">
        <v>20882</v>
      </c>
      <c r="E15" s="16">
        <v>20719</v>
      </c>
      <c r="F15" s="16">
        <v>20469</v>
      </c>
      <c r="G15" s="16">
        <v>20333</v>
      </c>
      <c r="H15" s="16">
        <v>20209</v>
      </c>
      <c r="I15" s="16">
        <v>20008</v>
      </c>
      <c r="J15" s="16">
        <v>19830</v>
      </c>
      <c r="K15" s="16">
        <v>19686</v>
      </c>
      <c r="L15" s="16">
        <v>19423</v>
      </c>
      <c r="M15" s="16">
        <v>19120</v>
      </c>
      <c r="N15" s="16">
        <v>18785</v>
      </c>
      <c r="O15" s="16">
        <v>18465</v>
      </c>
      <c r="P15" s="16">
        <v>18185</v>
      </c>
      <c r="Q15" s="16">
        <v>17853</v>
      </c>
      <c r="R15" s="16">
        <v>17611</v>
      </c>
      <c r="S15" s="16">
        <v>17329</v>
      </c>
      <c r="T15" s="16">
        <v>17146</v>
      </c>
      <c r="U15" s="16">
        <v>16875</v>
      </c>
      <c r="V15" s="16">
        <v>16626</v>
      </c>
      <c r="W15" s="16">
        <v>16488</v>
      </c>
      <c r="X15" s="16">
        <v>16314</v>
      </c>
      <c r="Y15" s="16">
        <v>16113</v>
      </c>
    </row>
    <row r="16" spans="1:25" ht="18" customHeight="1">
      <c r="A16" s="17" t="s">
        <v>46</v>
      </c>
      <c r="B16" s="18">
        <v>1203</v>
      </c>
      <c r="C16" s="18">
        <v>1376</v>
      </c>
      <c r="D16" s="18">
        <v>2130</v>
      </c>
      <c r="E16" s="18">
        <v>3378</v>
      </c>
      <c r="F16" s="18">
        <v>4927</v>
      </c>
      <c r="G16" s="18">
        <v>6100</v>
      </c>
      <c r="H16" s="18">
        <v>7021</v>
      </c>
      <c r="I16" s="18">
        <v>7247</v>
      </c>
      <c r="J16" s="18">
        <v>8061</v>
      </c>
      <c r="K16" s="18">
        <v>9579</v>
      </c>
      <c r="L16" s="18">
        <v>9915</v>
      </c>
      <c r="M16" s="18">
        <v>9840</v>
      </c>
      <c r="N16" s="18">
        <v>9728</v>
      </c>
      <c r="O16" s="18">
        <v>9702</v>
      </c>
      <c r="P16" s="18">
        <v>9125</v>
      </c>
      <c r="Q16" s="18">
        <v>8499</v>
      </c>
      <c r="R16" s="18">
        <v>8346</v>
      </c>
      <c r="S16" s="18">
        <v>8017</v>
      </c>
      <c r="T16" s="18">
        <v>8193</v>
      </c>
      <c r="U16" s="18">
        <v>8433</v>
      </c>
      <c r="V16" s="18">
        <v>9133</v>
      </c>
      <c r="W16" s="18">
        <v>10142</v>
      </c>
      <c r="X16" s="18">
        <v>10618</v>
      </c>
      <c r="Y16" s="18">
        <v>11366</v>
      </c>
    </row>
    <row r="17" spans="1:25" ht="18" customHeight="1">
      <c r="A17" s="14" t="s">
        <v>47</v>
      </c>
      <c r="B17" s="14"/>
      <c r="C17" s="14"/>
      <c r="D17" s="14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5" ht="18" customHeight="1">
      <c r="A18" s="14"/>
      <c r="B18" s="14"/>
      <c r="C18" s="14"/>
      <c r="D18" s="14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5" ht="18" customHeight="1"/>
    <row r="20" spans="1:25" ht="18" customHeight="1">
      <c r="A20" s="22" t="s">
        <v>48</v>
      </c>
      <c r="B20" s="73" t="s">
        <v>15</v>
      </c>
      <c r="C20" s="73" t="s">
        <v>16</v>
      </c>
      <c r="D20" s="73" t="s">
        <v>17</v>
      </c>
      <c r="E20" s="73">
        <v>2002</v>
      </c>
      <c r="F20" s="73">
        <v>2003</v>
      </c>
      <c r="G20" s="73">
        <v>2004</v>
      </c>
      <c r="H20" s="73">
        <v>2005</v>
      </c>
      <c r="I20" s="73">
        <v>2006</v>
      </c>
      <c r="J20" s="73">
        <v>2007</v>
      </c>
      <c r="K20" s="73">
        <v>2008</v>
      </c>
      <c r="L20" s="73">
        <v>2009</v>
      </c>
      <c r="M20" s="73">
        <v>2010</v>
      </c>
      <c r="N20" s="73">
        <v>2011</v>
      </c>
      <c r="O20" s="73">
        <v>2012</v>
      </c>
      <c r="P20" s="73">
        <v>2013</v>
      </c>
      <c r="Q20" s="73">
        <v>2014</v>
      </c>
      <c r="R20" s="73">
        <v>2015</v>
      </c>
      <c r="S20" s="73">
        <v>2016</v>
      </c>
      <c r="T20" s="73">
        <v>2017</v>
      </c>
      <c r="U20" s="73">
        <v>2018</v>
      </c>
      <c r="V20" s="73">
        <v>2019</v>
      </c>
      <c r="W20" s="73">
        <v>2020</v>
      </c>
      <c r="X20" s="73">
        <v>2021</v>
      </c>
      <c r="Y20" s="73">
        <v>2022</v>
      </c>
    </row>
    <row r="21" spans="1:25" ht="18" customHeight="1">
      <c r="A21" s="67" t="s">
        <v>38</v>
      </c>
      <c r="B21" s="24">
        <v>51047</v>
      </c>
      <c r="C21" s="24">
        <v>51202</v>
      </c>
      <c r="D21" s="24">
        <v>51479</v>
      </c>
      <c r="E21" s="24">
        <v>52150</v>
      </c>
      <c r="F21" s="24">
        <v>52640</v>
      </c>
      <c r="G21" s="24">
        <v>53352</v>
      </c>
      <c r="H21" s="24">
        <v>53997</v>
      </c>
      <c r="I21" s="24">
        <v>54176</v>
      </c>
      <c r="J21" s="24">
        <v>54566</v>
      </c>
      <c r="K21" s="24">
        <v>55673</v>
      </c>
      <c r="L21" s="24">
        <v>55848</v>
      </c>
      <c r="M21" s="24">
        <v>55778</v>
      </c>
      <c r="N21" s="24">
        <v>55632</v>
      </c>
      <c r="O21" s="24">
        <v>55473</v>
      </c>
      <c r="P21" s="24">
        <v>54880</v>
      </c>
      <c r="Q21" s="24">
        <v>54358</v>
      </c>
      <c r="R21" s="24">
        <v>54192</v>
      </c>
      <c r="S21" s="24">
        <v>53885</v>
      </c>
      <c r="T21" s="24">
        <v>53928</v>
      </c>
      <c r="U21" s="24">
        <v>53879</v>
      </c>
      <c r="V21" s="24">
        <v>54120</v>
      </c>
      <c r="W21" s="24">
        <v>54636</v>
      </c>
      <c r="X21" s="24">
        <v>54724</v>
      </c>
      <c r="Y21" s="24">
        <v>54969</v>
      </c>
    </row>
    <row r="22" spans="1:25" ht="18" customHeight="1">
      <c r="A22" s="74" t="s">
        <v>39</v>
      </c>
      <c r="B22" s="23">
        <v>40463</v>
      </c>
      <c r="C22" s="23">
        <v>40595</v>
      </c>
      <c r="D22" s="23">
        <v>40543</v>
      </c>
      <c r="E22" s="23">
        <v>40579</v>
      </c>
      <c r="F22" s="23">
        <v>40368</v>
      </c>
      <c r="G22" s="23">
        <v>40563</v>
      </c>
      <c r="H22" s="23">
        <v>40791</v>
      </c>
      <c r="I22" s="23">
        <v>40936</v>
      </c>
      <c r="J22" s="23">
        <v>41035</v>
      </c>
      <c r="K22" s="23">
        <v>41358</v>
      </c>
      <c r="L22" s="23">
        <v>41487</v>
      </c>
      <c r="M22" s="23">
        <v>41625</v>
      </c>
      <c r="N22" s="23">
        <v>41727</v>
      </c>
      <c r="O22" s="23">
        <v>41747</v>
      </c>
      <c r="P22" s="23">
        <v>41680</v>
      </c>
      <c r="Q22" s="23">
        <v>41639</v>
      </c>
      <c r="R22" s="23">
        <v>41669</v>
      </c>
      <c r="S22" s="23">
        <v>41728</v>
      </c>
      <c r="T22" s="23">
        <v>41731</v>
      </c>
      <c r="U22" s="23">
        <v>41688</v>
      </c>
      <c r="V22" s="23">
        <v>41677</v>
      </c>
      <c r="W22" s="23">
        <v>41728</v>
      </c>
      <c r="X22" s="23">
        <v>41673</v>
      </c>
      <c r="Y22" s="23">
        <v>41576</v>
      </c>
    </row>
    <row r="23" spans="1:25" ht="18" customHeight="1">
      <c r="A23" s="75" t="s">
        <v>40</v>
      </c>
      <c r="B23" s="16">
        <v>32734</v>
      </c>
      <c r="C23" s="16">
        <v>32830</v>
      </c>
      <c r="D23" s="16">
        <v>32810</v>
      </c>
      <c r="E23" s="16">
        <v>32833</v>
      </c>
      <c r="F23" s="16">
        <v>32675</v>
      </c>
      <c r="G23" s="16">
        <v>32842</v>
      </c>
      <c r="H23" s="16">
        <v>33072</v>
      </c>
      <c r="I23" s="16">
        <v>33173</v>
      </c>
      <c r="J23" s="16">
        <v>33267</v>
      </c>
      <c r="K23" s="16">
        <v>33463</v>
      </c>
      <c r="L23" s="16">
        <v>33575</v>
      </c>
      <c r="M23" s="16">
        <v>33726</v>
      </c>
      <c r="N23" s="16">
        <v>33878</v>
      </c>
      <c r="O23" s="16">
        <v>33881</v>
      </c>
      <c r="P23" s="16">
        <v>33859</v>
      </c>
      <c r="Q23" s="16">
        <v>33842</v>
      </c>
      <c r="R23" s="16">
        <v>33911</v>
      </c>
      <c r="S23" s="16">
        <v>33968</v>
      </c>
      <c r="T23" s="16">
        <v>33965</v>
      </c>
      <c r="U23" s="16">
        <v>33912</v>
      </c>
      <c r="V23" s="16">
        <v>33793</v>
      </c>
      <c r="W23" s="16">
        <v>33754</v>
      </c>
      <c r="X23" s="16">
        <v>33591</v>
      </c>
      <c r="Y23" s="16">
        <v>33414</v>
      </c>
    </row>
    <row r="24" spans="1:25" ht="18" customHeight="1">
      <c r="A24" s="75" t="s">
        <v>41</v>
      </c>
      <c r="B24" s="16">
        <v>3154</v>
      </c>
      <c r="C24" s="16">
        <v>3174</v>
      </c>
      <c r="D24" s="16">
        <v>3193</v>
      </c>
      <c r="E24" s="16">
        <v>3178</v>
      </c>
      <c r="F24" s="16">
        <v>3196</v>
      </c>
      <c r="G24" s="16">
        <v>3192</v>
      </c>
      <c r="H24" s="16">
        <v>3196</v>
      </c>
      <c r="I24" s="16">
        <v>3192</v>
      </c>
      <c r="J24" s="16">
        <v>3179</v>
      </c>
      <c r="K24" s="16">
        <v>3174</v>
      </c>
      <c r="L24" s="16">
        <v>3169</v>
      </c>
      <c r="M24" s="16">
        <v>3149</v>
      </c>
      <c r="N24" s="16">
        <v>3133</v>
      </c>
      <c r="O24" s="16">
        <v>3131</v>
      </c>
      <c r="P24" s="16">
        <v>3087</v>
      </c>
      <c r="Q24" s="16">
        <v>3076</v>
      </c>
      <c r="R24" s="16">
        <v>3047</v>
      </c>
      <c r="S24" s="16">
        <v>3043</v>
      </c>
      <c r="T24" s="16">
        <v>3032</v>
      </c>
      <c r="U24" s="16">
        <v>3009</v>
      </c>
      <c r="V24" s="16">
        <v>3018</v>
      </c>
      <c r="W24" s="16">
        <v>3015</v>
      </c>
      <c r="X24" s="16">
        <v>3057</v>
      </c>
      <c r="Y24" s="16">
        <v>3085</v>
      </c>
    </row>
    <row r="25" spans="1:25" ht="18" customHeight="1">
      <c r="A25" s="75" t="s">
        <v>42</v>
      </c>
      <c r="B25" s="16">
        <v>3199</v>
      </c>
      <c r="C25" s="16">
        <v>3211</v>
      </c>
      <c r="D25" s="16">
        <v>3182</v>
      </c>
      <c r="E25" s="16">
        <v>3227</v>
      </c>
      <c r="F25" s="16">
        <v>3150</v>
      </c>
      <c r="G25" s="16">
        <v>3188</v>
      </c>
      <c r="H25" s="16">
        <v>3178</v>
      </c>
      <c r="I25" s="16">
        <v>3223</v>
      </c>
      <c r="J25" s="16">
        <v>3243</v>
      </c>
      <c r="K25" s="16">
        <v>3341</v>
      </c>
      <c r="L25" s="16">
        <v>3376</v>
      </c>
      <c r="M25" s="16">
        <v>3385</v>
      </c>
      <c r="N25" s="16">
        <v>3378</v>
      </c>
      <c r="O25" s="16">
        <v>3382</v>
      </c>
      <c r="P25" s="16">
        <v>3400</v>
      </c>
      <c r="Q25" s="16">
        <v>3395</v>
      </c>
      <c r="R25" s="16">
        <v>3392</v>
      </c>
      <c r="S25" s="16">
        <v>3390</v>
      </c>
      <c r="T25" s="16">
        <v>3411</v>
      </c>
      <c r="U25" s="16">
        <v>3453</v>
      </c>
      <c r="V25" s="16">
        <v>3531</v>
      </c>
      <c r="W25" s="16">
        <v>3608</v>
      </c>
      <c r="X25" s="16">
        <v>3686</v>
      </c>
      <c r="Y25" s="16">
        <v>3732</v>
      </c>
    </row>
    <row r="26" spans="1:25" ht="18" customHeight="1">
      <c r="A26" s="75" t="s">
        <v>43</v>
      </c>
      <c r="B26" s="16">
        <v>1376</v>
      </c>
      <c r="C26" s="16">
        <v>1380</v>
      </c>
      <c r="D26" s="16">
        <v>1358</v>
      </c>
      <c r="E26" s="16">
        <v>1341</v>
      </c>
      <c r="F26" s="16">
        <v>1347</v>
      </c>
      <c r="G26" s="16">
        <v>1341</v>
      </c>
      <c r="H26" s="16">
        <v>1345</v>
      </c>
      <c r="I26" s="16">
        <v>1348</v>
      </c>
      <c r="J26" s="16">
        <v>1346</v>
      </c>
      <c r="K26" s="16">
        <v>1380</v>
      </c>
      <c r="L26" s="16">
        <v>1367</v>
      </c>
      <c r="M26" s="16">
        <v>1365</v>
      </c>
      <c r="N26" s="16">
        <v>1338</v>
      </c>
      <c r="O26" s="16">
        <v>1353</v>
      </c>
      <c r="P26" s="16">
        <v>1334</v>
      </c>
      <c r="Q26" s="16">
        <v>1326</v>
      </c>
      <c r="R26" s="16">
        <v>1319</v>
      </c>
      <c r="S26" s="16">
        <v>1327</v>
      </c>
      <c r="T26" s="16">
        <v>1323</v>
      </c>
      <c r="U26" s="16">
        <v>1314</v>
      </c>
      <c r="V26" s="16">
        <v>1335</v>
      </c>
      <c r="W26" s="16">
        <v>1351</v>
      </c>
      <c r="X26" s="16">
        <v>1339</v>
      </c>
      <c r="Y26" s="16">
        <v>1345</v>
      </c>
    </row>
    <row r="27" spans="1:25" ht="18" customHeight="1">
      <c r="A27" s="74" t="s">
        <v>44</v>
      </c>
      <c r="B27" s="23">
        <v>10584</v>
      </c>
      <c r="C27" s="23">
        <v>10607</v>
      </c>
      <c r="D27" s="23">
        <v>10936</v>
      </c>
      <c r="E27" s="23">
        <v>11571</v>
      </c>
      <c r="F27" s="23">
        <v>12272</v>
      </c>
      <c r="G27" s="23">
        <v>12789</v>
      </c>
      <c r="H27" s="23">
        <v>13206</v>
      </c>
      <c r="I27" s="23">
        <v>13240</v>
      </c>
      <c r="J27" s="23">
        <v>13531</v>
      </c>
      <c r="K27" s="23">
        <v>14315</v>
      </c>
      <c r="L27" s="23">
        <v>14361</v>
      </c>
      <c r="M27" s="23">
        <v>14153</v>
      </c>
      <c r="N27" s="23">
        <v>13905</v>
      </c>
      <c r="O27" s="23">
        <v>13726</v>
      </c>
      <c r="P27" s="23">
        <v>13200</v>
      </c>
      <c r="Q27" s="23">
        <v>12719</v>
      </c>
      <c r="R27" s="23">
        <v>12523</v>
      </c>
      <c r="S27" s="23">
        <v>12157</v>
      </c>
      <c r="T27" s="23">
        <v>12197</v>
      </c>
      <c r="U27" s="23">
        <v>12191</v>
      </c>
      <c r="V27" s="23">
        <v>12443</v>
      </c>
      <c r="W27" s="23">
        <v>12908</v>
      </c>
      <c r="X27" s="23">
        <v>13051</v>
      </c>
      <c r="Y27" s="23">
        <v>13393</v>
      </c>
    </row>
    <row r="28" spans="1:25" ht="18" customHeight="1">
      <c r="A28" s="75" t="s">
        <v>45</v>
      </c>
      <c r="B28" s="16">
        <v>9985</v>
      </c>
      <c r="C28" s="16">
        <v>9909</v>
      </c>
      <c r="D28" s="16">
        <v>9822</v>
      </c>
      <c r="E28" s="16">
        <v>9731</v>
      </c>
      <c r="F28" s="16">
        <v>9581</v>
      </c>
      <c r="G28" s="16">
        <v>9510</v>
      </c>
      <c r="H28" s="16">
        <v>9448</v>
      </c>
      <c r="I28" s="16">
        <v>9367</v>
      </c>
      <c r="J28" s="16">
        <v>9271</v>
      </c>
      <c r="K28" s="16">
        <v>9218</v>
      </c>
      <c r="L28" s="16">
        <v>9073</v>
      </c>
      <c r="M28" s="16">
        <v>8935</v>
      </c>
      <c r="N28" s="16">
        <v>8776</v>
      </c>
      <c r="O28" s="16">
        <v>8612</v>
      </c>
      <c r="P28" s="16">
        <v>8471</v>
      </c>
      <c r="Q28" s="16">
        <v>8324</v>
      </c>
      <c r="R28" s="16">
        <v>8234</v>
      </c>
      <c r="S28" s="16">
        <v>8091</v>
      </c>
      <c r="T28" s="16">
        <v>8016</v>
      </c>
      <c r="U28" s="16">
        <v>7893</v>
      </c>
      <c r="V28" s="16">
        <v>7763</v>
      </c>
      <c r="W28" s="16">
        <v>7709</v>
      </c>
      <c r="X28" s="16">
        <v>7649</v>
      </c>
      <c r="Y28" s="16">
        <v>7554</v>
      </c>
    </row>
    <row r="29" spans="1:25" ht="18" customHeight="1">
      <c r="A29" s="76" t="s">
        <v>46</v>
      </c>
      <c r="B29" s="18">
        <v>598</v>
      </c>
      <c r="C29" s="18">
        <v>698</v>
      </c>
      <c r="D29" s="18">
        <v>1114</v>
      </c>
      <c r="E29" s="18">
        <v>1840</v>
      </c>
      <c r="F29" s="18">
        <v>2691</v>
      </c>
      <c r="G29" s="18">
        <v>3279</v>
      </c>
      <c r="H29" s="18">
        <v>3758</v>
      </c>
      <c r="I29" s="18">
        <v>3873</v>
      </c>
      <c r="J29" s="18">
        <v>4260</v>
      </c>
      <c r="K29" s="18">
        <v>5097</v>
      </c>
      <c r="L29" s="18">
        <v>5288</v>
      </c>
      <c r="M29" s="18">
        <v>5218</v>
      </c>
      <c r="N29" s="18">
        <v>5129</v>
      </c>
      <c r="O29" s="18">
        <v>5114</v>
      </c>
      <c r="P29" s="18">
        <v>4729</v>
      </c>
      <c r="Q29" s="18">
        <v>4395</v>
      </c>
      <c r="R29" s="18">
        <v>4289</v>
      </c>
      <c r="S29" s="18">
        <v>4066</v>
      </c>
      <c r="T29" s="18">
        <v>4181</v>
      </c>
      <c r="U29" s="18">
        <v>4298</v>
      </c>
      <c r="V29" s="18">
        <v>4680</v>
      </c>
      <c r="W29" s="18">
        <v>5199</v>
      </c>
      <c r="X29" s="18">
        <v>5402</v>
      </c>
      <c r="Y29" s="18">
        <v>5839</v>
      </c>
    </row>
    <row r="30" spans="1:25" ht="18" customHeight="1">
      <c r="A30" s="19" t="s">
        <v>47</v>
      </c>
      <c r="B30" s="14"/>
      <c r="C30" s="14"/>
      <c r="D30" s="14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1:25" ht="18" customHeight="1">
      <c r="A31" s="14"/>
      <c r="B31" s="14"/>
      <c r="C31" s="14"/>
      <c r="D31" s="14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3" spans="1:25" ht="18" customHeight="1">
      <c r="A33" s="22" t="s">
        <v>49</v>
      </c>
      <c r="B33" s="73" t="s">
        <v>15</v>
      </c>
      <c r="C33" s="73" t="s">
        <v>16</v>
      </c>
      <c r="D33" s="73" t="s">
        <v>17</v>
      </c>
      <c r="E33" s="73">
        <v>2002</v>
      </c>
      <c r="F33" s="73">
        <v>2003</v>
      </c>
      <c r="G33" s="73">
        <v>2004</v>
      </c>
      <c r="H33" s="73">
        <v>2005</v>
      </c>
      <c r="I33" s="73">
        <v>2006</v>
      </c>
      <c r="J33" s="73">
        <v>2007</v>
      </c>
      <c r="K33" s="73">
        <v>2008</v>
      </c>
      <c r="L33" s="73">
        <v>2009</v>
      </c>
      <c r="M33" s="73">
        <v>2010</v>
      </c>
      <c r="N33" s="73">
        <v>2011</v>
      </c>
      <c r="O33" s="73">
        <v>2012</v>
      </c>
      <c r="P33" s="73">
        <v>2013</v>
      </c>
      <c r="Q33" s="73">
        <v>2014</v>
      </c>
      <c r="R33" s="73">
        <v>2015</v>
      </c>
      <c r="S33" s="73">
        <v>2016</v>
      </c>
      <c r="T33" s="73">
        <v>2017</v>
      </c>
      <c r="U33" s="73">
        <v>2018</v>
      </c>
      <c r="V33" s="73">
        <v>2019</v>
      </c>
      <c r="W33" s="73">
        <v>2020</v>
      </c>
      <c r="X33" s="73">
        <v>2021</v>
      </c>
      <c r="Y33" s="73">
        <v>2022</v>
      </c>
    </row>
    <row r="34" spans="1:25" ht="18" customHeight="1">
      <c r="A34" s="67" t="s">
        <v>38</v>
      </c>
      <c r="B34" s="24">
        <v>53554</v>
      </c>
      <c r="C34" s="24">
        <v>53624</v>
      </c>
      <c r="D34" s="24">
        <v>53761</v>
      </c>
      <c r="E34" s="24">
        <v>54195</v>
      </c>
      <c r="F34" s="24">
        <v>54593</v>
      </c>
      <c r="G34" s="24">
        <v>55202</v>
      </c>
      <c r="H34" s="24">
        <v>55715</v>
      </c>
      <c r="I34" s="24">
        <v>55841</v>
      </c>
      <c r="J34" s="24">
        <v>56311</v>
      </c>
      <c r="K34" s="24">
        <v>57157</v>
      </c>
      <c r="L34" s="24">
        <v>57306</v>
      </c>
      <c r="M34" s="24">
        <v>57148</v>
      </c>
      <c r="N34" s="24">
        <v>56848</v>
      </c>
      <c r="O34" s="24">
        <v>56661</v>
      </c>
      <c r="P34" s="24">
        <v>56340</v>
      </c>
      <c r="Q34" s="24">
        <v>55757</v>
      </c>
      <c r="R34" s="24">
        <v>55516</v>
      </c>
      <c r="S34" s="24">
        <v>55215</v>
      </c>
      <c r="T34" s="24">
        <v>55094</v>
      </c>
      <c r="U34" s="24">
        <v>54942</v>
      </c>
      <c r="V34" s="24">
        <v>55073</v>
      </c>
      <c r="W34" s="24">
        <v>55468</v>
      </c>
      <c r="X34" s="24">
        <v>55559</v>
      </c>
      <c r="Y34" s="24">
        <v>55670</v>
      </c>
    </row>
    <row r="35" spans="1:25" ht="18" customHeight="1">
      <c r="A35" s="74" t="s">
        <v>39</v>
      </c>
      <c r="B35" s="23">
        <v>41761</v>
      </c>
      <c r="C35" s="23">
        <v>41811</v>
      </c>
      <c r="D35" s="23">
        <v>41685</v>
      </c>
      <c r="E35" s="23">
        <v>41669</v>
      </c>
      <c r="F35" s="23">
        <v>41469</v>
      </c>
      <c r="G35" s="23">
        <v>41558</v>
      </c>
      <c r="H35" s="23">
        <v>41691</v>
      </c>
      <c r="I35" s="23">
        <v>41826</v>
      </c>
      <c r="J35" s="23">
        <v>41951</v>
      </c>
      <c r="K35" s="23">
        <v>42207</v>
      </c>
      <c r="L35" s="23">
        <v>42329</v>
      </c>
      <c r="M35" s="23">
        <v>42341</v>
      </c>
      <c r="N35" s="23">
        <v>42240</v>
      </c>
      <c r="O35" s="23">
        <v>42220</v>
      </c>
      <c r="P35" s="23">
        <v>42230</v>
      </c>
      <c r="Q35" s="23">
        <v>42124</v>
      </c>
      <c r="R35" s="23">
        <v>42082</v>
      </c>
      <c r="S35" s="23">
        <v>42026</v>
      </c>
      <c r="T35" s="23">
        <v>41952</v>
      </c>
      <c r="U35" s="23">
        <v>41825</v>
      </c>
      <c r="V35" s="23">
        <v>41757</v>
      </c>
      <c r="W35" s="23">
        <v>41746</v>
      </c>
      <c r="X35" s="23">
        <v>41678</v>
      </c>
      <c r="Y35" s="23">
        <v>41584</v>
      </c>
    </row>
    <row r="36" spans="1:25" ht="18" customHeight="1">
      <c r="A36" s="75" t="s">
        <v>40</v>
      </c>
      <c r="B36" s="16">
        <v>32711</v>
      </c>
      <c r="C36" s="16">
        <v>32780</v>
      </c>
      <c r="D36" s="16">
        <v>32756</v>
      </c>
      <c r="E36" s="16">
        <v>32777</v>
      </c>
      <c r="F36" s="16">
        <v>32616</v>
      </c>
      <c r="G36" s="16">
        <v>32758</v>
      </c>
      <c r="H36" s="16">
        <v>32899</v>
      </c>
      <c r="I36" s="16">
        <v>32960</v>
      </c>
      <c r="J36" s="16">
        <v>33085</v>
      </c>
      <c r="K36" s="16">
        <v>33295</v>
      </c>
      <c r="L36" s="16">
        <v>33408</v>
      </c>
      <c r="M36" s="16">
        <v>33528</v>
      </c>
      <c r="N36" s="16">
        <v>33546</v>
      </c>
      <c r="O36" s="16">
        <v>33590</v>
      </c>
      <c r="P36" s="16">
        <v>33655</v>
      </c>
      <c r="Q36" s="16">
        <v>33593</v>
      </c>
      <c r="R36" s="16">
        <v>33600</v>
      </c>
      <c r="S36" s="16">
        <v>33561</v>
      </c>
      <c r="T36" s="16">
        <v>33480</v>
      </c>
      <c r="U36" s="16">
        <v>33367</v>
      </c>
      <c r="V36" s="16">
        <v>33285</v>
      </c>
      <c r="W36" s="16">
        <v>33220</v>
      </c>
      <c r="X36" s="16">
        <v>33103</v>
      </c>
      <c r="Y36" s="16">
        <v>32918</v>
      </c>
    </row>
    <row r="37" spans="1:25" ht="18" customHeight="1">
      <c r="A37" s="75" t="s">
        <v>41</v>
      </c>
      <c r="B37" s="16">
        <v>3312</v>
      </c>
      <c r="C37" s="16">
        <v>3323</v>
      </c>
      <c r="D37" s="16">
        <v>3308</v>
      </c>
      <c r="E37" s="16">
        <v>3303</v>
      </c>
      <c r="F37" s="16">
        <v>3341</v>
      </c>
      <c r="G37" s="16">
        <v>3316</v>
      </c>
      <c r="H37" s="16">
        <v>3285</v>
      </c>
      <c r="I37" s="16">
        <v>3297</v>
      </c>
      <c r="J37" s="16">
        <v>3286</v>
      </c>
      <c r="K37" s="16">
        <v>3286</v>
      </c>
      <c r="L37" s="16">
        <v>3282</v>
      </c>
      <c r="M37" s="16">
        <v>3276</v>
      </c>
      <c r="N37" s="16">
        <v>3247</v>
      </c>
      <c r="O37" s="16">
        <v>3217</v>
      </c>
      <c r="P37" s="16">
        <v>3188</v>
      </c>
      <c r="Q37" s="16">
        <v>3170</v>
      </c>
      <c r="R37" s="16">
        <v>3153</v>
      </c>
      <c r="S37" s="16">
        <v>3168</v>
      </c>
      <c r="T37" s="16">
        <v>3159</v>
      </c>
      <c r="U37" s="16">
        <v>3140</v>
      </c>
      <c r="V37" s="16">
        <v>3116</v>
      </c>
      <c r="W37" s="16">
        <v>3107</v>
      </c>
      <c r="X37" s="16">
        <v>3100</v>
      </c>
      <c r="Y37" s="16">
        <v>3130</v>
      </c>
    </row>
    <row r="38" spans="1:25" ht="18" customHeight="1">
      <c r="A38" s="75" t="s">
        <v>42</v>
      </c>
      <c r="B38" s="16">
        <v>3880</v>
      </c>
      <c r="C38" s="16">
        <v>3837</v>
      </c>
      <c r="D38" s="16">
        <v>3765</v>
      </c>
      <c r="E38" s="16">
        <v>3772</v>
      </c>
      <c r="F38" s="16">
        <v>3717</v>
      </c>
      <c r="G38" s="16">
        <v>3701</v>
      </c>
      <c r="H38" s="16">
        <v>3710</v>
      </c>
      <c r="I38" s="16">
        <v>3742</v>
      </c>
      <c r="J38" s="16">
        <v>3740</v>
      </c>
      <c r="K38" s="16">
        <v>3763</v>
      </c>
      <c r="L38" s="16">
        <v>3788</v>
      </c>
      <c r="M38" s="16">
        <v>3719</v>
      </c>
      <c r="N38" s="16">
        <v>3676</v>
      </c>
      <c r="O38" s="16">
        <v>3666</v>
      </c>
      <c r="P38" s="16">
        <v>3636</v>
      </c>
      <c r="Q38" s="16">
        <v>3624</v>
      </c>
      <c r="R38" s="16">
        <v>3612</v>
      </c>
      <c r="S38" s="16">
        <v>3577</v>
      </c>
      <c r="T38" s="16">
        <v>3595</v>
      </c>
      <c r="U38" s="16">
        <v>3615</v>
      </c>
      <c r="V38" s="16">
        <v>3652</v>
      </c>
      <c r="W38" s="16">
        <v>3701</v>
      </c>
      <c r="X38" s="16">
        <v>3750</v>
      </c>
      <c r="Y38" s="16">
        <v>3806</v>
      </c>
    </row>
    <row r="39" spans="1:25" ht="18" customHeight="1">
      <c r="A39" s="75" t="s">
        <v>43</v>
      </c>
      <c r="B39" s="16">
        <v>1858</v>
      </c>
      <c r="C39" s="16">
        <v>1871</v>
      </c>
      <c r="D39" s="16">
        <v>1856</v>
      </c>
      <c r="E39" s="16">
        <v>1817</v>
      </c>
      <c r="F39" s="16">
        <v>1795</v>
      </c>
      <c r="G39" s="16">
        <v>1783</v>
      </c>
      <c r="H39" s="16">
        <v>1797</v>
      </c>
      <c r="I39" s="16">
        <v>1827</v>
      </c>
      <c r="J39" s="16">
        <v>1840</v>
      </c>
      <c r="K39" s="16">
        <v>1863</v>
      </c>
      <c r="L39" s="16">
        <v>1851</v>
      </c>
      <c r="M39" s="16">
        <v>1818</v>
      </c>
      <c r="N39" s="16">
        <v>1771</v>
      </c>
      <c r="O39" s="16">
        <v>1747</v>
      </c>
      <c r="P39" s="16">
        <v>1751</v>
      </c>
      <c r="Q39" s="16">
        <v>1737</v>
      </c>
      <c r="R39" s="16">
        <v>1717</v>
      </c>
      <c r="S39" s="16">
        <v>1720</v>
      </c>
      <c r="T39" s="16">
        <v>1718</v>
      </c>
      <c r="U39" s="16">
        <v>1703</v>
      </c>
      <c r="V39" s="16">
        <v>1704</v>
      </c>
      <c r="W39" s="16">
        <v>1718</v>
      </c>
      <c r="X39" s="16">
        <v>1725</v>
      </c>
      <c r="Y39" s="16">
        <v>1730</v>
      </c>
    </row>
    <row r="40" spans="1:25" ht="18" customHeight="1">
      <c r="A40" s="74" t="s">
        <v>44</v>
      </c>
      <c r="B40" s="23">
        <v>11793</v>
      </c>
      <c r="C40" s="23">
        <v>11813</v>
      </c>
      <c r="D40" s="23">
        <v>12076</v>
      </c>
      <c r="E40" s="23">
        <v>12526</v>
      </c>
      <c r="F40" s="23">
        <v>13124</v>
      </c>
      <c r="G40" s="23">
        <v>13644</v>
      </c>
      <c r="H40" s="23">
        <v>14024</v>
      </c>
      <c r="I40" s="23">
        <v>14015</v>
      </c>
      <c r="J40" s="23">
        <v>14360</v>
      </c>
      <c r="K40" s="23">
        <v>14950</v>
      </c>
      <c r="L40" s="23">
        <v>14977</v>
      </c>
      <c r="M40" s="23">
        <v>14807</v>
      </c>
      <c r="N40" s="23">
        <v>14608</v>
      </c>
      <c r="O40" s="23">
        <v>14441</v>
      </c>
      <c r="P40" s="23">
        <v>14110</v>
      </c>
      <c r="Q40" s="23">
        <v>13633</v>
      </c>
      <c r="R40" s="23">
        <v>13434</v>
      </c>
      <c r="S40" s="23">
        <v>13189</v>
      </c>
      <c r="T40" s="23">
        <v>13142</v>
      </c>
      <c r="U40" s="23">
        <v>13117</v>
      </c>
      <c r="V40" s="23">
        <v>13316</v>
      </c>
      <c r="W40" s="23">
        <v>13722</v>
      </c>
      <c r="X40" s="23">
        <v>13881</v>
      </c>
      <c r="Y40" s="23">
        <v>14086</v>
      </c>
    </row>
    <row r="41" spans="1:25" ht="18" customHeight="1">
      <c r="A41" s="75" t="s">
        <v>45</v>
      </c>
      <c r="B41" s="16">
        <v>11188</v>
      </c>
      <c r="C41" s="16">
        <v>11135</v>
      </c>
      <c r="D41" s="16">
        <v>11060</v>
      </c>
      <c r="E41" s="16">
        <v>10988</v>
      </c>
      <c r="F41" s="16">
        <v>10888</v>
      </c>
      <c r="G41" s="16">
        <v>10823</v>
      </c>
      <c r="H41" s="16">
        <v>10761</v>
      </c>
      <c r="I41" s="16">
        <v>10641</v>
      </c>
      <c r="J41" s="16">
        <v>10559</v>
      </c>
      <c r="K41" s="16">
        <v>10468</v>
      </c>
      <c r="L41" s="16">
        <v>10350</v>
      </c>
      <c r="M41" s="16">
        <v>10185</v>
      </c>
      <c r="N41" s="16">
        <v>10009</v>
      </c>
      <c r="O41" s="16">
        <v>9853</v>
      </c>
      <c r="P41" s="16">
        <v>9714</v>
      </c>
      <c r="Q41" s="16">
        <v>9529</v>
      </c>
      <c r="R41" s="16">
        <v>9377</v>
      </c>
      <c r="S41" s="16">
        <v>9238</v>
      </c>
      <c r="T41" s="16">
        <v>9130</v>
      </c>
      <c r="U41" s="16">
        <v>8982</v>
      </c>
      <c r="V41" s="16">
        <v>8863</v>
      </c>
      <c r="W41" s="16">
        <v>8779</v>
      </c>
      <c r="X41" s="16">
        <v>8665</v>
      </c>
      <c r="Y41" s="16">
        <v>8559</v>
      </c>
    </row>
    <row r="42" spans="1:25" ht="18" customHeight="1">
      <c r="A42" s="76" t="s">
        <v>46</v>
      </c>
      <c r="B42" s="18">
        <v>605</v>
      </c>
      <c r="C42" s="18">
        <v>678</v>
      </c>
      <c r="D42" s="18">
        <v>1016</v>
      </c>
      <c r="E42" s="18">
        <v>1538</v>
      </c>
      <c r="F42" s="18">
        <v>2236</v>
      </c>
      <c r="G42" s="18">
        <v>2821</v>
      </c>
      <c r="H42" s="18">
        <v>3263</v>
      </c>
      <c r="I42" s="18">
        <v>3374</v>
      </c>
      <c r="J42" s="18">
        <v>3801</v>
      </c>
      <c r="K42" s="18">
        <v>4482</v>
      </c>
      <c r="L42" s="18">
        <v>4627</v>
      </c>
      <c r="M42" s="18">
        <v>4622</v>
      </c>
      <c r="N42" s="18">
        <v>4599</v>
      </c>
      <c r="O42" s="18">
        <v>4588</v>
      </c>
      <c r="P42" s="18">
        <v>4396</v>
      </c>
      <c r="Q42" s="18">
        <v>4104</v>
      </c>
      <c r="R42" s="18">
        <v>4057</v>
      </c>
      <c r="S42" s="18">
        <v>3951</v>
      </c>
      <c r="T42" s="18">
        <v>4012</v>
      </c>
      <c r="U42" s="18">
        <v>4135</v>
      </c>
      <c r="V42" s="18">
        <v>4453</v>
      </c>
      <c r="W42" s="18">
        <v>4943</v>
      </c>
      <c r="X42" s="18">
        <v>5216</v>
      </c>
      <c r="Y42" s="18">
        <v>5527</v>
      </c>
    </row>
    <row r="43" spans="1:25" ht="18" customHeight="1">
      <c r="A43" s="19" t="s">
        <v>47</v>
      </c>
      <c r="B43" s="14"/>
      <c r="C43" s="14"/>
      <c r="D43" s="14"/>
    </row>
    <row r="47" spans="1:25" ht="21">
      <c r="A47" s="33" t="s">
        <v>50</v>
      </c>
      <c r="B47" s="33"/>
      <c r="C47" s="33"/>
      <c r="D47" s="33"/>
      <c r="E47" s="33"/>
      <c r="F47" s="33"/>
      <c r="G47" s="33"/>
      <c r="H47" s="33"/>
      <c r="I47" s="33"/>
      <c r="J47" s="33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 spans="1:25" ht="2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ht="16.5">
      <c r="A49" s="21" t="s">
        <v>14</v>
      </c>
      <c r="B49" s="73" t="s">
        <v>15</v>
      </c>
      <c r="C49" s="73" t="s">
        <v>16</v>
      </c>
      <c r="D49" s="73" t="s">
        <v>17</v>
      </c>
      <c r="E49" s="73" t="s">
        <v>18</v>
      </c>
      <c r="F49" s="73" t="s">
        <v>19</v>
      </c>
      <c r="G49" s="73" t="s">
        <v>20</v>
      </c>
      <c r="H49" s="73" t="s">
        <v>21</v>
      </c>
      <c r="I49" s="73" t="s">
        <v>22</v>
      </c>
      <c r="J49" s="73" t="s">
        <v>23</v>
      </c>
      <c r="K49" s="73" t="s">
        <v>24</v>
      </c>
      <c r="L49" s="73" t="s">
        <v>25</v>
      </c>
      <c r="M49" s="73" t="s">
        <v>26</v>
      </c>
      <c r="N49" s="73" t="s">
        <v>27</v>
      </c>
      <c r="O49" s="73" t="s">
        <v>28</v>
      </c>
      <c r="P49" s="73" t="s">
        <v>29</v>
      </c>
      <c r="Q49" s="73" t="s">
        <v>30</v>
      </c>
      <c r="R49" s="73" t="s">
        <v>31</v>
      </c>
      <c r="S49" s="73" t="s">
        <v>32</v>
      </c>
      <c r="T49" s="73" t="s">
        <v>33</v>
      </c>
      <c r="U49" s="73" t="s">
        <v>34</v>
      </c>
      <c r="V49" s="73" t="s">
        <v>35</v>
      </c>
      <c r="W49" s="73" t="s">
        <v>36</v>
      </c>
      <c r="X49" s="119" t="s">
        <v>37</v>
      </c>
      <c r="Y49" s="120" t="s">
        <v>51</v>
      </c>
    </row>
    <row r="50" spans="1:25">
      <c r="A50" s="15" t="s">
        <v>38</v>
      </c>
      <c r="B50" s="121">
        <f>B8/B8</f>
        <v>1</v>
      </c>
      <c r="C50" s="121">
        <f t="shared" ref="C50:Y50" si="0">C8/C8</f>
        <v>1</v>
      </c>
      <c r="D50" s="121">
        <f t="shared" si="0"/>
        <v>1</v>
      </c>
      <c r="E50" s="121">
        <f t="shared" si="0"/>
        <v>1</v>
      </c>
      <c r="F50" s="121">
        <f t="shared" si="0"/>
        <v>1</v>
      </c>
      <c r="G50" s="121">
        <f t="shared" si="0"/>
        <v>1</v>
      </c>
      <c r="H50" s="121">
        <f t="shared" si="0"/>
        <v>1</v>
      </c>
      <c r="I50" s="121">
        <f t="shared" si="0"/>
        <v>1</v>
      </c>
      <c r="J50" s="121">
        <f t="shared" si="0"/>
        <v>1</v>
      </c>
      <c r="K50" s="121">
        <f t="shared" si="0"/>
        <v>1</v>
      </c>
      <c r="L50" s="121">
        <f t="shared" si="0"/>
        <v>1</v>
      </c>
      <c r="M50" s="121">
        <f t="shared" si="0"/>
        <v>1</v>
      </c>
      <c r="N50" s="121">
        <f t="shared" si="0"/>
        <v>1</v>
      </c>
      <c r="O50" s="121">
        <f t="shared" si="0"/>
        <v>1</v>
      </c>
      <c r="P50" s="121">
        <f t="shared" si="0"/>
        <v>1</v>
      </c>
      <c r="Q50" s="121">
        <f t="shared" si="0"/>
        <v>1</v>
      </c>
      <c r="R50" s="121">
        <f t="shared" si="0"/>
        <v>1</v>
      </c>
      <c r="S50" s="121">
        <f t="shared" si="0"/>
        <v>1</v>
      </c>
      <c r="T50" s="121">
        <f t="shared" si="0"/>
        <v>1</v>
      </c>
      <c r="U50" s="121">
        <f t="shared" si="0"/>
        <v>1</v>
      </c>
      <c r="V50" s="121">
        <f t="shared" si="0"/>
        <v>1</v>
      </c>
      <c r="W50" s="121">
        <f t="shared" si="0"/>
        <v>1</v>
      </c>
      <c r="X50" s="121">
        <f t="shared" si="0"/>
        <v>1</v>
      </c>
      <c r="Y50" s="121">
        <f t="shared" si="0"/>
        <v>1</v>
      </c>
    </row>
    <row r="51" spans="1:25">
      <c r="A51" s="12" t="s">
        <v>39</v>
      </c>
      <c r="B51" s="122">
        <f>B9/B8</f>
        <v>0.78607279089110049</v>
      </c>
      <c r="C51" s="122">
        <f t="shared" ref="C51:Y51" si="1">C9/C8</f>
        <v>0.78612176368458209</v>
      </c>
      <c r="D51" s="122">
        <f t="shared" si="1"/>
        <v>0.78133789433675405</v>
      </c>
      <c r="E51" s="122">
        <f t="shared" si="1"/>
        <v>0.77340730640838784</v>
      </c>
      <c r="F51" s="122">
        <f t="shared" si="1"/>
        <v>0.76316991970755266</v>
      </c>
      <c r="G51" s="122">
        <f t="shared" si="1"/>
        <v>0.75649906958748636</v>
      </c>
      <c r="H51" s="122">
        <f t="shared" si="1"/>
        <v>0.75180472509843954</v>
      </c>
      <c r="I51" s="122">
        <f t="shared" si="1"/>
        <v>0.75226555895906999</v>
      </c>
      <c r="J51" s="122">
        <f t="shared" si="1"/>
        <v>0.74845098622798234</v>
      </c>
      <c r="K51" s="122">
        <f t="shared" si="1"/>
        <v>0.7406274926881149</v>
      </c>
      <c r="L51" s="122">
        <f t="shared" si="1"/>
        <v>0.7407250296056701</v>
      </c>
      <c r="M51" s="122">
        <f t="shared" si="1"/>
        <v>0.7435488727131041</v>
      </c>
      <c r="N51" s="122">
        <f t="shared" si="1"/>
        <v>0.74650604551920341</v>
      </c>
      <c r="O51" s="122">
        <f t="shared" si="1"/>
        <v>0.74880946011022531</v>
      </c>
      <c r="P51" s="122">
        <f t="shared" si="1"/>
        <v>0.75445063837439308</v>
      </c>
      <c r="Q51" s="122">
        <f t="shared" si="1"/>
        <v>0.76068655496526361</v>
      </c>
      <c r="R51" s="122">
        <f t="shared" si="1"/>
        <v>0.7633992051627958</v>
      </c>
      <c r="S51" s="122">
        <f t="shared" si="1"/>
        <v>0.76768102658111825</v>
      </c>
      <c r="T51" s="122">
        <f t="shared" si="1"/>
        <v>0.76757902074810591</v>
      </c>
      <c r="U51" s="122">
        <f t="shared" si="1"/>
        <v>0.76743459442570827</v>
      </c>
      <c r="V51" s="122">
        <f t="shared" si="1"/>
        <v>0.76409659959887544</v>
      </c>
      <c r="W51" s="122">
        <f t="shared" si="1"/>
        <v>0.75813776066264627</v>
      </c>
      <c r="X51" s="122">
        <f t="shared" si="1"/>
        <v>0.75579191715858296</v>
      </c>
      <c r="Y51" s="122">
        <f t="shared" si="1"/>
        <v>0.75163369155541893</v>
      </c>
    </row>
    <row r="52" spans="1:25">
      <c r="A52" s="13" t="s">
        <v>40</v>
      </c>
      <c r="B52" s="123">
        <f>B10/B8</f>
        <v>0.62566323457710726</v>
      </c>
      <c r="C52" s="123">
        <f t="shared" ref="C52:Y52" si="2">C10/C8</f>
        <v>0.62589433919065884</v>
      </c>
      <c r="D52" s="123">
        <f t="shared" si="2"/>
        <v>0.62301406309388063</v>
      </c>
      <c r="E52" s="123">
        <f t="shared" si="2"/>
        <v>0.61695425266820259</v>
      </c>
      <c r="F52" s="123">
        <f t="shared" si="2"/>
        <v>0.60887040370035339</v>
      </c>
      <c r="G52" s="123">
        <f t="shared" si="2"/>
        <v>0.60430753357775857</v>
      </c>
      <c r="H52" s="123">
        <f t="shared" si="2"/>
        <v>0.60131070438967482</v>
      </c>
      <c r="I52" s="123">
        <f t="shared" si="2"/>
        <v>0.60111619113409742</v>
      </c>
      <c r="J52" s="123">
        <f t="shared" si="2"/>
        <v>0.59842888967053587</v>
      </c>
      <c r="K52" s="123">
        <f t="shared" si="2"/>
        <v>0.59166888238943538</v>
      </c>
      <c r="L52" s="123">
        <f t="shared" si="2"/>
        <v>0.59196316524382697</v>
      </c>
      <c r="M52" s="123">
        <f t="shared" si="2"/>
        <v>0.59555815312682647</v>
      </c>
      <c r="N52" s="123">
        <f t="shared" si="2"/>
        <v>0.59943100995732579</v>
      </c>
      <c r="O52" s="123">
        <f t="shared" si="2"/>
        <v>0.60169975208233006</v>
      </c>
      <c r="P52" s="123">
        <f t="shared" si="2"/>
        <v>0.60703110951267758</v>
      </c>
      <c r="Q52" s="123">
        <f t="shared" si="2"/>
        <v>0.61240521273214366</v>
      </c>
      <c r="R52" s="123">
        <f t="shared" si="2"/>
        <v>0.61536989098333761</v>
      </c>
      <c r="S52" s="123">
        <f t="shared" si="2"/>
        <v>0.61896425297891844</v>
      </c>
      <c r="T52" s="123">
        <f t="shared" si="2"/>
        <v>0.61863660545577959</v>
      </c>
      <c r="U52" s="123">
        <f t="shared" si="2"/>
        <v>0.61825382968360887</v>
      </c>
      <c r="V52" s="123">
        <f t="shared" si="2"/>
        <v>0.61430677790700872</v>
      </c>
      <c r="W52" s="123">
        <f t="shared" si="2"/>
        <v>0.60827944488846908</v>
      </c>
      <c r="X52" s="123">
        <f t="shared" si="2"/>
        <v>0.60475322579182644</v>
      </c>
      <c r="Y52" s="123">
        <f t="shared" si="2"/>
        <v>0.59953542602518095</v>
      </c>
    </row>
    <row r="53" spans="1:25">
      <c r="A53" s="13" t="s">
        <v>41</v>
      </c>
      <c r="B53" s="123">
        <f>B11/B8</f>
        <v>6.1815852620911847E-2</v>
      </c>
      <c r="C53" s="123">
        <f t="shared" ref="C53:Y53" si="3">C11/C8</f>
        <v>6.1978898364909468E-2</v>
      </c>
      <c r="D53" s="123">
        <f t="shared" si="3"/>
        <v>6.1773090079817558E-2</v>
      </c>
      <c r="E53" s="123">
        <f t="shared" si="3"/>
        <v>6.0943156706944376E-2</v>
      </c>
      <c r="F53" s="123">
        <f t="shared" si="3"/>
        <v>6.0960711721205228E-2</v>
      </c>
      <c r="G53" s="123">
        <f t="shared" si="3"/>
        <v>5.9951729093354458E-2</v>
      </c>
      <c r="H53" s="123">
        <f t="shared" si="3"/>
        <v>5.9072845267609739E-2</v>
      </c>
      <c r="I53" s="123">
        <f t="shared" si="3"/>
        <v>5.8981793722788299E-2</v>
      </c>
      <c r="J53" s="123">
        <f t="shared" si="3"/>
        <v>5.8307854649747019E-2</v>
      </c>
      <c r="K53" s="123">
        <f t="shared" si="3"/>
        <v>5.7254276344943719E-2</v>
      </c>
      <c r="L53" s="123">
        <f t="shared" si="3"/>
        <v>5.7010799441469147E-2</v>
      </c>
      <c r="M53" s="123">
        <f t="shared" si="3"/>
        <v>5.6895666188477412E-2</v>
      </c>
      <c r="N53" s="123">
        <f t="shared" si="3"/>
        <v>5.6721194879089616E-2</v>
      </c>
      <c r="O53" s="123">
        <f t="shared" si="3"/>
        <v>5.6610840601423296E-2</v>
      </c>
      <c r="P53" s="123">
        <f t="shared" si="3"/>
        <v>5.6419708685488221E-2</v>
      </c>
      <c r="Q53" s="123">
        <f t="shared" si="3"/>
        <v>5.6722517368205966E-2</v>
      </c>
      <c r="R53" s="123">
        <f t="shared" si="3"/>
        <v>5.651365442811828E-2</v>
      </c>
      <c r="S53" s="123">
        <f t="shared" si="3"/>
        <v>5.6929422548120986E-2</v>
      </c>
      <c r="T53" s="123">
        <f t="shared" si="3"/>
        <v>5.6786703601108032E-2</v>
      </c>
      <c r="U53" s="123">
        <f t="shared" si="3"/>
        <v>5.6505637698605969E-2</v>
      </c>
      <c r="V53" s="123">
        <f t="shared" si="3"/>
        <v>5.6175762182557487E-2</v>
      </c>
      <c r="W53" s="123">
        <f t="shared" si="3"/>
        <v>5.5601976313303783E-2</v>
      </c>
      <c r="X53" s="123">
        <f t="shared" si="3"/>
        <v>5.5829094239365995E-2</v>
      </c>
      <c r="Y53" s="123">
        <f t="shared" si="3"/>
        <v>5.6173681974710545E-2</v>
      </c>
    </row>
    <row r="54" spans="1:25">
      <c r="A54" s="13" t="s">
        <v>42</v>
      </c>
      <c r="B54" s="123">
        <f>B12/B8</f>
        <v>6.7676217244577008E-2</v>
      </c>
      <c r="C54" s="123">
        <f t="shared" ref="C54:Y54" si="4">C12/C8</f>
        <v>6.723522790147482E-2</v>
      </c>
      <c r="D54" s="123">
        <f t="shared" si="4"/>
        <v>6.601102242493348E-2</v>
      </c>
      <c r="E54" s="123">
        <f t="shared" si="4"/>
        <v>6.5814095632140676E-2</v>
      </c>
      <c r="F54" s="123">
        <f t="shared" si="4"/>
        <v>6.4038122592858543E-2</v>
      </c>
      <c r="G54" s="123">
        <f t="shared" si="4"/>
        <v>6.3461503030749669E-2</v>
      </c>
      <c r="H54" s="123">
        <f t="shared" si="4"/>
        <v>6.2782557969957714E-2</v>
      </c>
      <c r="I54" s="123">
        <f t="shared" si="4"/>
        <v>6.3308397793068349E-2</v>
      </c>
      <c r="J54" s="123">
        <f t="shared" si="4"/>
        <v>6.2979698224158304E-2</v>
      </c>
      <c r="K54" s="123">
        <f t="shared" si="4"/>
        <v>6.2961978197287952E-2</v>
      </c>
      <c r="L54" s="123">
        <f t="shared" si="4"/>
        <v>6.3311946550718493E-2</v>
      </c>
      <c r="M54" s="123">
        <f t="shared" si="4"/>
        <v>6.2908453323415339E-2</v>
      </c>
      <c r="N54" s="123">
        <f t="shared" si="4"/>
        <v>6.2713371266002849E-2</v>
      </c>
      <c r="O54" s="123">
        <f t="shared" si="4"/>
        <v>6.2853371858669099E-2</v>
      </c>
      <c r="P54" s="123">
        <f t="shared" si="4"/>
        <v>6.3262003236827902E-2</v>
      </c>
      <c r="Q54" s="123">
        <f t="shared" si="4"/>
        <v>6.3742451073877313E-2</v>
      </c>
      <c r="R54" s="123">
        <f t="shared" si="4"/>
        <v>6.3842199292667809E-2</v>
      </c>
      <c r="S54" s="123">
        <f t="shared" si="4"/>
        <v>6.3858845096241984E-2</v>
      </c>
      <c r="T54" s="123">
        <f t="shared" si="4"/>
        <v>6.4262258993597624E-2</v>
      </c>
      <c r="U54" s="123">
        <f t="shared" si="4"/>
        <v>6.4950698854081473E-2</v>
      </c>
      <c r="V54" s="123">
        <f t="shared" si="4"/>
        <v>6.5782605112049308E-2</v>
      </c>
      <c r="W54" s="123">
        <f t="shared" si="4"/>
        <v>6.6382692726876413E-2</v>
      </c>
      <c r="X54" s="123">
        <f t="shared" si="4"/>
        <v>6.7426529927550036E-2</v>
      </c>
      <c r="Y54" s="123">
        <f t="shared" si="4"/>
        <v>6.8131490704001305E-2</v>
      </c>
    </row>
    <row r="55" spans="1:25">
      <c r="A55" s="13" t="s">
        <v>43</v>
      </c>
      <c r="B55" s="123">
        <f>B13/B8</f>
        <v>3.0917486448504318E-2</v>
      </c>
      <c r="C55" s="123">
        <f t="shared" ref="C55:Y55" si="5">C13/C8</f>
        <v>3.1013298227538968E-2</v>
      </c>
      <c r="D55" s="123">
        <f t="shared" si="5"/>
        <v>3.0539718738122387E-2</v>
      </c>
      <c r="E55" s="123">
        <f t="shared" si="5"/>
        <v>2.9695801401100192E-2</v>
      </c>
      <c r="F55" s="123">
        <f t="shared" si="5"/>
        <v>2.9300681693135509E-2</v>
      </c>
      <c r="G55" s="123">
        <f t="shared" si="5"/>
        <v>2.8778303885623746E-2</v>
      </c>
      <c r="H55" s="123">
        <f t="shared" si="5"/>
        <v>2.8638617471197315E-2</v>
      </c>
      <c r="I55" s="123">
        <f t="shared" si="5"/>
        <v>2.8859176309115865E-2</v>
      </c>
      <c r="J55" s="123">
        <f t="shared" si="5"/>
        <v>2.8734543683541221E-2</v>
      </c>
      <c r="K55" s="123">
        <f t="shared" si="5"/>
        <v>2.8742355756447752E-2</v>
      </c>
      <c r="L55" s="123">
        <f t="shared" si="5"/>
        <v>2.8439118369655514E-2</v>
      </c>
      <c r="M55" s="123">
        <f t="shared" si="5"/>
        <v>2.8186600074384994E-2</v>
      </c>
      <c r="N55" s="123">
        <f t="shared" si="5"/>
        <v>2.7640469416785208E-2</v>
      </c>
      <c r="O55" s="123">
        <f t="shared" si="5"/>
        <v>2.7645495567802807E-2</v>
      </c>
      <c r="P55" s="123">
        <f t="shared" si="5"/>
        <v>2.773781693939939E-2</v>
      </c>
      <c r="Q55" s="123">
        <f t="shared" si="5"/>
        <v>2.7816373791036644E-2</v>
      </c>
      <c r="R55" s="123">
        <f t="shared" si="5"/>
        <v>2.7673460458672111E-2</v>
      </c>
      <c r="S55" s="123">
        <f t="shared" si="5"/>
        <v>2.7928505957836847E-2</v>
      </c>
      <c r="T55" s="123">
        <f t="shared" si="5"/>
        <v>2.7893452697620665E-2</v>
      </c>
      <c r="U55" s="123">
        <f t="shared" si="5"/>
        <v>2.7724428189411971E-2</v>
      </c>
      <c r="V55" s="123">
        <f t="shared" si="5"/>
        <v>2.7831454397259897E-2</v>
      </c>
      <c r="W55" s="123">
        <f t="shared" si="5"/>
        <v>2.7873646733996948E-2</v>
      </c>
      <c r="X55" s="123">
        <f t="shared" si="5"/>
        <v>2.778306719984041E-2</v>
      </c>
      <c r="Y55" s="123">
        <f t="shared" si="5"/>
        <v>2.7793092851526136E-2</v>
      </c>
    </row>
    <row r="56" spans="1:25">
      <c r="A56" s="12" t="s">
        <v>44</v>
      </c>
      <c r="B56" s="122">
        <f>B14/B8</f>
        <v>0.21392720910889954</v>
      </c>
      <c r="C56" s="122">
        <f t="shared" ref="C56:Y56" si="6">C14/C8</f>
        <v>0.21387823631541794</v>
      </c>
      <c r="D56" s="122">
        <f t="shared" si="6"/>
        <v>0.21866210566324593</v>
      </c>
      <c r="E56" s="122">
        <f t="shared" si="6"/>
        <v>0.22659269359161222</v>
      </c>
      <c r="F56" s="122">
        <f t="shared" si="6"/>
        <v>0.23683008029244729</v>
      </c>
      <c r="G56" s="122">
        <f t="shared" si="6"/>
        <v>0.24350093041251358</v>
      </c>
      <c r="H56" s="122">
        <f t="shared" si="6"/>
        <v>0.24819527490156046</v>
      </c>
      <c r="I56" s="122">
        <f t="shared" si="6"/>
        <v>0.24773444104093004</v>
      </c>
      <c r="J56" s="122">
        <f t="shared" si="6"/>
        <v>0.25154901377201766</v>
      </c>
      <c r="K56" s="122">
        <f t="shared" si="6"/>
        <v>0.25937250731188516</v>
      </c>
      <c r="L56" s="122">
        <f t="shared" si="6"/>
        <v>0.25927497039432984</v>
      </c>
      <c r="M56" s="122">
        <f t="shared" si="6"/>
        <v>0.25645112728689584</v>
      </c>
      <c r="N56" s="122">
        <f t="shared" si="6"/>
        <v>0.25349395448079659</v>
      </c>
      <c r="O56" s="122">
        <f t="shared" si="6"/>
        <v>0.25119053988977474</v>
      </c>
      <c r="P56" s="122">
        <f t="shared" si="6"/>
        <v>0.24554936162560689</v>
      </c>
      <c r="Q56" s="122">
        <f t="shared" si="6"/>
        <v>0.23931344503473642</v>
      </c>
      <c r="R56" s="122">
        <f t="shared" si="6"/>
        <v>0.23660079483720423</v>
      </c>
      <c r="S56" s="122">
        <f t="shared" si="6"/>
        <v>0.23231897341888175</v>
      </c>
      <c r="T56" s="122">
        <f t="shared" si="6"/>
        <v>0.23242097925189412</v>
      </c>
      <c r="U56" s="122">
        <f t="shared" si="6"/>
        <v>0.23256540557429173</v>
      </c>
      <c r="V56" s="122">
        <f t="shared" si="6"/>
        <v>0.23590340040112462</v>
      </c>
      <c r="W56" s="122">
        <f t="shared" si="6"/>
        <v>0.24186223933735376</v>
      </c>
      <c r="X56" s="122">
        <f t="shared" si="6"/>
        <v>0.24420808284141707</v>
      </c>
      <c r="Y56" s="122">
        <f t="shared" si="6"/>
        <v>0.24836630844458102</v>
      </c>
    </row>
    <row r="57" spans="1:25">
      <c r="A57" s="13" t="s">
        <v>45</v>
      </c>
      <c r="B57" s="123">
        <f>B15/B8</f>
        <v>0.20241680289863387</v>
      </c>
      <c r="C57" s="123">
        <f t="shared" ref="C57:Y57" si="7">C15/C8</f>
        <v>0.20075172190105509</v>
      </c>
      <c r="D57" s="123">
        <f t="shared" si="7"/>
        <v>0.19842265298365641</v>
      </c>
      <c r="E57" s="123">
        <f t="shared" si="7"/>
        <v>0.19482815365085335</v>
      </c>
      <c r="F57" s="123">
        <f t="shared" si="7"/>
        <v>0.19088340342991431</v>
      </c>
      <c r="G57" s="123">
        <f t="shared" si="7"/>
        <v>0.18730769939385006</v>
      </c>
      <c r="H57" s="123">
        <f t="shared" si="7"/>
        <v>0.18420045209275193</v>
      </c>
      <c r="I57" s="123">
        <f t="shared" si="7"/>
        <v>0.18186280302135124</v>
      </c>
      <c r="J57" s="123">
        <f t="shared" si="7"/>
        <v>0.17884683027138179</v>
      </c>
      <c r="K57" s="123">
        <f t="shared" si="7"/>
        <v>0.17447487370380219</v>
      </c>
      <c r="L57" s="123">
        <f t="shared" si="7"/>
        <v>0.17165102426781201</v>
      </c>
      <c r="M57" s="123">
        <f t="shared" si="7"/>
        <v>0.16931441829162461</v>
      </c>
      <c r="N57" s="123">
        <f t="shared" si="7"/>
        <v>0.1670074679943101</v>
      </c>
      <c r="O57" s="123">
        <f t="shared" si="7"/>
        <v>0.164669056664348</v>
      </c>
      <c r="P57" s="123">
        <f t="shared" si="7"/>
        <v>0.16350476532997663</v>
      </c>
      <c r="Q57" s="123">
        <f t="shared" si="7"/>
        <v>0.16213049993188938</v>
      </c>
      <c r="R57" s="123">
        <f t="shared" si="7"/>
        <v>0.16052612389251467</v>
      </c>
      <c r="S57" s="123">
        <f t="shared" si="7"/>
        <v>0.1588359303391384</v>
      </c>
      <c r="T57" s="123">
        <f t="shared" si="7"/>
        <v>0.15727100952101411</v>
      </c>
      <c r="U57" s="123">
        <f t="shared" si="7"/>
        <v>0.15507117192453662</v>
      </c>
      <c r="V57" s="123">
        <f t="shared" si="7"/>
        <v>0.15226250766990557</v>
      </c>
      <c r="W57" s="123">
        <f t="shared" si="7"/>
        <v>0.14974932790815956</v>
      </c>
      <c r="X57" s="123">
        <f t="shared" si="7"/>
        <v>0.14792851119392836</v>
      </c>
      <c r="Y57" s="123">
        <f t="shared" si="7"/>
        <v>0.14563580654199695</v>
      </c>
    </row>
    <row r="58" spans="1:25">
      <c r="A58" s="17" t="s">
        <v>46</v>
      </c>
      <c r="B58" s="124">
        <f>B16/B8</f>
        <v>1.1500846072217283E-2</v>
      </c>
      <c r="C58" s="124">
        <f t="shared" ref="C58:Y58" si="8">C16/C8</f>
        <v>1.3126514414362848E-2</v>
      </c>
      <c r="D58" s="124">
        <f t="shared" si="8"/>
        <v>2.0239452679589511E-2</v>
      </c>
      <c r="E58" s="124">
        <f t="shared" si="8"/>
        <v>3.1764539940758854E-2</v>
      </c>
      <c r="F58" s="124">
        <f t="shared" si="8"/>
        <v>4.5946676862532988E-2</v>
      </c>
      <c r="G58" s="124">
        <f t="shared" si="8"/>
        <v>5.6193231018663525E-2</v>
      </c>
      <c r="H58" s="124">
        <f t="shared" si="8"/>
        <v>6.3994822808808513E-2</v>
      </c>
      <c r="I58" s="124">
        <f t="shared" si="8"/>
        <v>6.5871638019578793E-2</v>
      </c>
      <c r="J58" s="124">
        <f t="shared" si="8"/>
        <v>7.2702183500635842E-2</v>
      </c>
      <c r="K58" s="124">
        <f t="shared" si="8"/>
        <v>8.4897633608082959E-2</v>
      </c>
      <c r="L58" s="124">
        <f t="shared" si="8"/>
        <v>8.7623946126517846E-2</v>
      </c>
      <c r="M58" s="124">
        <f t="shared" si="8"/>
        <v>8.7136708995271234E-2</v>
      </c>
      <c r="N58" s="124">
        <f t="shared" si="8"/>
        <v>8.6486486486486491E-2</v>
      </c>
      <c r="O58" s="124">
        <f t="shared" si="8"/>
        <v>8.6521483225426715E-2</v>
      </c>
      <c r="P58" s="124">
        <f t="shared" si="8"/>
        <v>8.2044596295630282E-2</v>
      </c>
      <c r="Q58" s="124">
        <f t="shared" si="8"/>
        <v>7.7182945102847025E-2</v>
      </c>
      <c r="R58" s="124">
        <f t="shared" si="8"/>
        <v>7.6074670944689546E-2</v>
      </c>
      <c r="S58" s="124">
        <f t="shared" si="8"/>
        <v>7.3483043079743349E-2</v>
      </c>
      <c r="T58" s="124">
        <f t="shared" si="8"/>
        <v>7.5149969730880006E-2</v>
      </c>
      <c r="U58" s="124">
        <f t="shared" si="8"/>
        <v>7.7494233649755107E-2</v>
      </c>
      <c r="V58" s="124">
        <f t="shared" si="8"/>
        <v>8.3640892731219038E-2</v>
      </c>
      <c r="W58" s="124">
        <f t="shared" si="8"/>
        <v>9.2112911429194214E-2</v>
      </c>
      <c r="X58" s="124">
        <f t="shared" si="8"/>
        <v>9.6279571647488738E-2</v>
      </c>
      <c r="Y58" s="124">
        <f t="shared" si="8"/>
        <v>0.10273050190258408</v>
      </c>
    </row>
    <row r="59" spans="1:25">
      <c r="A59" s="14" t="s">
        <v>52</v>
      </c>
      <c r="B59" s="125"/>
      <c r="C59" s="14"/>
      <c r="D59" s="14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04"/>
      <c r="Y59" s="104"/>
    </row>
    <row r="60" spans="1:25">
      <c r="A60" s="14"/>
      <c r="B60" s="125"/>
      <c r="C60" s="14"/>
      <c r="D60" s="14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04"/>
      <c r="Y60" s="104"/>
    </row>
    <row r="61" spans="1:25">
      <c r="A61" s="14"/>
      <c r="B61" s="125"/>
      <c r="C61" s="14"/>
      <c r="D61" s="14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04"/>
      <c r="Y61" s="104"/>
    </row>
    <row r="62" spans="1:25" ht="16.5">
      <c r="A62" s="22" t="s">
        <v>48</v>
      </c>
      <c r="B62" s="73" t="s">
        <v>15</v>
      </c>
      <c r="C62" s="73" t="s">
        <v>16</v>
      </c>
      <c r="D62" s="73" t="s">
        <v>17</v>
      </c>
      <c r="E62" s="73">
        <v>2002</v>
      </c>
      <c r="F62" s="73">
        <v>2003</v>
      </c>
      <c r="G62" s="73">
        <v>2004</v>
      </c>
      <c r="H62" s="73">
        <v>2005</v>
      </c>
      <c r="I62" s="73">
        <v>2006</v>
      </c>
      <c r="J62" s="73">
        <v>2007</v>
      </c>
      <c r="K62" s="73">
        <v>2008</v>
      </c>
      <c r="L62" s="73">
        <v>2009</v>
      </c>
      <c r="M62" s="73">
        <v>2010</v>
      </c>
      <c r="N62" s="73">
        <v>2011</v>
      </c>
      <c r="O62" s="73">
        <v>2012</v>
      </c>
      <c r="P62" s="73">
        <v>2013</v>
      </c>
      <c r="Q62" s="73">
        <v>2014</v>
      </c>
      <c r="R62" s="73">
        <v>2015</v>
      </c>
      <c r="S62" s="73">
        <v>2016</v>
      </c>
      <c r="T62" s="73">
        <v>2017</v>
      </c>
      <c r="U62" s="73">
        <v>2018</v>
      </c>
      <c r="V62" s="73">
        <v>2019</v>
      </c>
      <c r="W62" s="73">
        <v>2020</v>
      </c>
      <c r="X62" s="126">
        <v>2021</v>
      </c>
      <c r="Y62" s="127" t="s">
        <v>51</v>
      </c>
    </row>
    <row r="63" spans="1:25">
      <c r="A63" s="67" t="s">
        <v>38</v>
      </c>
      <c r="B63" s="121">
        <f>B21/B21</f>
        <v>1</v>
      </c>
      <c r="C63" s="121">
        <f t="shared" ref="C63:Y63" si="9">C21/C21</f>
        <v>1</v>
      </c>
      <c r="D63" s="121">
        <f t="shared" si="9"/>
        <v>1</v>
      </c>
      <c r="E63" s="121">
        <f t="shared" si="9"/>
        <v>1</v>
      </c>
      <c r="F63" s="121">
        <f t="shared" si="9"/>
        <v>1</v>
      </c>
      <c r="G63" s="121">
        <f t="shared" si="9"/>
        <v>1</v>
      </c>
      <c r="H63" s="121">
        <f t="shared" si="9"/>
        <v>1</v>
      </c>
      <c r="I63" s="121">
        <f t="shared" si="9"/>
        <v>1</v>
      </c>
      <c r="J63" s="121">
        <f t="shared" si="9"/>
        <v>1</v>
      </c>
      <c r="K63" s="121">
        <f t="shared" si="9"/>
        <v>1</v>
      </c>
      <c r="L63" s="121">
        <f t="shared" si="9"/>
        <v>1</v>
      </c>
      <c r="M63" s="121">
        <f t="shared" si="9"/>
        <v>1</v>
      </c>
      <c r="N63" s="121">
        <f t="shared" si="9"/>
        <v>1</v>
      </c>
      <c r="O63" s="121">
        <f t="shared" si="9"/>
        <v>1</v>
      </c>
      <c r="P63" s="121">
        <f t="shared" si="9"/>
        <v>1</v>
      </c>
      <c r="Q63" s="121">
        <f t="shared" si="9"/>
        <v>1</v>
      </c>
      <c r="R63" s="121">
        <f t="shared" si="9"/>
        <v>1</v>
      </c>
      <c r="S63" s="121">
        <f t="shared" si="9"/>
        <v>1</v>
      </c>
      <c r="T63" s="121">
        <f t="shared" si="9"/>
        <v>1</v>
      </c>
      <c r="U63" s="121">
        <f t="shared" si="9"/>
        <v>1</v>
      </c>
      <c r="V63" s="121">
        <f t="shared" si="9"/>
        <v>1</v>
      </c>
      <c r="W63" s="121">
        <f t="shared" si="9"/>
        <v>1</v>
      </c>
      <c r="X63" s="128">
        <f t="shared" si="9"/>
        <v>1</v>
      </c>
      <c r="Y63" s="129">
        <f t="shared" si="9"/>
        <v>1</v>
      </c>
    </row>
    <row r="64" spans="1:25">
      <c r="A64" s="74" t="s">
        <v>39</v>
      </c>
      <c r="B64" s="122">
        <f>B22/B21</f>
        <v>0.79266166474033739</v>
      </c>
      <c r="C64" s="122">
        <f t="shared" ref="C64:Y64" si="10">C22/C21</f>
        <v>0.7928401234326784</v>
      </c>
      <c r="D64" s="122">
        <f t="shared" si="10"/>
        <v>0.78756386099186071</v>
      </c>
      <c r="E64" s="122">
        <f t="shared" si="10"/>
        <v>0.77812080536912753</v>
      </c>
      <c r="F64" s="122">
        <f t="shared" si="10"/>
        <v>0.76686930091185412</v>
      </c>
      <c r="G64" s="122">
        <f t="shared" si="10"/>
        <v>0.76029014844804321</v>
      </c>
      <c r="H64" s="122">
        <f t="shared" si="10"/>
        <v>0.75543085726984838</v>
      </c>
      <c r="I64" s="122">
        <f t="shared" si="10"/>
        <v>0.75561134081512105</v>
      </c>
      <c r="J64" s="122">
        <f t="shared" si="10"/>
        <v>0.75202507055675694</v>
      </c>
      <c r="K64" s="122">
        <f t="shared" si="10"/>
        <v>0.74287356528299175</v>
      </c>
      <c r="L64" s="122">
        <f t="shared" si="10"/>
        <v>0.74285560807907181</v>
      </c>
      <c r="M64" s="122">
        <f t="shared" si="10"/>
        <v>0.74626196708379644</v>
      </c>
      <c r="N64" s="122">
        <f t="shared" si="10"/>
        <v>0.75005392579810182</v>
      </c>
      <c r="O64" s="122">
        <f t="shared" si="10"/>
        <v>0.75256431056550033</v>
      </c>
      <c r="P64" s="122">
        <f t="shared" si="10"/>
        <v>0.75947521865889212</v>
      </c>
      <c r="Q64" s="122">
        <f t="shared" si="10"/>
        <v>0.76601420214135918</v>
      </c>
      <c r="R64" s="122">
        <f t="shared" si="10"/>
        <v>0.7689142308827871</v>
      </c>
      <c r="S64" s="122">
        <f t="shared" si="10"/>
        <v>0.77438990442609257</v>
      </c>
      <c r="T64" s="122">
        <f t="shared" si="10"/>
        <v>0.77382806705236606</v>
      </c>
      <c r="U64" s="122">
        <f t="shared" si="10"/>
        <v>0.77373373670632339</v>
      </c>
      <c r="V64" s="122">
        <f t="shared" si="10"/>
        <v>0.77008499630450855</v>
      </c>
      <c r="W64" s="122">
        <f t="shared" si="10"/>
        <v>0.76374551577714322</v>
      </c>
      <c r="X64" s="128">
        <f t="shared" si="10"/>
        <v>0.76151231635114391</v>
      </c>
      <c r="Y64" s="130">
        <f t="shared" si="10"/>
        <v>0.75635358110935258</v>
      </c>
    </row>
    <row r="65" spans="1:25">
      <c r="A65" s="75" t="s">
        <v>40</v>
      </c>
      <c r="B65" s="123">
        <f>B23/B21</f>
        <v>0.64125217936411538</v>
      </c>
      <c r="C65" s="123">
        <f t="shared" ref="C65:Y65" si="11">C23/C21</f>
        <v>0.6411858911761259</v>
      </c>
      <c r="D65" s="123">
        <f t="shared" si="11"/>
        <v>0.63734726781794515</v>
      </c>
      <c r="E65" s="123">
        <f t="shared" si="11"/>
        <v>0.62958772770853311</v>
      </c>
      <c r="F65" s="123">
        <f t="shared" si="11"/>
        <v>0.62072568389057747</v>
      </c>
      <c r="G65" s="123">
        <f t="shared" si="11"/>
        <v>0.61557204978257607</v>
      </c>
      <c r="H65" s="123">
        <f t="shared" si="11"/>
        <v>0.61247847102616815</v>
      </c>
      <c r="I65" s="123">
        <f t="shared" si="11"/>
        <v>0.61231910809214407</v>
      </c>
      <c r="J65" s="123">
        <f t="shared" si="11"/>
        <v>0.60966535938129973</v>
      </c>
      <c r="K65" s="123">
        <f t="shared" si="11"/>
        <v>0.6010633520737162</v>
      </c>
      <c r="L65" s="123">
        <f t="shared" si="11"/>
        <v>0.6011853602635725</v>
      </c>
      <c r="M65" s="123">
        <f t="shared" si="11"/>
        <v>0.60464699343827311</v>
      </c>
      <c r="N65" s="123">
        <f t="shared" si="11"/>
        <v>0.60896606269772791</v>
      </c>
      <c r="O65" s="123">
        <f t="shared" si="11"/>
        <v>0.61076559767814975</v>
      </c>
      <c r="P65" s="123">
        <f t="shared" si="11"/>
        <v>0.61696428571428574</v>
      </c>
      <c r="Q65" s="123">
        <f t="shared" si="11"/>
        <v>0.62257625372530268</v>
      </c>
      <c r="R65" s="123">
        <f t="shared" si="11"/>
        <v>0.62575656923531153</v>
      </c>
      <c r="S65" s="123">
        <f t="shared" si="11"/>
        <v>0.63037951192354091</v>
      </c>
      <c r="T65" s="123">
        <f t="shared" si="11"/>
        <v>0.62982124313900012</v>
      </c>
      <c r="U65" s="123">
        <f t="shared" si="11"/>
        <v>0.62941034540358953</v>
      </c>
      <c r="V65" s="123">
        <f t="shared" si="11"/>
        <v>0.62440872135994085</v>
      </c>
      <c r="W65" s="123">
        <f t="shared" si="11"/>
        <v>0.61779778900358739</v>
      </c>
      <c r="X65" s="131">
        <f t="shared" si="11"/>
        <v>0.61382574373218335</v>
      </c>
      <c r="Y65" s="132">
        <f t="shared" si="11"/>
        <v>0.60786989030180649</v>
      </c>
    </row>
    <row r="66" spans="1:25">
      <c r="A66" s="75" t="s">
        <v>41</v>
      </c>
      <c r="B66" s="123">
        <f>B24/B21</f>
        <v>6.1786197034105823E-2</v>
      </c>
      <c r="C66" s="123">
        <f t="shared" ref="C66:Y66" si="12">C24/C21</f>
        <v>6.1989766024764657E-2</v>
      </c>
      <c r="D66" s="123">
        <f t="shared" si="12"/>
        <v>6.2025291866586375E-2</v>
      </c>
      <c r="E66" s="123">
        <f t="shared" si="12"/>
        <v>6.0939597315436245E-2</v>
      </c>
      <c r="F66" s="123">
        <f t="shared" si="12"/>
        <v>6.0714285714285714E-2</v>
      </c>
      <c r="G66" s="123">
        <f t="shared" si="12"/>
        <v>5.9829059829059832E-2</v>
      </c>
      <c r="H66" s="123">
        <f t="shared" si="12"/>
        <v>5.9188473433709282E-2</v>
      </c>
      <c r="I66" s="123">
        <f t="shared" si="12"/>
        <v>5.8919078558771411E-2</v>
      </c>
      <c r="J66" s="123">
        <f t="shared" si="12"/>
        <v>5.8259722171315469E-2</v>
      </c>
      <c r="K66" s="123">
        <f t="shared" si="12"/>
        <v>5.7011477736065956E-2</v>
      </c>
      <c r="L66" s="123">
        <f t="shared" si="12"/>
        <v>5.6743303251683141E-2</v>
      </c>
      <c r="M66" s="123">
        <f t="shared" si="12"/>
        <v>5.64559503746997E-2</v>
      </c>
      <c r="N66" s="123">
        <f t="shared" si="12"/>
        <v>5.6316508484325567E-2</v>
      </c>
      <c r="O66" s="123">
        <f t="shared" si="12"/>
        <v>5.6441872622717361E-2</v>
      </c>
      <c r="P66" s="123">
        <f t="shared" si="12"/>
        <v>5.6250000000000001E-2</v>
      </c>
      <c r="Q66" s="123">
        <f t="shared" si="12"/>
        <v>5.6587806762574043E-2</v>
      </c>
      <c r="R66" s="123">
        <f t="shared" si="12"/>
        <v>5.6226011219368176E-2</v>
      </c>
      <c r="S66" s="123">
        <f t="shared" si="12"/>
        <v>5.6472116544492905E-2</v>
      </c>
      <c r="T66" s="123">
        <f t="shared" si="12"/>
        <v>5.6223112297878651E-2</v>
      </c>
      <c r="U66" s="123">
        <f t="shared" si="12"/>
        <v>5.584736168080328E-2</v>
      </c>
      <c r="V66" s="123">
        <f t="shared" si="12"/>
        <v>5.5764966740576495E-2</v>
      </c>
      <c r="W66" s="123">
        <f t="shared" si="12"/>
        <v>5.5183395563364816E-2</v>
      </c>
      <c r="X66" s="131">
        <f t="shared" si="12"/>
        <v>5.5862144580074553E-2</v>
      </c>
      <c r="Y66" s="132">
        <f t="shared" si="12"/>
        <v>5.6122541796285182E-2</v>
      </c>
    </row>
    <row r="67" spans="1:25">
      <c r="A67" s="75" t="s">
        <v>42</v>
      </c>
      <c r="B67" s="123">
        <f>B25/B21</f>
        <v>6.2667737575175825E-2</v>
      </c>
      <c r="C67" s="123">
        <f t="shared" ref="C67:Y67" si="13">C25/C21</f>
        <v>6.2712394047107531E-2</v>
      </c>
      <c r="D67" s="123">
        <f t="shared" si="13"/>
        <v>6.1811612502185358E-2</v>
      </c>
      <c r="E67" s="123">
        <f t="shared" si="13"/>
        <v>6.1879194630872485E-2</v>
      </c>
      <c r="F67" s="123">
        <f t="shared" si="13"/>
        <v>5.9840425531914897E-2</v>
      </c>
      <c r="G67" s="123">
        <f t="shared" si="13"/>
        <v>5.9754086069875541E-2</v>
      </c>
      <c r="H67" s="123">
        <f t="shared" si="13"/>
        <v>5.8855121580828562E-2</v>
      </c>
      <c r="I67" s="123">
        <f t="shared" si="13"/>
        <v>5.9491287655050205E-2</v>
      </c>
      <c r="J67" s="123">
        <f t="shared" si="13"/>
        <v>5.9432613715500494E-2</v>
      </c>
      <c r="K67" s="123">
        <f t="shared" si="13"/>
        <v>6.0011136457528785E-2</v>
      </c>
      <c r="L67" s="123">
        <f t="shared" si="13"/>
        <v>6.0449792293367714E-2</v>
      </c>
      <c r="M67" s="123">
        <f t="shared" si="13"/>
        <v>6.0687009215102727E-2</v>
      </c>
      <c r="N67" s="123">
        <f t="shared" si="13"/>
        <v>6.072044866264021E-2</v>
      </c>
      <c r="O67" s="123">
        <f t="shared" si="13"/>
        <v>6.0966596362194224E-2</v>
      </c>
      <c r="P67" s="123">
        <f t="shared" si="13"/>
        <v>6.1953352769679303E-2</v>
      </c>
      <c r="Q67" s="123">
        <f t="shared" si="13"/>
        <v>6.2456308179108869E-2</v>
      </c>
      <c r="R67" s="123">
        <f t="shared" si="13"/>
        <v>6.2592264540891646E-2</v>
      </c>
      <c r="S67" s="123">
        <f t="shared" si="13"/>
        <v>6.291175651851165E-2</v>
      </c>
      <c r="T67" s="123">
        <f t="shared" si="13"/>
        <v>6.325100133511348E-2</v>
      </c>
      <c r="U67" s="123">
        <f t="shared" si="13"/>
        <v>6.4088049147163081E-2</v>
      </c>
      <c r="V67" s="123">
        <f t="shared" si="13"/>
        <v>6.5243902439024393E-2</v>
      </c>
      <c r="W67" s="123">
        <f t="shared" si="13"/>
        <v>6.6037045171681671E-2</v>
      </c>
      <c r="X67" s="131">
        <f t="shared" si="13"/>
        <v>6.7356187413200791E-2</v>
      </c>
      <c r="Y67" s="132">
        <f t="shared" si="13"/>
        <v>6.789281231239426E-2</v>
      </c>
    </row>
    <row r="68" spans="1:25">
      <c r="A68" s="75" t="s">
        <v>43</v>
      </c>
      <c r="B68" s="123">
        <f>B26/B21</f>
        <v>2.695555076694027E-2</v>
      </c>
      <c r="C68" s="123">
        <f t="shared" ref="C68:Y68" si="14">C26/C21</f>
        <v>2.6952072184680285E-2</v>
      </c>
      <c r="D68" s="123">
        <f t="shared" si="14"/>
        <v>2.6379688805143846E-2</v>
      </c>
      <c r="E68" s="123">
        <f t="shared" si="14"/>
        <v>2.5714285714285714E-2</v>
      </c>
      <c r="F68" s="123">
        <f t="shared" si="14"/>
        <v>2.5588905775075988E-2</v>
      </c>
      <c r="G68" s="123">
        <f t="shared" si="14"/>
        <v>2.5134952766531715E-2</v>
      </c>
      <c r="H68" s="123">
        <f t="shared" si="14"/>
        <v>2.4908791229142361E-2</v>
      </c>
      <c r="I68" s="123">
        <f t="shared" si="14"/>
        <v>2.4881866509155345E-2</v>
      </c>
      <c r="J68" s="123">
        <f t="shared" si="14"/>
        <v>2.4667375288641279E-2</v>
      </c>
      <c r="K68" s="123">
        <f t="shared" si="14"/>
        <v>2.4787599015680849E-2</v>
      </c>
      <c r="L68" s="123">
        <f t="shared" si="14"/>
        <v>2.447715227044836E-2</v>
      </c>
      <c r="M68" s="123">
        <f t="shared" si="14"/>
        <v>2.4472014055720893E-2</v>
      </c>
      <c r="N68" s="123">
        <f t="shared" si="14"/>
        <v>2.405090595340811E-2</v>
      </c>
      <c r="O68" s="123">
        <f t="shared" si="14"/>
        <v>2.4390243902439025E-2</v>
      </c>
      <c r="P68" s="123">
        <f t="shared" si="14"/>
        <v>2.4307580174927113E-2</v>
      </c>
      <c r="Q68" s="123">
        <f t="shared" si="14"/>
        <v>2.4393833474373596E-2</v>
      </c>
      <c r="R68" s="123">
        <f t="shared" si="14"/>
        <v>2.4339385887215827E-2</v>
      </c>
      <c r="S68" s="123">
        <f t="shared" si="14"/>
        <v>2.4626519439547183E-2</v>
      </c>
      <c r="T68" s="123">
        <f t="shared" si="14"/>
        <v>2.4532710280373831E-2</v>
      </c>
      <c r="U68" s="123">
        <f t="shared" si="14"/>
        <v>2.4387980474767534E-2</v>
      </c>
      <c r="V68" s="123">
        <f t="shared" si="14"/>
        <v>2.4667405764966739E-2</v>
      </c>
      <c r="W68" s="123">
        <f t="shared" si="14"/>
        <v>2.4727286038509409E-2</v>
      </c>
      <c r="X68" s="131">
        <f t="shared" si="14"/>
        <v>2.4468240625685256E-2</v>
      </c>
      <c r="Y68" s="132">
        <f t="shared" si="14"/>
        <v>2.4468336698866635E-2</v>
      </c>
    </row>
    <row r="69" spans="1:25">
      <c r="A69" s="74" t="s">
        <v>44</v>
      </c>
      <c r="B69" s="122">
        <f>B27/B21</f>
        <v>0.20733833525966266</v>
      </c>
      <c r="C69" s="122">
        <f t="shared" ref="C69:Y69" si="15">C27/C21</f>
        <v>0.2071598765673216</v>
      </c>
      <c r="D69" s="122">
        <f t="shared" si="15"/>
        <v>0.21243613900813924</v>
      </c>
      <c r="E69" s="122">
        <f t="shared" si="15"/>
        <v>0.22187919463087249</v>
      </c>
      <c r="F69" s="122">
        <f t="shared" si="15"/>
        <v>0.2331306990881459</v>
      </c>
      <c r="G69" s="122">
        <f t="shared" si="15"/>
        <v>0.23970985155195682</v>
      </c>
      <c r="H69" s="122">
        <f t="shared" si="15"/>
        <v>0.24456914273015168</v>
      </c>
      <c r="I69" s="122">
        <f t="shared" si="15"/>
        <v>0.24438865918487893</v>
      </c>
      <c r="J69" s="122">
        <f t="shared" si="15"/>
        <v>0.24797492944324304</v>
      </c>
      <c r="K69" s="122">
        <f t="shared" si="15"/>
        <v>0.25712643471700825</v>
      </c>
      <c r="L69" s="122">
        <f t="shared" si="15"/>
        <v>0.25714439192092825</v>
      </c>
      <c r="M69" s="122">
        <f t="shared" si="15"/>
        <v>0.2537380329162035</v>
      </c>
      <c r="N69" s="122">
        <f t="shared" si="15"/>
        <v>0.24994607420189818</v>
      </c>
      <c r="O69" s="122">
        <f t="shared" si="15"/>
        <v>0.24743568943449967</v>
      </c>
      <c r="P69" s="122">
        <f t="shared" si="15"/>
        <v>0.24052478134110788</v>
      </c>
      <c r="Q69" s="122">
        <f t="shared" si="15"/>
        <v>0.23398579785864088</v>
      </c>
      <c r="R69" s="122">
        <f t="shared" si="15"/>
        <v>0.23108576911721287</v>
      </c>
      <c r="S69" s="122">
        <f t="shared" si="15"/>
        <v>0.2256100955739074</v>
      </c>
      <c r="T69" s="122">
        <f t="shared" si="15"/>
        <v>0.22617193294763388</v>
      </c>
      <c r="U69" s="122">
        <f t="shared" si="15"/>
        <v>0.22626626329367658</v>
      </c>
      <c r="V69" s="122">
        <f t="shared" si="15"/>
        <v>0.2299150036954915</v>
      </c>
      <c r="W69" s="122">
        <f t="shared" si="15"/>
        <v>0.23625448422285672</v>
      </c>
      <c r="X69" s="128">
        <f t="shared" si="15"/>
        <v>0.23848768364885609</v>
      </c>
      <c r="Y69" s="130">
        <f t="shared" si="15"/>
        <v>0.24364641889064745</v>
      </c>
    </row>
    <row r="70" spans="1:25">
      <c r="A70" s="75" t="s">
        <v>45</v>
      </c>
      <c r="B70" s="123">
        <f>B28/B21</f>
        <v>0.19560405116853097</v>
      </c>
      <c r="C70" s="123">
        <f t="shared" ref="C70:Y70" si="16">C28/C21</f>
        <v>0.19352759657825866</v>
      </c>
      <c r="D70" s="123">
        <f t="shared" si="16"/>
        <v>0.19079624701334524</v>
      </c>
      <c r="E70" s="123">
        <f t="shared" si="16"/>
        <v>0.18659635666347077</v>
      </c>
      <c r="F70" s="123">
        <f t="shared" si="16"/>
        <v>0.18200987841945288</v>
      </c>
      <c r="G70" s="123">
        <f t="shared" si="16"/>
        <v>0.17825011246063877</v>
      </c>
      <c r="H70" s="123">
        <f t="shared" si="16"/>
        <v>0.17497268366761115</v>
      </c>
      <c r="I70" s="123">
        <f t="shared" si="16"/>
        <v>0.17289943886591849</v>
      </c>
      <c r="J70" s="123">
        <f t="shared" si="16"/>
        <v>0.16990433603342742</v>
      </c>
      <c r="K70" s="123">
        <f t="shared" si="16"/>
        <v>0.1655739766134392</v>
      </c>
      <c r="L70" s="123">
        <f t="shared" si="16"/>
        <v>0.16245881678842572</v>
      </c>
      <c r="M70" s="123">
        <f t="shared" si="16"/>
        <v>0.16018860482627559</v>
      </c>
      <c r="N70" s="123">
        <f t="shared" si="16"/>
        <v>0.15775093471383375</v>
      </c>
      <c r="O70" s="123">
        <f t="shared" si="16"/>
        <v>0.15524669659113444</v>
      </c>
      <c r="P70" s="123">
        <f t="shared" si="16"/>
        <v>0.15435495626822157</v>
      </c>
      <c r="Q70" s="123">
        <f t="shared" si="16"/>
        <v>0.15313293351484603</v>
      </c>
      <c r="R70" s="123">
        <f t="shared" si="16"/>
        <v>0.15194124594036021</v>
      </c>
      <c r="S70" s="123">
        <f t="shared" si="16"/>
        <v>0.15015310383223532</v>
      </c>
      <c r="T70" s="123">
        <f t="shared" si="16"/>
        <v>0.14864263462394303</v>
      </c>
      <c r="U70" s="123">
        <f t="shared" si="16"/>
        <v>0.14649492381076115</v>
      </c>
      <c r="V70" s="123">
        <f t="shared" si="16"/>
        <v>0.14344050258684404</v>
      </c>
      <c r="W70" s="123">
        <f t="shared" si="16"/>
        <v>0.14109744490811918</v>
      </c>
      <c r="X70" s="131">
        <f t="shared" si="16"/>
        <v>0.13977413931730137</v>
      </c>
      <c r="Y70" s="132">
        <f t="shared" si="16"/>
        <v>0.13742291109534466</v>
      </c>
    </row>
    <row r="71" spans="1:25">
      <c r="A71" s="76" t="s">
        <v>46</v>
      </c>
      <c r="B71" s="124">
        <f>B29/B21</f>
        <v>1.1714694301330146E-2</v>
      </c>
      <c r="C71" s="124">
        <f t="shared" ref="C71:Y71" si="17">C29/C21</f>
        <v>1.3632279989062928E-2</v>
      </c>
      <c r="D71" s="124">
        <f t="shared" si="17"/>
        <v>2.1639891994793995E-2</v>
      </c>
      <c r="E71" s="124">
        <f t="shared" si="17"/>
        <v>3.5282837967401726E-2</v>
      </c>
      <c r="F71" s="124">
        <f t="shared" si="17"/>
        <v>5.1120820668693008E-2</v>
      </c>
      <c r="G71" s="124">
        <f t="shared" si="17"/>
        <v>6.1459739091318036E-2</v>
      </c>
      <c r="H71" s="124">
        <f t="shared" si="17"/>
        <v>6.9596459062540514E-2</v>
      </c>
      <c r="I71" s="124">
        <f t="shared" si="17"/>
        <v>7.148922031896042E-2</v>
      </c>
      <c r="J71" s="124">
        <f t="shared" si="17"/>
        <v>7.8070593409815633E-2</v>
      </c>
      <c r="K71" s="124">
        <f t="shared" si="17"/>
        <v>9.1552458103569059E-2</v>
      </c>
      <c r="L71" s="124">
        <f t="shared" si="17"/>
        <v>9.4685575132502503E-2</v>
      </c>
      <c r="M71" s="124">
        <f t="shared" si="17"/>
        <v>9.354942808992793E-2</v>
      </c>
      <c r="N71" s="124">
        <f t="shared" si="17"/>
        <v>9.2195139488064418E-2</v>
      </c>
      <c r="O71" s="124">
        <f t="shared" si="17"/>
        <v>9.2188992843365236E-2</v>
      </c>
      <c r="P71" s="124">
        <f t="shared" si="17"/>
        <v>8.61698250728863E-2</v>
      </c>
      <c r="Q71" s="124">
        <f t="shared" si="17"/>
        <v>8.0852864343794836E-2</v>
      </c>
      <c r="R71" s="124">
        <f t="shared" si="17"/>
        <v>7.9144523176852666E-2</v>
      </c>
      <c r="S71" s="124">
        <f t="shared" si="17"/>
        <v>7.5456991741672086E-2</v>
      </c>
      <c r="T71" s="124">
        <f t="shared" si="17"/>
        <v>7.7529298323690848E-2</v>
      </c>
      <c r="U71" s="124">
        <f t="shared" si="17"/>
        <v>7.9771339482915427E-2</v>
      </c>
      <c r="V71" s="124">
        <f t="shared" si="17"/>
        <v>8.6474501108647447E-2</v>
      </c>
      <c r="W71" s="124">
        <f t="shared" si="17"/>
        <v>9.515703931473754E-2</v>
      </c>
      <c r="X71" s="133">
        <f t="shared" si="17"/>
        <v>9.8713544331554715E-2</v>
      </c>
      <c r="Y71" s="134">
        <f t="shared" si="17"/>
        <v>0.1062235077953028</v>
      </c>
    </row>
    <row r="72" spans="1:25">
      <c r="A72" s="19" t="s">
        <v>52</v>
      </c>
      <c r="B72" s="14"/>
      <c r="C72" s="14"/>
      <c r="D72" s="14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1:25">
      <c r="A73" s="14"/>
      <c r="B73" s="14"/>
      <c r="C73" s="14"/>
      <c r="D73" s="14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5" spans="1:25" ht="16.5">
      <c r="A75" s="22" t="s">
        <v>49</v>
      </c>
      <c r="B75" s="73" t="s">
        <v>15</v>
      </c>
      <c r="C75" s="73" t="s">
        <v>16</v>
      </c>
      <c r="D75" s="73" t="s">
        <v>17</v>
      </c>
      <c r="E75" s="73">
        <v>2002</v>
      </c>
      <c r="F75" s="73">
        <v>2003</v>
      </c>
      <c r="G75" s="73">
        <v>2004</v>
      </c>
      <c r="H75" s="73">
        <v>2005</v>
      </c>
      <c r="I75" s="73">
        <v>2006</v>
      </c>
      <c r="J75" s="73">
        <v>2007</v>
      </c>
      <c r="K75" s="73">
        <v>2008</v>
      </c>
      <c r="L75" s="73">
        <v>2009</v>
      </c>
      <c r="M75" s="73">
        <v>2010</v>
      </c>
      <c r="N75" s="73">
        <v>2011</v>
      </c>
      <c r="O75" s="73">
        <v>2012</v>
      </c>
      <c r="P75" s="73">
        <v>2013</v>
      </c>
      <c r="Q75" s="73">
        <v>2014</v>
      </c>
      <c r="R75" s="73">
        <v>2015</v>
      </c>
      <c r="S75" s="73">
        <v>2016</v>
      </c>
      <c r="T75" s="73">
        <v>2017</v>
      </c>
      <c r="U75" s="73">
        <v>2018</v>
      </c>
      <c r="V75" s="73">
        <v>2019</v>
      </c>
      <c r="W75" s="73">
        <v>2020</v>
      </c>
      <c r="X75" s="126">
        <v>2021</v>
      </c>
      <c r="Y75" s="127" t="s">
        <v>51</v>
      </c>
    </row>
    <row r="76" spans="1:25">
      <c r="A76" s="67" t="s">
        <v>38</v>
      </c>
      <c r="B76" s="121">
        <f>B34/B34</f>
        <v>1</v>
      </c>
      <c r="C76" s="121">
        <f t="shared" ref="C76:Y76" si="18">C34/C34</f>
        <v>1</v>
      </c>
      <c r="D76" s="121">
        <f t="shared" si="18"/>
        <v>1</v>
      </c>
      <c r="E76" s="121">
        <f t="shared" si="18"/>
        <v>1</v>
      </c>
      <c r="F76" s="121">
        <f t="shared" si="18"/>
        <v>1</v>
      </c>
      <c r="G76" s="121">
        <f t="shared" si="18"/>
        <v>1</v>
      </c>
      <c r="H76" s="121">
        <f t="shared" si="18"/>
        <v>1</v>
      </c>
      <c r="I76" s="121">
        <f t="shared" si="18"/>
        <v>1</v>
      </c>
      <c r="J76" s="121">
        <f t="shared" si="18"/>
        <v>1</v>
      </c>
      <c r="K76" s="121">
        <f t="shared" si="18"/>
        <v>1</v>
      </c>
      <c r="L76" s="121">
        <f t="shared" si="18"/>
        <v>1</v>
      </c>
      <c r="M76" s="121">
        <f t="shared" si="18"/>
        <v>1</v>
      </c>
      <c r="N76" s="121">
        <f t="shared" si="18"/>
        <v>1</v>
      </c>
      <c r="O76" s="121">
        <f t="shared" si="18"/>
        <v>1</v>
      </c>
      <c r="P76" s="121">
        <f t="shared" si="18"/>
        <v>1</v>
      </c>
      <c r="Q76" s="121">
        <f t="shared" si="18"/>
        <v>1</v>
      </c>
      <c r="R76" s="121">
        <f t="shared" si="18"/>
        <v>1</v>
      </c>
      <c r="S76" s="121">
        <f t="shared" si="18"/>
        <v>1</v>
      </c>
      <c r="T76" s="121">
        <f t="shared" si="18"/>
        <v>1</v>
      </c>
      <c r="U76" s="121">
        <f t="shared" si="18"/>
        <v>1</v>
      </c>
      <c r="V76" s="121">
        <f t="shared" si="18"/>
        <v>1</v>
      </c>
      <c r="W76" s="121">
        <f t="shared" si="18"/>
        <v>1</v>
      </c>
      <c r="X76" s="128">
        <f t="shared" si="18"/>
        <v>1</v>
      </c>
      <c r="Y76" s="129">
        <f t="shared" si="18"/>
        <v>1</v>
      </c>
    </row>
    <row r="77" spans="1:25">
      <c r="A77" s="74" t="s">
        <v>39</v>
      </c>
      <c r="B77" s="122">
        <f>B35/B34</f>
        <v>0.77979235911416511</v>
      </c>
      <c r="C77" s="122">
        <f t="shared" ref="C77:Y77" si="19">C35/C34</f>
        <v>0.7797068476801432</v>
      </c>
      <c r="D77" s="122">
        <f t="shared" si="19"/>
        <v>0.77537620207957436</v>
      </c>
      <c r="E77" s="122">
        <f t="shared" si="19"/>
        <v>0.76887166712796384</v>
      </c>
      <c r="F77" s="122">
        <f t="shared" si="19"/>
        <v>0.75960287949004446</v>
      </c>
      <c r="G77" s="122">
        <f t="shared" si="19"/>
        <v>0.75283504220861563</v>
      </c>
      <c r="H77" s="122">
        <f t="shared" si="19"/>
        <v>0.74829040653324952</v>
      </c>
      <c r="I77" s="122">
        <f t="shared" si="19"/>
        <v>0.74901953761573037</v>
      </c>
      <c r="J77" s="122">
        <f t="shared" si="19"/>
        <v>0.74498765782884335</v>
      </c>
      <c r="K77" s="122">
        <f t="shared" si="19"/>
        <v>0.73843973616529912</v>
      </c>
      <c r="L77" s="122">
        <f t="shared" si="19"/>
        <v>0.73864865808117819</v>
      </c>
      <c r="M77" s="122">
        <f t="shared" si="19"/>
        <v>0.74090081892629667</v>
      </c>
      <c r="N77" s="122">
        <f t="shared" si="19"/>
        <v>0.74303405572755421</v>
      </c>
      <c r="O77" s="122">
        <f t="shared" si="19"/>
        <v>0.74513333686309813</v>
      </c>
      <c r="P77" s="122">
        <f t="shared" si="19"/>
        <v>0.74955626553070642</v>
      </c>
      <c r="Q77" s="122">
        <f t="shared" si="19"/>
        <v>0.75549258389081186</v>
      </c>
      <c r="R77" s="122">
        <f t="shared" si="19"/>
        <v>0.75801570718351463</v>
      </c>
      <c r="S77" s="122">
        <f t="shared" si="19"/>
        <v>0.76113374988680615</v>
      </c>
      <c r="T77" s="122">
        <f t="shared" si="19"/>
        <v>0.76146222819181764</v>
      </c>
      <c r="U77" s="122">
        <f t="shared" si="19"/>
        <v>0.76125732590732043</v>
      </c>
      <c r="V77" s="122">
        <f t="shared" si="19"/>
        <v>0.75821182793746478</v>
      </c>
      <c r="W77" s="122">
        <f t="shared" si="19"/>
        <v>0.75261411985288817</v>
      </c>
      <c r="X77" s="128">
        <f t="shared" si="19"/>
        <v>0.75015749023560541</v>
      </c>
      <c r="Y77" s="130">
        <f t="shared" si="19"/>
        <v>0.74697323513562064</v>
      </c>
    </row>
    <row r="78" spans="1:25">
      <c r="A78" s="75" t="s">
        <v>40</v>
      </c>
      <c r="B78" s="123">
        <f>B36/B34</f>
        <v>0.61080404825036416</v>
      </c>
      <c r="C78" s="123">
        <f t="shared" ref="C78:Y78" si="20">C36/C34</f>
        <v>0.61129345069371921</v>
      </c>
      <c r="D78" s="123">
        <f t="shared" si="20"/>
        <v>0.60928926173248266</v>
      </c>
      <c r="E78" s="123">
        <f t="shared" si="20"/>
        <v>0.60479749054340803</v>
      </c>
      <c r="F78" s="123">
        <f t="shared" si="20"/>
        <v>0.59743923213598815</v>
      </c>
      <c r="G78" s="123">
        <f t="shared" si="20"/>
        <v>0.59342052824173042</v>
      </c>
      <c r="H78" s="123">
        <f t="shared" si="20"/>
        <v>0.59048730144485329</v>
      </c>
      <c r="I78" s="123">
        <f t="shared" si="20"/>
        <v>0.59024730932468972</v>
      </c>
      <c r="J78" s="123">
        <f t="shared" si="20"/>
        <v>0.58754062261369888</v>
      </c>
      <c r="K78" s="123">
        <f t="shared" si="20"/>
        <v>0.58251832671413828</v>
      </c>
      <c r="L78" s="123">
        <f t="shared" si="20"/>
        <v>0.58297560464872789</v>
      </c>
      <c r="M78" s="123">
        <f t="shared" si="20"/>
        <v>0.5866871981521663</v>
      </c>
      <c r="N78" s="123">
        <f t="shared" si="20"/>
        <v>0.59009991556431185</v>
      </c>
      <c r="O78" s="123">
        <f t="shared" si="20"/>
        <v>0.5928239882811811</v>
      </c>
      <c r="P78" s="123">
        <f t="shared" si="20"/>
        <v>0.59735534256301026</v>
      </c>
      <c r="Q78" s="123">
        <f t="shared" si="20"/>
        <v>0.6024893735315745</v>
      </c>
      <c r="R78" s="123">
        <f t="shared" si="20"/>
        <v>0.60523092441818571</v>
      </c>
      <c r="S78" s="123">
        <f t="shared" si="20"/>
        <v>0.60782396088019564</v>
      </c>
      <c r="T78" s="123">
        <f t="shared" si="20"/>
        <v>0.60768867753294364</v>
      </c>
      <c r="U78" s="123">
        <f t="shared" si="20"/>
        <v>0.60731316661206358</v>
      </c>
      <c r="V78" s="123">
        <f t="shared" si="20"/>
        <v>0.60437964156664792</v>
      </c>
      <c r="W78" s="123">
        <f t="shared" si="20"/>
        <v>0.59890387250306487</v>
      </c>
      <c r="X78" s="131">
        <f t="shared" si="20"/>
        <v>0.59581705934232077</v>
      </c>
      <c r="Y78" s="132">
        <f t="shared" si="20"/>
        <v>0.59130590982575892</v>
      </c>
    </row>
    <row r="79" spans="1:25">
      <c r="A79" s="75" t="s">
        <v>41</v>
      </c>
      <c r="B79" s="123">
        <f>B37/B34</f>
        <v>6.1844119953691601E-2</v>
      </c>
      <c r="C79" s="123">
        <f t="shared" ref="C79:Y79" si="21">C37/C34</f>
        <v>6.1968521557511563E-2</v>
      </c>
      <c r="D79" s="123">
        <f t="shared" si="21"/>
        <v>6.1531593534346458E-2</v>
      </c>
      <c r="E79" s="123">
        <f t="shared" si="21"/>
        <v>6.094658178798782E-2</v>
      </c>
      <c r="F79" s="123">
        <f t="shared" si="21"/>
        <v>6.1198322129210704E-2</v>
      </c>
      <c r="G79" s="123">
        <f t="shared" si="21"/>
        <v>6.0070287308430857E-2</v>
      </c>
      <c r="H79" s="123">
        <f t="shared" si="21"/>
        <v>5.8960782554069821E-2</v>
      </c>
      <c r="I79" s="123">
        <f t="shared" si="21"/>
        <v>5.9042638921222759E-2</v>
      </c>
      <c r="J79" s="123">
        <f t="shared" si="21"/>
        <v>5.8354495569249348E-2</v>
      </c>
      <c r="K79" s="123">
        <f t="shared" si="21"/>
        <v>5.7490771034169046E-2</v>
      </c>
      <c r="L79" s="123">
        <f t="shared" si="21"/>
        <v>5.727148989634593E-2</v>
      </c>
      <c r="M79" s="123">
        <f t="shared" si="21"/>
        <v>5.7324840764331211E-2</v>
      </c>
      <c r="N79" s="123">
        <f t="shared" si="21"/>
        <v>5.7117224880382775E-2</v>
      </c>
      <c r="O79" s="123">
        <f t="shared" si="21"/>
        <v>5.6776265861880303E-2</v>
      </c>
      <c r="P79" s="123">
        <f t="shared" si="21"/>
        <v>5.6585019524316646E-2</v>
      </c>
      <c r="Q79" s="123">
        <f t="shared" si="21"/>
        <v>5.6853847947342932E-2</v>
      </c>
      <c r="R79" s="123">
        <f t="shared" si="21"/>
        <v>5.6794437639599397E-2</v>
      </c>
      <c r="S79" s="123">
        <f t="shared" si="21"/>
        <v>5.7375713121434392E-2</v>
      </c>
      <c r="T79" s="123">
        <f t="shared" si="21"/>
        <v>5.7338367154318073E-2</v>
      </c>
      <c r="U79" s="123">
        <f t="shared" si="21"/>
        <v>5.7151177605474862E-2</v>
      </c>
      <c r="V79" s="123">
        <f t="shared" si="21"/>
        <v>5.657944909483776E-2</v>
      </c>
      <c r="W79" s="123">
        <f t="shared" si="21"/>
        <v>5.6014278502920602E-2</v>
      </c>
      <c r="X79" s="131">
        <f t="shared" si="21"/>
        <v>5.5796540614481901E-2</v>
      </c>
      <c r="Y79" s="132">
        <f t="shared" si="21"/>
        <v>5.622417819292258E-2</v>
      </c>
    </row>
    <row r="80" spans="1:25">
      <c r="A80" s="75" t="s">
        <v>42</v>
      </c>
      <c r="B80" s="123">
        <f>B38/B34</f>
        <v>7.2450237143817459E-2</v>
      </c>
      <c r="C80" s="123">
        <f t="shared" ref="C80:Y80" si="22">C38/C34</f>
        <v>7.155378188870655E-2</v>
      </c>
      <c r="D80" s="123">
        <f t="shared" si="22"/>
        <v>7.003217946094753E-2</v>
      </c>
      <c r="E80" s="123">
        <f t="shared" si="22"/>
        <v>6.9600516652827751E-2</v>
      </c>
      <c r="F80" s="123">
        <f t="shared" si="22"/>
        <v>6.8085652006667524E-2</v>
      </c>
      <c r="G80" s="123">
        <f t="shared" si="22"/>
        <v>6.7044672294482077E-2</v>
      </c>
      <c r="H80" s="123">
        <f t="shared" si="22"/>
        <v>6.6588889886027097E-2</v>
      </c>
      <c r="I80" s="123">
        <f t="shared" si="22"/>
        <v>6.701169391665622E-2</v>
      </c>
      <c r="J80" s="123">
        <f t="shared" si="22"/>
        <v>6.6416863490259451E-2</v>
      </c>
      <c r="K80" s="123">
        <f t="shared" si="22"/>
        <v>6.583620553912907E-2</v>
      </c>
      <c r="L80" s="123">
        <f t="shared" si="22"/>
        <v>6.6101280843192681E-2</v>
      </c>
      <c r="M80" s="123">
        <f t="shared" si="22"/>
        <v>6.5076643102120815E-2</v>
      </c>
      <c r="N80" s="123">
        <f t="shared" si="22"/>
        <v>6.4663664508865751E-2</v>
      </c>
      <c r="O80" s="123">
        <f t="shared" si="22"/>
        <v>6.4700587705829413E-2</v>
      </c>
      <c r="P80" s="123">
        <f t="shared" si="22"/>
        <v>6.4536741214057503E-2</v>
      </c>
      <c r="Q80" s="123">
        <f t="shared" si="22"/>
        <v>6.4996323331599618E-2</v>
      </c>
      <c r="R80" s="123">
        <f t="shared" si="22"/>
        <v>6.5062324374954975E-2</v>
      </c>
      <c r="S80" s="123">
        <f t="shared" si="22"/>
        <v>6.4783120528841803E-2</v>
      </c>
      <c r="T80" s="123">
        <f t="shared" si="22"/>
        <v>6.5252114567829533E-2</v>
      </c>
      <c r="U80" s="123">
        <f t="shared" si="22"/>
        <v>6.5796658294201157E-2</v>
      </c>
      <c r="V80" s="123">
        <f t="shared" si="22"/>
        <v>6.6311985909610877E-2</v>
      </c>
      <c r="W80" s="123">
        <f t="shared" si="22"/>
        <v>6.6723155693372754E-2</v>
      </c>
      <c r="X80" s="131">
        <f t="shared" si="22"/>
        <v>6.7495815259453917E-2</v>
      </c>
      <c r="Y80" s="132">
        <f t="shared" si="22"/>
        <v>6.8367163642895634E-2</v>
      </c>
    </row>
    <row r="81" spans="1:25">
      <c r="A81" s="75" t="s">
        <v>43</v>
      </c>
      <c r="B81" s="123">
        <f>B39/B34</f>
        <v>3.4693953766291967E-2</v>
      </c>
      <c r="C81" s="123">
        <f t="shared" ref="C81:Y81" si="23">C39/C34</f>
        <v>3.4891093540205878E-2</v>
      </c>
      <c r="D81" s="123">
        <f t="shared" si="23"/>
        <v>3.4523167351797772E-2</v>
      </c>
      <c r="E81" s="123">
        <f t="shared" si="23"/>
        <v>3.3527078143740195E-2</v>
      </c>
      <c r="F81" s="123">
        <f t="shared" si="23"/>
        <v>3.2879673218178154E-2</v>
      </c>
      <c r="G81" s="123">
        <f t="shared" si="23"/>
        <v>3.2299554363972319E-2</v>
      </c>
      <c r="H81" s="123">
        <f t="shared" si="23"/>
        <v>3.2253432648299378E-2</v>
      </c>
      <c r="I81" s="123">
        <f t="shared" si="23"/>
        <v>3.2717895453161658E-2</v>
      </c>
      <c r="J81" s="123">
        <f t="shared" si="23"/>
        <v>3.2675676155635665E-2</v>
      </c>
      <c r="K81" s="123">
        <f t="shared" si="23"/>
        <v>3.2594432877862727E-2</v>
      </c>
      <c r="L81" s="123">
        <f t="shared" si="23"/>
        <v>3.2300282692911735E-2</v>
      </c>
      <c r="M81" s="123">
        <f t="shared" si="23"/>
        <v>3.1812136907678312E-2</v>
      </c>
      <c r="N81" s="123">
        <f t="shared" si="23"/>
        <v>3.1153250773993807E-2</v>
      </c>
      <c r="O81" s="123">
        <f t="shared" si="23"/>
        <v>3.0832495014207303E-2</v>
      </c>
      <c r="P81" s="123">
        <f t="shared" si="23"/>
        <v>3.1079162229321975E-2</v>
      </c>
      <c r="Q81" s="123">
        <f t="shared" si="23"/>
        <v>3.1153039080294851E-2</v>
      </c>
      <c r="R81" s="123">
        <f t="shared" si="23"/>
        <v>3.0928020750774551E-2</v>
      </c>
      <c r="S81" s="123">
        <f t="shared" si="23"/>
        <v>3.1150955356334331E-2</v>
      </c>
      <c r="T81" s="123">
        <f t="shared" si="23"/>
        <v>3.1183068936726323E-2</v>
      </c>
      <c r="U81" s="123">
        <f t="shared" si="23"/>
        <v>3.0996323395580793E-2</v>
      </c>
      <c r="V81" s="123">
        <f t="shared" si="23"/>
        <v>3.0940751366368275E-2</v>
      </c>
      <c r="W81" s="123">
        <f t="shared" si="23"/>
        <v>3.0972813153529965E-2</v>
      </c>
      <c r="X81" s="131">
        <f t="shared" si="23"/>
        <v>3.1048075019348802E-2</v>
      </c>
      <c r="Y81" s="132">
        <f t="shared" si="23"/>
        <v>3.1075983474043469E-2</v>
      </c>
    </row>
    <row r="82" spans="1:25">
      <c r="A82" s="74" t="s">
        <v>44</v>
      </c>
      <c r="B82" s="122">
        <f>B40/B34</f>
        <v>0.22020764088583486</v>
      </c>
      <c r="C82" s="122">
        <f t="shared" ref="C82:Y82" si="24">C40/C34</f>
        <v>0.22029315231985677</v>
      </c>
      <c r="D82" s="122">
        <f t="shared" si="24"/>
        <v>0.22462379792042558</v>
      </c>
      <c r="E82" s="122">
        <f t="shared" si="24"/>
        <v>0.23112833287203616</v>
      </c>
      <c r="F82" s="122">
        <f t="shared" si="24"/>
        <v>0.24039712050995549</v>
      </c>
      <c r="G82" s="122">
        <f t="shared" si="24"/>
        <v>0.24716495779138437</v>
      </c>
      <c r="H82" s="122">
        <f t="shared" si="24"/>
        <v>0.25170959346675043</v>
      </c>
      <c r="I82" s="122">
        <f t="shared" si="24"/>
        <v>0.25098046238426963</v>
      </c>
      <c r="J82" s="122">
        <f t="shared" si="24"/>
        <v>0.25501234217115659</v>
      </c>
      <c r="K82" s="122">
        <f t="shared" si="24"/>
        <v>0.26156026383470093</v>
      </c>
      <c r="L82" s="122">
        <f t="shared" si="24"/>
        <v>0.26135134191882176</v>
      </c>
      <c r="M82" s="122">
        <f t="shared" si="24"/>
        <v>0.25909918107370339</v>
      </c>
      <c r="N82" s="122">
        <f t="shared" si="24"/>
        <v>0.25696594427244585</v>
      </c>
      <c r="O82" s="122">
        <f t="shared" si="24"/>
        <v>0.25486666313690193</v>
      </c>
      <c r="P82" s="122">
        <f t="shared" si="24"/>
        <v>0.25044373446929358</v>
      </c>
      <c r="Q82" s="122">
        <f t="shared" si="24"/>
        <v>0.24450741610918808</v>
      </c>
      <c r="R82" s="122">
        <f t="shared" si="24"/>
        <v>0.24198429281648534</v>
      </c>
      <c r="S82" s="122">
        <f t="shared" si="24"/>
        <v>0.23886625011319387</v>
      </c>
      <c r="T82" s="122">
        <f t="shared" si="24"/>
        <v>0.23853777180818239</v>
      </c>
      <c r="U82" s="122">
        <f t="shared" si="24"/>
        <v>0.23874267409267955</v>
      </c>
      <c r="V82" s="122">
        <f t="shared" si="24"/>
        <v>0.24178817206253517</v>
      </c>
      <c r="W82" s="122">
        <f t="shared" si="24"/>
        <v>0.24738588014711185</v>
      </c>
      <c r="X82" s="128">
        <f t="shared" si="24"/>
        <v>0.24984250976439462</v>
      </c>
      <c r="Y82" s="130">
        <f t="shared" si="24"/>
        <v>0.25302676486437936</v>
      </c>
    </row>
    <row r="83" spans="1:25">
      <c r="A83" s="75" t="s">
        <v>45</v>
      </c>
      <c r="B83" s="123">
        <f>B41/B34</f>
        <v>0.20891063225902828</v>
      </c>
      <c r="C83" s="123">
        <f t="shared" ref="C83:Y83" si="25">C41/C34</f>
        <v>0.20764955989855288</v>
      </c>
      <c r="D83" s="123">
        <f t="shared" si="25"/>
        <v>0.20572533993043285</v>
      </c>
      <c r="E83" s="123">
        <f t="shared" si="25"/>
        <v>0.20274933111910692</v>
      </c>
      <c r="F83" s="123">
        <f t="shared" si="25"/>
        <v>0.19943948857912186</v>
      </c>
      <c r="G83" s="123">
        <f t="shared" si="25"/>
        <v>0.1960617368935908</v>
      </c>
      <c r="H83" s="123">
        <f t="shared" si="25"/>
        <v>0.19314367764515838</v>
      </c>
      <c r="I83" s="123">
        <f t="shared" si="25"/>
        <v>0.19055890832900557</v>
      </c>
      <c r="J83" s="123">
        <f t="shared" si="25"/>
        <v>0.18751220898225923</v>
      </c>
      <c r="K83" s="123">
        <f t="shared" si="25"/>
        <v>0.18314467169375578</v>
      </c>
      <c r="L83" s="123">
        <f t="shared" si="25"/>
        <v>0.18060936027641084</v>
      </c>
      <c r="M83" s="123">
        <f t="shared" si="25"/>
        <v>0.17822146006859382</v>
      </c>
      <c r="N83" s="123">
        <f t="shared" si="25"/>
        <v>0.17606600056290458</v>
      </c>
      <c r="O83" s="123">
        <f t="shared" si="25"/>
        <v>0.17389385997423271</v>
      </c>
      <c r="P83" s="123">
        <f t="shared" si="25"/>
        <v>0.17241746538871139</v>
      </c>
      <c r="Q83" s="123">
        <f t="shared" si="25"/>
        <v>0.17090230823035674</v>
      </c>
      <c r="R83" s="123">
        <f t="shared" si="25"/>
        <v>0.16890626125801569</v>
      </c>
      <c r="S83" s="123">
        <f t="shared" si="25"/>
        <v>0.16730960789640495</v>
      </c>
      <c r="T83" s="123">
        <f t="shared" si="25"/>
        <v>0.16571677496642104</v>
      </c>
      <c r="U83" s="123">
        <f t="shared" si="25"/>
        <v>0.16348148957082015</v>
      </c>
      <c r="V83" s="123">
        <f t="shared" si="25"/>
        <v>0.16093185408457866</v>
      </c>
      <c r="W83" s="123">
        <f t="shared" si="25"/>
        <v>0.15827143578279368</v>
      </c>
      <c r="X83" s="131">
        <f t="shared" si="25"/>
        <v>0.15596033045951152</v>
      </c>
      <c r="Y83" s="132">
        <f t="shared" si="25"/>
        <v>0.15374528471349022</v>
      </c>
    </row>
    <row r="84" spans="1:25">
      <c r="A84" s="76" t="s">
        <v>46</v>
      </c>
      <c r="B84" s="124">
        <f>B42/B34</f>
        <v>1.1297008626806588E-2</v>
      </c>
      <c r="C84" s="124">
        <f t="shared" ref="C84:Y84" si="26">C42/C34</f>
        <v>1.2643592421303893E-2</v>
      </c>
      <c r="D84" s="124">
        <f t="shared" si="26"/>
        <v>1.8898457989992744E-2</v>
      </c>
      <c r="E84" s="124">
        <f t="shared" si="26"/>
        <v>2.8379001752929237E-2</v>
      </c>
      <c r="F84" s="124">
        <f t="shared" si="26"/>
        <v>4.0957631930833627E-2</v>
      </c>
      <c r="G84" s="124">
        <f t="shared" si="26"/>
        <v>5.110322089779356E-2</v>
      </c>
      <c r="H84" s="124">
        <f t="shared" si="26"/>
        <v>5.8565915821592034E-2</v>
      </c>
      <c r="I84" s="124">
        <f t="shared" si="26"/>
        <v>6.0421554055264053E-2</v>
      </c>
      <c r="J84" s="124">
        <f t="shared" si="26"/>
        <v>6.7500133188897374E-2</v>
      </c>
      <c r="K84" s="124">
        <f t="shared" si="26"/>
        <v>7.8415592140945123E-2</v>
      </c>
      <c r="L84" s="124">
        <f t="shared" si="26"/>
        <v>8.074198164241092E-2</v>
      </c>
      <c r="M84" s="124">
        <f t="shared" si="26"/>
        <v>8.0877721005109537E-2</v>
      </c>
      <c r="N84" s="124">
        <f t="shared" si="26"/>
        <v>8.0899943709541233E-2</v>
      </c>
      <c r="O84" s="124">
        <f t="shared" si="26"/>
        <v>8.0972803162669207E-2</v>
      </c>
      <c r="P84" s="124">
        <f t="shared" si="26"/>
        <v>7.8026269080582175E-2</v>
      </c>
      <c r="Q84" s="124">
        <f t="shared" si="26"/>
        <v>7.3605107878831358E-2</v>
      </c>
      <c r="R84" s="124">
        <f t="shared" si="26"/>
        <v>7.3078031558469633E-2</v>
      </c>
      <c r="S84" s="124">
        <f t="shared" si="26"/>
        <v>7.155664221678891E-2</v>
      </c>
      <c r="T84" s="124">
        <f t="shared" si="26"/>
        <v>7.2820996841761354E-2</v>
      </c>
      <c r="U84" s="124">
        <f t="shared" si="26"/>
        <v>7.5261184521859412E-2</v>
      </c>
      <c r="V84" s="124">
        <f t="shared" si="26"/>
        <v>8.0856317977956532E-2</v>
      </c>
      <c r="W84" s="124">
        <f t="shared" si="26"/>
        <v>8.911444436431816E-2</v>
      </c>
      <c r="X84" s="133">
        <f t="shared" si="26"/>
        <v>9.3882179304883101E-2</v>
      </c>
      <c r="Y84" s="134">
        <f>Y42/Y34</f>
        <v>9.9281480150889168E-2</v>
      </c>
    </row>
    <row r="85" spans="1:25">
      <c r="A85" s="19" t="s">
        <v>52</v>
      </c>
      <c r="B85" s="14"/>
      <c r="C85" s="14"/>
      <c r="D85" s="14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6"/>
  <sheetViews>
    <sheetView zoomScale="70" zoomScaleNormal="70" zoomScalePageLayoutView="70" workbookViewId="0">
      <selection activeCell="Y61" sqref="Y61"/>
    </sheetView>
  </sheetViews>
  <sheetFormatPr defaultColWidth="10.875" defaultRowHeight="15"/>
  <cols>
    <col min="1" max="1" width="36" style="5" customWidth="1"/>
    <col min="2" max="4" width="10.875" style="5" customWidth="1"/>
    <col min="5" max="5" width="11.625" style="5" customWidth="1"/>
    <col min="6" max="16384" width="10.875" style="5"/>
  </cols>
  <sheetData>
    <row r="1" spans="1:25" ht="30.75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.75" customHeight="1">
      <c r="A2" s="10" t="s">
        <v>53</v>
      </c>
      <c r="B2" s="10"/>
      <c r="C2" s="10"/>
      <c r="D2" s="10"/>
      <c r="E2" s="11"/>
      <c r="F2" s="11"/>
      <c r="G2" s="11"/>
      <c r="H2" s="11"/>
      <c r="I2" s="11"/>
      <c r="J2" s="11"/>
      <c r="K2" s="11"/>
    </row>
    <row r="5" spans="1:25" ht="18" customHeight="1">
      <c r="A5" s="8" t="s">
        <v>54</v>
      </c>
      <c r="B5" s="8"/>
      <c r="C5" s="8"/>
      <c r="D5" s="8"/>
      <c r="E5" s="8"/>
      <c r="F5" s="8"/>
      <c r="G5" s="8"/>
      <c r="H5" s="8"/>
    </row>
    <row r="6" spans="1:25" ht="18" customHeight="1">
      <c r="A6" s="8"/>
      <c r="B6" s="8"/>
      <c r="C6" s="8"/>
      <c r="D6" s="8"/>
      <c r="E6" s="8"/>
      <c r="F6" s="8"/>
      <c r="G6" s="8"/>
      <c r="H6" s="8"/>
    </row>
    <row r="7" spans="1:25" s="26" customFormat="1" ht="18" customHeight="1">
      <c r="A7" s="77" t="s">
        <v>14</v>
      </c>
      <c r="B7" s="78">
        <v>1999</v>
      </c>
      <c r="C7" s="78">
        <v>2000</v>
      </c>
      <c r="D7" s="78">
        <v>2001</v>
      </c>
      <c r="E7" s="78">
        <v>2002</v>
      </c>
      <c r="F7" s="78">
        <v>2003</v>
      </c>
      <c r="G7" s="78">
        <v>2004</v>
      </c>
      <c r="H7" s="78">
        <v>2005</v>
      </c>
      <c r="I7" s="78">
        <v>2006</v>
      </c>
      <c r="J7" s="78">
        <v>2007</v>
      </c>
      <c r="K7" s="78">
        <v>2008</v>
      </c>
      <c r="L7" s="78">
        <v>2009</v>
      </c>
      <c r="M7" s="78">
        <v>2010</v>
      </c>
      <c r="N7" s="78">
        <v>2011</v>
      </c>
      <c r="O7" s="78">
        <v>2012</v>
      </c>
      <c r="P7" s="78">
        <v>2013</v>
      </c>
      <c r="Q7" s="78">
        <v>2014</v>
      </c>
      <c r="R7" s="78">
        <v>2015</v>
      </c>
      <c r="S7" s="78">
        <v>2016</v>
      </c>
      <c r="T7" s="78">
        <v>2017</v>
      </c>
      <c r="U7" s="78">
        <v>2018</v>
      </c>
      <c r="V7" s="78">
        <v>2019</v>
      </c>
      <c r="W7" s="78">
        <v>2020</v>
      </c>
      <c r="X7" s="78">
        <v>2021</v>
      </c>
      <c r="Y7" s="78">
        <v>2022</v>
      </c>
    </row>
    <row r="8" spans="1:25" s="26" customFormat="1" ht="18" customHeight="1">
      <c r="A8" s="27" t="s">
        <v>38</v>
      </c>
      <c r="B8" s="42">
        <f>B14+B21</f>
        <v>104601</v>
      </c>
      <c r="C8" s="42">
        <f t="shared" ref="C8:Y8" si="0">C14+C21</f>
        <v>104826</v>
      </c>
      <c r="D8" s="42">
        <f t="shared" si="0"/>
        <v>105240</v>
      </c>
      <c r="E8" s="42">
        <f t="shared" si="0"/>
        <v>106345</v>
      </c>
      <c r="F8" s="42">
        <f t="shared" si="0"/>
        <v>107233</v>
      </c>
      <c r="G8" s="42">
        <f t="shared" si="0"/>
        <v>108554</v>
      </c>
      <c r="H8" s="42">
        <f t="shared" si="0"/>
        <v>109712</v>
      </c>
      <c r="I8" s="42">
        <f t="shared" si="0"/>
        <v>110017</v>
      </c>
      <c r="J8" s="42">
        <f t="shared" si="0"/>
        <v>110877</v>
      </c>
      <c r="K8" s="42">
        <f t="shared" si="0"/>
        <v>112830</v>
      </c>
      <c r="L8" s="42">
        <f t="shared" si="0"/>
        <v>113154</v>
      </c>
      <c r="M8" s="42">
        <f t="shared" si="0"/>
        <v>112926</v>
      </c>
      <c r="N8" s="42">
        <f t="shared" si="0"/>
        <v>112480</v>
      </c>
      <c r="O8" s="42">
        <f t="shared" si="0"/>
        <v>112134</v>
      </c>
      <c r="P8" s="42">
        <f t="shared" si="0"/>
        <v>111220</v>
      </c>
      <c r="Q8" s="42">
        <f t="shared" si="0"/>
        <v>110115</v>
      </c>
      <c r="R8" s="42">
        <f t="shared" si="0"/>
        <v>109708</v>
      </c>
      <c r="S8" s="42">
        <f t="shared" si="0"/>
        <v>109100</v>
      </c>
      <c r="T8" s="42">
        <f t="shared" si="0"/>
        <v>109022</v>
      </c>
      <c r="U8" s="42">
        <f t="shared" si="0"/>
        <v>108821</v>
      </c>
      <c r="V8" s="42">
        <f t="shared" si="0"/>
        <v>109193</v>
      </c>
      <c r="W8" s="42">
        <f t="shared" si="0"/>
        <v>110104</v>
      </c>
      <c r="X8" s="42">
        <f t="shared" si="0"/>
        <v>110283</v>
      </c>
      <c r="Y8" s="42">
        <f>Y14+Y21</f>
        <v>110639</v>
      </c>
    </row>
    <row r="9" spans="1:25" s="26" customFormat="1" ht="18" customHeight="1">
      <c r="A9" s="28" t="s">
        <v>55</v>
      </c>
      <c r="B9" s="29">
        <f>B15+B22</f>
        <v>103398</v>
      </c>
      <c r="C9" s="29">
        <f t="shared" ref="C9:Y9" si="1">C15+C22</f>
        <v>103450</v>
      </c>
      <c r="D9" s="29">
        <f t="shared" si="1"/>
        <v>103110</v>
      </c>
      <c r="E9" s="29">
        <f t="shared" si="1"/>
        <v>102967</v>
      </c>
      <c r="F9" s="29">
        <f t="shared" si="1"/>
        <v>102306</v>
      </c>
      <c r="G9" s="29">
        <f t="shared" si="1"/>
        <v>102454</v>
      </c>
      <c r="H9" s="29">
        <f t="shared" si="1"/>
        <v>102691</v>
      </c>
      <c r="I9" s="29">
        <f t="shared" si="1"/>
        <v>102770</v>
      </c>
      <c r="J9" s="29">
        <f t="shared" si="1"/>
        <v>102816</v>
      </c>
      <c r="K9" s="29">
        <f t="shared" si="1"/>
        <v>103251</v>
      </c>
      <c r="L9" s="29">
        <f t="shared" si="1"/>
        <v>103239</v>
      </c>
      <c r="M9" s="29">
        <f t="shared" si="1"/>
        <v>103086</v>
      </c>
      <c r="N9" s="29">
        <f t="shared" si="1"/>
        <v>102752</v>
      </c>
      <c r="O9" s="29">
        <f t="shared" si="1"/>
        <v>102432</v>
      </c>
      <c r="P9" s="29">
        <f t="shared" si="1"/>
        <v>102095</v>
      </c>
      <c r="Q9" s="29">
        <f t="shared" si="1"/>
        <v>101616</v>
      </c>
      <c r="R9" s="29">
        <f t="shared" si="1"/>
        <v>101362</v>
      </c>
      <c r="S9" s="29">
        <f t="shared" si="1"/>
        <v>101083</v>
      </c>
      <c r="T9" s="29">
        <f t="shared" si="1"/>
        <v>100829</v>
      </c>
      <c r="U9" s="29">
        <f t="shared" si="1"/>
        <v>100388</v>
      </c>
      <c r="V9" s="29">
        <f t="shared" si="1"/>
        <v>100060</v>
      </c>
      <c r="W9" s="29">
        <f t="shared" si="1"/>
        <v>99962</v>
      </c>
      <c r="X9" s="29">
        <f t="shared" si="1"/>
        <v>99665</v>
      </c>
      <c r="Y9" s="29">
        <f>Y15+Y22</f>
        <v>99273</v>
      </c>
    </row>
    <row r="10" spans="1:25" s="26" customFormat="1" ht="18" customHeight="1">
      <c r="A10" s="30" t="s">
        <v>56</v>
      </c>
      <c r="B10" s="31">
        <f>B16+B23</f>
        <v>1203</v>
      </c>
      <c r="C10" s="31">
        <f t="shared" ref="C10:Y10" si="2">C16+C23</f>
        <v>1376</v>
      </c>
      <c r="D10" s="31">
        <f t="shared" si="2"/>
        <v>2130</v>
      </c>
      <c r="E10" s="31">
        <f t="shared" si="2"/>
        <v>3378</v>
      </c>
      <c r="F10" s="31">
        <f t="shared" si="2"/>
        <v>4927</v>
      </c>
      <c r="G10" s="31">
        <f t="shared" si="2"/>
        <v>6100</v>
      </c>
      <c r="H10" s="31">
        <f t="shared" si="2"/>
        <v>7021</v>
      </c>
      <c r="I10" s="31">
        <f t="shared" si="2"/>
        <v>7247</v>
      </c>
      <c r="J10" s="31">
        <f t="shared" si="2"/>
        <v>8061</v>
      </c>
      <c r="K10" s="31">
        <f t="shared" si="2"/>
        <v>9579</v>
      </c>
      <c r="L10" s="31">
        <f t="shared" si="2"/>
        <v>9915</v>
      </c>
      <c r="M10" s="31">
        <f t="shared" si="2"/>
        <v>9840</v>
      </c>
      <c r="N10" s="31">
        <f t="shared" si="2"/>
        <v>9728</v>
      </c>
      <c r="O10" s="31">
        <f t="shared" si="2"/>
        <v>9702</v>
      </c>
      <c r="P10" s="31">
        <f t="shared" si="2"/>
        <v>9125</v>
      </c>
      <c r="Q10" s="31">
        <f t="shared" si="2"/>
        <v>8499</v>
      </c>
      <c r="R10" s="31">
        <f t="shared" si="2"/>
        <v>8346</v>
      </c>
      <c r="S10" s="31">
        <f t="shared" si="2"/>
        <v>8017</v>
      </c>
      <c r="T10" s="31">
        <f t="shared" si="2"/>
        <v>8193</v>
      </c>
      <c r="U10" s="31">
        <f t="shared" si="2"/>
        <v>8433</v>
      </c>
      <c r="V10" s="31">
        <f t="shared" si="2"/>
        <v>9133</v>
      </c>
      <c r="W10" s="31">
        <f t="shared" si="2"/>
        <v>10142</v>
      </c>
      <c r="X10" s="31">
        <f t="shared" si="2"/>
        <v>10618</v>
      </c>
      <c r="Y10" s="31">
        <f>Y16+Y23</f>
        <v>11366</v>
      </c>
    </row>
    <row r="11" spans="1:25" s="26" customFormat="1" ht="18" customHeight="1">
      <c r="A11" s="32" t="s">
        <v>47</v>
      </c>
      <c r="B11" s="34"/>
      <c r="C11" s="34"/>
      <c r="D11" s="34"/>
      <c r="E11" s="33"/>
      <c r="F11" s="33"/>
      <c r="G11" s="33"/>
      <c r="H11" s="33"/>
    </row>
    <row r="12" spans="1:25" s="26" customFormat="1" ht="18" customHeight="1">
      <c r="A12" s="33"/>
      <c r="B12" s="33"/>
      <c r="C12" s="33"/>
      <c r="D12" s="33"/>
      <c r="E12" s="33"/>
      <c r="F12" s="33"/>
      <c r="G12" s="33"/>
      <c r="H12" s="33"/>
    </row>
    <row r="13" spans="1:25" s="26" customFormat="1" ht="18" customHeight="1">
      <c r="A13" s="77" t="s">
        <v>48</v>
      </c>
      <c r="B13" s="78">
        <v>1999</v>
      </c>
      <c r="C13" s="78">
        <v>2000</v>
      </c>
      <c r="D13" s="78">
        <v>2001</v>
      </c>
      <c r="E13" s="78">
        <v>2002</v>
      </c>
      <c r="F13" s="78">
        <v>2003</v>
      </c>
      <c r="G13" s="78">
        <v>2004</v>
      </c>
      <c r="H13" s="78">
        <v>2005</v>
      </c>
      <c r="I13" s="78">
        <v>2006</v>
      </c>
      <c r="J13" s="78">
        <v>2007</v>
      </c>
      <c r="K13" s="78">
        <v>2008</v>
      </c>
      <c r="L13" s="78">
        <v>2009</v>
      </c>
      <c r="M13" s="78">
        <v>2010</v>
      </c>
      <c r="N13" s="78">
        <v>2011</v>
      </c>
      <c r="O13" s="78">
        <v>2012</v>
      </c>
      <c r="P13" s="78">
        <v>2013</v>
      </c>
      <c r="Q13" s="78">
        <v>2014</v>
      </c>
      <c r="R13" s="78">
        <v>2015</v>
      </c>
      <c r="S13" s="78">
        <v>2016</v>
      </c>
      <c r="T13" s="78">
        <v>2017</v>
      </c>
      <c r="U13" s="78">
        <v>2018</v>
      </c>
      <c r="V13" s="78">
        <v>2019</v>
      </c>
      <c r="W13" s="78">
        <v>2020</v>
      </c>
      <c r="X13" s="78">
        <v>2021</v>
      </c>
      <c r="Y13" s="78">
        <v>2022</v>
      </c>
    </row>
    <row r="14" spans="1:25" s="26" customFormat="1" ht="18" customHeight="1">
      <c r="A14" s="27" t="s">
        <v>38</v>
      </c>
      <c r="B14" s="42">
        <v>51047</v>
      </c>
      <c r="C14" s="42">
        <v>51202</v>
      </c>
      <c r="D14" s="42">
        <v>51479</v>
      </c>
      <c r="E14" s="42">
        <v>52150</v>
      </c>
      <c r="F14" s="42">
        <v>52640</v>
      </c>
      <c r="G14" s="42">
        <v>53352</v>
      </c>
      <c r="H14" s="42">
        <v>53997</v>
      </c>
      <c r="I14" s="42">
        <v>54176</v>
      </c>
      <c r="J14" s="42">
        <v>54566</v>
      </c>
      <c r="K14" s="42">
        <v>55673</v>
      </c>
      <c r="L14" s="42">
        <v>55848</v>
      </c>
      <c r="M14" s="42">
        <v>55778</v>
      </c>
      <c r="N14" s="42">
        <v>55632</v>
      </c>
      <c r="O14" s="42">
        <v>55473</v>
      </c>
      <c r="P14" s="42">
        <v>54880</v>
      </c>
      <c r="Q14" s="42">
        <v>54358</v>
      </c>
      <c r="R14" s="42">
        <v>54192</v>
      </c>
      <c r="S14" s="42">
        <v>53885</v>
      </c>
      <c r="T14" s="42">
        <v>53928</v>
      </c>
      <c r="U14" s="42">
        <v>53879</v>
      </c>
      <c r="V14" s="42">
        <v>54120</v>
      </c>
      <c r="W14" s="42">
        <v>54636</v>
      </c>
      <c r="X14" s="42">
        <v>54724</v>
      </c>
      <c r="Y14" s="42">
        <v>54969</v>
      </c>
    </row>
    <row r="15" spans="1:25" s="26" customFormat="1" ht="18" customHeight="1">
      <c r="A15" s="28" t="s">
        <v>55</v>
      </c>
      <c r="B15" s="29">
        <f>B14-B16</f>
        <v>50449</v>
      </c>
      <c r="C15" s="29">
        <f t="shared" ref="C15:F15" si="3">C14-C16</f>
        <v>50504</v>
      </c>
      <c r="D15" s="29">
        <f t="shared" si="3"/>
        <v>50365</v>
      </c>
      <c r="E15" s="29">
        <f t="shared" si="3"/>
        <v>50310</v>
      </c>
      <c r="F15" s="29">
        <f t="shared" si="3"/>
        <v>49949</v>
      </c>
      <c r="G15" s="29">
        <f t="shared" ref="G15" si="4">G14-G16</f>
        <v>50073</v>
      </c>
      <c r="H15" s="29">
        <f t="shared" ref="H15" si="5">H14-H16</f>
        <v>50239</v>
      </c>
      <c r="I15" s="29">
        <f t="shared" ref="I15:J15" si="6">I14-I16</f>
        <v>50303</v>
      </c>
      <c r="J15" s="29">
        <f t="shared" si="6"/>
        <v>50306</v>
      </c>
      <c r="K15" s="29">
        <f t="shared" ref="K15" si="7">K14-K16</f>
        <v>50576</v>
      </c>
      <c r="L15" s="29">
        <f t="shared" ref="L15" si="8">L14-L16</f>
        <v>50560</v>
      </c>
      <c r="M15" s="29">
        <f t="shared" ref="M15:N15" si="9">M14-M16</f>
        <v>50560</v>
      </c>
      <c r="N15" s="29">
        <f t="shared" si="9"/>
        <v>50503</v>
      </c>
      <c r="O15" s="29">
        <f t="shared" ref="O15" si="10">O14-O16</f>
        <v>50359</v>
      </c>
      <c r="P15" s="29">
        <f t="shared" ref="P15" si="11">P14-P16</f>
        <v>50151</v>
      </c>
      <c r="Q15" s="29">
        <f t="shared" ref="Q15:R15" si="12">Q14-Q16</f>
        <v>49963</v>
      </c>
      <c r="R15" s="29">
        <f t="shared" si="12"/>
        <v>49903</v>
      </c>
      <c r="S15" s="29">
        <f t="shared" ref="S15" si="13">S14-S16</f>
        <v>49819</v>
      </c>
      <c r="T15" s="29">
        <f t="shared" ref="T15" si="14">T14-T16</f>
        <v>49747</v>
      </c>
      <c r="U15" s="29">
        <f t="shared" ref="U15:V15" si="15">U14-U16</f>
        <v>49581</v>
      </c>
      <c r="V15" s="29">
        <f t="shared" si="15"/>
        <v>49440</v>
      </c>
      <c r="W15" s="29">
        <f t="shared" ref="W15" si="16">W14-W16</f>
        <v>49437</v>
      </c>
      <c r="X15" s="29">
        <f t="shared" ref="X15" si="17">X14-X16</f>
        <v>49322</v>
      </c>
      <c r="Y15" s="29">
        <f t="shared" ref="Y15" si="18">Y14-Y16</f>
        <v>49130</v>
      </c>
    </row>
    <row r="16" spans="1:25" s="26" customFormat="1" ht="18" customHeight="1">
      <c r="A16" s="30" t="s">
        <v>56</v>
      </c>
      <c r="B16" s="31">
        <v>598</v>
      </c>
      <c r="C16" s="31">
        <v>698</v>
      </c>
      <c r="D16" s="31">
        <v>1114</v>
      </c>
      <c r="E16" s="31">
        <v>1840</v>
      </c>
      <c r="F16" s="31">
        <v>2691</v>
      </c>
      <c r="G16" s="31">
        <v>3279</v>
      </c>
      <c r="H16" s="31">
        <v>3758</v>
      </c>
      <c r="I16" s="31">
        <v>3873</v>
      </c>
      <c r="J16" s="31">
        <v>4260</v>
      </c>
      <c r="K16" s="31">
        <v>5097</v>
      </c>
      <c r="L16" s="31">
        <v>5288</v>
      </c>
      <c r="M16" s="31">
        <v>5218</v>
      </c>
      <c r="N16" s="31">
        <v>5129</v>
      </c>
      <c r="O16" s="31">
        <v>5114</v>
      </c>
      <c r="P16" s="31">
        <v>4729</v>
      </c>
      <c r="Q16" s="31">
        <v>4395</v>
      </c>
      <c r="R16" s="31">
        <v>4289</v>
      </c>
      <c r="S16" s="31">
        <v>4066</v>
      </c>
      <c r="T16" s="31">
        <v>4181</v>
      </c>
      <c r="U16" s="31">
        <v>4298</v>
      </c>
      <c r="V16" s="31">
        <v>4680</v>
      </c>
      <c r="W16" s="31">
        <v>5199</v>
      </c>
      <c r="X16" s="31">
        <v>5402</v>
      </c>
      <c r="Y16" s="31">
        <v>5839</v>
      </c>
    </row>
    <row r="17" spans="1:25" s="26" customFormat="1" ht="18" customHeight="1">
      <c r="A17" s="32" t="s">
        <v>47</v>
      </c>
      <c r="B17" s="34"/>
      <c r="C17" s="34"/>
      <c r="D17" s="34"/>
      <c r="E17" s="33"/>
      <c r="F17" s="33"/>
      <c r="G17" s="33"/>
      <c r="H17" s="33"/>
    </row>
    <row r="18" spans="1:25" s="26" customFormat="1" ht="18" customHeight="1">
      <c r="A18" s="34"/>
      <c r="B18" s="34"/>
      <c r="C18" s="34"/>
      <c r="D18" s="34"/>
      <c r="E18" s="33"/>
      <c r="F18" s="33"/>
      <c r="G18" s="33"/>
      <c r="H18" s="33"/>
    </row>
    <row r="19" spans="1:25" s="26" customFormat="1" ht="18" customHeight="1">
      <c r="A19" s="34"/>
      <c r="B19" s="34"/>
      <c r="C19" s="34"/>
      <c r="D19" s="34"/>
      <c r="E19" s="33"/>
      <c r="F19" s="33"/>
      <c r="G19" s="33"/>
      <c r="H19" s="33"/>
    </row>
    <row r="20" spans="1:25" s="26" customFormat="1" ht="18" customHeight="1">
      <c r="A20" s="77" t="s">
        <v>49</v>
      </c>
      <c r="B20" s="78">
        <v>1999</v>
      </c>
      <c r="C20" s="78">
        <v>2000</v>
      </c>
      <c r="D20" s="78">
        <v>2001</v>
      </c>
      <c r="E20" s="78">
        <v>2002</v>
      </c>
      <c r="F20" s="78">
        <v>2003</v>
      </c>
      <c r="G20" s="78">
        <v>2004</v>
      </c>
      <c r="H20" s="78">
        <v>2005</v>
      </c>
      <c r="I20" s="78">
        <v>2006</v>
      </c>
      <c r="J20" s="78">
        <v>2007</v>
      </c>
      <c r="K20" s="78">
        <v>2008</v>
      </c>
      <c r="L20" s="78">
        <v>2009</v>
      </c>
      <c r="M20" s="78">
        <v>2010</v>
      </c>
      <c r="N20" s="78">
        <v>2011</v>
      </c>
      <c r="O20" s="78">
        <v>2012</v>
      </c>
      <c r="P20" s="78">
        <v>2013</v>
      </c>
      <c r="Q20" s="78">
        <v>2014</v>
      </c>
      <c r="R20" s="78">
        <v>2015</v>
      </c>
      <c r="S20" s="78">
        <v>2016</v>
      </c>
      <c r="T20" s="78">
        <v>2017</v>
      </c>
      <c r="U20" s="78">
        <v>2018</v>
      </c>
      <c r="V20" s="78">
        <v>2019</v>
      </c>
      <c r="W20" s="78">
        <v>2020</v>
      </c>
      <c r="X20" s="78">
        <v>2021</v>
      </c>
      <c r="Y20" s="78">
        <v>2022</v>
      </c>
    </row>
    <row r="21" spans="1:25" s="26" customFormat="1" ht="18" customHeight="1">
      <c r="A21" s="27" t="s">
        <v>38</v>
      </c>
      <c r="B21" s="42">
        <v>53554</v>
      </c>
      <c r="C21" s="42">
        <v>53624</v>
      </c>
      <c r="D21" s="42">
        <v>53761</v>
      </c>
      <c r="E21" s="42">
        <v>54195</v>
      </c>
      <c r="F21" s="42">
        <v>54593</v>
      </c>
      <c r="G21" s="42">
        <v>55202</v>
      </c>
      <c r="H21" s="42">
        <v>55715</v>
      </c>
      <c r="I21" s="42">
        <v>55841</v>
      </c>
      <c r="J21" s="42">
        <v>56311</v>
      </c>
      <c r="K21" s="42">
        <v>57157</v>
      </c>
      <c r="L21" s="42">
        <v>57306</v>
      </c>
      <c r="M21" s="42">
        <v>57148</v>
      </c>
      <c r="N21" s="42">
        <v>56848</v>
      </c>
      <c r="O21" s="42">
        <v>56661</v>
      </c>
      <c r="P21" s="42">
        <v>56340</v>
      </c>
      <c r="Q21" s="42">
        <v>55757</v>
      </c>
      <c r="R21" s="42">
        <v>55516</v>
      </c>
      <c r="S21" s="42">
        <v>55215</v>
      </c>
      <c r="T21" s="42">
        <v>55094</v>
      </c>
      <c r="U21" s="42">
        <v>54942</v>
      </c>
      <c r="V21" s="42">
        <v>55073</v>
      </c>
      <c r="W21" s="42">
        <v>55468</v>
      </c>
      <c r="X21" s="42">
        <v>55559</v>
      </c>
      <c r="Y21" s="42">
        <v>55670</v>
      </c>
    </row>
    <row r="22" spans="1:25" s="26" customFormat="1" ht="18" customHeight="1">
      <c r="A22" s="28" t="s">
        <v>55</v>
      </c>
      <c r="B22" s="29">
        <f>B21-B23</f>
        <v>52949</v>
      </c>
      <c r="C22" s="29">
        <f t="shared" ref="C22:Y22" si="19">C21-C23</f>
        <v>52946</v>
      </c>
      <c r="D22" s="29">
        <f t="shared" si="19"/>
        <v>52745</v>
      </c>
      <c r="E22" s="29">
        <f t="shared" si="19"/>
        <v>52657</v>
      </c>
      <c r="F22" s="29">
        <f t="shared" si="19"/>
        <v>52357</v>
      </c>
      <c r="G22" s="29">
        <f t="shared" si="19"/>
        <v>52381</v>
      </c>
      <c r="H22" s="29">
        <f t="shared" si="19"/>
        <v>52452</v>
      </c>
      <c r="I22" s="29">
        <f t="shared" si="19"/>
        <v>52467</v>
      </c>
      <c r="J22" s="29">
        <f t="shared" si="19"/>
        <v>52510</v>
      </c>
      <c r="K22" s="29">
        <f t="shared" si="19"/>
        <v>52675</v>
      </c>
      <c r="L22" s="29">
        <f t="shared" si="19"/>
        <v>52679</v>
      </c>
      <c r="M22" s="29">
        <f t="shared" si="19"/>
        <v>52526</v>
      </c>
      <c r="N22" s="29">
        <f t="shared" si="19"/>
        <v>52249</v>
      </c>
      <c r="O22" s="29">
        <f t="shared" si="19"/>
        <v>52073</v>
      </c>
      <c r="P22" s="29">
        <f t="shared" si="19"/>
        <v>51944</v>
      </c>
      <c r="Q22" s="29">
        <f t="shared" si="19"/>
        <v>51653</v>
      </c>
      <c r="R22" s="29">
        <f t="shared" si="19"/>
        <v>51459</v>
      </c>
      <c r="S22" s="29">
        <f t="shared" si="19"/>
        <v>51264</v>
      </c>
      <c r="T22" s="29">
        <f t="shared" si="19"/>
        <v>51082</v>
      </c>
      <c r="U22" s="29">
        <f t="shared" si="19"/>
        <v>50807</v>
      </c>
      <c r="V22" s="29">
        <f t="shared" si="19"/>
        <v>50620</v>
      </c>
      <c r="W22" s="29">
        <f t="shared" si="19"/>
        <v>50525</v>
      </c>
      <c r="X22" s="29">
        <f t="shared" si="19"/>
        <v>50343</v>
      </c>
      <c r="Y22" s="29">
        <f t="shared" si="19"/>
        <v>50143</v>
      </c>
    </row>
    <row r="23" spans="1:25" s="26" customFormat="1" ht="18" customHeight="1">
      <c r="A23" s="30" t="s">
        <v>56</v>
      </c>
      <c r="B23" s="31">
        <v>605</v>
      </c>
      <c r="C23" s="31">
        <v>678</v>
      </c>
      <c r="D23" s="31">
        <v>1016</v>
      </c>
      <c r="E23" s="31">
        <v>1538</v>
      </c>
      <c r="F23" s="31">
        <v>2236</v>
      </c>
      <c r="G23" s="31">
        <v>2821</v>
      </c>
      <c r="H23" s="31">
        <v>3263</v>
      </c>
      <c r="I23" s="31">
        <v>3374</v>
      </c>
      <c r="J23" s="31">
        <v>3801</v>
      </c>
      <c r="K23" s="31">
        <v>4482</v>
      </c>
      <c r="L23" s="31">
        <v>4627</v>
      </c>
      <c r="M23" s="31">
        <v>4622</v>
      </c>
      <c r="N23" s="31">
        <v>4599</v>
      </c>
      <c r="O23" s="31">
        <v>4588</v>
      </c>
      <c r="P23" s="31">
        <v>4396</v>
      </c>
      <c r="Q23" s="31">
        <v>4104</v>
      </c>
      <c r="R23" s="31">
        <v>4057</v>
      </c>
      <c r="S23" s="31">
        <v>3951</v>
      </c>
      <c r="T23" s="31">
        <v>4012</v>
      </c>
      <c r="U23" s="31">
        <v>4135</v>
      </c>
      <c r="V23" s="31">
        <v>4453</v>
      </c>
      <c r="W23" s="31">
        <v>4943</v>
      </c>
      <c r="X23" s="31">
        <v>5216</v>
      </c>
      <c r="Y23" s="31">
        <v>5527</v>
      </c>
    </row>
    <row r="24" spans="1:25" s="26" customFormat="1" ht="18" customHeight="1">
      <c r="A24" s="32" t="s">
        <v>47</v>
      </c>
      <c r="B24" s="34"/>
      <c r="C24" s="34"/>
      <c r="D24" s="34"/>
      <c r="E24" s="33"/>
      <c r="F24" s="33"/>
      <c r="G24" s="33"/>
      <c r="H24" s="33"/>
    </row>
    <row r="25" spans="1:25" s="26" customFormat="1" ht="18" customHeight="1"/>
    <row r="26" spans="1:25" s="26" customFormat="1" ht="18" customHeight="1"/>
    <row r="27" spans="1:25" s="26" customFormat="1" ht="18" customHeight="1"/>
    <row r="28" spans="1:25" s="35" customFormat="1" ht="18" customHeight="1">
      <c r="A28" s="33" t="s">
        <v>57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25" s="35" customFormat="1" ht="18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</row>
    <row r="30" spans="1:25" s="35" customFormat="1" ht="18" customHeight="1">
      <c r="A30" s="79" t="s">
        <v>14</v>
      </c>
      <c r="B30" s="78">
        <v>1999</v>
      </c>
      <c r="C30" s="78">
        <v>2000</v>
      </c>
      <c r="D30" s="78">
        <v>2001</v>
      </c>
      <c r="E30" s="78">
        <v>2002</v>
      </c>
      <c r="F30" s="78">
        <v>2003</v>
      </c>
      <c r="G30" s="78">
        <v>2004</v>
      </c>
      <c r="H30" s="78">
        <v>2005</v>
      </c>
      <c r="I30" s="78">
        <v>2006</v>
      </c>
      <c r="J30" s="78">
        <v>2007</v>
      </c>
      <c r="K30" s="78">
        <v>2008</v>
      </c>
      <c r="L30" s="78">
        <v>2009</v>
      </c>
      <c r="M30" s="78">
        <v>2010</v>
      </c>
      <c r="N30" s="78">
        <v>2011</v>
      </c>
      <c r="O30" s="78">
        <v>2012</v>
      </c>
      <c r="P30" s="78">
        <v>2013</v>
      </c>
      <c r="Q30" s="78">
        <v>2014</v>
      </c>
      <c r="R30" s="78">
        <v>2015</v>
      </c>
      <c r="S30" s="78">
        <v>2016</v>
      </c>
      <c r="T30" s="78">
        <v>2017</v>
      </c>
      <c r="U30" s="78">
        <v>2018</v>
      </c>
      <c r="V30" s="78">
        <v>2019</v>
      </c>
      <c r="W30" s="78">
        <v>2020</v>
      </c>
      <c r="X30" s="78">
        <v>2021</v>
      </c>
      <c r="Y30" s="78">
        <v>2022</v>
      </c>
    </row>
    <row r="31" spans="1:25" s="35" customFormat="1" ht="18" customHeight="1">
      <c r="A31" s="36" t="s">
        <v>55</v>
      </c>
      <c r="B31" s="37">
        <f>B9/B8</f>
        <v>0.98849915392778276</v>
      </c>
      <c r="C31" s="37">
        <f t="shared" ref="C31:Y31" si="20">C9/C8</f>
        <v>0.98687348558563714</v>
      </c>
      <c r="D31" s="37">
        <f t="shared" si="20"/>
        <v>0.97976054732041051</v>
      </c>
      <c r="E31" s="37">
        <f t="shared" si="20"/>
        <v>0.9682354600592411</v>
      </c>
      <c r="F31" s="37">
        <f t="shared" si="20"/>
        <v>0.95405332313746705</v>
      </c>
      <c r="G31" s="37">
        <f t="shared" si="20"/>
        <v>0.94380676898133653</v>
      </c>
      <c r="H31" s="37">
        <f t="shared" si="20"/>
        <v>0.93600517719119147</v>
      </c>
      <c r="I31" s="37">
        <f t="shared" si="20"/>
        <v>0.93412836198042126</v>
      </c>
      <c r="J31" s="37">
        <f t="shared" si="20"/>
        <v>0.92729781649936416</v>
      </c>
      <c r="K31" s="37">
        <f t="shared" si="20"/>
        <v>0.915102366391917</v>
      </c>
      <c r="L31" s="37">
        <f t="shared" si="20"/>
        <v>0.9123760538734822</v>
      </c>
      <c r="M31" s="37">
        <f t="shared" si="20"/>
        <v>0.91286329100472874</v>
      </c>
      <c r="N31" s="37">
        <f t="shared" si="20"/>
        <v>0.91351351351351351</v>
      </c>
      <c r="O31" s="37">
        <f t="shared" si="20"/>
        <v>0.91347851677457326</v>
      </c>
      <c r="P31" s="37">
        <f t="shared" si="20"/>
        <v>0.91795540370436968</v>
      </c>
      <c r="Q31" s="37">
        <f t="shared" si="20"/>
        <v>0.92281705489715293</v>
      </c>
      <c r="R31" s="37">
        <f t="shared" si="20"/>
        <v>0.92392532905531044</v>
      </c>
      <c r="S31" s="37">
        <f t="shared" si="20"/>
        <v>0.9265169569202566</v>
      </c>
      <c r="T31" s="37">
        <f t="shared" si="20"/>
        <v>0.92485003026912005</v>
      </c>
      <c r="U31" s="37">
        <f t="shared" si="20"/>
        <v>0.92250576635024495</v>
      </c>
      <c r="V31" s="37">
        <f t="shared" si="20"/>
        <v>0.916359107268781</v>
      </c>
      <c r="W31" s="37">
        <f t="shared" si="20"/>
        <v>0.9078870885708058</v>
      </c>
      <c r="X31" s="37">
        <f t="shared" si="20"/>
        <v>0.90372042835251132</v>
      </c>
      <c r="Y31" s="37">
        <f t="shared" si="20"/>
        <v>0.89726949809741596</v>
      </c>
    </row>
    <row r="32" spans="1:25" s="35" customFormat="1" ht="18" customHeight="1">
      <c r="A32" s="28" t="s">
        <v>56</v>
      </c>
      <c r="B32" s="38">
        <f>B10/B8</f>
        <v>1.1500846072217283E-2</v>
      </c>
      <c r="C32" s="38">
        <f t="shared" ref="C32:Y32" si="21">C10/C8</f>
        <v>1.3126514414362848E-2</v>
      </c>
      <c r="D32" s="38">
        <f t="shared" si="21"/>
        <v>2.0239452679589511E-2</v>
      </c>
      <c r="E32" s="38">
        <f t="shared" si="21"/>
        <v>3.1764539940758854E-2</v>
      </c>
      <c r="F32" s="38">
        <f t="shared" si="21"/>
        <v>4.5946676862532988E-2</v>
      </c>
      <c r="G32" s="38">
        <f t="shared" si="21"/>
        <v>5.6193231018663525E-2</v>
      </c>
      <c r="H32" s="38">
        <f t="shared" si="21"/>
        <v>6.3994822808808513E-2</v>
      </c>
      <c r="I32" s="38">
        <f t="shared" si="21"/>
        <v>6.5871638019578793E-2</v>
      </c>
      <c r="J32" s="38">
        <f t="shared" si="21"/>
        <v>7.2702183500635842E-2</v>
      </c>
      <c r="K32" s="38">
        <f t="shared" si="21"/>
        <v>8.4897633608082959E-2</v>
      </c>
      <c r="L32" s="38">
        <f t="shared" si="21"/>
        <v>8.7623946126517846E-2</v>
      </c>
      <c r="M32" s="38">
        <f t="shared" si="21"/>
        <v>8.7136708995271234E-2</v>
      </c>
      <c r="N32" s="38">
        <f t="shared" si="21"/>
        <v>8.6486486486486491E-2</v>
      </c>
      <c r="O32" s="38">
        <f t="shared" si="21"/>
        <v>8.6521483225426715E-2</v>
      </c>
      <c r="P32" s="38">
        <f t="shared" si="21"/>
        <v>8.2044596295630282E-2</v>
      </c>
      <c r="Q32" s="38">
        <f t="shared" si="21"/>
        <v>7.7182945102847025E-2</v>
      </c>
      <c r="R32" s="38">
        <f t="shared" si="21"/>
        <v>7.6074670944689546E-2</v>
      </c>
      <c r="S32" s="38">
        <f t="shared" si="21"/>
        <v>7.3483043079743349E-2</v>
      </c>
      <c r="T32" s="38">
        <f t="shared" si="21"/>
        <v>7.5149969730880006E-2</v>
      </c>
      <c r="U32" s="38">
        <f t="shared" si="21"/>
        <v>7.7494233649755107E-2</v>
      </c>
      <c r="V32" s="38">
        <f t="shared" si="21"/>
        <v>8.3640892731219038E-2</v>
      </c>
      <c r="W32" s="38">
        <f t="shared" si="21"/>
        <v>9.2112911429194214E-2</v>
      </c>
      <c r="X32" s="38">
        <f t="shared" si="21"/>
        <v>9.6279571647488738E-2</v>
      </c>
      <c r="Y32" s="38">
        <f t="shared" si="21"/>
        <v>0.10273050190258408</v>
      </c>
    </row>
    <row r="33" spans="1:25" s="35" customFormat="1" ht="18" customHeight="1">
      <c r="A33" s="30" t="s">
        <v>38</v>
      </c>
      <c r="B33" s="43">
        <f>SUM(B31:B32)</f>
        <v>1</v>
      </c>
      <c r="C33" s="43">
        <f t="shared" ref="C33:Y33" si="22">SUM(C31:C32)</f>
        <v>1</v>
      </c>
      <c r="D33" s="43">
        <f t="shared" si="22"/>
        <v>1</v>
      </c>
      <c r="E33" s="43">
        <f t="shared" si="22"/>
        <v>1</v>
      </c>
      <c r="F33" s="43">
        <f t="shared" si="22"/>
        <v>1</v>
      </c>
      <c r="G33" s="43">
        <f t="shared" si="22"/>
        <v>1</v>
      </c>
      <c r="H33" s="43">
        <f t="shared" si="22"/>
        <v>1</v>
      </c>
      <c r="I33" s="43">
        <f t="shared" si="22"/>
        <v>1</v>
      </c>
      <c r="J33" s="43">
        <f t="shared" si="22"/>
        <v>1</v>
      </c>
      <c r="K33" s="43">
        <f t="shared" si="22"/>
        <v>1</v>
      </c>
      <c r="L33" s="43">
        <f t="shared" si="22"/>
        <v>1</v>
      </c>
      <c r="M33" s="43">
        <f t="shared" si="22"/>
        <v>1</v>
      </c>
      <c r="N33" s="43">
        <f t="shared" si="22"/>
        <v>1</v>
      </c>
      <c r="O33" s="43">
        <f t="shared" si="22"/>
        <v>1</v>
      </c>
      <c r="P33" s="43">
        <f t="shared" si="22"/>
        <v>1</v>
      </c>
      <c r="Q33" s="43">
        <f t="shared" si="22"/>
        <v>1</v>
      </c>
      <c r="R33" s="43">
        <f t="shared" si="22"/>
        <v>1</v>
      </c>
      <c r="S33" s="43">
        <f t="shared" si="22"/>
        <v>1</v>
      </c>
      <c r="T33" s="43">
        <f t="shared" si="22"/>
        <v>1</v>
      </c>
      <c r="U33" s="43">
        <f t="shared" si="22"/>
        <v>1</v>
      </c>
      <c r="V33" s="43">
        <f t="shared" si="22"/>
        <v>1</v>
      </c>
      <c r="W33" s="43">
        <f t="shared" si="22"/>
        <v>1</v>
      </c>
      <c r="X33" s="43">
        <f t="shared" si="22"/>
        <v>1</v>
      </c>
      <c r="Y33" s="43">
        <f t="shared" si="22"/>
        <v>1</v>
      </c>
    </row>
    <row r="34" spans="1:25" s="35" customFormat="1" ht="18" customHeight="1">
      <c r="A34" s="32" t="s">
        <v>52</v>
      </c>
      <c r="B34" s="34"/>
      <c r="C34" s="34"/>
      <c r="D34" s="34"/>
      <c r="E34" s="33"/>
      <c r="F34" s="33"/>
      <c r="G34" s="33"/>
      <c r="H34" s="33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5" s="35" customFormat="1" ht="18" customHeight="1">
      <c r="A35" s="34"/>
      <c r="B35" s="34"/>
      <c r="C35" s="34"/>
      <c r="D35" s="34"/>
      <c r="E35" s="33"/>
      <c r="F35" s="33"/>
      <c r="G35" s="33"/>
      <c r="H35" s="33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5" s="35" customFormat="1" ht="18" customHeight="1">
      <c r="A36" s="34"/>
      <c r="B36" s="34"/>
      <c r="C36" s="34"/>
      <c r="D36" s="34"/>
      <c r="E36" s="33"/>
      <c r="F36" s="33"/>
      <c r="G36" s="33"/>
      <c r="H36" s="33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</row>
    <row r="37" spans="1:25" s="35" customFormat="1" ht="18" customHeight="1">
      <c r="A37" s="79" t="s">
        <v>48</v>
      </c>
      <c r="B37" s="78">
        <v>1999</v>
      </c>
      <c r="C37" s="78">
        <v>2000</v>
      </c>
      <c r="D37" s="78">
        <v>2001</v>
      </c>
      <c r="E37" s="78">
        <v>2002</v>
      </c>
      <c r="F37" s="78">
        <v>2003</v>
      </c>
      <c r="G37" s="78">
        <v>2004</v>
      </c>
      <c r="H37" s="78">
        <v>2005</v>
      </c>
      <c r="I37" s="78">
        <v>2006</v>
      </c>
      <c r="J37" s="78">
        <v>2007</v>
      </c>
      <c r="K37" s="78">
        <v>2008</v>
      </c>
      <c r="L37" s="78">
        <v>2009</v>
      </c>
      <c r="M37" s="78">
        <v>2010</v>
      </c>
      <c r="N37" s="78">
        <v>2011</v>
      </c>
      <c r="O37" s="78">
        <v>2012</v>
      </c>
      <c r="P37" s="78">
        <v>2013</v>
      </c>
      <c r="Q37" s="78">
        <v>2014</v>
      </c>
      <c r="R37" s="78">
        <v>2015</v>
      </c>
      <c r="S37" s="78">
        <v>2016</v>
      </c>
      <c r="T37" s="78">
        <v>2017</v>
      </c>
      <c r="U37" s="78">
        <v>2018</v>
      </c>
      <c r="V37" s="78">
        <v>2019</v>
      </c>
      <c r="W37" s="78">
        <v>2020</v>
      </c>
      <c r="X37" s="78">
        <v>2021</v>
      </c>
      <c r="Y37" s="78">
        <v>2022</v>
      </c>
    </row>
    <row r="38" spans="1:25" s="35" customFormat="1" ht="18" customHeight="1">
      <c r="A38" s="36" t="s">
        <v>55</v>
      </c>
      <c r="B38" s="37">
        <f>B15/B14</f>
        <v>0.9882853056986699</v>
      </c>
      <c r="C38" s="37">
        <f t="shared" ref="C38:Y38" si="23">C15/C14</f>
        <v>0.98636772001093709</v>
      </c>
      <c r="D38" s="37">
        <f t="shared" si="23"/>
        <v>0.97836010800520601</v>
      </c>
      <c r="E38" s="37">
        <f t="shared" si="23"/>
        <v>0.96471716203259827</v>
      </c>
      <c r="F38" s="37">
        <f t="shared" si="23"/>
        <v>0.94887917933130694</v>
      </c>
      <c r="G38" s="37">
        <f t="shared" si="23"/>
        <v>0.93854026090868192</v>
      </c>
      <c r="H38" s="37">
        <f t="shared" si="23"/>
        <v>0.93040354093745947</v>
      </c>
      <c r="I38" s="37">
        <f t="shared" si="23"/>
        <v>0.92851077968103957</v>
      </c>
      <c r="J38" s="37">
        <f t="shared" si="23"/>
        <v>0.92192940659018441</v>
      </c>
      <c r="K38" s="37">
        <f t="shared" si="23"/>
        <v>0.90844754189643095</v>
      </c>
      <c r="L38" s="37">
        <f t="shared" si="23"/>
        <v>0.90531442486749747</v>
      </c>
      <c r="M38" s="37">
        <f t="shared" si="23"/>
        <v>0.90645057191007206</v>
      </c>
      <c r="N38" s="37">
        <f t="shared" si="23"/>
        <v>0.90780486051193554</v>
      </c>
      <c r="O38" s="37">
        <f t="shared" si="23"/>
        <v>0.90781100715663476</v>
      </c>
      <c r="P38" s="37">
        <f t="shared" si="23"/>
        <v>0.91383017492711371</v>
      </c>
      <c r="Q38" s="37">
        <f t="shared" si="23"/>
        <v>0.91914713565620521</v>
      </c>
      <c r="R38" s="37">
        <f t="shared" si="23"/>
        <v>0.92085547682314728</v>
      </c>
      <c r="S38" s="37">
        <f t="shared" si="23"/>
        <v>0.92454300825832791</v>
      </c>
      <c r="T38" s="37">
        <f t="shared" si="23"/>
        <v>0.92247070167630918</v>
      </c>
      <c r="U38" s="37">
        <f t="shared" si="23"/>
        <v>0.92022866051708463</v>
      </c>
      <c r="V38" s="37">
        <f t="shared" si="23"/>
        <v>0.91352549889135259</v>
      </c>
      <c r="W38" s="37">
        <f t="shared" si="23"/>
        <v>0.90484296068526249</v>
      </c>
      <c r="X38" s="37">
        <f t="shared" si="23"/>
        <v>0.90128645566844534</v>
      </c>
      <c r="Y38" s="37">
        <f t="shared" si="23"/>
        <v>0.89377649220469724</v>
      </c>
    </row>
    <row r="39" spans="1:25" s="35" customFormat="1" ht="18" customHeight="1">
      <c r="A39" s="28" t="s">
        <v>56</v>
      </c>
      <c r="B39" s="38">
        <f>B16/B14</f>
        <v>1.1714694301330146E-2</v>
      </c>
      <c r="C39" s="38">
        <f t="shared" ref="C39:Y39" si="24">C16/C14</f>
        <v>1.3632279989062928E-2</v>
      </c>
      <c r="D39" s="38">
        <f t="shared" si="24"/>
        <v>2.1639891994793995E-2</v>
      </c>
      <c r="E39" s="38">
        <f t="shared" si="24"/>
        <v>3.5282837967401726E-2</v>
      </c>
      <c r="F39" s="38">
        <f t="shared" si="24"/>
        <v>5.1120820668693008E-2</v>
      </c>
      <c r="G39" s="38">
        <f t="shared" si="24"/>
        <v>6.1459739091318036E-2</v>
      </c>
      <c r="H39" s="38">
        <f t="shared" si="24"/>
        <v>6.9596459062540514E-2</v>
      </c>
      <c r="I39" s="38">
        <f t="shared" si="24"/>
        <v>7.148922031896042E-2</v>
      </c>
      <c r="J39" s="38">
        <f t="shared" si="24"/>
        <v>7.8070593409815633E-2</v>
      </c>
      <c r="K39" s="38">
        <f t="shared" si="24"/>
        <v>9.1552458103569059E-2</v>
      </c>
      <c r="L39" s="38">
        <f t="shared" si="24"/>
        <v>9.4685575132502503E-2</v>
      </c>
      <c r="M39" s="38">
        <f t="shared" si="24"/>
        <v>9.354942808992793E-2</v>
      </c>
      <c r="N39" s="38">
        <f t="shared" si="24"/>
        <v>9.2195139488064418E-2</v>
      </c>
      <c r="O39" s="38">
        <f t="shared" si="24"/>
        <v>9.2188992843365236E-2</v>
      </c>
      <c r="P39" s="38">
        <f t="shared" si="24"/>
        <v>8.61698250728863E-2</v>
      </c>
      <c r="Q39" s="38">
        <f t="shared" si="24"/>
        <v>8.0852864343794836E-2</v>
      </c>
      <c r="R39" s="38">
        <f t="shared" si="24"/>
        <v>7.9144523176852666E-2</v>
      </c>
      <c r="S39" s="38">
        <f t="shared" si="24"/>
        <v>7.5456991741672086E-2</v>
      </c>
      <c r="T39" s="38">
        <f t="shared" si="24"/>
        <v>7.7529298323690848E-2</v>
      </c>
      <c r="U39" s="38">
        <f t="shared" si="24"/>
        <v>7.9771339482915427E-2</v>
      </c>
      <c r="V39" s="38">
        <f t="shared" si="24"/>
        <v>8.6474501108647447E-2</v>
      </c>
      <c r="W39" s="38">
        <f t="shared" si="24"/>
        <v>9.515703931473754E-2</v>
      </c>
      <c r="X39" s="38">
        <f t="shared" si="24"/>
        <v>9.8713544331554715E-2</v>
      </c>
      <c r="Y39" s="38">
        <f t="shared" si="24"/>
        <v>0.1062235077953028</v>
      </c>
    </row>
    <row r="40" spans="1:25" s="35" customFormat="1" ht="18" customHeight="1">
      <c r="A40" s="30" t="s">
        <v>38</v>
      </c>
      <c r="B40" s="43">
        <f>B38+B39</f>
        <v>1</v>
      </c>
      <c r="C40" s="43">
        <f t="shared" ref="C40:Y40" si="25">C38+C39</f>
        <v>1</v>
      </c>
      <c r="D40" s="43">
        <f t="shared" si="25"/>
        <v>1</v>
      </c>
      <c r="E40" s="43">
        <f t="shared" si="25"/>
        <v>1</v>
      </c>
      <c r="F40" s="43">
        <f t="shared" si="25"/>
        <v>1</v>
      </c>
      <c r="G40" s="43">
        <f t="shared" si="25"/>
        <v>1</v>
      </c>
      <c r="H40" s="43">
        <f t="shared" si="25"/>
        <v>1</v>
      </c>
      <c r="I40" s="43">
        <f t="shared" si="25"/>
        <v>1</v>
      </c>
      <c r="J40" s="43">
        <f t="shared" si="25"/>
        <v>1</v>
      </c>
      <c r="K40" s="43">
        <f t="shared" si="25"/>
        <v>1</v>
      </c>
      <c r="L40" s="43">
        <f t="shared" si="25"/>
        <v>1</v>
      </c>
      <c r="M40" s="43">
        <f t="shared" si="25"/>
        <v>1</v>
      </c>
      <c r="N40" s="43">
        <f t="shared" si="25"/>
        <v>1</v>
      </c>
      <c r="O40" s="43">
        <f t="shared" si="25"/>
        <v>1</v>
      </c>
      <c r="P40" s="43">
        <f t="shared" si="25"/>
        <v>1</v>
      </c>
      <c r="Q40" s="43">
        <f t="shared" si="25"/>
        <v>1</v>
      </c>
      <c r="R40" s="43">
        <f t="shared" si="25"/>
        <v>1</v>
      </c>
      <c r="S40" s="43">
        <f t="shared" si="25"/>
        <v>1</v>
      </c>
      <c r="T40" s="43">
        <f t="shared" si="25"/>
        <v>1</v>
      </c>
      <c r="U40" s="43">
        <f t="shared" si="25"/>
        <v>1</v>
      </c>
      <c r="V40" s="43">
        <f t="shared" si="25"/>
        <v>1</v>
      </c>
      <c r="W40" s="43">
        <f t="shared" si="25"/>
        <v>1</v>
      </c>
      <c r="X40" s="43">
        <f t="shared" si="25"/>
        <v>1</v>
      </c>
      <c r="Y40" s="43">
        <f t="shared" si="25"/>
        <v>1</v>
      </c>
    </row>
    <row r="41" spans="1:25" s="35" customFormat="1" ht="18" customHeight="1">
      <c r="A41" s="32" t="s">
        <v>52</v>
      </c>
      <c r="B41" s="34"/>
      <c r="C41" s="34"/>
      <c r="D41" s="34"/>
      <c r="E41" s="33"/>
      <c r="F41" s="33"/>
      <c r="G41" s="33"/>
      <c r="H41" s="33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</row>
    <row r="42" spans="1:25" s="35" customFormat="1" ht="18" customHeight="1">
      <c r="A42" s="34"/>
      <c r="B42" s="34"/>
      <c r="C42" s="34"/>
      <c r="D42" s="34"/>
      <c r="E42" s="33"/>
      <c r="F42" s="33"/>
      <c r="G42" s="33"/>
      <c r="H42" s="33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5" s="35" customFormat="1" ht="18" customHeight="1">
      <c r="A43" s="34"/>
      <c r="B43" s="34"/>
      <c r="C43" s="34"/>
      <c r="D43" s="34"/>
      <c r="E43" s="33"/>
      <c r="F43" s="33"/>
      <c r="G43" s="33"/>
      <c r="H43" s="33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</row>
    <row r="44" spans="1:25" s="35" customFormat="1" ht="18" customHeight="1">
      <c r="A44" s="79" t="s">
        <v>49</v>
      </c>
      <c r="B44" s="78">
        <v>1999</v>
      </c>
      <c r="C44" s="78">
        <v>2000</v>
      </c>
      <c r="D44" s="78">
        <v>2001</v>
      </c>
      <c r="E44" s="78">
        <v>2002</v>
      </c>
      <c r="F44" s="78">
        <v>2003</v>
      </c>
      <c r="G44" s="78">
        <v>2004</v>
      </c>
      <c r="H44" s="78">
        <v>2005</v>
      </c>
      <c r="I44" s="78">
        <v>2006</v>
      </c>
      <c r="J44" s="78">
        <v>2007</v>
      </c>
      <c r="K44" s="78">
        <v>2008</v>
      </c>
      <c r="L44" s="78">
        <v>2009</v>
      </c>
      <c r="M44" s="78">
        <v>2010</v>
      </c>
      <c r="N44" s="78">
        <v>2011</v>
      </c>
      <c r="O44" s="78">
        <v>2012</v>
      </c>
      <c r="P44" s="78">
        <v>2013</v>
      </c>
      <c r="Q44" s="78">
        <v>2014</v>
      </c>
      <c r="R44" s="78">
        <v>2015</v>
      </c>
      <c r="S44" s="78">
        <v>2016</v>
      </c>
      <c r="T44" s="78">
        <v>2017</v>
      </c>
      <c r="U44" s="78">
        <v>2018</v>
      </c>
      <c r="V44" s="78">
        <v>2019</v>
      </c>
      <c r="W44" s="78">
        <v>2020</v>
      </c>
      <c r="X44" s="78">
        <v>2021</v>
      </c>
      <c r="Y44" s="78">
        <v>2022</v>
      </c>
    </row>
    <row r="45" spans="1:25" s="35" customFormat="1" ht="18" customHeight="1">
      <c r="A45" s="36" t="s">
        <v>55</v>
      </c>
      <c r="B45" s="37">
        <f>B22/B21</f>
        <v>0.9887029913731934</v>
      </c>
      <c r="C45" s="37">
        <f t="shared" ref="C45:Y45" si="26">C22/C21</f>
        <v>0.98735640757869614</v>
      </c>
      <c r="D45" s="37">
        <f t="shared" si="26"/>
        <v>0.98110154201000721</v>
      </c>
      <c r="E45" s="37">
        <f t="shared" si="26"/>
        <v>0.97162099824707071</v>
      </c>
      <c r="F45" s="37">
        <f t="shared" si="26"/>
        <v>0.95904236806916643</v>
      </c>
      <c r="G45" s="37">
        <f t="shared" si="26"/>
        <v>0.94889677910220649</v>
      </c>
      <c r="H45" s="37">
        <f t="shared" si="26"/>
        <v>0.94143408417840801</v>
      </c>
      <c r="I45" s="37">
        <f t="shared" si="26"/>
        <v>0.93957844594473594</v>
      </c>
      <c r="J45" s="37">
        <f t="shared" si="26"/>
        <v>0.93249986681110264</v>
      </c>
      <c r="K45" s="37">
        <f t="shared" si="26"/>
        <v>0.92158440785905493</v>
      </c>
      <c r="L45" s="37">
        <f t="shared" si="26"/>
        <v>0.91925801835758914</v>
      </c>
      <c r="M45" s="37">
        <f t="shared" si="26"/>
        <v>0.91912227899489041</v>
      </c>
      <c r="N45" s="37">
        <f t="shared" si="26"/>
        <v>0.91910005629045877</v>
      </c>
      <c r="O45" s="37">
        <f t="shared" si="26"/>
        <v>0.91902719683733081</v>
      </c>
      <c r="P45" s="37">
        <f t="shared" si="26"/>
        <v>0.92197373091941781</v>
      </c>
      <c r="Q45" s="37">
        <f t="shared" si="26"/>
        <v>0.92639489212116866</v>
      </c>
      <c r="R45" s="37">
        <f t="shared" si="26"/>
        <v>0.92692196844153041</v>
      </c>
      <c r="S45" s="37">
        <f t="shared" si="26"/>
        <v>0.92844335778321108</v>
      </c>
      <c r="T45" s="37">
        <f t="shared" si="26"/>
        <v>0.92717900315823865</v>
      </c>
      <c r="U45" s="37">
        <f t="shared" si="26"/>
        <v>0.92473881547814063</v>
      </c>
      <c r="V45" s="37">
        <f t="shared" si="26"/>
        <v>0.91914368202204344</v>
      </c>
      <c r="W45" s="37">
        <f t="shared" si="26"/>
        <v>0.91088555563568185</v>
      </c>
      <c r="X45" s="37">
        <f t="shared" si="26"/>
        <v>0.90611782069511693</v>
      </c>
      <c r="Y45" s="37">
        <f t="shared" si="26"/>
        <v>0.90071851984911078</v>
      </c>
    </row>
    <row r="46" spans="1:25" s="35" customFormat="1" ht="18" customHeight="1">
      <c r="A46" s="28" t="s">
        <v>56</v>
      </c>
      <c r="B46" s="38">
        <f>B23/B21</f>
        <v>1.1297008626806588E-2</v>
      </c>
      <c r="C46" s="38">
        <f t="shared" ref="C46:Y46" si="27">C23/C21</f>
        <v>1.2643592421303893E-2</v>
      </c>
      <c r="D46" s="38">
        <f t="shared" si="27"/>
        <v>1.8898457989992744E-2</v>
      </c>
      <c r="E46" s="38">
        <f t="shared" si="27"/>
        <v>2.8379001752929237E-2</v>
      </c>
      <c r="F46" s="38">
        <f t="shared" si="27"/>
        <v>4.0957631930833627E-2</v>
      </c>
      <c r="G46" s="38">
        <f t="shared" si="27"/>
        <v>5.110322089779356E-2</v>
      </c>
      <c r="H46" s="38">
        <f t="shared" si="27"/>
        <v>5.8565915821592034E-2</v>
      </c>
      <c r="I46" s="38">
        <f t="shared" si="27"/>
        <v>6.0421554055264053E-2</v>
      </c>
      <c r="J46" s="38">
        <f t="shared" si="27"/>
        <v>6.7500133188897374E-2</v>
      </c>
      <c r="K46" s="38">
        <f t="shared" si="27"/>
        <v>7.8415592140945123E-2</v>
      </c>
      <c r="L46" s="38">
        <f t="shared" si="27"/>
        <v>8.074198164241092E-2</v>
      </c>
      <c r="M46" s="38">
        <f t="shared" si="27"/>
        <v>8.0877721005109537E-2</v>
      </c>
      <c r="N46" s="38">
        <f t="shared" si="27"/>
        <v>8.0899943709541233E-2</v>
      </c>
      <c r="O46" s="38">
        <f t="shared" si="27"/>
        <v>8.0972803162669207E-2</v>
      </c>
      <c r="P46" s="38">
        <f t="shared" si="27"/>
        <v>7.8026269080582175E-2</v>
      </c>
      <c r="Q46" s="38">
        <f t="shared" si="27"/>
        <v>7.3605107878831358E-2</v>
      </c>
      <c r="R46" s="38">
        <f t="shared" si="27"/>
        <v>7.3078031558469633E-2</v>
      </c>
      <c r="S46" s="38">
        <f t="shared" si="27"/>
        <v>7.155664221678891E-2</v>
      </c>
      <c r="T46" s="38">
        <f t="shared" si="27"/>
        <v>7.2820996841761354E-2</v>
      </c>
      <c r="U46" s="38">
        <f t="shared" si="27"/>
        <v>7.5261184521859412E-2</v>
      </c>
      <c r="V46" s="38">
        <f t="shared" si="27"/>
        <v>8.0856317977956532E-2</v>
      </c>
      <c r="W46" s="38">
        <f t="shared" si="27"/>
        <v>8.911444436431816E-2</v>
      </c>
      <c r="X46" s="38">
        <f t="shared" si="27"/>
        <v>9.3882179304883101E-2</v>
      </c>
      <c r="Y46" s="38">
        <f t="shared" si="27"/>
        <v>9.9281480150889168E-2</v>
      </c>
    </row>
    <row r="47" spans="1:25" s="35" customFormat="1" ht="18" customHeight="1">
      <c r="A47" s="30" t="s">
        <v>38</v>
      </c>
      <c r="B47" s="43">
        <f>B45+B46</f>
        <v>1</v>
      </c>
      <c r="C47" s="43">
        <f t="shared" ref="C47:Y47" si="28">C45+C46</f>
        <v>1</v>
      </c>
      <c r="D47" s="43">
        <f t="shared" si="28"/>
        <v>1</v>
      </c>
      <c r="E47" s="43">
        <f t="shared" si="28"/>
        <v>1</v>
      </c>
      <c r="F47" s="43">
        <f t="shared" si="28"/>
        <v>1</v>
      </c>
      <c r="G47" s="43">
        <f t="shared" si="28"/>
        <v>1</v>
      </c>
      <c r="H47" s="43">
        <f t="shared" si="28"/>
        <v>1</v>
      </c>
      <c r="I47" s="43">
        <f t="shared" si="28"/>
        <v>1</v>
      </c>
      <c r="J47" s="43">
        <f t="shared" si="28"/>
        <v>1</v>
      </c>
      <c r="K47" s="43">
        <f t="shared" si="28"/>
        <v>1</v>
      </c>
      <c r="L47" s="43">
        <f t="shared" si="28"/>
        <v>1</v>
      </c>
      <c r="M47" s="43">
        <f t="shared" si="28"/>
        <v>1</v>
      </c>
      <c r="N47" s="43">
        <f t="shared" si="28"/>
        <v>1</v>
      </c>
      <c r="O47" s="43">
        <f t="shared" si="28"/>
        <v>1</v>
      </c>
      <c r="P47" s="43">
        <f t="shared" si="28"/>
        <v>1</v>
      </c>
      <c r="Q47" s="43">
        <f t="shared" si="28"/>
        <v>1</v>
      </c>
      <c r="R47" s="43">
        <f t="shared" si="28"/>
        <v>1</v>
      </c>
      <c r="S47" s="43">
        <f t="shared" si="28"/>
        <v>1</v>
      </c>
      <c r="T47" s="43">
        <f t="shared" si="28"/>
        <v>1</v>
      </c>
      <c r="U47" s="43">
        <f t="shared" si="28"/>
        <v>1</v>
      </c>
      <c r="V47" s="43">
        <f t="shared" si="28"/>
        <v>1</v>
      </c>
      <c r="W47" s="43">
        <f t="shared" si="28"/>
        <v>1</v>
      </c>
      <c r="X47" s="43">
        <f t="shared" si="28"/>
        <v>1</v>
      </c>
      <c r="Y47" s="43">
        <f t="shared" si="28"/>
        <v>1</v>
      </c>
    </row>
    <row r="48" spans="1:25" s="9" customFormat="1" ht="18" customHeight="1">
      <c r="A48" s="19" t="s">
        <v>52</v>
      </c>
      <c r="B48" s="14"/>
      <c r="C48" s="14"/>
      <c r="D48" s="14"/>
      <c r="E48" s="8"/>
      <c r="F48" s="8"/>
      <c r="G48" s="8"/>
      <c r="H48" s="8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5" s="9" customFormat="1" ht="18" customHeight="1">
      <c r="A49" s="14"/>
      <c r="B49" s="14"/>
      <c r="C49" s="14"/>
      <c r="D49" s="14"/>
      <c r="E49" s="8"/>
      <c r="F49" s="8"/>
      <c r="G49" s="8"/>
      <c r="H49" s="8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5" s="9" customFormat="1" ht="18" customHeight="1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25" s="9" customFormat="1" ht="18" customHeight="1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25" s="9" customFormat="1" ht="18" customHeight="1">
      <c r="A52" s="8" t="s">
        <v>58</v>
      </c>
      <c r="B52" s="8"/>
      <c r="C52" s="8"/>
      <c r="D52" s="8"/>
      <c r="E52" s="8"/>
      <c r="F52" s="8"/>
      <c r="G52" s="8"/>
      <c r="H52" s="8"/>
      <c r="I52" s="8"/>
      <c r="J52" s="8"/>
    </row>
    <row r="53" spans="1:25" s="9" customFormat="1" ht="18" customHeight="1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25" s="9" customFormat="1" ht="18" customHeight="1">
      <c r="B54" s="78">
        <v>1999</v>
      </c>
      <c r="C54" s="78">
        <v>2000</v>
      </c>
      <c r="D54" s="78">
        <v>2001</v>
      </c>
      <c r="E54" s="78">
        <v>2002</v>
      </c>
      <c r="F54" s="78">
        <v>2003</v>
      </c>
      <c r="G54" s="78">
        <v>2004</v>
      </c>
      <c r="H54" s="78">
        <v>2005</v>
      </c>
      <c r="I54" s="78">
        <v>2006</v>
      </c>
      <c r="J54" s="78">
        <v>2007</v>
      </c>
      <c r="K54" s="78">
        <v>2008</v>
      </c>
      <c r="L54" s="78">
        <v>2009</v>
      </c>
      <c r="M54" s="78">
        <v>2010</v>
      </c>
      <c r="N54" s="78">
        <v>2011</v>
      </c>
      <c r="O54" s="78">
        <v>2012</v>
      </c>
      <c r="P54" s="78">
        <v>2013</v>
      </c>
      <c r="Q54" s="78">
        <v>2014</v>
      </c>
      <c r="R54" s="78">
        <v>2015</v>
      </c>
      <c r="S54" s="78">
        <v>2016</v>
      </c>
      <c r="T54" s="78">
        <v>2017</v>
      </c>
      <c r="U54" s="78">
        <v>2018</v>
      </c>
      <c r="V54" s="78">
        <v>2019</v>
      </c>
      <c r="W54" s="78">
        <v>2020</v>
      </c>
      <c r="X54" s="78">
        <v>2021</v>
      </c>
      <c r="Y54" s="78">
        <v>2022</v>
      </c>
    </row>
    <row r="55" spans="1:25" s="9" customFormat="1" ht="18" customHeight="1">
      <c r="A55" s="80" t="s">
        <v>38</v>
      </c>
      <c r="B55" s="44">
        <f>B56+B57</f>
        <v>1203</v>
      </c>
      <c r="C55" s="44">
        <f t="shared" ref="C55:Y55" si="29">C56+C57</f>
        <v>1376</v>
      </c>
      <c r="D55" s="44">
        <f t="shared" si="29"/>
        <v>2130</v>
      </c>
      <c r="E55" s="44">
        <f t="shared" si="29"/>
        <v>3378</v>
      </c>
      <c r="F55" s="44">
        <f t="shared" si="29"/>
        <v>4927</v>
      </c>
      <c r="G55" s="44">
        <f t="shared" si="29"/>
        <v>6100</v>
      </c>
      <c r="H55" s="44">
        <f t="shared" si="29"/>
        <v>7021</v>
      </c>
      <c r="I55" s="44">
        <f t="shared" si="29"/>
        <v>7247</v>
      </c>
      <c r="J55" s="44">
        <f t="shared" si="29"/>
        <v>8061</v>
      </c>
      <c r="K55" s="44">
        <f t="shared" si="29"/>
        <v>9579</v>
      </c>
      <c r="L55" s="44">
        <f t="shared" si="29"/>
        <v>9915</v>
      </c>
      <c r="M55" s="44">
        <f t="shared" si="29"/>
        <v>9840</v>
      </c>
      <c r="N55" s="44">
        <f t="shared" si="29"/>
        <v>9728</v>
      </c>
      <c r="O55" s="44">
        <f t="shared" si="29"/>
        <v>9702</v>
      </c>
      <c r="P55" s="44">
        <f t="shared" si="29"/>
        <v>9125</v>
      </c>
      <c r="Q55" s="44">
        <f t="shared" si="29"/>
        <v>8499</v>
      </c>
      <c r="R55" s="44">
        <f t="shared" si="29"/>
        <v>8346</v>
      </c>
      <c r="S55" s="44">
        <f t="shared" si="29"/>
        <v>8017</v>
      </c>
      <c r="T55" s="44">
        <f t="shared" si="29"/>
        <v>8193</v>
      </c>
      <c r="U55" s="44">
        <f t="shared" si="29"/>
        <v>8433</v>
      </c>
      <c r="V55" s="44">
        <f t="shared" si="29"/>
        <v>9133</v>
      </c>
      <c r="W55" s="44">
        <f t="shared" si="29"/>
        <v>10142</v>
      </c>
      <c r="X55" s="44">
        <f t="shared" si="29"/>
        <v>10618</v>
      </c>
      <c r="Y55" s="44">
        <f t="shared" si="29"/>
        <v>11366</v>
      </c>
    </row>
    <row r="56" spans="1:25" s="9" customFormat="1" ht="18" customHeight="1">
      <c r="A56" s="81" t="s">
        <v>59</v>
      </c>
      <c r="B56" s="40">
        <f>B16</f>
        <v>598</v>
      </c>
      <c r="C56" s="40">
        <f t="shared" ref="C56:Y56" si="30">C16</f>
        <v>698</v>
      </c>
      <c r="D56" s="40">
        <f t="shared" si="30"/>
        <v>1114</v>
      </c>
      <c r="E56" s="40">
        <f t="shared" si="30"/>
        <v>1840</v>
      </c>
      <c r="F56" s="40">
        <f t="shared" si="30"/>
        <v>2691</v>
      </c>
      <c r="G56" s="40">
        <f t="shared" si="30"/>
        <v>3279</v>
      </c>
      <c r="H56" s="40">
        <f t="shared" si="30"/>
        <v>3758</v>
      </c>
      <c r="I56" s="40">
        <f t="shared" si="30"/>
        <v>3873</v>
      </c>
      <c r="J56" s="40">
        <f t="shared" si="30"/>
        <v>4260</v>
      </c>
      <c r="K56" s="40">
        <f t="shared" si="30"/>
        <v>5097</v>
      </c>
      <c r="L56" s="40">
        <f t="shared" si="30"/>
        <v>5288</v>
      </c>
      <c r="M56" s="40">
        <f t="shared" si="30"/>
        <v>5218</v>
      </c>
      <c r="N56" s="40">
        <f t="shared" si="30"/>
        <v>5129</v>
      </c>
      <c r="O56" s="40">
        <f t="shared" si="30"/>
        <v>5114</v>
      </c>
      <c r="P56" s="40">
        <f t="shared" si="30"/>
        <v>4729</v>
      </c>
      <c r="Q56" s="40">
        <f t="shared" si="30"/>
        <v>4395</v>
      </c>
      <c r="R56" s="40">
        <f t="shared" si="30"/>
        <v>4289</v>
      </c>
      <c r="S56" s="40">
        <f t="shared" si="30"/>
        <v>4066</v>
      </c>
      <c r="T56" s="40">
        <f t="shared" si="30"/>
        <v>4181</v>
      </c>
      <c r="U56" s="40">
        <f t="shared" si="30"/>
        <v>4298</v>
      </c>
      <c r="V56" s="40">
        <f t="shared" si="30"/>
        <v>4680</v>
      </c>
      <c r="W56" s="40">
        <f t="shared" si="30"/>
        <v>5199</v>
      </c>
      <c r="X56" s="40">
        <f t="shared" si="30"/>
        <v>5402</v>
      </c>
      <c r="Y56" s="40">
        <f t="shared" si="30"/>
        <v>5839</v>
      </c>
    </row>
    <row r="57" spans="1:25" s="9" customFormat="1" ht="18" customHeight="1">
      <c r="A57" s="82" t="s">
        <v>60</v>
      </c>
      <c r="B57" s="41">
        <f>B23</f>
        <v>605</v>
      </c>
      <c r="C57" s="41">
        <f t="shared" ref="C57:Y57" si="31">C23</f>
        <v>678</v>
      </c>
      <c r="D57" s="41">
        <f t="shared" si="31"/>
        <v>1016</v>
      </c>
      <c r="E57" s="41">
        <f t="shared" si="31"/>
        <v>1538</v>
      </c>
      <c r="F57" s="41">
        <f t="shared" si="31"/>
        <v>2236</v>
      </c>
      <c r="G57" s="41">
        <f t="shared" si="31"/>
        <v>2821</v>
      </c>
      <c r="H57" s="41">
        <f t="shared" si="31"/>
        <v>3263</v>
      </c>
      <c r="I57" s="41">
        <f t="shared" si="31"/>
        <v>3374</v>
      </c>
      <c r="J57" s="41">
        <f t="shared" si="31"/>
        <v>3801</v>
      </c>
      <c r="K57" s="41">
        <f t="shared" si="31"/>
        <v>4482</v>
      </c>
      <c r="L57" s="41">
        <f t="shared" si="31"/>
        <v>4627</v>
      </c>
      <c r="M57" s="41">
        <f t="shared" si="31"/>
        <v>4622</v>
      </c>
      <c r="N57" s="41">
        <f t="shared" si="31"/>
        <v>4599</v>
      </c>
      <c r="O57" s="41">
        <f t="shared" si="31"/>
        <v>4588</v>
      </c>
      <c r="P57" s="41">
        <f t="shared" si="31"/>
        <v>4396</v>
      </c>
      <c r="Q57" s="41">
        <f t="shared" si="31"/>
        <v>4104</v>
      </c>
      <c r="R57" s="41">
        <f t="shared" si="31"/>
        <v>4057</v>
      </c>
      <c r="S57" s="41">
        <f t="shared" si="31"/>
        <v>3951</v>
      </c>
      <c r="T57" s="41">
        <f t="shared" si="31"/>
        <v>4012</v>
      </c>
      <c r="U57" s="41">
        <f t="shared" si="31"/>
        <v>4135</v>
      </c>
      <c r="V57" s="41">
        <f t="shared" si="31"/>
        <v>4453</v>
      </c>
      <c r="W57" s="41">
        <f t="shared" si="31"/>
        <v>4943</v>
      </c>
      <c r="X57" s="41">
        <f t="shared" si="31"/>
        <v>5216</v>
      </c>
      <c r="Y57" s="41">
        <f t="shared" si="31"/>
        <v>5527</v>
      </c>
    </row>
    <row r="58" spans="1:25" s="9" customFormat="1" ht="18" customHeight="1">
      <c r="A58" s="19" t="s">
        <v>52</v>
      </c>
      <c r="B58" s="14"/>
      <c r="C58" s="14"/>
      <c r="D58" s="14"/>
      <c r="E58" s="8"/>
      <c r="F58" s="8"/>
      <c r="G58" s="8"/>
      <c r="H58" s="8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5" s="9" customFormat="1" ht="18" customHeight="1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25" s="9" customFormat="1" ht="18" customHeight="1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25" s="9" customFormat="1" ht="18" customHeight="1">
      <c r="B61" s="78">
        <v>1999</v>
      </c>
      <c r="C61" s="78">
        <v>2000</v>
      </c>
      <c r="D61" s="78">
        <v>2001</v>
      </c>
      <c r="E61" s="83">
        <v>2002</v>
      </c>
      <c r="F61" s="83">
        <v>2003</v>
      </c>
      <c r="G61" s="83">
        <v>2004</v>
      </c>
      <c r="H61" s="83">
        <v>2005</v>
      </c>
      <c r="I61" s="83">
        <v>2006</v>
      </c>
      <c r="J61" s="83">
        <v>2007</v>
      </c>
      <c r="K61" s="83">
        <v>2008</v>
      </c>
      <c r="L61" s="83">
        <v>2009</v>
      </c>
      <c r="M61" s="83">
        <v>2010</v>
      </c>
      <c r="N61" s="83">
        <v>2011</v>
      </c>
      <c r="O61" s="83">
        <v>2012</v>
      </c>
      <c r="P61" s="83">
        <v>2013</v>
      </c>
      <c r="Q61" s="83">
        <v>2014</v>
      </c>
      <c r="R61" s="83">
        <v>2015</v>
      </c>
      <c r="S61" s="83">
        <v>2016</v>
      </c>
      <c r="T61" s="83">
        <v>2017</v>
      </c>
      <c r="U61" s="83">
        <v>2018</v>
      </c>
      <c r="V61" s="83">
        <v>2019</v>
      </c>
      <c r="W61" s="83">
        <v>2020</v>
      </c>
      <c r="X61" s="83">
        <v>2021</v>
      </c>
      <c r="Y61" s="112">
        <v>2022</v>
      </c>
    </row>
    <row r="62" spans="1:25" s="9" customFormat="1" ht="18" customHeight="1">
      <c r="A62" s="84" t="s">
        <v>59</v>
      </c>
      <c r="B62" s="7">
        <f t="shared" ref="B62:D62" si="32">B56/B55</f>
        <v>0.49709060681629258</v>
      </c>
      <c r="C62" s="7">
        <f t="shared" si="32"/>
        <v>0.50726744186046513</v>
      </c>
      <c r="D62" s="7">
        <f t="shared" si="32"/>
        <v>0.52300469483568079</v>
      </c>
      <c r="E62" s="7">
        <f>E56/E55</f>
        <v>0.54470100651272946</v>
      </c>
      <c r="F62" s="7">
        <f t="shared" ref="F62:W62" si="33">F56/F55</f>
        <v>0.54617414248021112</v>
      </c>
      <c r="G62" s="7">
        <f t="shared" si="33"/>
        <v>0.53754098360655733</v>
      </c>
      <c r="H62" s="7">
        <f t="shared" si="33"/>
        <v>0.5352513886910697</v>
      </c>
      <c r="I62" s="7">
        <f t="shared" si="33"/>
        <v>0.5344280391886298</v>
      </c>
      <c r="J62" s="7">
        <f t="shared" si="33"/>
        <v>0.52847041310011167</v>
      </c>
      <c r="K62" s="7">
        <f t="shared" si="33"/>
        <v>0.53210147196993418</v>
      </c>
      <c r="L62" s="7">
        <f t="shared" si="33"/>
        <v>0.53333333333333333</v>
      </c>
      <c r="M62" s="7">
        <f t="shared" si="33"/>
        <v>0.53028455284552845</v>
      </c>
      <c r="N62" s="7">
        <f t="shared" si="33"/>
        <v>0.52724095394736847</v>
      </c>
      <c r="O62" s="7">
        <f t="shared" si="33"/>
        <v>0.52710781282209851</v>
      </c>
      <c r="P62" s="7">
        <f t="shared" si="33"/>
        <v>0.51824657534246577</v>
      </c>
      <c r="Q62" s="7">
        <f t="shared" si="33"/>
        <v>0.51711966113660435</v>
      </c>
      <c r="R62" s="7">
        <f t="shared" si="33"/>
        <v>0.51389887371195786</v>
      </c>
      <c r="S62" s="7">
        <f t="shared" si="33"/>
        <v>0.50717225894973184</v>
      </c>
      <c r="T62" s="7">
        <f t="shared" si="33"/>
        <v>0.51031368241181496</v>
      </c>
      <c r="U62" s="7">
        <f t="shared" si="33"/>
        <v>0.50966441361318626</v>
      </c>
      <c r="V62" s="7">
        <f t="shared" si="33"/>
        <v>0.51242746085623558</v>
      </c>
      <c r="W62" s="7">
        <f t="shared" si="33"/>
        <v>0.51262078485505813</v>
      </c>
      <c r="X62" s="7">
        <f t="shared" ref="X62:Y62" si="34">X56/X55</f>
        <v>0.50875871162177433</v>
      </c>
      <c r="Y62" s="7">
        <f t="shared" si="34"/>
        <v>0.51372514516980472</v>
      </c>
    </row>
    <row r="63" spans="1:25" s="9" customFormat="1" ht="18" customHeight="1">
      <c r="A63" s="85" t="s">
        <v>60</v>
      </c>
      <c r="B63" s="7">
        <f t="shared" ref="B63:D63" si="35">B57/B55</f>
        <v>0.50290939318370742</v>
      </c>
      <c r="C63" s="7">
        <f t="shared" si="35"/>
        <v>0.49273255813953487</v>
      </c>
      <c r="D63" s="7">
        <f t="shared" si="35"/>
        <v>0.47699530516431926</v>
      </c>
      <c r="E63" s="7">
        <f>E57/E55</f>
        <v>0.4552989934872706</v>
      </c>
      <c r="F63" s="7">
        <f t="shared" ref="F63:W63" si="36">F57/F55</f>
        <v>0.45382585751978893</v>
      </c>
      <c r="G63" s="7">
        <f t="shared" si="36"/>
        <v>0.46245901639344261</v>
      </c>
      <c r="H63" s="7">
        <f t="shared" si="36"/>
        <v>0.46474861130893036</v>
      </c>
      <c r="I63" s="7">
        <f t="shared" si="36"/>
        <v>0.4655719608113702</v>
      </c>
      <c r="J63" s="7">
        <f t="shared" si="36"/>
        <v>0.47152958689988833</v>
      </c>
      <c r="K63" s="7">
        <f t="shared" si="36"/>
        <v>0.46789852803006576</v>
      </c>
      <c r="L63" s="7">
        <f t="shared" si="36"/>
        <v>0.46666666666666667</v>
      </c>
      <c r="M63" s="7">
        <f t="shared" si="36"/>
        <v>0.46971544715447155</v>
      </c>
      <c r="N63" s="7">
        <f t="shared" si="36"/>
        <v>0.47275904605263158</v>
      </c>
      <c r="O63" s="7">
        <f t="shared" si="36"/>
        <v>0.47289218717790149</v>
      </c>
      <c r="P63" s="7">
        <f t="shared" si="36"/>
        <v>0.48175342465753423</v>
      </c>
      <c r="Q63" s="7">
        <f t="shared" si="36"/>
        <v>0.48288033886339571</v>
      </c>
      <c r="R63" s="7">
        <f t="shared" si="36"/>
        <v>0.4861011262880422</v>
      </c>
      <c r="S63" s="7">
        <f t="shared" si="36"/>
        <v>0.49282774105026816</v>
      </c>
      <c r="T63" s="7">
        <f t="shared" si="36"/>
        <v>0.48968631758818504</v>
      </c>
      <c r="U63" s="7">
        <f t="shared" si="36"/>
        <v>0.49033558638681368</v>
      </c>
      <c r="V63" s="7">
        <f t="shared" si="36"/>
        <v>0.48757253914376436</v>
      </c>
      <c r="W63" s="7">
        <f t="shared" si="36"/>
        <v>0.48737921514494181</v>
      </c>
      <c r="X63" s="7">
        <f t="shared" ref="X63:Y63" si="37">X57/X55</f>
        <v>0.49124128837822567</v>
      </c>
      <c r="Y63" s="7">
        <f t="shared" si="37"/>
        <v>0.48627485483019534</v>
      </c>
    </row>
    <row r="64" spans="1:25" s="9" customFormat="1" ht="18" customHeight="1">
      <c r="A64" s="86" t="s">
        <v>38</v>
      </c>
      <c r="B64" s="43">
        <f t="shared" ref="B64:D64" si="38">SUM(B62:B63)</f>
        <v>1</v>
      </c>
      <c r="C64" s="43">
        <f t="shared" si="38"/>
        <v>1</v>
      </c>
      <c r="D64" s="43">
        <f t="shared" si="38"/>
        <v>1</v>
      </c>
      <c r="E64" s="43">
        <f>SUM(E62:E63)</f>
        <v>1</v>
      </c>
      <c r="F64" s="43">
        <f t="shared" ref="F64:W64" si="39">SUM(F62:F63)</f>
        <v>1</v>
      </c>
      <c r="G64" s="43">
        <f t="shared" si="39"/>
        <v>1</v>
      </c>
      <c r="H64" s="43">
        <f t="shared" si="39"/>
        <v>1</v>
      </c>
      <c r="I64" s="43">
        <f t="shared" si="39"/>
        <v>1</v>
      </c>
      <c r="J64" s="43">
        <f t="shared" si="39"/>
        <v>1</v>
      </c>
      <c r="K64" s="43">
        <f t="shared" si="39"/>
        <v>1</v>
      </c>
      <c r="L64" s="43">
        <f t="shared" si="39"/>
        <v>1</v>
      </c>
      <c r="M64" s="43">
        <f t="shared" si="39"/>
        <v>1</v>
      </c>
      <c r="N64" s="43">
        <f t="shared" si="39"/>
        <v>1</v>
      </c>
      <c r="O64" s="43">
        <f t="shared" si="39"/>
        <v>1</v>
      </c>
      <c r="P64" s="43">
        <f t="shared" si="39"/>
        <v>1</v>
      </c>
      <c r="Q64" s="43">
        <f t="shared" si="39"/>
        <v>1</v>
      </c>
      <c r="R64" s="43">
        <f t="shared" si="39"/>
        <v>1</v>
      </c>
      <c r="S64" s="43">
        <f t="shared" si="39"/>
        <v>1</v>
      </c>
      <c r="T64" s="43">
        <f t="shared" si="39"/>
        <v>1</v>
      </c>
      <c r="U64" s="43">
        <f t="shared" si="39"/>
        <v>1</v>
      </c>
      <c r="V64" s="43">
        <f t="shared" si="39"/>
        <v>1</v>
      </c>
      <c r="W64" s="43">
        <f t="shared" si="39"/>
        <v>1</v>
      </c>
      <c r="X64" s="43">
        <f t="shared" ref="X64:Y64" si="40">SUM(X62:X63)</f>
        <v>1</v>
      </c>
      <c r="Y64" s="43">
        <f>SUM(Y62:Y63)</f>
        <v>1</v>
      </c>
    </row>
    <row r="65" spans="1:23" s="9" customFormat="1" ht="18" customHeight="1">
      <c r="A65" s="19" t="s">
        <v>52</v>
      </c>
      <c r="B65" s="14"/>
      <c r="C65" s="14"/>
      <c r="D65" s="14"/>
      <c r="E65" s="8"/>
      <c r="F65" s="8"/>
      <c r="G65" s="8"/>
      <c r="H65" s="8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s="9" customFormat="1" ht="18" customHeight="1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23" s="9" customFormat="1" ht="18" customHeight="1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23" s="9" customFormat="1" ht="18" customHeight="1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23" s="9" customFormat="1" ht="18" customHeight="1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23" s="9" customFormat="1" ht="18" customHeight="1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23" s="9" customFormat="1" ht="18" customHeight="1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23" s="9" customFormat="1" ht="18" customHeight="1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23" s="9" customFormat="1" ht="18" customHeight="1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23" s="9" customFormat="1" ht="18" customHeight="1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23" s="9" customFormat="1" ht="18" customHeight="1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23" s="9" customFormat="1" ht="18" customHeight="1">
      <c r="A76" s="8"/>
      <c r="B76" s="8"/>
      <c r="C76" s="8"/>
      <c r="D76" s="8"/>
      <c r="E76" s="8"/>
      <c r="F76" s="8"/>
      <c r="G76" s="8"/>
      <c r="H76" s="8"/>
      <c r="I76" s="8"/>
      <c r="J76" s="8"/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75"/>
  <sheetViews>
    <sheetView zoomScale="72" zoomScaleNormal="80" zoomScalePageLayoutView="80" workbookViewId="0">
      <selection activeCell="D5" sqref="D5"/>
    </sheetView>
  </sheetViews>
  <sheetFormatPr defaultColWidth="10.875" defaultRowHeight="15"/>
  <cols>
    <col min="1" max="1" width="29.125" style="5" customWidth="1"/>
    <col min="2" max="3" width="10.875" style="5" customWidth="1"/>
    <col min="4" max="16384" width="10.875" style="5"/>
  </cols>
  <sheetData>
    <row r="1" spans="1:24" ht="28.5">
      <c r="A1" s="45" t="s">
        <v>0</v>
      </c>
      <c r="B1" s="45"/>
      <c r="C1" s="45"/>
    </row>
    <row r="2" spans="1:24" ht="23.25">
      <c r="A2" s="46" t="s">
        <v>4</v>
      </c>
      <c r="B2" s="46"/>
      <c r="C2" s="46"/>
    </row>
    <row r="3" spans="1:24" ht="18" customHeight="1"/>
    <row r="4" spans="1:24" ht="18" customHeight="1"/>
    <row r="5" spans="1:24" ht="18" customHeight="1">
      <c r="A5" s="33" t="s">
        <v>61</v>
      </c>
      <c r="B5" s="33"/>
      <c r="C5" s="33"/>
    </row>
    <row r="6" spans="1:24" ht="18" customHeight="1"/>
    <row r="7" spans="1:24" ht="18" customHeight="1">
      <c r="A7" s="77" t="s">
        <v>14</v>
      </c>
      <c r="B7" s="78">
        <v>2000</v>
      </c>
      <c r="C7" s="78">
        <v>2001</v>
      </c>
      <c r="D7" s="78">
        <v>2002</v>
      </c>
      <c r="E7" s="78">
        <v>2003</v>
      </c>
      <c r="F7" s="78">
        <v>2004</v>
      </c>
      <c r="G7" s="78">
        <v>2005</v>
      </c>
      <c r="H7" s="78">
        <v>2006</v>
      </c>
      <c r="I7" s="78">
        <v>2007</v>
      </c>
      <c r="J7" s="78">
        <v>2008</v>
      </c>
      <c r="K7" s="78">
        <v>2009</v>
      </c>
      <c r="L7" s="78">
        <v>2010</v>
      </c>
      <c r="M7" s="78">
        <v>2011</v>
      </c>
      <c r="N7" s="78">
        <v>2012</v>
      </c>
      <c r="O7" s="78">
        <v>2013</v>
      </c>
      <c r="P7" s="78">
        <v>2014</v>
      </c>
      <c r="Q7" s="78">
        <v>2015</v>
      </c>
      <c r="R7" s="78">
        <v>2016</v>
      </c>
      <c r="S7" s="78">
        <v>2017</v>
      </c>
      <c r="T7" s="78">
        <v>2018</v>
      </c>
      <c r="U7" s="78">
        <v>2019</v>
      </c>
      <c r="V7" s="78">
        <v>2020</v>
      </c>
      <c r="W7" s="78">
        <v>2021</v>
      </c>
      <c r="X7" s="78">
        <v>2022</v>
      </c>
    </row>
    <row r="8" spans="1:24" ht="18" customHeight="1">
      <c r="A8" s="27" t="s">
        <v>38</v>
      </c>
      <c r="B8" s="42">
        <f t="shared" ref="B8:X8" si="0">B9+B10</f>
        <v>104826</v>
      </c>
      <c r="C8" s="42">
        <f t="shared" si="0"/>
        <v>105240</v>
      </c>
      <c r="D8" s="42">
        <f t="shared" si="0"/>
        <v>106345</v>
      </c>
      <c r="E8" s="42">
        <f t="shared" si="0"/>
        <v>107233</v>
      </c>
      <c r="F8" s="42">
        <f t="shared" si="0"/>
        <v>108554</v>
      </c>
      <c r="G8" s="42">
        <f t="shared" si="0"/>
        <v>109712</v>
      </c>
      <c r="H8" s="42">
        <f t="shared" si="0"/>
        <v>110017</v>
      </c>
      <c r="I8" s="42">
        <f t="shared" si="0"/>
        <v>110877</v>
      </c>
      <c r="J8" s="42">
        <f t="shared" si="0"/>
        <v>112830</v>
      </c>
      <c r="K8" s="42">
        <f t="shared" si="0"/>
        <v>113154</v>
      </c>
      <c r="L8" s="42">
        <f t="shared" si="0"/>
        <v>112926</v>
      </c>
      <c r="M8" s="42">
        <f t="shared" si="0"/>
        <v>112480</v>
      </c>
      <c r="N8" s="42">
        <f t="shared" si="0"/>
        <v>112134</v>
      </c>
      <c r="O8" s="42">
        <f t="shared" si="0"/>
        <v>111220</v>
      </c>
      <c r="P8" s="42">
        <f t="shared" si="0"/>
        <v>110115</v>
      </c>
      <c r="Q8" s="42">
        <f t="shared" si="0"/>
        <v>109708</v>
      </c>
      <c r="R8" s="42">
        <f t="shared" si="0"/>
        <v>109100</v>
      </c>
      <c r="S8" s="42">
        <f t="shared" si="0"/>
        <v>109022</v>
      </c>
      <c r="T8" s="42">
        <f t="shared" si="0"/>
        <v>108821</v>
      </c>
      <c r="U8" s="42">
        <f t="shared" si="0"/>
        <v>109193</v>
      </c>
      <c r="V8" s="42">
        <f t="shared" si="0"/>
        <v>110104</v>
      </c>
      <c r="W8" s="42">
        <f t="shared" si="0"/>
        <v>110283</v>
      </c>
      <c r="X8" s="42">
        <f t="shared" si="0"/>
        <v>110639</v>
      </c>
    </row>
    <row r="9" spans="1:24" ht="18" customHeight="1">
      <c r="A9" s="28" t="s">
        <v>62</v>
      </c>
      <c r="B9" s="29">
        <v>104377</v>
      </c>
      <c r="C9" s="29">
        <v>104015</v>
      </c>
      <c r="D9" s="29">
        <v>103850</v>
      </c>
      <c r="E9" s="29">
        <v>103152</v>
      </c>
      <c r="F9" s="29">
        <v>103303</v>
      </c>
      <c r="G9" s="29">
        <v>103525</v>
      </c>
      <c r="H9" s="29">
        <v>103654</v>
      </c>
      <c r="I9" s="29">
        <v>103676</v>
      </c>
      <c r="J9" s="29">
        <v>104101</v>
      </c>
      <c r="K9" s="29">
        <v>104119</v>
      </c>
      <c r="L9" s="29">
        <v>104017</v>
      </c>
      <c r="M9" s="29">
        <v>103819</v>
      </c>
      <c r="N9" s="29">
        <v>103640</v>
      </c>
      <c r="O9" s="29">
        <v>103433</v>
      </c>
      <c r="P9" s="29">
        <v>103032</v>
      </c>
      <c r="Q9" s="29">
        <v>103022</v>
      </c>
      <c r="R9" s="29">
        <v>102829</v>
      </c>
      <c r="S9" s="29">
        <v>102739</v>
      </c>
      <c r="T9" s="29">
        <v>102276</v>
      </c>
      <c r="U9" s="29">
        <v>101979</v>
      </c>
      <c r="V9" s="29">
        <v>102005</v>
      </c>
      <c r="W9" s="29">
        <v>101887</v>
      </c>
      <c r="X9" s="29">
        <v>101708</v>
      </c>
    </row>
    <row r="10" spans="1:24" ht="18" customHeight="1">
      <c r="A10" s="30" t="s">
        <v>63</v>
      </c>
      <c r="B10" s="31">
        <v>449</v>
      </c>
      <c r="C10" s="31">
        <v>1225</v>
      </c>
      <c r="D10" s="31">
        <v>2495</v>
      </c>
      <c r="E10" s="31">
        <v>4081</v>
      </c>
      <c r="F10" s="31">
        <v>5251</v>
      </c>
      <c r="G10" s="31">
        <v>6187</v>
      </c>
      <c r="H10" s="31">
        <v>6363</v>
      </c>
      <c r="I10" s="31">
        <v>7201</v>
      </c>
      <c r="J10" s="31">
        <v>8729</v>
      </c>
      <c r="K10" s="31">
        <v>9035</v>
      </c>
      <c r="L10" s="31">
        <v>8909</v>
      </c>
      <c r="M10" s="31">
        <v>8661</v>
      </c>
      <c r="N10" s="31">
        <v>8494</v>
      </c>
      <c r="O10" s="31">
        <v>7787</v>
      </c>
      <c r="P10" s="31">
        <v>7083</v>
      </c>
      <c r="Q10" s="31">
        <v>6686</v>
      </c>
      <c r="R10" s="31">
        <v>6271</v>
      </c>
      <c r="S10" s="31">
        <v>6283</v>
      </c>
      <c r="T10" s="31">
        <v>6545</v>
      </c>
      <c r="U10" s="31">
        <v>7214</v>
      </c>
      <c r="V10" s="31">
        <v>8099</v>
      </c>
      <c r="W10" s="31">
        <v>8396</v>
      </c>
      <c r="X10" s="31">
        <v>8931</v>
      </c>
    </row>
    <row r="11" spans="1:24" ht="18" customHeight="1">
      <c r="A11" s="32" t="s">
        <v>47</v>
      </c>
      <c r="B11" s="33"/>
      <c r="C11" s="33"/>
      <c r="D11" s="33"/>
      <c r="E11" s="33"/>
      <c r="F11" s="33"/>
      <c r="G11" s="33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ht="18" customHeight="1"/>
    <row r="13" spans="1:24" ht="18" customHeight="1"/>
    <row r="14" spans="1:24" ht="18" customHeight="1">
      <c r="A14" s="77" t="s">
        <v>48</v>
      </c>
      <c r="B14" s="78">
        <v>2000</v>
      </c>
      <c r="C14" s="78">
        <v>2001</v>
      </c>
      <c r="D14" s="78">
        <v>2002</v>
      </c>
      <c r="E14" s="78">
        <v>2003</v>
      </c>
      <c r="F14" s="78">
        <v>2004</v>
      </c>
      <c r="G14" s="78">
        <v>2005</v>
      </c>
      <c r="H14" s="78">
        <v>2006</v>
      </c>
      <c r="I14" s="78">
        <v>2007</v>
      </c>
      <c r="J14" s="78">
        <v>2008</v>
      </c>
      <c r="K14" s="78">
        <v>2009</v>
      </c>
      <c r="L14" s="78">
        <v>2010</v>
      </c>
      <c r="M14" s="78">
        <v>2011</v>
      </c>
      <c r="N14" s="78">
        <v>2012</v>
      </c>
      <c r="O14" s="78">
        <v>2013</v>
      </c>
      <c r="P14" s="78">
        <v>2014</v>
      </c>
      <c r="Q14" s="78">
        <v>2015</v>
      </c>
      <c r="R14" s="78">
        <v>2016</v>
      </c>
      <c r="S14" s="78">
        <v>2017</v>
      </c>
      <c r="T14" s="78">
        <v>2018</v>
      </c>
      <c r="U14" s="78">
        <v>2019</v>
      </c>
      <c r="V14" s="78">
        <v>2020</v>
      </c>
      <c r="W14" s="78">
        <v>2021</v>
      </c>
      <c r="X14" s="78">
        <v>2022</v>
      </c>
    </row>
    <row r="15" spans="1:24" ht="18" customHeight="1">
      <c r="A15" s="27" t="s">
        <v>38</v>
      </c>
      <c r="B15" s="42">
        <f t="shared" ref="B15:X15" si="1">B16+B17</f>
        <v>51202</v>
      </c>
      <c r="C15" s="42">
        <f t="shared" si="1"/>
        <v>51479</v>
      </c>
      <c r="D15" s="42">
        <f t="shared" si="1"/>
        <v>52150</v>
      </c>
      <c r="E15" s="42">
        <f t="shared" si="1"/>
        <v>52640</v>
      </c>
      <c r="F15" s="42">
        <f t="shared" si="1"/>
        <v>53352</v>
      </c>
      <c r="G15" s="42">
        <f t="shared" si="1"/>
        <v>53997</v>
      </c>
      <c r="H15" s="42">
        <f t="shared" si="1"/>
        <v>54176</v>
      </c>
      <c r="I15" s="42">
        <f t="shared" si="1"/>
        <v>54566</v>
      </c>
      <c r="J15" s="42">
        <f t="shared" si="1"/>
        <v>55673</v>
      </c>
      <c r="K15" s="42">
        <f t="shared" si="1"/>
        <v>55848</v>
      </c>
      <c r="L15" s="42">
        <f t="shared" si="1"/>
        <v>55778</v>
      </c>
      <c r="M15" s="42">
        <f t="shared" si="1"/>
        <v>55632</v>
      </c>
      <c r="N15" s="42">
        <f t="shared" si="1"/>
        <v>55473</v>
      </c>
      <c r="O15" s="42">
        <f t="shared" si="1"/>
        <v>54880</v>
      </c>
      <c r="P15" s="42">
        <f t="shared" si="1"/>
        <v>54358</v>
      </c>
      <c r="Q15" s="42">
        <f t="shared" si="1"/>
        <v>54192</v>
      </c>
      <c r="R15" s="42">
        <f t="shared" si="1"/>
        <v>53885</v>
      </c>
      <c r="S15" s="42">
        <f t="shared" si="1"/>
        <v>53928</v>
      </c>
      <c r="T15" s="42">
        <f t="shared" si="1"/>
        <v>53879</v>
      </c>
      <c r="U15" s="42">
        <f t="shared" si="1"/>
        <v>54120</v>
      </c>
      <c r="V15" s="42">
        <f t="shared" si="1"/>
        <v>54636</v>
      </c>
      <c r="W15" s="42">
        <f t="shared" si="1"/>
        <v>54724</v>
      </c>
      <c r="X15" s="42">
        <f t="shared" si="1"/>
        <v>54969</v>
      </c>
    </row>
    <row r="16" spans="1:24" ht="18" customHeight="1">
      <c r="A16" s="28" t="s">
        <v>62</v>
      </c>
      <c r="B16" s="29">
        <v>50952</v>
      </c>
      <c r="C16" s="29">
        <v>50805</v>
      </c>
      <c r="D16" s="29">
        <v>50746</v>
      </c>
      <c r="E16" s="29">
        <v>50364</v>
      </c>
      <c r="F16" s="29">
        <v>50476</v>
      </c>
      <c r="G16" s="29">
        <v>50637</v>
      </c>
      <c r="H16" s="29">
        <v>50722</v>
      </c>
      <c r="I16" s="29">
        <v>50711</v>
      </c>
      <c r="J16" s="29">
        <v>50990</v>
      </c>
      <c r="K16" s="29">
        <v>50978</v>
      </c>
      <c r="L16" s="29">
        <v>51004</v>
      </c>
      <c r="M16" s="29">
        <v>51011</v>
      </c>
      <c r="N16" s="29">
        <v>50926</v>
      </c>
      <c r="O16" s="29">
        <v>50786</v>
      </c>
      <c r="P16" s="29">
        <v>50631</v>
      </c>
      <c r="Q16" s="29">
        <v>50679</v>
      </c>
      <c r="R16" s="29">
        <v>50636</v>
      </c>
      <c r="S16" s="29">
        <v>50635</v>
      </c>
      <c r="T16" s="29">
        <v>50466</v>
      </c>
      <c r="U16" s="29">
        <v>50315</v>
      </c>
      <c r="V16" s="29">
        <v>50351</v>
      </c>
      <c r="W16" s="29">
        <v>50337</v>
      </c>
      <c r="X16" s="29">
        <v>50251</v>
      </c>
    </row>
    <row r="17" spans="1:24" ht="18" customHeight="1">
      <c r="A17" s="30" t="s">
        <v>63</v>
      </c>
      <c r="B17" s="31">
        <v>250</v>
      </c>
      <c r="C17" s="31">
        <v>674</v>
      </c>
      <c r="D17" s="31">
        <v>1404</v>
      </c>
      <c r="E17" s="31">
        <v>2276</v>
      </c>
      <c r="F17" s="31">
        <v>2876</v>
      </c>
      <c r="G17" s="31">
        <v>3360</v>
      </c>
      <c r="H17" s="31">
        <v>3454</v>
      </c>
      <c r="I17" s="31">
        <v>3855</v>
      </c>
      <c r="J17" s="31">
        <v>4683</v>
      </c>
      <c r="K17" s="31">
        <v>4870</v>
      </c>
      <c r="L17" s="31">
        <v>4774</v>
      </c>
      <c r="M17" s="31">
        <v>4621</v>
      </c>
      <c r="N17" s="31">
        <v>4547</v>
      </c>
      <c r="O17" s="31">
        <v>4094</v>
      </c>
      <c r="P17" s="31">
        <v>3727</v>
      </c>
      <c r="Q17" s="31">
        <v>3513</v>
      </c>
      <c r="R17" s="31">
        <v>3249</v>
      </c>
      <c r="S17" s="31">
        <v>3293</v>
      </c>
      <c r="T17" s="31">
        <v>3413</v>
      </c>
      <c r="U17" s="31">
        <v>3805</v>
      </c>
      <c r="V17" s="31">
        <v>4285</v>
      </c>
      <c r="W17" s="31">
        <v>4387</v>
      </c>
      <c r="X17" s="31">
        <v>4718</v>
      </c>
    </row>
    <row r="18" spans="1:24" ht="18" customHeight="1">
      <c r="A18" s="32" t="s">
        <v>47</v>
      </c>
      <c r="B18" s="33"/>
      <c r="C18" s="33"/>
      <c r="D18" s="33"/>
      <c r="E18" s="33"/>
      <c r="F18" s="33"/>
      <c r="G18" s="3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8" customHeight="1"/>
    <row r="20" spans="1:24" ht="18" customHeight="1"/>
    <row r="21" spans="1:24" ht="18" customHeight="1">
      <c r="A21" s="77" t="s">
        <v>49</v>
      </c>
      <c r="B21" s="78">
        <v>2000</v>
      </c>
      <c r="C21" s="78">
        <v>2001</v>
      </c>
      <c r="D21" s="78">
        <v>2002</v>
      </c>
      <c r="E21" s="78">
        <v>2003</v>
      </c>
      <c r="F21" s="78">
        <v>2004</v>
      </c>
      <c r="G21" s="78">
        <v>2005</v>
      </c>
      <c r="H21" s="78">
        <v>2006</v>
      </c>
      <c r="I21" s="78">
        <v>2007</v>
      </c>
      <c r="J21" s="78">
        <v>2008</v>
      </c>
      <c r="K21" s="78">
        <v>2009</v>
      </c>
      <c r="L21" s="78">
        <v>2010</v>
      </c>
      <c r="M21" s="78">
        <v>2011</v>
      </c>
      <c r="N21" s="78">
        <v>2012</v>
      </c>
      <c r="O21" s="78">
        <v>2013</v>
      </c>
      <c r="P21" s="78">
        <v>2014</v>
      </c>
      <c r="Q21" s="78">
        <v>2015</v>
      </c>
      <c r="R21" s="78">
        <v>2016</v>
      </c>
      <c r="S21" s="78">
        <v>2017</v>
      </c>
      <c r="T21" s="78">
        <v>2018</v>
      </c>
      <c r="U21" s="78">
        <v>2019</v>
      </c>
      <c r="V21" s="78">
        <v>2020</v>
      </c>
      <c r="W21" s="78">
        <v>2021</v>
      </c>
      <c r="X21" s="78">
        <v>2022</v>
      </c>
    </row>
    <row r="22" spans="1:24" ht="18" customHeight="1">
      <c r="A22" s="27" t="s">
        <v>38</v>
      </c>
      <c r="B22" s="42">
        <f t="shared" ref="B22:X22" si="2">B23+B24</f>
        <v>53624</v>
      </c>
      <c r="C22" s="42">
        <f t="shared" si="2"/>
        <v>53761</v>
      </c>
      <c r="D22" s="42">
        <f t="shared" si="2"/>
        <v>54195</v>
      </c>
      <c r="E22" s="42">
        <f t="shared" si="2"/>
        <v>54593</v>
      </c>
      <c r="F22" s="42">
        <f t="shared" si="2"/>
        <v>55202</v>
      </c>
      <c r="G22" s="42">
        <f t="shared" si="2"/>
        <v>55715</v>
      </c>
      <c r="H22" s="42">
        <f t="shared" si="2"/>
        <v>55841</v>
      </c>
      <c r="I22" s="42">
        <f t="shared" si="2"/>
        <v>56311</v>
      </c>
      <c r="J22" s="42">
        <f t="shared" si="2"/>
        <v>57157</v>
      </c>
      <c r="K22" s="42">
        <f t="shared" si="2"/>
        <v>57306</v>
      </c>
      <c r="L22" s="42">
        <f t="shared" si="2"/>
        <v>57148</v>
      </c>
      <c r="M22" s="42">
        <f t="shared" si="2"/>
        <v>56848</v>
      </c>
      <c r="N22" s="42">
        <f t="shared" si="2"/>
        <v>56661</v>
      </c>
      <c r="O22" s="42">
        <f t="shared" si="2"/>
        <v>56340</v>
      </c>
      <c r="P22" s="42">
        <f t="shared" si="2"/>
        <v>55757</v>
      </c>
      <c r="Q22" s="42">
        <f t="shared" si="2"/>
        <v>55516</v>
      </c>
      <c r="R22" s="42">
        <f t="shared" si="2"/>
        <v>55215</v>
      </c>
      <c r="S22" s="42">
        <f t="shared" si="2"/>
        <v>55094</v>
      </c>
      <c r="T22" s="42">
        <f t="shared" si="2"/>
        <v>54942</v>
      </c>
      <c r="U22" s="42">
        <f t="shared" si="2"/>
        <v>55073</v>
      </c>
      <c r="V22" s="42">
        <f t="shared" si="2"/>
        <v>55468</v>
      </c>
      <c r="W22" s="42">
        <f t="shared" si="2"/>
        <v>55559</v>
      </c>
      <c r="X22" s="42">
        <f t="shared" si="2"/>
        <v>55670</v>
      </c>
    </row>
    <row r="23" spans="1:24" ht="18" customHeight="1">
      <c r="A23" s="28" t="s">
        <v>62</v>
      </c>
      <c r="B23" s="29">
        <v>53425</v>
      </c>
      <c r="C23" s="29">
        <v>53210</v>
      </c>
      <c r="D23" s="29">
        <v>53104</v>
      </c>
      <c r="E23" s="29">
        <v>52788</v>
      </c>
      <c r="F23" s="29">
        <v>52827</v>
      </c>
      <c r="G23" s="29">
        <v>52888</v>
      </c>
      <c r="H23" s="29">
        <v>52932</v>
      </c>
      <c r="I23" s="29">
        <v>52965</v>
      </c>
      <c r="J23" s="29">
        <v>53111</v>
      </c>
      <c r="K23" s="29">
        <v>53141</v>
      </c>
      <c r="L23" s="29">
        <v>53013</v>
      </c>
      <c r="M23" s="29">
        <v>52808</v>
      </c>
      <c r="N23" s="29">
        <v>52714</v>
      </c>
      <c r="O23" s="29">
        <v>52647</v>
      </c>
      <c r="P23" s="29">
        <v>52401</v>
      </c>
      <c r="Q23" s="29">
        <v>52343</v>
      </c>
      <c r="R23" s="29">
        <v>52193</v>
      </c>
      <c r="S23" s="29">
        <v>52104</v>
      </c>
      <c r="T23" s="29">
        <v>51810</v>
      </c>
      <c r="U23" s="29">
        <v>51664</v>
      </c>
      <c r="V23" s="29">
        <v>51654</v>
      </c>
      <c r="W23" s="29">
        <v>51550</v>
      </c>
      <c r="X23" s="29">
        <v>51457</v>
      </c>
    </row>
    <row r="24" spans="1:24" ht="18" customHeight="1">
      <c r="A24" s="30" t="s">
        <v>63</v>
      </c>
      <c r="B24" s="31">
        <v>199</v>
      </c>
      <c r="C24" s="31">
        <v>551</v>
      </c>
      <c r="D24" s="31">
        <v>1091</v>
      </c>
      <c r="E24" s="31">
        <v>1805</v>
      </c>
      <c r="F24" s="31">
        <v>2375</v>
      </c>
      <c r="G24" s="31">
        <v>2827</v>
      </c>
      <c r="H24" s="31">
        <v>2909</v>
      </c>
      <c r="I24" s="31">
        <v>3346</v>
      </c>
      <c r="J24" s="31">
        <v>4046</v>
      </c>
      <c r="K24" s="31">
        <v>4165</v>
      </c>
      <c r="L24" s="31">
        <v>4135</v>
      </c>
      <c r="M24" s="31">
        <v>4040</v>
      </c>
      <c r="N24" s="31">
        <v>3947</v>
      </c>
      <c r="O24" s="31">
        <v>3693</v>
      </c>
      <c r="P24" s="31">
        <v>3356</v>
      </c>
      <c r="Q24" s="31">
        <v>3173</v>
      </c>
      <c r="R24" s="31">
        <v>3022</v>
      </c>
      <c r="S24" s="31">
        <v>2990</v>
      </c>
      <c r="T24" s="31">
        <v>3132</v>
      </c>
      <c r="U24" s="31">
        <v>3409</v>
      </c>
      <c r="V24" s="31">
        <v>3814</v>
      </c>
      <c r="W24" s="31">
        <v>4009</v>
      </c>
      <c r="X24" s="31">
        <v>4213</v>
      </c>
    </row>
    <row r="25" spans="1:24" ht="18" customHeight="1">
      <c r="A25" s="32" t="s">
        <v>47</v>
      </c>
      <c r="B25" s="33"/>
      <c r="C25" s="33"/>
      <c r="D25" s="33"/>
      <c r="E25" s="33"/>
      <c r="F25" s="33"/>
      <c r="G25" s="33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ht="18" customHeight="1">
      <c r="A26" s="34"/>
      <c r="B26" s="33"/>
      <c r="C26" s="33"/>
      <c r="D26" s="33"/>
      <c r="E26" s="33"/>
      <c r="F26" s="33"/>
      <c r="G26" s="33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ht="18" customHeight="1">
      <c r="A27" s="34"/>
      <c r="B27" s="33"/>
      <c r="C27" s="33"/>
      <c r="D27" s="33"/>
      <c r="E27" s="33"/>
      <c r="F27" s="33"/>
      <c r="G27" s="33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18" customHeight="1">
      <c r="A28" s="34"/>
      <c r="B28" s="33"/>
      <c r="C28" s="33"/>
      <c r="D28" s="33"/>
      <c r="E28" s="33"/>
      <c r="F28" s="33"/>
      <c r="G28" s="33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18" customHeight="1">
      <c r="A29" s="33" t="s">
        <v>64</v>
      </c>
      <c r="B29" s="33"/>
      <c r="C29" s="33"/>
      <c r="D29" s="33"/>
      <c r="E29" s="33"/>
      <c r="F29" s="33"/>
      <c r="G29" s="33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ht="18" customHeight="1">
      <c r="A30" s="34"/>
      <c r="B30" s="33"/>
      <c r="C30" s="33"/>
      <c r="D30" s="33"/>
      <c r="E30" s="33"/>
      <c r="F30" s="33"/>
      <c r="G30" s="33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ht="18" customHeight="1">
      <c r="A31" s="79" t="s">
        <v>14</v>
      </c>
      <c r="B31" s="112">
        <v>2000</v>
      </c>
      <c r="C31" s="112">
        <v>2001</v>
      </c>
      <c r="D31" s="112">
        <v>2002</v>
      </c>
      <c r="E31" s="112">
        <v>2003</v>
      </c>
      <c r="F31" s="112">
        <v>2004</v>
      </c>
      <c r="G31" s="112">
        <v>2005</v>
      </c>
      <c r="H31" s="112">
        <v>2006</v>
      </c>
      <c r="I31" s="112">
        <v>2007</v>
      </c>
      <c r="J31" s="112">
        <v>2008</v>
      </c>
      <c r="K31" s="112">
        <v>2009</v>
      </c>
      <c r="L31" s="112">
        <v>2010</v>
      </c>
      <c r="M31" s="112">
        <v>2011</v>
      </c>
      <c r="N31" s="112">
        <v>2012</v>
      </c>
      <c r="O31" s="112">
        <v>2013</v>
      </c>
      <c r="P31" s="112">
        <v>2014</v>
      </c>
      <c r="Q31" s="112">
        <v>2015</v>
      </c>
      <c r="R31" s="112">
        <v>2016</v>
      </c>
      <c r="S31" s="112">
        <v>2017</v>
      </c>
      <c r="T31" s="112">
        <v>2018</v>
      </c>
      <c r="U31" s="112">
        <v>2019</v>
      </c>
      <c r="V31" s="112">
        <v>2020</v>
      </c>
      <c r="W31" s="112">
        <v>2021</v>
      </c>
      <c r="X31" s="112">
        <v>2022</v>
      </c>
    </row>
    <row r="32" spans="1:24" ht="18" customHeight="1">
      <c r="A32" s="36" t="s">
        <v>62</v>
      </c>
      <c r="B32" s="113">
        <f t="shared" ref="B32:V32" si="3">B9/B8</f>
        <v>0.99571671150287144</v>
      </c>
      <c r="C32" s="113">
        <f t="shared" si="3"/>
        <v>0.98835993918662102</v>
      </c>
      <c r="D32" s="113">
        <f t="shared" si="3"/>
        <v>0.97653862428887117</v>
      </c>
      <c r="E32" s="113">
        <f t="shared" si="3"/>
        <v>0.96194268555388729</v>
      </c>
      <c r="F32" s="113">
        <f t="shared" si="3"/>
        <v>0.95162776129852422</v>
      </c>
      <c r="G32" s="113">
        <f t="shared" si="3"/>
        <v>0.94360689806037623</v>
      </c>
      <c r="H32" s="113">
        <f t="shared" si="3"/>
        <v>0.94216348382522697</v>
      </c>
      <c r="I32" s="113">
        <f t="shared" si="3"/>
        <v>0.93505415911325163</v>
      </c>
      <c r="J32" s="113">
        <f t="shared" si="3"/>
        <v>0.9226358238057254</v>
      </c>
      <c r="K32" s="113">
        <f t="shared" si="3"/>
        <v>0.92015306573342526</v>
      </c>
      <c r="L32" s="113">
        <f t="shared" si="3"/>
        <v>0.92110762800417978</v>
      </c>
      <c r="M32" s="113">
        <f t="shared" si="3"/>
        <v>0.92299964438122328</v>
      </c>
      <c r="N32" s="113">
        <f t="shared" si="3"/>
        <v>0.92425134214422033</v>
      </c>
      <c r="O32" s="113">
        <f t="shared" si="3"/>
        <v>0.92998561409818381</v>
      </c>
      <c r="P32" s="113">
        <f t="shared" si="3"/>
        <v>0.9356763383735186</v>
      </c>
      <c r="Q32" s="113">
        <f t="shared" si="3"/>
        <v>0.9390564042731615</v>
      </c>
      <c r="R32" s="113">
        <f t="shared" si="3"/>
        <v>0.94252062328139319</v>
      </c>
      <c r="S32" s="113">
        <f t="shared" si="3"/>
        <v>0.94236943002329809</v>
      </c>
      <c r="T32" s="113">
        <f t="shared" si="3"/>
        <v>0.93985535880023152</v>
      </c>
      <c r="U32" s="113">
        <f t="shared" si="3"/>
        <v>0.93393349390528702</v>
      </c>
      <c r="V32" s="113">
        <f t="shared" si="3"/>
        <v>0.92644227276029933</v>
      </c>
      <c r="W32" s="113">
        <f>W9/W8</f>
        <v>0.9238685926208029</v>
      </c>
      <c r="X32" s="113">
        <f>X9/X8</f>
        <v>0.91927801227415284</v>
      </c>
    </row>
    <row r="33" spans="1:24" ht="18" customHeight="1">
      <c r="A33" s="28" t="s">
        <v>63</v>
      </c>
      <c r="B33" s="113">
        <f t="shared" ref="B33:V33" si="4">B10/B8</f>
        <v>4.283288497128575E-3</v>
      </c>
      <c r="C33" s="113">
        <f t="shared" si="4"/>
        <v>1.1640060813378943E-2</v>
      </c>
      <c r="D33" s="113">
        <f t="shared" si="4"/>
        <v>2.3461375711128874E-2</v>
      </c>
      <c r="E33" s="113">
        <f t="shared" si="4"/>
        <v>3.8057314446112669E-2</v>
      </c>
      <c r="F33" s="113">
        <f t="shared" si="4"/>
        <v>4.8372238701475764E-2</v>
      </c>
      <c r="G33" s="113">
        <f t="shared" si="4"/>
        <v>5.6393101939623741E-2</v>
      </c>
      <c r="H33" s="113">
        <f t="shared" si="4"/>
        <v>5.7836516174772992E-2</v>
      </c>
      <c r="I33" s="113">
        <f t="shared" si="4"/>
        <v>6.4945840886748374E-2</v>
      </c>
      <c r="J33" s="113">
        <f t="shared" si="4"/>
        <v>7.7364176194274575E-2</v>
      </c>
      <c r="K33" s="113">
        <f t="shared" si="4"/>
        <v>7.9846934266574757E-2</v>
      </c>
      <c r="L33" s="113">
        <f t="shared" si="4"/>
        <v>7.8892371995820276E-2</v>
      </c>
      <c r="M33" s="113">
        <f t="shared" si="4"/>
        <v>7.7000355618776675E-2</v>
      </c>
      <c r="N33" s="113">
        <f t="shared" si="4"/>
        <v>7.5748657855779694E-2</v>
      </c>
      <c r="O33" s="113">
        <f t="shared" si="4"/>
        <v>7.0014385901816217E-2</v>
      </c>
      <c r="P33" s="113">
        <f t="shared" si="4"/>
        <v>6.4323661626481413E-2</v>
      </c>
      <c r="Q33" s="113">
        <f t="shared" si="4"/>
        <v>6.0943595726838516E-2</v>
      </c>
      <c r="R33" s="113">
        <f t="shared" si="4"/>
        <v>5.7479376718606784E-2</v>
      </c>
      <c r="S33" s="113">
        <f t="shared" si="4"/>
        <v>5.7630569976701948E-2</v>
      </c>
      <c r="T33" s="113">
        <f t="shared" si="4"/>
        <v>6.014464119976843E-2</v>
      </c>
      <c r="U33" s="113">
        <f t="shared" si="4"/>
        <v>6.6066506094713026E-2</v>
      </c>
      <c r="V33" s="113">
        <f t="shared" si="4"/>
        <v>7.3557727239700652E-2</v>
      </c>
      <c r="W33" s="113">
        <f>W10/W8</f>
        <v>7.6131407379197158E-2</v>
      </c>
      <c r="X33" s="113">
        <f>X10/X8</f>
        <v>8.0721987725847127E-2</v>
      </c>
    </row>
    <row r="34" spans="1:24" ht="18" customHeight="1">
      <c r="A34" s="30" t="s">
        <v>38</v>
      </c>
      <c r="B34" s="43">
        <f t="shared" ref="B34:V34" si="5">SUM(B32:B33)</f>
        <v>1</v>
      </c>
      <c r="C34" s="43">
        <f t="shared" si="5"/>
        <v>1</v>
      </c>
      <c r="D34" s="43">
        <f t="shared" si="5"/>
        <v>1</v>
      </c>
      <c r="E34" s="43">
        <f t="shared" si="5"/>
        <v>1</v>
      </c>
      <c r="F34" s="43">
        <f t="shared" si="5"/>
        <v>1</v>
      </c>
      <c r="G34" s="43">
        <f t="shared" si="5"/>
        <v>1</v>
      </c>
      <c r="H34" s="43">
        <f t="shared" si="5"/>
        <v>1</v>
      </c>
      <c r="I34" s="43">
        <f t="shared" si="5"/>
        <v>1</v>
      </c>
      <c r="J34" s="43">
        <f t="shared" si="5"/>
        <v>1</v>
      </c>
      <c r="K34" s="43">
        <f t="shared" si="5"/>
        <v>1</v>
      </c>
      <c r="L34" s="43">
        <f t="shared" si="5"/>
        <v>1</v>
      </c>
      <c r="M34" s="43">
        <f t="shared" si="5"/>
        <v>1</v>
      </c>
      <c r="N34" s="43">
        <f t="shared" si="5"/>
        <v>1</v>
      </c>
      <c r="O34" s="43">
        <f t="shared" si="5"/>
        <v>1</v>
      </c>
      <c r="P34" s="43">
        <f t="shared" si="5"/>
        <v>1</v>
      </c>
      <c r="Q34" s="43">
        <f t="shared" si="5"/>
        <v>1</v>
      </c>
      <c r="R34" s="43">
        <f t="shared" si="5"/>
        <v>1</v>
      </c>
      <c r="S34" s="43">
        <f t="shared" si="5"/>
        <v>1</v>
      </c>
      <c r="T34" s="43">
        <f t="shared" si="5"/>
        <v>1</v>
      </c>
      <c r="U34" s="43">
        <f t="shared" si="5"/>
        <v>1</v>
      </c>
      <c r="V34" s="43">
        <f t="shared" si="5"/>
        <v>1</v>
      </c>
      <c r="W34" s="43">
        <f>SUM(W32:W33)</f>
        <v>1</v>
      </c>
      <c r="X34" s="43">
        <f>SUM(X32:X33)</f>
        <v>1</v>
      </c>
    </row>
    <row r="35" spans="1:24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ht="18" customHeight="1">
      <c r="A36" s="34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ht="18" customHeight="1">
      <c r="A37" s="34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8" customHeight="1">
      <c r="A38" s="79" t="s">
        <v>48</v>
      </c>
      <c r="B38" s="112">
        <v>2000</v>
      </c>
      <c r="C38" s="112">
        <v>2001</v>
      </c>
      <c r="D38" s="112">
        <v>2002</v>
      </c>
      <c r="E38" s="112">
        <v>2003</v>
      </c>
      <c r="F38" s="112">
        <v>2004</v>
      </c>
      <c r="G38" s="112">
        <v>2005</v>
      </c>
      <c r="H38" s="112">
        <v>2006</v>
      </c>
      <c r="I38" s="112">
        <v>2007</v>
      </c>
      <c r="J38" s="112">
        <v>2008</v>
      </c>
      <c r="K38" s="112">
        <v>2009</v>
      </c>
      <c r="L38" s="112">
        <v>2010</v>
      </c>
      <c r="M38" s="112">
        <v>2011</v>
      </c>
      <c r="N38" s="112">
        <v>2012</v>
      </c>
      <c r="O38" s="112">
        <v>2013</v>
      </c>
      <c r="P38" s="112">
        <v>2014</v>
      </c>
      <c r="Q38" s="112">
        <v>2015</v>
      </c>
      <c r="R38" s="112">
        <v>2016</v>
      </c>
      <c r="S38" s="112">
        <v>2017</v>
      </c>
      <c r="T38" s="112">
        <v>2018</v>
      </c>
      <c r="U38" s="112">
        <v>2019</v>
      </c>
      <c r="V38" s="112">
        <v>2020</v>
      </c>
      <c r="W38" s="112">
        <v>2021</v>
      </c>
      <c r="X38" s="112">
        <v>2022</v>
      </c>
    </row>
    <row r="39" spans="1:24" ht="18" customHeight="1">
      <c r="A39" s="36" t="s">
        <v>62</v>
      </c>
      <c r="B39" s="113">
        <f t="shared" ref="B39:V39" si="6">B16/B15</f>
        <v>0.99511737822741297</v>
      </c>
      <c r="C39" s="113">
        <f t="shared" si="6"/>
        <v>0.98690728258124671</v>
      </c>
      <c r="D39" s="113">
        <f t="shared" si="6"/>
        <v>0.97307766059443912</v>
      </c>
      <c r="E39" s="113">
        <f t="shared" si="6"/>
        <v>0.95676291793313073</v>
      </c>
      <c r="F39" s="113">
        <f t="shared" si="6"/>
        <v>0.94609386714649868</v>
      </c>
      <c r="G39" s="113">
        <f t="shared" si="6"/>
        <v>0.93777432079559975</v>
      </c>
      <c r="H39" s="113">
        <f t="shared" si="6"/>
        <v>0.93624483165977557</v>
      </c>
      <c r="I39" s="113">
        <f t="shared" si="6"/>
        <v>0.92935161089323026</v>
      </c>
      <c r="J39" s="113">
        <f t="shared" si="6"/>
        <v>0.91588382160113524</v>
      </c>
      <c r="K39" s="113">
        <f t="shared" si="6"/>
        <v>0.91279902592751749</v>
      </c>
      <c r="L39" s="113">
        <f t="shared" si="6"/>
        <v>0.91441069955896592</v>
      </c>
      <c r="M39" s="113">
        <f t="shared" si="6"/>
        <v>0.91693629565717572</v>
      </c>
      <c r="N39" s="113">
        <f t="shared" si="6"/>
        <v>0.91803219584302276</v>
      </c>
      <c r="O39" s="113">
        <f t="shared" si="6"/>
        <v>0.92540087463556853</v>
      </c>
      <c r="P39" s="113">
        <f t="shared" si="6"/>
        <v>0.93143603517421536</v>
      </c>
      <c r="Q39" s="113">
        <f t="shared" si="6"/>
        <v>0.93517493356953052</v>
      </c>
      <c r="R39" s="113">
        <f t="shared" si="6"/>
        <v>0.93970492715969189</v>
      </c>
      <c r="S39" s="113">
        <f t="shared" si="6"/>
        <v>0.93893710132027886</v>
      </c>
      <c r="T39" s="113">
        <f t="shared" si="6"/>
        <v>0.93665435512908557</v>
      </c>
      <c r="U39" s="113">
        <f t="shared" si="6"/>
        <v>0.92969327420546932</v>
      </c>
      <c r="V39" s="113">
        <f t="shared" si="6"/>
        <v>0.92157185738341019</v>
      </c>
      <c r="W39" s="113">
        <f>W16/W15</f>
        <v>0.91983407645639936</v>
      </c>
      <c r="X39" s="113">
        <f>X16/X15</f>
        <v>0.91416980479906862</v>
      </c>
    </row>
    <row r="40" spans="1:24" ht="18" customHeight="1">
      <c r="A40" s="28" t="s">
        <v>63</v>
      </c>
      <c r="B40" s="113">
        <f t="shared" ref="B40:V40" si="7">B17/B15</f>
        <v>4.8826217725870084E-3</v>
      </c>
      <c r="C40" s="113">
        <f t="shared" si="7"/>
        <v>1.3092717418753279E-2</v>
      </c>
      <c r="D40" s="113">
        <f t="shared" si="7"/>
        <v>2.6922339405560883E-2</v>
      </c>
      <c r="E40" s="113">
        <f t="shared" si="7"/>
        <v>4.3237082066869298E-2</v>
      </c>
      <c r="F40" s="113">
        <f t="shared" si="7"/>
        <v>5.3906132853501272E-2</v>
      </c>
      <c r="G40" s="113">
        <f t="shared" si="7"/>
        <v>6.2225679204400246E-2</v>
      </c>
      <c r="H40" s="113">
        <f t="shared" si="7"/>
        <v>6.3755168340224447E-2</v>
      </c>
      <c r="I40" s="113">
        <f t="shared" si="7"/>
        <v>7.0648389106769779E-2</v>
      </c>
      <c r="J40" s="113">
        <f t="shared" si="7"/>
        <v>8.4116178398864802E-2</v>
      </c>
      <c r="K40" s="113">
        <f t="shared" si="7"/>
        <v>8.7200974072482451E-2</v>
      </c>
      <c r="L40" s="113">
        <f t="shared" si="7"/>
        <v>8.5589300441034105E-2</v>
      </c>
      <c r="M40" s="113">
        <f t="shared" si="7"/>
        <v>8.3063704342824271E-2</v>
      </c>
      <c r="N40" s="113">
        <f t="shared" si="7"/>
        <v>8.196780415697727E-2</v>
      </c>
      <c r="O40" s="113">
        <f t="shared" si="7"/>
        <v>7.4599125364431487E-2</v>
      </c>
      <c r="P40" s="113">
        <f t="shared" si="7"/>
        <v>6.8563964825784612E-2</v>
      </c>
      <c r="Q40" s="113">
        <f t="shared" si="7"/>
        <v>6.4825066430469439E-2</v>
      </c>
      <c r="R40" s="113">
        <f t="shared" si="7"/>
        <v>6.0295072840308064E-2</v>
      </c>
      <c r="S40" s="113">
        <f t="shared" si="7"/>
        <v>6.106289867972111E-2</v>
      </c>
      <c r="T40" s="113">
        <f t="shared" si="7"/>
        <v>6.3345644870914458E-2</v>
      </c>
      <c r="U40" s="113">
        <f t="shared" si="7"/>
        <v>7.0306725794530678E-2</v>
      </c>
      <c r="V40" s="113">
        <f t="shared" si="7"/>
        <v>7.8428142616589799E-2</v>
      </c>
      <c r="W40" s="113">
        <f>W17/W15</f>
        <v>8.0165923543600609E-2</v>
      </c>
      <c r="X40" s="113">
        <f>X17/X15</f>
        <v>8.5830195200931436E-2</v>
      </c>
    </row>
    <row r="41" spans="1:24" ht="18" customHeight="1">
      <c r="A41" s="30" t="s">
        <v>38</v>
      </c>
      <c r="B41" s="43">
        <f t="shared" ref="B41:V41" si="8">SUM(B39:B40)</f>
        <v>1</v>
      </c>
      <c r="C41" s="43">
        <f t="shared" si="8"/>
        <v>1</v>
      </c>
      <c r="D41" s="43">
        <f t="shared" si="8"/>
        <v>1</v>
      </c>
      <c r="E41" s="43">
        <f t="shared" si="8"/>
        <v>1</v>
      </c>
      <c r="F41" s="43">
        <f t="shared" si="8"/>
        <v>1</v>
      </c>
      <c r="G41" s="43">
        <f t="shared" si="8"/>
        <v>1</v>
      </c>
      <c r="H41" s="43">
        <f t="shared" si="8"/>
        <v>1</v>
      </c>
      <c r="I41" s="43">
        <f t="shared" si="8"/>
        <v>1</v>
      </c>
      <c r="J41" s="43">
        <f t="shared" si="8"/>
        <v>1</v>
      </c>
      <c r="K41" s="43">
        <f t="shared" si="8"/>
        <v>1</v>
      </c>
      <c r="L41" s="43">
        <f t="shared" si="8"/>
        <v>1</v>
      </c>
      <c r="M41" s="43">
        <f t="shared" si="8"/>
        <v>1</v>
      </c>
      <c r="N41" s="43">
        <f t="shared" si="8"/>
        <v>1</v>
      </c>
      <c r="O41" s="43">
        <f t="shared" si="8"/>
        <v>1</v>
      </c>
      <c r="P41" s="43">
        <f t="shared" si="8"/>
        <v>1</v>
      </c>
      <c r="Q41" s="43">
        <f t="shared" si="8"/>
        <v>1</v>
      </c>
      <c r="R41" s="43">
        <f t="shared" si="8"/>
        <v>1</v>
      </c>
      <c r="S41" s="43">
        <f t="shared" si="8"/>
        <v>1</v>
      </c>
      <c r="T41" s="43">
        <f t="shared" si="8"/>
        <v>1</v>
      </c>
      <c r="U41" s="43">
        <f t="shared" si="8"/>
        <v>1</v>
      </c>
      <c r="V41" s="43">
        <f t="shared" si="8"/>
        <v>1</v>
      </c>
      <c r="W41" s="43">
        <f>SUM(W39:W40)</f>
        <v>1</v>
      </c>
      <c r="X41" s="43">
        <f>SUM(X39:X40)</f>
        <v>1</v>
      </c>
    </row>
    <row r="42" spans="1:24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ht="18" customHeight="1">
      <c r="A43" s="34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ht="18" customHeight="1">
      <c r="A44" s="34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ht="18" customHeight="1">
      <c r="A45" s="79" t="s">
        <v>49</v>
      </c>
      <c r="B45" s="78">
        <v>2000</v>
      </c>
      <c r="C45" s="78">
        <v>2001</v>
      </c>
      <c r="D45" s="78">
        <v>2002</v>
      </c>
      <c r="E45" s="78">
        <v>2003</v>
      </c>
      <c r="F45" s="78">
        <v>2004</v>
      </c>
      <c r="G45" s="78">
        <v>2005</v>
      </c>
      <c r="H45" s="78">
        <v>2006</v>
      </c>
      <c r="I45" s="78">
        <v>2007</v>
      </c>
      <c r="J45" s="78">
        <v>2008</v>
      </c>
      <c r="K45" s="78">
        <v>2009</v>
      </c>
      <c r="L45" s="78">
        <v>2010</v>
      </c>
      <c r="M45" s="78">
        <v>2011</v>
      </c>
      <c r="N45" s="78">
        <v>2012</v>
      </c>
      <c r="O45" s="78">
        <v>2013</v>
      </c>
      <c r="P45" s="78">
        <v>2014</v>
      </c>
      <c r="Q45" s="78">
        <v>2015</v>
      </c>
      <c r="R45" s="78">
        <v>2016</v>
      </c>
      <c r="S45" s="78">
        <v>2017</v>
      </c>
      <c r="T45" s="78">
        <v>2018</v>
      </c>
      <c r="U45" s="78">
        <v>2019</v>
      </c>
      <c r="V45" s="78">
        <v>2020</v>
      </c>
      <c r="W45" s="78">
        <v>2021</v>
      </c>
      <c r="X45" s="78">
        <v>2022</v>
      </c>
    </row>
    <row r="46" spans="1:24" ht="18" customHeight="1">
      <c r="A46" s="36" t="s">
        <v>62</v>
      </c>
      <c r="B46" s="114">
        <f t="shared" ref="B46:V46" si="9">B23/B22</f>
        <v>0.99628897508578251</v>
      </c>
      <c r="C46" s="114">
        <f t="shared" si="9"/>
        <v>0.98975093469243502</v>
      </c>
      <c r="D46" s="114">
        <f t="shared" si="9"/>
        <v>0.97986899160439156</v>
      </c>
      <c r="E46" s="114">
        <f t="shared" si="9"/>
        <v>0.96693715311486816</v>
      </c>
      <c r="F46" s="114">
        <f t="shared" si="9"/>
        <v>0.95697619651461907</v>
      </c>
      <c r="G46" s="114">
        <f t="shared" si="9"/>
        <v>0.94925962487660409</v>
      </c>
      <c r="H46" s="114">
        <f t="shared" si="9"/>
        <v>0.94790566071524507</v>
      </c>
      <c r="I46" s="114">
        <f t="shared" si="9"/>
        <v>0.94057999325176256</v>
      </c>
      <c r="J46" s="114">
        <f t="shared" si="9"/>
        <v>0.92921251990132447</v>
      </c>
      <c r="K46" s="114">
        <f t="shared" si="9"/>
        <v>0.92732000139601434</v>
      </c>
      <c r="L46" s="114">
        <f t="shared" si="9"/>
        <v>0.92764401203891644</v>
      </c>
      <c r="M46" s="114">
        <f t="shared" si="9"/>
        <v>0.92893329580636086</v>
      </c>
      <c r="N46" s="114">
        <f t="shared" si="9"/>
        <v>0.93034009283281272</v>
      </c>
      <c r="O46" s="114">
        <f t="shared" si="9"/>
        <v>0.93445154419595311</v>
      </c>
      <c r="P46" s="114">
        <f t="shared" si="9"/>
        <v>0.93981024804060476</v>
      </c>
      <c r="Q46" s="114">
        <f t="shared" si="9"/>
        <v>0.94284530585777071</v>
      </c>
      <c r="R46" s="114">
        <f t="shared" si="9"/>
        <v>0.94526849587974282</v>
      </c>
      <c r="S46" s="114">
        <f t="shared" si="9"/>
        <v>0.94572911750825861</v>
      </c>
      <c r="T46" s="114">
        <f t="shared" si="9"/>
        <v>0.94299443049033527</v>
      </c>
      <c r="U46" s="114">
        <f t="shared" si="9"/>
        <v>0.93810033954932548</v>
      </c>
      <c r="V46" s="114">
        <f t="shared" si="9"/>
        <v>0.93123963366265239</v>
      </c>
      <c r="W46" s="114">
        <f>W23/W22</f>
        <v>0.92784247376662643</v>
      </c>
      <c r="X46" s="114">
        <f>X23/X22</f>
        <v>0.92432189689240163</v>
      </c>
    </row>
    <row r="47" spans="1:24" ht="18" customHeight="1">
      <c r="A47" s="28" t="s">
        <v>63</v>
      </c>
      <c r="B47" s="113">
        <f t="shared" ref="B47:V47" si="10">B24/B22</f>
        <v>3.7110249142175145E-3</v>
      </c>
      <c r="C47" s="113">
        <f t="shared" si="10"/>
        <v>1.0249065307564963E-2</v>
      </c>
      <c r="D47" s="113">
        <f t="shared" si="10"/>
        <v>2.0131008395608451E-2</v>
      </c>
      <c r="E47" s="113">
        <f t="shared" si="10"/>
        <v>3.3062846885131794E-2</v>
      </c>
      <c r="F47" s="113">
        <f t="shared" si="10"/>
        <v>4.3023803485380964E-2</v>
      </c>
      <c r="G47" s="113">
        <f t="shared" si="10"/>
        <v>5.0740375123395853E-2</v>
      </c>
      <c r="H47" s="113">
        <f t="shared" si="10"/>
        <v>5.2094339284754931E-2</v>
      </c>
      <c r="I47" s="113">
        <f t="shared" si="10"/>
        <v>5.9420006748237469E-2</v>
      </c>
      <c r="J47" s="113">
        <f t="shared" si="10"/>
        <v>7.0787480098675581E-2</v>
      </c>
      <c r="K47" s="113">
        <f t="shared" si="10"/>
        <v>7.2679998603985621E-2</v>
      </c>
      <c r="L47" s="113">
        <f t="shared" si="10"/>
        <v>7.2355987961083501E-2</v>
      </c>
      <c r="M47" s="113">
        <f t="shared" si="10"/>
        <v>7.1066704193639182E-2</v>
      </c>
      <c r="N47" s="113">
        <f t="shared" si="10"/>
        <v>6.9659907167187313E-2</v>
      </c>
      <c r="O47" s="113">
        <f t="shared" si="10"/>
        <v>6.5548455804046862E-2</v>
      </c>
      <c r="P47" s="113">
        <f t="shared" si="10"/>
        <v>6.018975195939523E-2</v>
      </c>
      <c r="Q47" s="113">
        <f t="shared" si="10"/>
        <v>5.7154694142229269E-2</v>
      </c>
      <c r="R47" s="113">
        <f t="shared" si="10"/>
        <v>5.4731504120257179E-2</v>
      </c>
      <c r="S47" s="113">
        <f t="shared" si="10"/>
        <v>5.427088249174139E-2</v>
      </c>
      <c r="T47" s="113">
        <f t="shared" si="10"/>
        <v>5.700556950966474E-2</v>
      </c>
      <c r="U47" s="113">
        <f t="shared" si="10"/>
        <v>6.1899660450674562E-2</v>
      </c>
      <c r="V47" s="113">
        <f t="shared" si="10"/>
        <v>6.8760366337347653E-2</v>
      </c>
      <c r="W47" s="113">
        <f>W24/W22</f>
        <v>7.2157526233373528E-2</v>
      </c>
      <c r="X47" s="113">
        <f>X24/X22</f>
        <v>7.5678103107598343E-2</v>
      </c>
    </row>
    <row r="48" spans="1:24" ht="18" customHeight="1">
      <c r="A48" s="30" t="s">
        <v>38</v>
      </c>
      <c r="B48" s="43">
        <f t="shared" ref="B48:V48" si="11">SUM(B46:B47)</f>
        <v>1</v>
      </c>
      <c r="C48" s="43">
        <f t="shared" si="11"/>
        <v>1</v>
      </c>
      <c r="D48" s="43">
        <f t="shared" si="11"/>
        <v>1</v>
      </c>
      <c r="E48" s="43">
        <f t="shared" si="11"/>
        <v>1</v>
      </c>
      <c r="F48" s="43">
        <f t="shared" si="11"/>
        <v>1</v>
      </c>
      <c r="G48" s="43">
        <f t="shared" si="11"/>
        <v>1</v>
      </c>
      <c r="H48" s="43">
        <f t="shared" si="11"/>
        <v>1</v>
      </c>
      <c r="I48" s="43">
        <f t="shared" si="11"/>
        <v>1</v>
      </c>
      <c r="J48" s="43">
        <f t="shared" si="11"/>
        <v>1</v>
      </c>
      <c r="K48" s="43">
        <f t="shared" si="11"/>
        <v>1</v>
      </c>
      <c r="L48" s="43">
        <f t="shared" si="11"/>
        <v>1</v>
      </c>
      <c r="M48" s="43">
        <f t="shared" si="11"/>
        <v>1</v>
      </c>
      <c r="N48" s="43">
        <f t="shared" si="11"/>
        <v>1</v>
      </c>
      <c r="O48" s="43">
        <f t="shared" si="11"/>
        <v>1</v>
      </c>
      <c r="P48" s="43">
        <f t="shared" si="11"/>
        <v>1</v>
      </c>
      <c r="Q48" s="43">
        <f t="shared" si="11"/>
        <v>1</v>
      </c>
      <c r="R48" s="43">
        <f t="shared" si="11"/>
        <v>1</v>
      </c>
      <c r="S48" s="43">
        <f t="shared" si="11"/>
        <v>1</v>
      </c>
      <c r="T48" s="43">
        <f t="shared" si="11"/>
        <v>1</v>
      </c>
      <c r="U48" s="43">
        <f t="shared" si="11"/>
        <v>1</v>
      </c>
      <c r="V48" s="43">
        <f t="shared" si="11"/>
        <v>1</v>
      </c>
      <c r="W48" s="43">
        <f>SUM(W46:W47)</f>
        <v>1</v>
      </c>
      <c r="X48" s="43">
        <f>SUM(X46:X47)</f>
        <v>1</v>
      </c>
    </row>
    <row r="49" spans="1:24" ht="18" customHeight="1">
      <c r="A49" s="32" t="s">
        <v>52</v>
      </c>
      <c r="B49" s="33"/>
      <c r="C49" s="33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ht="18" customHeight="1">
      <c r="A50" s="34"/>
      <c r="B50" s="33"/>
      <c r="C50" s="33"/>
      <c r="D50" s="33"/>
      <c r="E50" s="33"/>
      <c r="F50" s="33"/>
      <c r="G50" s="33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ht="18" customHeight="1">
      <c r="A51" s="34"/>
      <c r="B51" s="33"/>
      <c r="C51" s="33"/>
      <c r="D51" s="33"/>
      <c r="E51" s="33"/>
      <c r="F51" s="33"/>
      <c r="G51" s="33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ht="18" customHeight="1">
      <c r="A52" s="34"/>
      <c r="B52" s="33"/>
      <c r="C52" s="33"/>
      <c r="D52" s="33"/>
      <c r="E52" s="33"/>
      <c r="F52" s="33"/>
      <c r="G52" s="33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ht="18" customHeight="1">
      <c r="A53" s="33" t="s">
        <v>65</v>
      </c>
      <c r="B53" s="33"/>
      <c r="C53" s="33"/>
      <c r="D53" s="33"/>
      <c r="E53" s="33"/>
      <c r="F53" s="33"/>
      <c r="G53" s="33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ht="18" customHeight="1">
      <c r="A54" s="34"/>
      <c r="B54" s="33"/>
      <c r="C54" s="33"/>
      <c r="D54" s="33"/>
      <c r="E54" s="33"/>
      <c r="F54" s="33"/>
      <c r="G54" s="33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ht="18" customHeight="1">
      <c r="A55" s="9"/>
      <c r="B55" s="78">
        <v>2000</v>
      </c>
      <c r="C55" s="78">
        <v>2001</v>
      </c>
      <c r="D55" s="78">
        <v>2002</v>
      </c>
      <c r="E55" s="78">
        <v>2003</v>
      </c>
      <c r="F55" s="78">
        <v>2004</v>
      </c>
      <c r="G55" s="78">
        <v>2005</v>
      </c>
      <c r="H55" s="78">
        <v>2006</v>
      </c>
      <c r="I55" s="78">
        <v>2007</v>
      </c>
      <c r="J55" s="78">
        <v>2008</v>
      </c>
      <c r="K55" s="78">
        <v>2009</v>
      </c>
      <c r="L55" s="78">
        <v>2010</v>
      </c>
      <c r="M55" s="78">
        <v>2011</v>
      </c>
      <c r="N55" s="78">
        <v>2012</v>
      </c>
      <c r="O55" s="78">
        <v>2013</v>
      </c>
      <c r="P55" s="78">
        <v>2014</v>
      </c>
      <c r="Q55" s="78">
        <v>2015</v>
      </c>
      <c r="R55" s="78">
        <v>2016</v>
      </c>
      <c r="S55" s="78">
        <v>2017</v>
      </c>
      <c r="T55" s="78">
        <v>2018</v>
      </c>
      <c r="U55" s="78">
        <v>2019</v>
      </c>
      <c r="V55" s="78">
        <v>2020</v>
      </c>
      <c r="W55" s="78">
        <v>2021</v>
      </c>
      <c r="X55" s="78">
        <v>2022</v>
      </c>
    </row>
    <row r="56" spans="1:24" ht="18" customHeight="1">
      <c r="A56" s="87" t="s">
        <v>38</v>
      </c>
      <c r="B56" s="44">
        <f t="shared" ref="B56:X56" si="12">B10</f>
        <v>449</v>
      </c>
      <c r="C56" s="44">
        <f t="shared" si="12"/>
        <v>1225</v>
      </c>
      <c r="D56" s="44">
        <f t="shared" si="12"/>
        <v>2495</v>
      </c>
      <c r="E56" s="44">
        <f t="shared" si="12"/>
        <v>4081</v>
      </c>
      <c r="F56" s="44">
        <f t="shared" si="12"/>
        <v>5251</v>
      </c>
      <c r="G56" s="44">
        <f t="shared" si="12"/>
        <v>6187</v>
      </c>
      <c r="H56" s="44">
        <f t="shared" si="12"/>
        <v>6363</v>
      </c>
      <c r="I56" s="44">
        <f t="shared" si="12"/>
        <v>7201</v>
      </c>
      <c r="J56" s="44">
        <f t="shared" si="12"/>
        <v>8729</v>
      </c>
      <c r="K56" s="44">
        <f t="shared" si="12"/>
        <v>9035</v>
      </c>
      <c r="L56" s="44">
        <f t="shared" si="12"/>
        <v>8909</v>
      </c>
      <c r="M56" s="44">
        <f t="shared" si="12"/>
        <v>8661</v>
      </c>
      <c r="N56" s="44">
        <f t="shared" si="12"/>
        <v>8494</v>
      </c>
      <c r="O56" s="44">
        <f t="shared" si="12"/>
        <v>7787</v>
      </c>
      <c r="P56" s="44">
        <f t="shared" si="12"/>
        <v>7083</v>
      </c>
      <c r="Q56" s="44">
        <f t="shared" si="12"/>
        <v>6686</v>
      </c>
      <c r="R56" s="44">
        <f t="shared" si="12"/>
        <v>6271</v>
      </c>
      <c r="S56" s="44">
        <f t="shared" si="12"/>
        <v>6283</v>
      </c>
      <c r="T56" s="44">
        <f t="shared" si="12"/>
        <v>6545</v>
      </c>
      <c r="U56" s="44">
        <f t="shared" si="12"/>
        <v>7214</v>
      </c>
      <c r="V56" s="44">
        <f t="shared" si="12"/>
        <v>8099</v>
      </c>
      <c r="W56" s="44">
        <f t="shared" si="12"/>
        <v>8396</v>
      </c>
      <c r="X56" s="44">
        <f t="shared" si="12"/>
        <v>8931</v>
      </c>
    </row>
    <row r="57" spans="1:24" ht="18" customHeight="1">
      <c r="A57" s="47" t="s">
        <v>66</v>
      </c>
      <c r="B57" s="40">
        <f t="shared" ref="B57:X57" si="13">B17</f>
        <v>250</v>
      </c>
      <c r="C57" s="40">
        <f t="shared" si="13"/>
        <v>674</v>
      </c>
      <c r="D57" s="40">
        <f t="shared" si="13"/>
        <v>1404</v>
      </c>
      <c r="E57" s="40">
        <f t="shared" si="13"/>
        <v>2276</v>
      </c>
      <c r="F57" s="40">
        <f t="shared" si="13"/>
        <v>2876</v>
      </c>
      <c r="G57" s="40">
        <f t="shared" si="13"/>
        <v>3360</v>
      </c>
      <c r="H57" s="40">
        <f t="shared" si="13"/>
        <v>3454</v>
      </c>
      <c r="I57" s="40">
        <f t="shared" si="13"/>
        <v>3855</v>
      </c>
      <c r="J57" s="40">
        <f t="shared" si="13"/>
        <v>4683</v>
      </c>
      <c r="K57" s="40">
        <f t="shared" si="13"/>
        <v>4870</v>
      </c>
      <c r="L57" s="40">
        <f t="shared" si="13"/>
        <v>4774</v>
      </c>
      <c r="M57" s="40">
        <f t="shared" si="13"/>
        <v>4621</v>
      </c>
      <c r="N57" s="40">
        <f t="shared" si="13"/>
        <v>4547</v>
      </c>
      <c r="O57" s="40">
        <f t="shared" si="13"/>
        <v>4094</v>
      </c>
      <c r="P57" s="40">
        <f t="shared" si="13"/>
        <v>3727</v>
      </c>
      <c r="Q57" s="40">
        <f t="shared" si="13"/>
        <v>3513</v>
      </c>
      <c r="R57" s="40">
        <f t="shared" si="13"/>
        <v>3249</v>
      </c>
      <c r="S57" s="40">
        <f t="shared" si="13"/>
        <v>3293</v>
      </c>
      <c r="T57" s="40">
        <f t="shared" si="13"/>
        <v>3413</v>
      </c>
      <c r="U57" s="40">
        <f t="shared" si="13"/>
        <v>3805</v>
      </c>
      <c r="V57" s="40">
        <f t="shared" si="13"/>
        <v>4285</v>
      </c>
      <c r="W57" s="40">
        <f t="shared" si="13"/>
        <v>4387</v>
      </c>
      <c r="X57" s="40">
        <f t="shared" si="13"/>
        <v>4718</v>
      </c>
    </row>
    <row r="58" spans="1:24" ht="18" customHeight="1">
      <c r="A58" s="49" t="s">
        <v>67</v>
      </c>
      <c r="B58" s="41">
        <f t="shared" ref="B58:X58" si="14">B24</f>
        <v>199</v>
      </c>
      <c r="C58" s="41">
        <f t="shared" si="14"/>
        <v>551</v>
      </c>
      <c r="D58" s="41">
        <f t="shared" si="14"/>
        <v>1091</v>
      </c>
      <c r="E58" s="41">
        <f t="shared" si="14"/>
        <v>1805</v>
      </c>
      <c r="F58" s="41">
        <f t="shared" si="14"/>
        <v>2375</v>
      </c>
      <c r="G58" s="41">
        <f t="shared" si="14"/>
        <v>2827</v>
      </c>
      <c r="H58" s="41">
        <f t="shared" si="14"/>
        <v>2909</v>
      </c>
      <c r="I58" s="41">
        <f t="shared" si="14"/>
        <v>3346</v>
      </c>
      <c r="J58" s="41">
        <f t="shared" si="14"/>
        <v>4046</v>
      </c>
      <c r="K58" s="41">
        <f t="shared" si="14"/>
        <v>4165</v>
      </c>
      <c r="L58" s="41">
        <f t="shared" si="14"/>
        <v>4135</v>
      </c>
      <c r="M58" s="41">
        <f t="shared" si="14"/>
        <v>4040</v>
      </c>
      <c r="N58" s="41">
        <f t="shared" si="14"/>
        <v>3947</v>
      </c>
      <c r="O58" s="41">
        <f t="shared" si="14"/>
        <v>3693</v>
      </c>
      <c r="P58" s="41">
        <f t="shared" si="14"/>
        <v>3356</v>
      </c>
      <c r="Q58" s="41">
        <f t="shared" si="14"/>
        <v>3173</v>
      </c>
      <c r="R58" s="41">
        <f t="shared" si="14"/>
        <v>3022</v>
      </c>
      <c r="S58" s="41">
        <f t="shared" si="14"/>
        <v>2990</v>
      </c>
      <c r="T58" s="41">
        <f t="shared" si="14"/>
        <v>3132</v>
      </c>
      <c r="U58" s="41">
        <f t="shared" si="14"/>
        <v>3409</v>
      </c>
      <c r="V58" s="41">
        <f t="shared" si="14"/>
        <v>3814</v>
      </c>
      <c r="W58" s="41">
        <f t="shared" si="14"/>
        <v>4009</v>
      </c>
      <c r="X58" s="41">
        <f t="shared" si="14"/>
        <v>4213</v>
      </c>
    </row>
    <row r="59" spans="1:24" ht="18" customHeight="1">
      <c r="A59" s="19" t="s">
        <v>52</v>
      </c>
      <c r="B59" s="8"/>
      <c r="C59" s="8"/>
      <c r="D59" s="8"/>
      <c r="E59" s="8"/>
      <c r="F59" s="8"/>
      <c r="G59" s="8"/>
    </row>
    <row r="60" spans="1:24" ht="18" customHeight="1">
      <c r="A60" s="8"/>
      <c r="B60" s="8"/>
      <c r="C60" s="8"/>
      <c r="D60" s="8"/>
      <c r="E60" s="8"/>
      <c r="F60" s="8"/>
      <c r="G60" s="8"/>
      <c r="H60" s="8"/>
      <c r="I60" s="8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ht="18" customHeight="1">
      <c r="A61" s="8"/>
      <c r="B61" s="8"/>
      <c r="C61" s="8"/>
      <c r="D61" s="8"/>
      <c r="E61" s="8"/>
      <c r="F61" s="8"/>
      <c r="G61" s="8"/>
      <c r="H61" s="8"/>
      <c r="I61" s="8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ht="18" customHeight="1">
      <c r="A62" s="9"/>
      <c r="B62" s="78">
        <v>2000</v>
      </c>
      <c r="C62" s="78">
        <v>2001</v>
      </c>
      <c r="D62" s="78">
        <v>2002</v>
      </c>
      <c r="E62" s="78">
        <v>2003</v>
      </c>
      <c r="F62" s="78">
        <v>2004</v>
      </c>
      <c r="G62" s="78">
        <v>2005</v>
      </c>
      <c r="H62" s="78">
        <v>2006</v>
      </c>
      <c r="I62" s="78">
        <v>2007</v>
      </c>
      <c r="J62" s="78">
        <v>2008</v>
      </c>
      <c r="K62" s="78">
        <v>2009</v>
      </c>
      <c r="L62" s="78">
        <v>2010</v>
      </c>
      <c r="M62" s="78">
        <v>2011</v>
      </c>
      <c r="N62" s="78">
        <v>2012</v>
      </c>
      <c r="O62" s="78">
        <v>2013</v>
      </c>
      <c r="P62" s="78">
        <v>2014</v>
      </c>
      <c r="Q62" s="78">
        <v>2015</v>
      </c>
      <c r="R62" s="78">
        <v>2016</v>
      </c>
      <c r="S62" s="78">
        <v>2017</v>
      </c>
      <c r="T62" s="78">
        <v>2018</v>
      </c>
      <c r="U62" s="78">
        <v>2019</v>
      </c>
      <c r="V62" s="78">
        <v>2020</v>
      </c>
      <c r="W62" s="78">
        <v>2021</v>
      </c>
      <c r="X62" s="78">
        <v>2022</v>
      </c>
    </row>
    <row r="63" spans="1:24" ht="18" customHeight="1">
      <c r="A63" s="88" t="s">
        <v>66</v>
      </c>
      <c r="B63" s="50">
        <f t="shared" ref="B63:W63" si="15">B57/B56</f>
        <v>0.55679287305122493</v>
      </c>
      <c r="C63" s="50">
        <f t="shared" si="15"/>
        <v>0.55020408163265311</v>
      </c>
      <c r="D63" s="50">
        <f t="shared" si="15"/>
        <v>0.56272545090180359</v>
      </c>
      <c r="E63" s="50">
        <f t="shared" si="15"/>
        <v>0.55770644449889728</v>
      </c>
      <c r="F63" s="50">
        <f t="shared" si="15"/>
        <v>0.54770519900971248</v>
      </c>
      <c r="G63" s="50">
        <f t="shared" si="15"/>
        <v>0.54307418781315664</v>
      </c>
      <c r="H63" s="50">
        <f t="shared" si="15"/>
        <v>0.54282571114254285</v>
      </c>
      <c r="I63" s="50">
        <f t="shared" si="15"/>
        <v>0.53534231356756001</v>
      </c>
      <c r="J63" s="50">
        <f t="shared" si="15"/>
        <v>0.5364875701684042</v>
      </c>
      <c r="K63" s="50">
        <f t="shared" si="15"/>
        <v>0.53901494189263977</v>
      </c>
      <c r="L63" s="50">
        <f t="shared" si="15"/>
        <v>0.53586261084296782</v>
      </c>
      <c r="M63" s="50">
        <f t="shared" si="15"/>
        <v>0.5335411615286918</v>
      </c>
      <c r="N63" s="50">
        <f t="shared" si="15"/>
        <v>0.53531904874028724</v>
      </c>
      <c r="O63" s="50">
        <f t="shared" si="15"/>
        <v>0.52574804160780786</v>
      </c>
      <c r="P63" s="50">
        <f t="shared" si="15"/>
        <v>0.52618946773965836</v>
      </c>
      <c r="Q63" s="50">
        <f t="shared" si="15"/>
        <v>0.52542626383487889</v>
      </c>
      <c r="R63" s="50">
        <f t="shared" si="15"/>
        <v>0.51809918673257849</v>
      </c>
      <c r="S63" s="50">
        <f t="shared" si="15"/>
        <v>0.52411268502307817</v>
      </c>
      <c r="T63" s="50">
        <f t="shared" si="15"/>
        <v>0.52146676852559204</v>
      </c>
      <c r="U63" s="50">
        <f t="shared" si="15"/>
        <v>0.52744663154976434</v>
      </c>
      <c r="V63" s="50">
        <f t="shared" si="15"/>
        <v>0.52907766390912458</v>
      </c>
      <c r="W63" s="50">
        <f t="shared" si="15"/>
        <v>0.52251071939018578</v>
      </c>
      <c r="X63" s="50">
        <f>X57/X56</f>
        <v>0.5282723099316986</v>
      </c>
    </row>
    <row r="64" spans="1:24" ht="18" customHeight="1">
      <c r="A64" s="36" t="s">
        <v>67</v>
      </c>
      <c r="B64" s="25">
        <f t="shared" ref="B64:W64" si="16">B58/B56</f>
        <v>0.44320712694877507</v>
      </c>
      <c r="C64" s="25">
        <f t="shared" si="16"/>
        <v>0.44979591836734695</v>
      </c>
      <c r="D64" s="25">
        <f t="shared" si="16"/>
        <v>0.43727454909819641</v>
      </c>
      <c r="E64" s="25">
        <f t="shared" si="16"/>
        <v>0.44229355550110266</v>
      </c>
      <c r="F64" s="25">
        <f t="shared" si="16"/>
        <v>0.45229480099028757</v>
      </c>
      <c r="G64" s="25">
        <f t="shared" si="16"/>
        <v>0.45692581218684336</v>
      </c>
      <c r="H64" s="25">
        <f t="shared" si="16"/>
        <v>0.4571742888574572</v>
      </c>
      <c r="I64" s="25">
        <f t="shared" si="16"/>
        <v>0.46465768643243993</v>
      </c>
      <c r="J64" s="25">
        <f t="shared" si="16"/>
        <v>0.46351242983159585</v>
      </c>
      <c r="K64" s="25">
        <f t="shared" si="16"/>
        <v>0.46098505810736029</v>
      </c>
      <c r="L64" s="25">
        <f t="shared" si="16"/>
        <v>0.46413738915703223</v>
      </c>
      <c r="M64" s="25">
        <f t="shared" si="16"/>
        <v>0.46645883847130815</v>
      </c>
      <c r="N64" s="25">
        <f t="shared" si="16"/>
        <v>0.46468095125971276</v>
      </c>
      <c r="O64" s="25">
        <f t="shared" si="16"/>
        <v>0.47425195839219214</v>
      </c>
      <c r="P64" s="25">
        <f t="shared" si="16"/>
        <v>0.47381053226034164</v>
      </c>
      <c r="Q64" s="25">
        <f t="shared" si="16"/>
        <v>0.47457373616512116</v>
      </c>
      <c r="R64" s="25">
        <f t="shared" si="16"/>
        <v>0.48190081326742146</v>
      </c>
      <c r="S64" s="25">
        <f t="shared" si="16"/>
        <v>0.47588731497692183</v>
      </c>
      <c r="T64" s="25">
        <f t="shared" si="16"/>
        <v>0.47853323147440796</v>
      </c>
      <c r="U64" s="25">
        <f t="shared" si="16"/>
        <v>0.47255336845023566</v>
      </c>
      <c r="V64" s="25">
        <f t="shared" si="16"/>
        <v>0.47092233609087542</v>
      </c>
      <c r="W64" s="25">
        <f t="shared" si="16"/>
        <v>0.47748928060981422</v>
      </c>
      <c r="X64" s="25">
        <f>X58/X56</f>
        <v>0.4717276900683014</v>
      </c>
    </row>
    <row r="65" spans="1:24" ht="18" customHeight="1">
      <c r="A65" s="86" t="s">
        <v>38</v>
      </c>
      <c r="B65" s="43">
        <f t="shared" ref="B65:W65" si="17">SUM(B63:B64)</f>
        <v>1</v>
      </c>
      <c r="C65" s="43">
        <f t="shared" si="17"/>
        <v>1</v>
      </c>
      <c r="D65" s="43">
        <f t="shared" si="17"/>
        <v>1</v>
      </c>
      <c r="E65" s="43">
        <f t="shared" si="17"/>
        <v>1</v>
      </c>
      <c r="F65" s="43">
        <f t="shared" si="17"/>
        <v>1</v>
      </c>
      <c r="G65" s="43">
        <f t="shared" si="17"/>
        <v>1</v>
      </c>
      <c r="H65" s="43">
        <f t="shared" si="17"/>
        <v>1</v>
      </c>
      <c r="I65" s="43">
        <f t="shared" si="17"/>
        <v>1</v>
      </c>
      <c r="J65" s="43">
        <f t="shared" si="17"/>
        <v>1</v>
      </c>
      <c r="K65" s="43">
        <f t="shared" si="17"/>
        <v>1</v>
      </c>
      <c r="L65" s="43">
        <f t="shared" si="17"/>
        <v>1</v>
      </c>
      <c r="M65" s="43">
        <f t="shared" si="17"/>
        <v>1</v>
      </c>
      <c r="N65" s="43">
        <f t="shared" si="17"/>
        <v>1</v>
      </c>
      <c r="O65" s="43">
        <f t="shared" si="17"/>
        <v>1</v>
      </c>
      <c r="P65" s="43">
        <f t="shared" si="17"/>
        <v>1</v>
      </c>
      <c r="Q65" s="43">
        <f t="shared" si="17"/>
        <v>1</v>
      </c>
      <c r="R65" s="43">
        <f t="shared" si="17"/>
        <v>1</v>
      </c>
      <c r="S65" s="43">
        <f t="shared" si="17"/>
        <v>1</v>
      </c>
      <c r="T65" s="43">
        <f t="shared" si="17"/>
        <v>1</v>
      </c>
      <c r="U65" s="43">
        <f t="shared" si="17"/>
        <v>1</v>
      </c>
      <c r="V65" s="43">
        <f t="shared" si="17"/>
        <v>1</v>
      </c>
      <c r="W65" s="43">
        <f t="shared" si="17"/>
        <v>1</v>
      </c>
      <c r="X65" s="43">
        <f>SUM(X63:X64)</f>
        <v>1</v>
      </c>
    </row>
    <row r="66" spans="1:24" ht="18" customHeight="1">
      <c r="A66" s="19" t="s">
        <v>52</v>
      </c>
      <c r="B66" s="14"/>
      <c r="C66" s="14"/>
      <c r="D66" s="8"/>
      <c r="E66" s="8"/>
      <c r="F66" s="8"/>
      <c r="G66" s="8"/>
    </row>
    <row r="67" spans="1:24" ht="18" customHeight="1">
      <c r="A67" s="8"/>
      <c r="B67" s="8"/>
      <c r="C67" s="8"/>
      <c r="D67" s="8"/>
      <c r="E67" s="8"/>
      <c r="F67" s="8"/>
      <c r="G67" s="8"/>
      <c r="H67" s="8"/>
      <c r="I67" s="8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4" ht="18" customHeight="1">
      <c r="A68" s="34"/>
      <c r="B68" s="34"/>
      <c r="C68" s="34"/>
      <c r="D68" s="33"/>
      <c r="E68" s="33"/>
      <c r="F68" s="33"/>
      <c r="G68" s="33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</row>
    <row r="69" spans="1:24" ht="18" customHeight="1">
      <c r="A69" s="34"/>
      <c r="B69" s="34"/>
      <c r="C69" s="34"/>
      <c r="D69" s="33"/>
      <c r="E69" s="33"/>
      <c r="F69" s="33"/>
      <c r="G69" s="33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</row>
    <row r="70" spans="1:24" ht="18" customHeight="1">
      <c r="A70" s="34"/>
      <c r="B70" s="34"/>
      <c r="C70" s="34"/>
      <c r="D70" s="33"/>
      <c r="E70" s="33"/>
      <c r="F70" s="33"/>
      <c r="G70" s="33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</row>
    <row r="71" spans="1:24" ht="18" customHeight="1">
      <c r="A71" s="34"/>
      <c r="B71" s="34"/>
      <c r="C71" s="34"/>
      <c r="D71" s="33"/>
      <c r="E71" s="33"/>
      <c r="F71" s="33"/>
      <c r="G71" s="33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</row>
    <row r="72" spans="1:24" ht="18" customHeight="1">
      <c r="A72" s="34"/>
      <c r="B72" s="34"/>
      <c r="C72" s="34"/>
      <c r="D72" s="33"/>
      <c r="E72" s="33"/>
      <c r="F72" s="33"/>
      <c r="G72" s="33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4" ht="18" customHeight="1">
      <c r="A73" s="34"/>
      <c r="B73" s="34"/>
      <c r="C73" s="34"/>
      <c r="D73" s="33"/>
      <c r="E73" s="33"/>
      <c r="F73" s="33"/>
      <c r="G73" s="33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</row>
    <row r="74" spans="1:24" ht="18" customHeight="1">
      <c r="A74" s="34"/>
      <c r="B74" s="34"/>
      <c r="C74" s="34"/>
      <c r="D74" s="33"/>
      <c r="E74" s="33"/>
      <c r="F74" s="33"/>
      <c r="G74" s="33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</row>
    <row r="75" spans="1:24" ht="18" customHeight="1">
      <c r="A75" s="34"/>
      <c r="B75" s="34"/>
      <c r="C75" s="34"/>
      <c r="D75" s="33"/>
      <c r="E75" s="33"/>
      <c r="F75" s="33"/>
      <c r="G75" s="33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49"/>
  <sheetViews>
    <sheetView zoomScale="80" zoomScaleNormal="80" zoomScalePageLayoutView="80" workbookViewId="0">
      <selection activeCell="J4" sqref="J4"/>
    </sheetView>
  </sheetViews>
  <sheetFormatPr defaultColWidth="10.875" defaultRowHeight="15"/>
  <cols>
    <col min="1" max="1" width="27.125" style="5" customWidth="1"/>
    <col min="2" max="3" width="10.875" style="5" customWidth="1"/>
    <col min="4" max="16384" width="10.875" style="5"/>
  </cols>
  <sheetData>
    <row r="1" spans="1:23" ht="30" customHeight="1">
      <c r="A1" s="45" t="s">
        <v>0</v>
      </c>
      <c r="B1" s="45"/>
      <c r="C1" s="45"/>
    </row>
    <row r="2" spans="1:23" ht="30" customHeight="1">
      <c r="A2" s="46" t="s">
        <v>5</v>
      </c>
      <c r="B2" s="46"/>
      <c r="C2" s="46"/>
    </row>
    <row r="3" spans="1:23" ht="18" customHeight="1"/>
    <row r="4" spans="1:23" ht="18" customHeight="1"/>
    <row r="5" spans="1:23" ht="18" customHeight="1">
      <c r="A5" s="33" t="s">
        <v>68</v>
      </c>
      <c r="B5" s="33"/>
      <c r="C5" s="33"/>
    </row>
    <row r="6" spans="1:23" ht="18" customHeight="1"/>
    <row r="7" spans="1:23" ht="18" customHeight="1">
      <c r="A7" s="77" t="s">
        <v>14</v>
      </c>
      <c r="B7" s="78">
        <v>2001</v>
      </c>
      <c r="C7" s="78">
        <v>2002</v>
      </c>
      <c r="D7" s="78">
        <v>2003</v>
      </c>
      <c r="E7" s="78">
        <v>2004</v>
      </c>
      <c r="F7" s="78">
        <v>2005</v>
      </c>
      <c r="G7" s="78">
        <v>2006</v>
      </c>
      <c r="H7" s="78">
        <v>2007</v>
      </c>
      <c r="I7" s="78">
        <v>2008</v>
      </c>
      <c r="J7" s="78">
        <v>2009</v>
      </c>
      <c r="K7" s="78">
        <v>2010</v>
      </c>
      <c r="L7" s="78">
        <v>2011</v>
      </c>
      <c r="M7" s="78">
        <v>2012</v>
      </c>
      <c r="N7" s="78">
        <v>2013</v>
      </c>
      <c r="O7" s="78">
        <v>2014</v>
      </c>
      <c r="P7" s="78">
        <v>2015</v>
      </c>
      <c r="Q7" s="78">
        <v>2016</v>
      </c>
      <c r="R7" s="78">
        <v>2017</v>
      </c>
      <c r="S7" s="78">
        <v>2018</v>
      </c>
      <c r="T7" s="78">
        <v>2019</v>
      </c>
      <c r="U7" s="78">
        <v>2020</v>
      </c>
      <c r="V7" s="78">
        <v>2021</v>
      </c>
      <c r="W7" s="78">
        <v>2022</v>
      </c>
    </row>
    <row r="8" spans="1:23" ht="18" customHeight="1">
      <c r="A8" s="48" t="s">
        <v>69</v>
      </c>
      <c r="B8" s="54">
        <f>'Nacionalidad (esp-extr)'!C8-'Nacionalidad (esp-extr)'!B8</f>
        <v>414</v>
      </c>
      <c r="C8" s="54">
        <f>'Nacionalidad (esp-extr)'!D8-'Nacionalidad (esp-extr)'!C8</f>
        <v>1105</v>
      </c>
      <c r="D8" s="54">
        <f>'Nacionalidad (esp-extr)'!E8-'Nacionalidad (esp-extr)'!D8</f>
        <v>888</v>
      </c>
      <c r="E8" s="54">
        <f>'Nacionalidad (esp-extr)'!F8-'Nacionalidad (esp-extr)'!E8</f>
        <v>1321</v>
      </c>
      <c r="F8" s="54">
        <f>'Nacionalidad (esp-extr)'!G8-'Nacionalidad (esp-extr)'!F8</f>
        <v>1158</v>
      </c>
      <c r="G8" s="54">
        <f>'Nacionalidad (esp-extr)'!H8-'Nacionalidad (esp-extr)'!G8</f>
        <v>305</v>
      </c>
      <c r="H8" s="54">
        <f>'Nacionalidad (esp-extr)'!I8-'Nacionalidad (esp-extr)'!H8</f>
        <v>860</v>
      </c>
      <c r="I8" s="54">
        <f>'Nacionalidad (esp-extr)'!J8-'Nacionalidad (esp-extr)'!I8</f>
        <v>1953</v>
      </c>
      <c r="J8" s="54">
        <f>'Nacionalidad (esp-extr)'!K8-'Nacionalidad (esp-extr)'!J8</f>
        <v>324</v>
      </c>
      <c r="K8" s="54">
        <f>'Nacionalidad (esp-extr)'!L8-'Nacionalidad (esp-extr)'!K8</f>
        <v>-228</v>
      </c>
      <c r="L8" s="54">
        <f>'Nacionalidad (esp-extr)'!M8-'Nacionalidad (esp-extr)'!L8</f>
        <v>-446</v>
      </c>
      <c r="M8" s="54">
        <f>'Nacionalidad (esp-extr)'!N8-'Nacionalidad (esp-extr)'!M8</f>
        <v>-346</v>
      </c>
      <c r="N8" s="54">
        <f>'Nacionalidad (esp-extr)'!O8-'Nacionalidad (esp-extr)'!N8</f>
        <v>-914</v>
      </c>
      <c r="O8" s="54">
        <f>'Nacionalidad (esp-extr)'!P8-'Nacionalidad (esp-extr)'!O8</f>
        <v>-1105</v>
      </c>
      <c r="P8" s="54">
        <f>'Nacionalidad (esp-extr)'!Q8-'Nacionalidad (esp-extr)'!P8</f>
        <v>-407</v>
      </c>
      <c r="Q8" s="54">
        <f>'Nacionalidad (esp-extr)'!R8-'Nacionalidad (esp-extr)'!Q8</f>
        <v>-608</v>
      </c>
      <c r="R8" s="54">
        <f>'Nacionalidad (esp-extr)'!S8-'Nacionalidad (esp-extr)'!R8</f>
        <v>-78</v>
      </c>
      <c r="S8" s="54">
        <f>'Nacionalidad (esp-extr)'!T8-'Nacionalidad (esp-extr)'!S8</f>
        <v>-201</v>
      </c>
      <c r="T8" s="54">
        <f>'Nacionalidad (esp-extr)'!U8-'Nacionalidad (esp-extr)'!T8</f>
        <v>372</v>
      </c>
      <c r="U8" s="54">
        <f>'Nacionalidad (esp-extr)'!V8-'Nacionalidad (esp-extr)'!U8</f>
        <v>911</v>
      </c>
      <c r="V8" s="54">
        <f>'Nacionalidad (esp-extr)'!W8-'Nacionalidad (esp-extr)'!V8</f>
        <v>179</v>
      </c>
      <c r="W8" s="54">
        <f>'Nacionalidad (esp-extr)'!X8-'Nacionalidad (esp-extr)'!W8</f>
        <v>356</v>
      </c>
    </row>
    <row r="9" spans="1:23" ht="18" customHeight="1">
      <c r="A9" s="47" t="s">
        <v>70</v>
      </c>
      <c r="B9" s="6">
        <f>'Nacionalidad (esp-extr)'!C9-'Nacionalidad (esp-extr)'!B9</f>
        <v>-362</v>
      </c>
      <c r="C9" s="6">
        <f>'Nacionalidad (esp-extr)'!D9-'Nacionalidad (esp-extr)'!C9</f>
        <v>-165</v>
      </c>
      <c r="D9" s="6">
        <f>'Nacionalidad (esp-extr)'!E9-'Nacionalidad (esp-extr)'!D9</f>
        <v>-698</v>
      </c>
      <c r="E9" s="6">
        <f>'Nacionalidad (esp-extr)'!F9-'Nacionalidad (esp-extr)'!E9</f>
        <v>151</v>
      </c>
      <c r="F9" s="6">
        <f>'Nacionalidad (esp-extr)'!G9-'Nacionalidad (esp-extr)'!F9</f>
        <v>222</v>
      </c>
      <c r="G9" s="6">
        <f>'Nacionalidad (esp-extr)'!H9-'Nacionalidad (esp-extr)'!G9</f>
        <v>129</v>
      </c>
      <c r="H9" s="6">
        <f>'Nacionalidad (esp-extr)'!I9-'Nacionalidad (esp-extr)'!H9</f>
        <v>22</v>
      </c>
      <c r="I9" s="6">
        <f>'Nacionalidad (esp-extr)'!J9-'Nacionalidad (esp-extr)'!I9</f>
        <v>425</v>
      </c>
      <c r="J9" s="6">
        <f>'Nacionalidad (esp-extr)'!K9-'Nacionalidad (esp-extr)'!J9</f>
        <v>18</v>
      </c>
      <c r="K9" s="6">
        <f>'Nacionalidad (esp-extr)'!L9-'Nacionalidad (esp-extr)'!K9</f>
        <v>-102</v>
      </c>
      <c r="L9" s="6">
        <f>'Nacionalidad (esp-extr)'!M9-'Nacionalidad (esp-extr)'!L9</f>
        <v>-198</v>
      </c>
      <c r="M9" s="6">
        <f>'Nacionalidad (esp-extr)'!N9-'Nacionalidad (esp-extr)'!M9</f>
        <v>-179</v>
      </c>
      <c r="N9" s="6">
        <f>'Nacionalidad (esp-extr)'!O9-'Nacionalidad (esp-extr)'!N9</f>
        <v>-207</v>
      </c>
      <c r="O9" s="6">
        <f>'Nacionalidad (esp-extr)'!P9-'Nacionalidad (esp-extr)'!O9</f>
        <v>-401</v>
      </c>
      <c r="P9" s="6">
        <f>'Nacionalidad (esp-extr)'!Q9-'Nacionalidad (esp-extr)'!P9</f>
        <v>-10</v>
      </c>
      <c r="Q9" s="6">
        <f>'Nacionalidad (esp-extr)'!R9-'Nacionalidad (esp-extr)'!Q9</f>
        <v>-193</v>
      </c>
      <c r="R9" s="6">
        <f>'Nacionalidad (esp-extr)'!S9-'Nacionalidad (esp-extr)'!R9</f>
        <v>-90</v>
      </c>
      <c r="S9" s="6">
        <f>'Nacionalidad (esp-extr)'!T9-'Nacionalidad (esp-extr)'!S9</f>
        <v>-463</v>
      </c>
      <c r="T9" s="6">
        <f>'Nacionalidad (esp-extr)'!U9-'Nacionalidad (esp-extr)'!T9</f>
        <v>-297</v>
      </c>
      <c r="U9" s="6">
        <f>'Nacionalidad (esp-extr)'!V9-'Nacionalidad (esp-extr)'!U9</f>
        <v>26</v>
      </c>
      <c r="V9" s="6">
        <f>'Nacionalidad (esp-extr)'!W9-'Nacionalidad (esp-extr)'!V9</f>
        <v>-118</v>
      </c>
      <c r="W9" s="6">
        <f>'Nacionalidad (esp-extr)'!X9-'Nacionalidad (esp-extr)'!W9</f>
        <v>-179</v>
      </c>
    </row>
    <row r="10" spans="1:23" ht="18" customHeight="1">
      <c r="A10" s="49" t="s">
        <v>71</v>
      </c>
      <c r="B10" s="95">
        <f>'Nacionalidad (esp-extr)'!C10-'Nacionalidad (esp-extr)'!B10</f>
        <v>776</v>
      </c>
      <c r="C10" s="95">
        <f>'Nacionalidad (esp-extr)'!D10-'Nacionalidad (esp-extr)'!C10</f>
        <v>1270</v>
      </c>
      <c r="D10" s="95">
        <f>'Nacionalidad (esp-extr)'!E10-'Nacionalidad (esp-extr)'!D10</f>
        <v>1586</v>
      </c>
      <c r="E10" s="95">
        <f>'Nacionalidad (esp-extr)'!F10-'Nacionalidad (esp-extr)'!E10</f>
        <v>1170</v>
      </c>
      <c r="F10" s="95">
        <f>'Nacionalidad (esp-extr)'!G10-'Nacionalidad (esp-extr)'!F10</f>
        <v>936</v>
      </c>
      <c r="G10" s="95">
        <f>'Nacionalidad (esp-extr)'!H10-'Nacionalidad (esp-extr)'!G10</f>
        <v>176</v>
      </c>
      <c r="H10" s="95">
        <f>'Nacionalidad (esp-extr)'!I10-'Nacionalidad (esp-extr)'!H10</f>
        <v>838</v>
      </c>
      <c r="I10" s="95">
        <f>'Nacionalidad (esp-extr)'!J10-'Nacionalidad (esp-extr)'!I10</f>
        <v>1528</v>
      </c>
      <c r="J10" s="95">
        <f>'Nacionalidad (esp-extr)'!K10-'Nacionalidad (esp-extr)'!J10</f>
        <v>306</v>
      </c>
      <c r="K10" s="95">
        <f>'Nacionalidad (esp-extr)'!L10-'Nacionalidad (esp-extr)'!K10</f>
        <v>-126</v>
      </c>
      <c r="L10" s="95">
        <f>'Nacionalidad (esp-extr)'!M10-'Nacionalidad (esp-extr)'!L10</f>
        <v>-248</v>
      </c>
      <c r="M10" s="95">
        <f>'Nacionalidad (esp-extr)'!N10-'Nacionalidad (esp-extr)'!M10</f>
        <v>-167</v>
      </c>
      <c r="N10" s="95">
        <f>'Nacionalidad (esp-extr)'!O10-'Nacionalidad (esp-extr)'!N10</f>
        <v>-707</v>
      </c>
      <c r="O10" s="95">
        <f>'Nacionalidad (esp-extr)'!P10-'Nacionalidad (esp-extr)'!O10</f>
        <v>-704</v>
      </c>
      <c r="P10" s="95">
        <f>'Nacionalidad (esp-extr)'!Q10-'Nacionalidad (esp-extr)'!P10</f>
        <v>-397</v>
      </c>
      <c r="Q10" s="95">
        <f>'Nacionalidad (esp-extr)'!R10-'Nacionalidad (esp-extr)'!Q10</f>
        <v>-415</v>
      </c>
      <c r="R10" s="95">
        <f>'Nacionalidad (esp-extr)'!S10-'Nacionalidad (esp-extr)'!R10</f>
        <v>12</v>
      </c>
      <c r="S10" s="95">
        <f>'Nacionalidad (esp-extr)'!T10-'Nacionalidad (esp-extr)'!S10</f>
        <v>262</v>
      </c>
      <c r="T10" s="95">
        <f>'Nacionalidad (esp-extr)'!U10-'Nacionalidad (esp-extr)'!T10</f>
        <v>669</v>
      </c>
      <c r="U10" s="95">
        <f>'Nacionalidad (esp-extr)'!V10-'Nacionalidad (esp-extr)'!U10</f>
        <v>885</v>
      </c>
      <c r="V10" s="95">
        <f>'Nacionalidad (esp-extr)'!W10-'Nacionalidad (esp-extr)'!V10</f>
        <v>297</v>
      </c>
      <c r="W10" s="95">
        <f>'Nacionalidad (esp-extr)'!X10-'Nacionalidad (esp-extr)'!W10</f>
        <v>535</v>
      </c>
    </row>
    <row r="11" spans="1:23" ht="18" customHeight="1">
      <c r="A11" s="32" t="s">
        <v>47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  <row r="12" spans="1:23" ht="18" customHeight="1"/>
    <row r="13" spans="1:23" ht="18" customHeight="1"/>
    <row r="14" spans="1:23" ht="18" customHeight="1">
      <c r="A14" s="77" t="s">
        <v>48</v>
      </c>
      <c r="B14" s="78">
        <v>2001</v>
      </c>
      <c r="C14" s="78">
        <v>2002</v>
      </c>
      <c r="D14" s="78">
        <v>2003</v>
      </c>
      <c r="E14" s="78">
        <v>2004</v>
      </c>
      <c r="F14" s="78">
        <v>2005</v>
      </c>
      <c r="G14" s="78">
        <v>2006</v>
      </c>
      <c r="H14" s="78">
        <v>2007</v>
      </c>
      <c r="I14" s="78">
        <v>2008</v>
      </c>
      <c r="J14" s="78">
        <v>2009</v>
      </c>
      <c r="K14" s="78">
        <v>2010</v>
      </c>
      <c r="L14" s="78">
        <v>2011</v>
      </c>
      <c r="M14" s="78">
        <v>2012</v>
      </c>
      <c r="N14" s="78">
        <v>2013</v>
      </c>
      <c r="O14" s="78">
        <v>2014</v>
      </c>
      <c r="P14" s="78">
        <v>2015</v>
      </c>
      <c r="Q14" s="78">
        <v>2016</v>
      </c>
      <c r="R14" s="78">
        <v>2017</v>
      </c>
      <c r="S14" s="78">
        <v>2018</v>
      </c>
      <c r="T14" s="78">
        <v>2019</v>
      </c>
      <c r="U14" s="78">
        <v>2020</v>
      </c>
      <c r="V14" s="78">
        <v>2021</v>
      </c>
      <c r="W14" s="78">
        <v>2022</v>
      </c>
    </row>
    <row r="15" spans="1:23" ht="18" customHeight="1">
      <c r="A15" s="27" t="s">
        <v>69</v>
      </c>
      <c r="B15" s="42">
        <f>'Nacionalidad (esp-extr)'!C15-'Nacionalidad (esp-extr)'!B15</f>
        <v>277</v>
      </c>
      <c r="C15" s="42">
        <f>'Nacionalidad (esp-extr)'!D15-'Nacionalidad (esp-extr)'!C15</f>
        <v>671</v>
      </c>
      <c r="D15" s="42">
        <f>'Nacionalidad (esp-extr)'!E15-'Nacionalidad (esp-extr)'!D15</f>
        <v>490</v>
      </c>
      <c r="E15" s="42">
        <f>'Nacionalidad (esp-extr)'!F15-'Nacionalidad (esp-extr)'!E15</f>
        <v>712</v>
      </c>
      <c r="F15" s="42">
        <f>'Nacionalidad (esp-extr)'!G15-'Nacionalidad (esp-extr)'!F15</f>
        <v>645</v>
      </c>
      <c r="G15" s="42">
        <f>'Nacionalidad (esp-extr)'!H15-'Nacionalidad (esp-extr)'!G15</f>
        <v>179</v>
      </c>
      <c r="H15" s="42">
        <f>'Nacionalidad (esp-extr)'!I15-'Nacionalidad (esp-extr)'!H15</f>
        <v>390</v>
      </c>
      <c r="I15" s="42">
        <f>'Nacionalidad (esp-extr)'!J15-'Nacionalidad (esp-extr)'!I15</f>
        <v>1107</v>
      </c>
      <c r="J15" s="42">
        <f>'Nacionalidad (esp-extr)'!K15-'Nacionalidad (esp-extr)'!J15</f>
        <v>175</v>
      </c>
      <c r="K15" s="42">
        <f>'Nacionalidad (esp-extr)'!L15-'Nacionalidad (esp-extr)'!K15</f>
        <v>-70</v>
      </c>
      <c r="L15" s="42">
        <f>'Nacionalidad (esp-extr)'!M15-'Nacionalidad (esp-extr)'!L15</f>
        <v>-146</v>
      </c>
      <c r="M15" s="42">
        <f>'Nacionalidad (esp-extr)'!N15-'Nacionalidad (esp-extr)'!M15</f>
        <v>-159</v>
      </c>
      <c r="N15" s="42">
        <f>'Nacionalidad (esp-extr)'!O15-'Nacionalidad (esp-extr)'!N15</f>
        <v>-593</v>
      </c>
      <c r="O15" s="42">
        <f>'Nacionalidad (esp-extr)'!P15-'Nacionalidad (esp-extr)'!O15</f>
        <v>-522</v>
      </c>
      <c r="P15" s="42">
        <f>'Nacionalidad (esp-extr)'!Q15-'Nacionalidad (esp-extr)'!P15</f>
        <v>-166</v>
      </c>
      <c r="Q15" s="42">
        <f>'Nacionalidad (esp-extr)'!R15-'Nacionalidad (esp-extr)'!Q15</f>
        <v>-307</v>
      </c>
      <c r="R15" s="42">
        <f>'Nacionalidad (esp-extr)'!S15-'Nacionalidad (esp-extr)'!R15</f>
        <v>43</v>
      </c>
      <c r="S15" s="42">
        <f>'Nacionalidad (esp-extr)'!T15-'Nacionalidad (esp-extr)'!S15</f>
        <v>-49</v>
      </c>
      <c r="T15" s="42">
        <f>'Nacionalidad (esp-extr)'!U15-'Nacionalidad (esp-extr)'!T15</f>
        <v>241</v>
      </c>
      <c r="U15" s="42">
        <f>'Nacionalidad (esp-extr)'!V15-'Nacionalidad (esp-extr)'!U15</f>
        <v>516</v>
      </c>
      <c r="V15" s="42">
        <f>'Nacionalidad (esp-extr)'!W15-'Nacionalidad (esp-extr)'!V15</f>
        <v>88</v>
      </c>
      <c r="W15" s="42">
        <f>'Nacionalidad (esp-extr)'!X15-'Nacionalidad (esp-extr)'!W15</f>
        <v>245</v>
      </c>
    </row>
    <row r="16" spans="1:23" ht="18" customHeight="1">
      <c r="A16" s="28" t="s">
        <v>70</v>
      </c>
      <c r="B16" s="29">
        <f>'Nacionalidad (esp-extr)'!C16-'Nacionalidad (esp-extr)'!B16</f>
        <v>-147</v>
      </c>
      <c r="C16" s="29">
        <f>'Nacionalidad (esp-extr)'!D16-'Nacionalidad (esp-extr)'!C16</f>
        <v>-59</v>
      </c>
      <c r="D16" s="29">
        <f>'Nacionalidad (esp-extr)'!E16-'Nacionalidad (esp-extr)'!D16</f>
        <v>-382</v>
      </c>
      <c r="E16" s="29">
        <f>'Nacionalidad (esp-extr)'!F16-'Nacionalidad (esp-extr)'!E16</f>
        <v>112</v>
      </c>
      <c r="F16" s="29">
        <f>'Nacionalidad (esp-extr)'!G16-'Nacionalidad (esp-extr)'!F16</f>
        <v>161</v>
      </c>
      <c r="G16" s="29">
        <f>'Nacionalidad (esp-extr)'!H16-'Nacionalidad (esp-extr)'!G16</f>
        <v>85</v>
      </c>
      <c r="H16" s="29">
        <f>'Nacionalidad (esp-extr)'!I16-'Nacionalidad (esp-extr)'!H16</f>
        <v>-11</v>
      </c>
      <c r="I16" s="29">
        <f>'Nacionalidad (esp-extr)'!J16-'Nacionalidad (esp-extr)'!I16</f>
        <v>279</v>
      </c>
      <c r="J16" s="29">
        <f>'Nacionalidad (esp-extr)'!K16-'Nacionalidad (esp-extr)'!J16</f>
        <v>-12</v>
      </c>
      <c r="K16" s="29">
        <f>'Nacionalidad (esp-extr)'!L16-'Nacionalidad (esp-extr)'!K16</f>
        <v>26</v>
      </c>
      <c r="L16" s="29">
        <f>'Nacionalidad (esp-extr)'!M16-'Nacionalidad (esp-extr)'!L16</f>
        <v>7</v>
      </c>
      <c r="M16" s="29">
        <f>'Nacionalidad (esp-extr)'!N16-'Nacionalidad (esp-extr)'!M16</f>
        <v>-85</v>
      </c>
      <c r="N16" s="29">
        <f>'Nacionalidad (esp-extr)'!O16-'Nacionalidad (esp-extr)'!N16</f>
        <v>-140</v>
      </c>
      <c r="O16" s="29">
        <f>'Nacionalidad (esp-extr)'!P16-'Nacionalidad (esp-extr)'!O16</f>
        <v>-155</v>
      </c>
      <c r="P16" s="29">
        <f>'Nacionalidad (esp-extr)'!Q16-'Nacionalidad (esp-extr)'!P16</f>
        <v>48</v>
      </c>
      <c r="Q16" s="29">
        <f>'Nacionalidad (esp-extr)'!R16-'Nacionalidad (esp-extr)'!Q16</f>
        <v>-43</v>
      </c>
      <c r="R16" s="29">
        <f>'Nacionalidad (esp-extr)'!S16-'Nacionalidad (esp-extr)'!R16</f>
        <v>-1</v>
      </c>
      <c r="S16" s="29">
        <f>'Nacionalidad (esp-extr)'!T16-'Nacionalidad (esp-extr)'!S16</f>
        <v>-169</v>
      </c>
      <c r="T16" s="29">
        <f>'Nacionalidad (esp-extr)'!U16-'Nacionalidad (esp-extr)'!T16</f>
        <v>-151</v>
      </c>
      <c r="U16" s="29">
        <f>'Nacionalidad (esp-extr)'!V16-'Nacionalidad (esp-extr)'!U16</f>
        <v>36</v>
      </c>
      <c r="V16" s="29">
        <f>'Nacionalidad (esp-extr)'!W16-'Nacionalidad (esp-extr)'!V16</f>
        <v>-14</v>
      </c>
      <c r="W16" s="29">
        <f>'Nacionalidad (esp-extr)'!X16-'Nacionalidad (esp-extr)'!W16</f>
        <v>-86</v>
      </c>
    </row>
    <row r="17" spans="1:23" ht="18" customHeight="1">
      <c r="A17" s="30" t="s">
        <v>71</v>
      </c>
      <c r="B17" s="31">
        <f>'Nacionalidad (esp-extr)'!C17-'Nacionalidad (esp-extr)'!B17</f>
        <v>424</v>
      </c>
      <c r="C17" s="31">
        <f>'Nacionalidad (esp-extr)'!D17-'Nacionalidad (esp-extr)'!C17</f>
        <v>730</v>
      </c>
      <c r="D17" s="31">
        <f>'Nacionalidad (esp-extr)'!E17-'Nacionalidad (esp-extr)'!D17</f>
        <v>872</v>
      </c>
      <c r="E17" s="31">
        <f>'Nacionalidad (esp-extr)'!F17-'Nacionalidad (esp-extr)'!E17</f>
        <v>600</v>
      </c>
      <c r="F17" s="31">
        <f>'Nacionalidad (esp-extr)'!G17-'Nacionalidad (esp-extr)'!F17</f>
        <v>484</v>
      </c>
      <c r="G17" s="31">
        <f>'Nacionalidad (esp-extr)'!H17-'Nacionalidad (esp-extr)'!G17</f>
        <v>94</v>
      </c>
      <c r="H17" s="31">
        <f>'Nacionalidad (esp-extr)'!I17-'Nacionalidad (esp-extr)'!H17</f>
        <v>401</v>
      </c>
      <c r="I17" s="31">
        <f>'Nacionalidad (esp-extr)'!J17-'Nacionalidad (esp-extr)'!I17</f>
        <v>828</v>
      </c>
      <c r="J17" s="31">
        <f>'Nacionalidad (esp-extr)'!K17-'Nacionalidad (esp-extr)'!J17</f>
        <v>187</v>
      </c>
      <c r="K17" s="31">
        <f>'Nacionalidad (esp-extr)'!L17-'Nacionalidad (esp-extr)'!K17</f>
        <v>-96</v>
      </c>
      <c r="L17" s="31">
        <f>'Nacionalidad (esp-extr)'!M17-'Nacionalidad (esp-extr)'!L17</f>
        <v>-153</v>
      </c>
      <c r="M17" s="31">
        <f>'Nacionalidad (esp-extr)'!N17-'Nacionalidad (esp-extr)'!M17</f>
        <v>-74</v>
      </c>
      <c r="N17" s="31">
        <f>'Nacionalidad (esp-extr)'!O17-'Nacionalidad (esp-extr)'!N17</f>
        <v>-453</v>
      </c>
      <c r="O17" s="31">
        <f>'Nacionalidad (esp-extr)'!P17-'Nacionalidad (esp-extr)'!O17</f>
        <v>-367</v>
      </c>
      <c r="P17" s="31">
        <f>'Nacionalidad (esp-extr)'!Q17-'Nacionalidad (esp-extr)'!P17</f>
        <v>-214</v>
      </c>
      <c r="Q17" s="31">
        <f>'Nacionalidad (esp-extr)'!R17-'Nacionalidad (esp-extr)'!Q17</f>
        <v>-264</v>
      </c>
      <c r="R17" s="31">
        <f>'Nacionalidad (esp-extr)'!S17-'Nacionalidad (esp-extr)'!R17</f>
        <v>44</v>
      </c>
      <c r="S17" s="31">
        <f>'Nacionalidad (esp-extr)'!T17-'Nacionalidad (esp-extr)'!S17</f>
        <v>120</v>
      </c>
      <c r="T17" s="31">
        <f>'Nacionalidad (esp-extr)'!U17-'Nacionalidad (esp-extr)'!T17</f>
        <v>392</v>
      </c>
      <c r="U17" s="31">
        <f>'Nacionalidad (esp-extr)'!V17-'Nacionalidad (esp-extr)'!U17</f>
        <v>480</v>
      </c>
      <c r="V17" s="31">
        <f>'Nacionalidad (esp-extr)'!W17-'Nacionalidad (esp-extr)'!V17</f>
        <v>102</v>
      </c>
      <c r="W17" s="31">
        <f>'Nacionalidad (esp-extr)'!X17-'Nacionalidad (esp-extr)'!W17</f>
        <v>331</v>
      </c>
    </row>
    <row r="18" spans="1:23" ht="18" customHeight="1">
      <c r="A18" s="32" t="s">
        <v>47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8" customHeight="1"/>
    <row r="20" spans="1:23" ht="18" customHeight="1"/>
    <row r="21" spans="1:23" ht="18" customHeight="1">
      <c r="A21" s="77" t="s">
        <v>49</v>
      </c>
      <c r="B21" s="78">
        <v>2001</v>
      </c>
      <c r="C21" s="78">
        <v>2002</v>
      </c>
      <c r="D21" s="78">
        <v>2003</v>
      </c>
      <c r="E21" s="78">
        <v>2004</v>
      </c>
      <c r="F21" s="78">
        <v>2005</v>
      </c>
      <c r="G21" s="78">
        <v>2006</v>
      </c>
      <c r="H21" s="78">
        <v>2007</v>
      </c>
      <c r="I21" s="78">
        <v>2008</v>
      </c>
      <c r="J21" s="78">
        <v>2009</v>
      </c>
      <c r="K21" s="78">
        <v>2010</v>
      </c>
      <c r="L21" s="78">
        <v>2011</v>
      </c>
      <c r="M21" s="78">
        <v>2012</v>
      </c>
      <c r="N21" s="78">
        <v>2013</v>
      </c>
      <c r="O21" s="78">
        <v>2014</v>
      </c>
      <c r="P21" s="78">
        <v>2015</v>
      </c>
      <c r="Q21" s="78">
        <v>2016</v>
      </c>
      <c r="R21" s="78">
        <v>2017</v>
      </c>
      <c r="S21" s="78">
        <v>2018</v>
      </c>
      <c r="T21" s="78">
        <v>2019</v>
      </c>
      <c r="U21" s="78">
        <v>2020</v>
      </c>
      <c r="V21" s="78">
        <v>2021</v>
      </c>
      <c r="W21" s="78">
        <v>2022</v>
      </c>
    </row>
    <row r="22" spans="1:23" ht="18" customHeight="1">
      <c r="A22" s="27" t="s">
        <v>69</v>
      </c>
      <c r="B22" s="42">
        <f>'Nacionalidad (esp-extr)'!C22-'Nacionalidad (esp-extr)'!B22</f>
        <v>137</v>
      </c>
      <c r="C22" s="42">
        <f>'Nacionalidad (esp-extr)'!D22-'Nacionalidad (esp-extr)'!C22</f>
        <v>434</v>
      </c>
      <c r="D22" s="42">
        <f>'Nacionalidad (esp-extr)'!E22-'Nacionalidad (esp-extr)'!D22</f>
        <v>398</v>
      </c>
      <c r="E22" s="42">
        <f>'Nacionalidad (esp-extr)'!F22-'Nacionalidad (esp-extr)'!E22</f>
        <v>609</v>
      </c>
      <c r="F22" s="42">
        <f>'Nacionalidad (esp-extr)'!G22-'Nacionalidad (esp-extr)'!F22</f>
        <v>513</v>
      </c>
      <c r="G22" s="42">
        <f>'Nacionalidad (esp-extr)'!H22-'Nacionalidad (esp-extr)'!G22</f>
        <v>126</v>
      </c>
      <c r="H22" s="42">
        <f>'Nacionalidad (esp-extr)'!I22-'Nacionalidad (esp-extr)'!H22</f>
        <v>470</v>
      </c>
      <c r="I22" s="42">
        <f>'Nacionalidad (esp-extr)'!J22-'Nacionalidad (esp-extr)'!I22</f>
        <v>846</v>
      </c>
      <c r="J22" s="42">
        <f>'Nacionalidad (esp-extr)'!K22-'Nacionalidad (esp-extr)'!J22</f>
        <v>149</v>
      </c>
      <c r="K22" s="42">
        <f>'Nacionalidad (esp-extr)'!L22-'Nacionalidad (esp-extr)'!K22</f>
        <v>-158</v>
      </c>
      <c r="L22" s="42">
        <f>'Nacionalidad (esp-extr)'!M22-'Nacionalidad (esp-extr)'!L22</f>
        <v>-300</v>
      </c>
      <c r="M22" s="42">
        <f>'Nacionalidad (esp-extr)'!N22-'Nacionalidad (esp-extr)'!M22</f>
        <v>-187</v>
      </c>
      <c r="N22" s="42">
        <f>'Nacionalidad (esp-extr)'!O22-'Nacionalidad (esp-extr)'!N22</f>
        <v>-321</v>
      </c>
      <c r="O22" s="42">
        <f>'Nacionalidad (esp-extr)'!P22-'Nacionalidad (esp-extr)'!O22</f>
        <v>-583</v>
      </c>
      <c r="P22" s="42">
        <f>'Nacionalidad (esp-extr)'!Q22-'Nacionalidad (esp-extr)'!P22</f>
        <v>-241</v>
      </c>
      <c r="Q22" s="42">
        <f>'Nacionalidad (esp-extr)'!R22-'Nacionalidad (esp-extr)'!Q22</f>
        <v>-301</v>
      </c>
      <c r="R22" s="42">
        <f>'Nacionalidad (esp-extr)'!S22-'Nacionalidad (esp-extr)'!R22</f>
        <v>-121</v>
      </c>
      <c r="S22" s="42">
        <f>'Nacionalidad (esp-extr)'!T22-'Nacionalidad (esp-extr)'!S22</f>
        <v>-152</v>
      </c>
      <c r="T22" s="42">
        <f>'Nacionalidad (esp-extr)'!U22-'Nacionalidad (esp-extr)'!T22</f>
        <v>131</v>
      </c>
      <c r="U22" s="42">
        <f>'Nacionalidad (esp-extr)'!V22-'Nacionalidad (esp-extr)'!U22</f>
        <v>395</v>
      </c>
      <c r="V22" s="42">
        <f>'Nacionalidad (esp-extr)'!W22-'Nacionalidad (esp-extr)'!V22</f>
        <v>91</v>
      </c>
      <c r="W22" s="42">
        <f>'Nacionalidad (esp-extr)'!X22-'Nacionalidad (esp-extr)'!W22</f>
        <v>111</v>
      </c>
    </row>
    <row r="23" spans="1:23" ht="18" customHeight="1">
      <c r="A23" s="28" t="s">
        <v>70</v>
      </c>
      <c r="B23" s="29">
        <f>'Nacionalidad (esp-extr)'!C23-'Nacionalidad (esp-extr)'!B23</f>
        <v>-215</v>
      </c>
      <c r="C23" s="29">
        <f>'Nacionalidad (esp-extr)'!D23-'Nacionalidad (esp-extr)'!C23</f>
        <v>-106</v>
      </c>
      <c r="D23" s="29">
        <f>'Nacionalidad (esp-extr)'!E23-'Nacionalidad (esp-extr)'!D23</f>
        <v>-316</v>
      </c>
      <c r="E23" s="29">
        <f>'Nacionalidad (esp-extr)'!F23-'Nacionalidad (esp-extr)'!E23</f>
        <v>39</v>
      </c>
      <c r="F23" s="29">
        <f>'Nacionalidad (esp-extr)'!G23-'Nacionalidad (esp-extr)'!F23</f>
        <v>61</v>
      </c>
      <c r="G23" s="29">
        <f>'Nacionalidad (esp-extr)'!H23-'Nacionalidad (esp-extr)'!G23</f>
        <v>44</v>
      </c>
      <c r="H23" s="29">
        <f>'Nacionalidad (esp-extr)'!I23-'Nacionalidad (esp-extr)'!H23</f>
        <v>33</v>
      </c>
      <c r="I23" s="29">
        <f>'Nacionalidad (esp-extr)'!J23-'Nacionalidad (esp-extr)'!I23</f>
        <v>146</v>
      </c>
      <c r="J23" s="29">
        <f>'Nacionalidad (esp-extr)'!K23-'Nacionalidad (esp-extr)'!J23</f>
        <v>30</v>
      </c>
      <c r="K23" s="29">
        <f>'Nacionalidad (esp-extr)'!L23-'Nacionalidad (esp-extr)'!K23</f>
        <v>-128</v>
      </c>
      <c r="L23" s="29">
        <f>'Nacionalidad (esp-extr)'!M23-'Nacionalidad (esp-extr)'!L23</f>
        <v>-205</v>
      </c>
      <c r="M23" s="29">
        <f>'Nacionalidad (esp-extr)'!N23-'Nacionalidad (esp-extr)'!M23</f>
        <v>-94</v>
      </c>
      <c r="N23" s="29">
        <f>'Nacionalidad (esp-extr)'!O23-'Nacionalidad (esp-extr)'!N23</f>
        <v>-67</v>
      </c>
      <c r="O23" s="29">
        <f>'Nacionalidad (esp-extr)'!P23-'Nacionalidad (esp-extr)'!O23</f>
        <v>-246</v>
      </c>
      <c r="P23" s="29">
        <f>'Nacionalidad (esp-extr)'!Q23-'Nacionalidad (esp-extr)'!P23</f>
        <v>-58</v>
      </c>
      <c r="Q23" s="29">
        <f>'Nacionalidad (esp-extr)'!R23-'Nacionalidad (esp-extr)'!Q23</f>
        <v>-150</v>
      </c>
      <c r="R23" s="29">
        <f>'Nacionalidad (esp-extr)'!S23-'Nacionalidad (esp-extr)'!R23</f>
        <v>-89</v>
      </c>
      <c r="S23" s="29">
        <f>'Nacionalidad (esp-extr)'!T23-'Nacionalidad (esp-extr)'!S23</f>
        <v>-294</v>
      </c>
      <c r="T23" s="29">
        <f>'Nacionalidad (esp-extr)'!U23-'Nacionalidad (esp-extr)'!T23</f>
        <v>-146</v>
      </c>
      <c r="U23" s="29">
        <f>'Nacionalidad (esp-extr)'!V23-'Nacionalidad (esp-extr)'!U23</f>
        <v>-10</v>
      </c>
      <c r="V23" s="29">
        <f>'Nacionalidad (esp-extr)'!W23-'Nacionalidad (esp-extr)'!V23</f>
        <v>-104</v>
      </c>
      <c r="W23" s="29">
        <f>'Nacionalidad (esp-extr)'!X23-'Nacionalidad (esp-extr)'!W23</f>
        <v>-93</v>
      </c>
    </row>
    <row r="24" spans="1:23" ht="18" customHeight="1">
      <c r="A24" s="30" t="s">
        <v>71</v>
      </c>
      <c r="B24" s="31">
        <f>'Nacionalidad (esp-extr)'!C24-'Nacionalidad (esp-extr)'!B24</f>
        <v>352</v>
      </c>
      <c r="C24" s="31">
        <f>'Nacionalidad (esp-extr)'!D24-'Nacionalidad (esp-extr)'!C24</f>
        <v>540</v>
      </c>
      <c r="D24" s="31">
        <f>'Nacionalidad (esp-extr)'!E24-'Nacionalidad (esp-extr)'!D24</f>
        <v>714</v>
      </c>
      <c r="E24" s="31">
        <f>'Nacionalidad (esp-extr)'!F24-'Nacionalidad (esp-extr)'!E24</f>
        <v>570</v>
      </c>
      <c r="F24" s="31">
        <f>'Nacionalidad (esp-extr)'!G24-'Nacionalidad (esp-extr)'!F24</f>
        <v>452</v>
      </c>
      <c r="G24" s="31">
        <f>'Nacionalidad (esp-extr)'!H24-'Nacionalidad (esp-extr)'!G24</f>
        <v>82</v>
      </c>
      <c r="H24" s="31">
        <f>'Nacionalidad (esp-extr)'!I24-'Nacionalidad (esp-extr)'!H24</f>
        <v>437</v>
      </c>
      <c r="I24" s="31">
        <f>'Nacionalidad (esp-extr)'!J24-'Nacionalidad (esp-extr)'!I24</f>
        <v>700</v>
      </c>
      <c r="J24" s="31">
        <f>'Nacionalidad (esp-extr)'!K24-'Nacionalidad (esp-extr)'!J24</f>
        <v>119</v>
      </c>
      <c r="K24" s="31">
        <f>'Nacionalidad (esp-extr)'!L24-'Nacionalidad (esp-extr)'!K24</f>
        <v>-30</v>
      </c>
      <c r="L24" s="31">
        <f>'Nacionalidad (esp-extr)'!M24-'Nacionalidad (esp-extr)'!L24</f>
        <v>-95</v>
      </c>
      <c r="M24" s="31">
        <f>'Nacionalidad (esp-extr)'!N24-'Nacionalidad (esp-extr)'!M24</f>
        <v>-93</v>
      </c>
      <c r="N24" s="31">
        <f>'Nacionalidad (esp-extr)'!O24-'Nacionalidad (esp-extr)'!N24</f>
        <v>-254</v>
      </c>
      <c r="O24" s="31">
        <f>'Nacionalidad (esp-extr)'!P24-'Nacionalidad (esp-extr)'!O24</f>
        <v>-337</v>
      </c>
      <c r="P24" s="31">
        <f>'Nacionalidad (esp-extr)'!Q24-'Nacionalidad (esp-extr)'!P24</f>
        <v>-183</v>
      </c>
      <c r="Q24" s="31">
        <f>'Nacionalidad (esp-extr)'!R24-'Nacionalidad (esp-extr)'!Q24</f>
        <v>-151</v>
      </c>
      <c r="R24" s="31">
        <f>'Nacionalidad (esp-extr)'!S24-'Nacionalidad (esp-extr)'!R24</f>
        <v>-32</v>
      </c>
      <c r="S24" s="31">
        <f>'Nacionalidad (esp-extr)'!T24-'Nacionalidad (esp-extr)'!S24</f>
        <v>142</v>
      </c>
      <c r="T24" s="31">
        <f>'Nacionalidad (esp-extr)'!U24-'Nacionalidad (esp-extr)'!T24</f>
        <v>277</v>
      </c>
      <c r="U24" s="31">
        <f>'Nacionalidad (esp-extr)'!V24-'Nacionalidad (esp-extr)'!U24</f>
        <v>405</v>
      </c>
      <c r="V24" s="31">
        <f>'Nacionalidad (esp-extr)'!W24-'Nacionalidad (esp-extr)'!V24</f>
        <v>195</v>
      </c>
      <c r="W24" s="31">
        <f>'Nacionalidad (esp-extr)'!X24-'Nacionalidad (esp-extr)'!W24</f>
        <v>204</v>
      </c>
    </row>
    <row r="25" spans="1:23" ht="18" customHeight="1">
      <c r="A25" s="32" t="s">
        <v>47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ht="18" customHeight="1"/>
    <row r="27" spans="1:23" ht="18" customHeight="1"/>
    <row r="28" spans="1:23" ht="18" customHeight="1"/>
    <row r="29" spans="1:23" ht="18" customHeight="1">
      <c r="A29" s="33" t="s">
        <v>72</v>
      </c>
    </row>
    <row r="30" spans="1:23" ht="18" customHeight="1"/>
    <row r="31" spans="1:23" ht="18" customHeight="1">
      <c r="A31" s="77" t="s">
        <v>14</v>
      </c>
      <c r="B31" s="78">
        <v>2001</v>
      </c>
      <c r="C31" s="78">
        <v>2002</v>
      </c>
      <c r="D31" s="78">
        <v>2003</v>
      </c>
      <c r="E31" s="78">
        <v>2004</v>
      </c>
      <c r="F31" s="78">
        <v>2005</v>
      </c>
      <c r="G31" s="78">
        <v>2006</v>
      </c>
      <c r="H31" s="78">
        <v>2007</v>
      </c>
      <c r="I31" s="78">
        <v>2008</v>
      </c>
      <c r="J31" s="78">
        <v>2009</v>
      </c>
      <c r="K31" s="78">
        <v>2010</v>
      </c>
      <c r="L31" s="78">
        <v>2011</v>
      </c>
      <c r="M31" s="78">
        <v>2012</v>
      </c>
      <c r="N31" s="78">
        <v>2013</v>
      </c>
      <c r="O31" s="78">
        <v>2014</v>
      </c>
      <c r="P31" s="78">
        <v>2015</v>
      </c>
      <c r="Q31" s="78">
        <v>2016</v>
      </c>
      <c r="R31" s="78">
        <v>2017</v>
      </c>
      <c r="S31" s="78">
        <v>2018</v>
      </c>
      <c r="T31" s="78">
        <v>2019</v>
      </c>
      <c r="U31" s="78">
        <v>2020</v>
      </c>
      <c r="V31" s="78">
        <v>2021</v>
      </c>
      <c r="W31" s="78">
        <v>2022</v>
      </c>
    </row>
    <row r="32" spans="1:23" ht="18" customHeight="1">
      <c r="A32" s="48" t="s">
        <v>69</v>
      </c>
      <c r="B32" s="52">
        <f>('Nacionalidad (esp-extr)'!C8-'Nacionalidad (esp-extr)'!B8)/'Nacionalidad (esp-extr)'!B8</f>
        <v>3.9494018659492871E-3</v>
      </c>
      <c r="C32" s="52">
        <f>('Nacionalidad (esp-extr)'!D8-'Nacionalidad (esp-extr)'!C8)/'Nacionalidad (esp-extr)'!C8</f>
        <v>1.0499809958190802E-2</v>
      </c>
      <c r="D32" s="52">
        <f>('Nacionalidad (esp-extr)'!E8-'Nacionalidad (esp-extr)'!D8)/'Nacionalidad (esp-extr)'!D8</f>
        <v>8.35018101462222E-3</v>
      </c>
      <c r="E32" s="52">
        <f>('Nacionalidad (esp-extr)'!F8-'Nacionalidad (esp-extr)'!E8)/'Nacionalidad (esp-extr)'!E8</f>
        <v>1.2318968974103121E-2</v>
      </c>
      <c r="F32" s="52">
        <f>('Nacionalidad (esp-extr)'!G8-'Nacionalidad (esp-extr)'!F8)/'Nacionalidad (esp-extr)'!F8</f>
        <v>1.0667501888461042E-2</v>
      </c>
      <c r="G32" s="52">
        <f>('Nacionalidad (esp-extr)'!H8-'Nacionalidad (esp-extr)'!G8)/'Nacionalidad (esp-extr)'!G8</f>
        <v>2.7800058334548636E-3</v>
      </c>
      <c r="H32" s="52">
        <f>('Nacionalidad (esp-extr)'!I8-'Nacionalidad (esp-extr)'!H8)/'Nacionalidad (esp-extr)'!H8</f>
        <v>7.8169737404219352E-3</v>
      </c>
      <c r="I32" s="52">
        <f>('Nacionalidad (esp-extr)'!J8-'Nacionalidad (esp-extr)'!I8)/'Nacionalidad (esp-extr)'!I8</f>
        <v>1.761411293595606E-2</v>
      </c>
      <c r="J32" s="52">
        <f>('Nacionalidad (esp-extr)'!K8-'Nacionalidad (esp-extr)'!J8)/'Nacionalidad (esp-extr)'!J8</f>
        <v>2.8715767083222548E-3</v>
      </c>
      <c r="K32" s="52">
        <f>('Nacionalidad (esp-extr)'!L8-'Nacionalidad (esp-extr)'!K8)/'Nacionalidad (esp-extr)'!K8</f>
        <v>-2.0149530728034359E-3</v>
      </c>
      <c r="L32" s="52">
        <f>('Nacionalidad (esp-extr)'!M8-'Nacionalidad (esp-extr)'!L8)/'Nacionalidad (esp-extr)'!L8</f>
        <v>-3.9494890459238798E-3</v>
      </c>
      <c r="M32" s="52">
        <f>('Nacionalidad (esp-extr)'!N8-'Nacionalidad (esp-extr)'!M8)/'Nacionalidad (esp-extr)'!M8</f>
        <v>-3.0761024182076814E-3</v>
      </c>
      <c r="N32" s="52">
        <f>('Nacionalidad (esp-extr)'!O8-'Nacionalidad (esp-extr)'!N8)/'Nacionalidad (esp-extr)'!N8</f>
        <v>-8.1509622416037954E-3</v>
      </c>
      <c r="O32" s="52">
        <f>('Nacionalidad (esp-extr)'!P8-'Nacionalidad (esp-extr)'!O8)/'Nacionalidad (esp-extr)'!O8</f>
        <v>-9.9352634418270087E-3</v>
      </c>
      <c r="P32" s="52">
        <f>('Nacionalidad (esp-extr)'!Q8-'Nacionalidad (esp-extr)'!P8)/'Nacionalidad (esp-extr)'!P8</f>
        <v>-3.6961358579666714E-3</v>
      </c>
      <c r="Q32" s="52">
        <f>('Nacionalidad (esp-extr)'!R8-'Nacionalidad (esp-extr)'!Q8)/'Nacionalidad (esp-extr)'!Q8</f>
        <v>-5.5419841761767605E-3</v>
      </c>
      <c r="R32" s="52">
        <f>('Nacionalidad (esp-extr)'!S8-'Nacionalidad (esp-extr)'!R8)/'Nacionalidad (esp-extr)'!R8</f>
        <v>-7.1494042163153075E-4</v>
      </c>
      <c r="S32" s="52">
        <f>('Nacionalidad (esp-extr)'!T8-'Nacionalidad (esp-extr)'!S8)/'Nacionalidad (esp-extr)'!S8</f>
        <v>-1.8436645814606226E-3</v>
      </c>
      <c r="T32" s="52">
        <f>('Nacionalidad (esp-extr)'!U8-'Nacionalidad (esp-extr)'!T8)/'Nacionalidad (esp-extr)'!T8</f>
        <v>3.4184578344253406E-3</v>
      </c>
      <c r="U32" s="52">
        <f>('Nacionalidad (esp-extr)'!V8-'Nacionalidad (esp-extr)'!U8)/'Nacionalidad (esp-extr)'!U8</f>
        <v>8.3430256518274987E-3</v>
      </c>
      <c r="V32" s="52">
        <f>('Nacionalidad (esp-extr)'!W8-'Nacionalidad (esp-extr)'!V8)/'Nacionalidad (esp-extr)'!V8</f>
        <v>1.6257356680956187E-3</v>
      </c>
      <c r="W32" s="52">
        <f>('Nacionalidad (esp-extr)'!X8-'Nacionalidad (esp-extr)'!W8)/'Nacionalidad (esp-extr)'!W8</f>
        <v>3.2280587216524759E-3</v>
      </c>
    </row>
    <row r="33" spans="1:24" ht="18" customHeight="1">
      <c r="A33" s="47" t="s">
        <v>70</v>
      </c>
      <c r="B33" s="25">
        <f>('Nacionalidad (esp-extr)'!C9-'Nacionalidad (esp-extr)'!B9)/'Nacionalidad (esp-extr)'!B9</f>
        <v>-3.4681970165841135E-3</v>
      </c>
      <c r="C33" s="25">
        <f>('Nacionalidad (esp-extr)'!D9-'Nacionalidad (esp-extr)'!C9)/'Nacionalidad (esp-extr)'!C9</f>
        <v>-1.5863096668749699E-3</v>
      </c>
      <c r="D33" s="25">
        <f>('Nacionalidad (esp-extr)'!E9-'Nacionalidad (esp-extr)'!D9)/'Nacionalidad (esp-extr)'!D9</f>
        <v>-6.7212325469427061E-3</v>
      </c>
      <c r="E33" s="25">
        <f>('Nacionalidad (esp-extr)'!F9-'Nacionalidad (esp-extr)'!E9)/'Nacionalidad (esp-extr)'!E9</f>
        <v>1.4638591592988988E-3</v>
      </c>
      <c r="F33" s="25">
        <f>('Nacionalidad (esp-extr)'!G9-'Nacionalidad (esp-extr)'!F9)/'Nacionalidad (esp-extr)'!F9</f>
        <v>2.1490179375235957E-3</v>
      </c>
      <c r="G33" s="25">
        <f>('Nacionalidad (esp-extr)'!H9-'Nacionalidad (esp-extr)'!G9)/'Nacionalidad (esp-extr)'!G9</f>
        <v>1.2460758270949046E-3</v>
      </c>
      <c r="H33" s="25">
        <f>('Nacionalidad (esp-extr)'!I9-'Nacionalidad (esp-extr)'!H9)/'Nacionalidad (esp-extr)'!H9</f>
        <v>2.1224458293939453E-4</v>
      </c>
      <c r="I33" s="25">
        <f>('Nacionalidad (esp-extr)'!J9-'Nacionalidad (esp-extr)'!I9)/'Nacionalidad (esp-extr)'!I9</f>
        <v>4.0993093869362241E-3</v>
      </c>
      <c r="J33" s="25">
        <f>('Nacionalidad (esp-extr)'!K9-'Nacionalidad (esp-extr)'!J9)/'Nacionalidad (esp-extr)'!J9</f>
        <v>1.7290900183475664E-4</v>
      </c>
      <c r="K33" s="25">
        <f>('Nacionalidad (esp-extr)'!L9-'Nacionalidad (esp-extr)'!K9)/'Nacionalidad (esp-extr)'!K9</f>
        <v>-9.796482870561569E-4</v>
      </c>
      <c r="L33" s="25">
        <f>('Nacionalidad (esp-extr)'!M9-'Nacionalidad (esp-extr)'!L9)/'Nacionalidad (esp-extr)'!L9</f>
        <v>-1.9035349990866879E-3</v>
      </c>
      <c r="M33" s="25">
        <f>('Nacionalidad (esp-extr)'!N9-'Nacionalidad (esp-extr)'!M9)/'Nacionalidad (esp-extr)'!M9</f>
        <v>-1.7241545381866518E-3</v>
      </c>
      <c r="N33" s="25">
        <f>('Nacionalidad (esp-extr)'!O9-'Nacionalidad (esp-extr)'!N9)/'Nacionalidad (esp-extr)'!N9</f>
        <v>-1.9972983404091087E-3</v>
      </c>
      <c r="O33" s="25">
        <f>('Nacionalidad (esp-extr)'!P9-'Nacionalidad (esp-extr)'!O9)/'Nacionalidad (esp-extr)'!O9</f>
        <v>-3.8769058230932103E-3</v>
      </c>
      <c r="P33" s="25">
        <f>('Nacionalidad (esp-extr)'!Q9-'Nacionalidad (esp-extr)'!P9)/'Nacionalidad (esp-extr)'!P9</f>
        <v>-9.7057224939824514E-5</v>
      </c>
      <c r="Q33" s="25">
        <f>('Nacionalidad (esp-extr)'!R9-'Nacionalidad (esp-extr)'!Q9)/'Nacionalidad (esp-extr)'!Q9</f>
        <v>-1.8733862670109297E-3</v>
      </c>
      <c r="R33" s="25">
        <f>('Nacionalidad (esp-extr)'!S9-'Nacionalidad (esp-extr)'!R9)/'Nacionalidad (esp-extr)'!R9</f>
        <v>-8.7523947524531021E-4</v>
      </c>
      <c r="S33" s="25">
        <f>('Nacionalidad (esp-extr)'!T9-'Nacionalidad (esp-extr)'!S9)/'Nacionalidad (esp-extr)'!S9</f>
        <v>-4.5065651797272701E-3</v>
      </c>
      <c r="T33" s="25">
        <f>('Nacionalidad (esp-extr)'!U9-'Nacionalidad (esp-extr)'!T9)/'Nacionalidad (esp-extr)'!T9</f>
        <v>-2.903907074973601E-3</v>
      </c>
      <c r="U33" s="25">
        <f>('Nacionalidad (esp-extr)'!V9-'Nacionalidad (esp-extr)'!U9)/'Nacionalidad (esp-extr)'!U9</f>
        <v>2.5495445140666216E-4</v>
      </c>
      <c r="V33" s="25">
        <f>('Nacionalidad (esp-extr)'!W9-'Nacionalidad (esp-extr)'!V9)/'Nacionalidad (esp-extr)'!V9</f>
        <v>-1.1568060389196607E-3</v>
      </c>
      <c r="W33" s="25">
        <f>('Nacionalidad (esp-extr)'!X9-'Nacionalidad (esp-extr)'!W9)/'Nacionalidad (esp-extr)'!W9</f>
        <v>-1.7568482730868512E-3</v>
      </c>
      <c r="X33" s="96"/>
    </row>
    <row r="34" spans="1:24" ht="18" customHeight="1">
      <c r="A34" s="49" t="s">
        <v>71</v>
      </c>
      <c r="B34" s="51">
        <f>('Nacionalidad (esp-extr)'!C10-'Nacionalidad (esp-extr)'!B10)/'Nacionalidad (esp-extr)'!B10</f>
        <v>1.7282850779510022</v>
      </c>
      <c r="C34" s="51">
        <f>('Nacionalidad (esp-extr)'!D10-'Nacionalidad (esp-extr)'!C10)/'Nacionalidad (esp-extr)'!C10</f>
        <v>1.036734693877551</v>
      </c>
      <c r="D34" s="51">
        <f>('Nacionalidad (esp-extr)'!E10-'Nacionalidad (esp-extr)'!D10)/'Nacionalidad (esp-extr)'!D10</f>
        <v>0.63567134268537073</v>
      </c>
      <c r="E34" s="51">
        <f>('Nacionalidad (esp-extr)'!F10-'Nacionalidad (esp-extr)'!E10)/'Nacionalidad (esp-extr)'!E10</f>
        <v>0.28669443763783387</v>
      </c>
      <c r="F34" s="51">
        <f>('Nacionalidad (esp-extr)'!G10-'Nacionalidad (esp-extr)'!F10)/'Nacionalidad (esp-extr)'!F10</f>
        <v>0.1782517615692249</v>
      </c>
      <c r="G34" s="51">
        <f>('Nacionalidad (esp-extr)'!H10-'Nacionalidad (esp-extr)'!G10)/'Nacionalidad (esp-extr)'!G10</f>
        <v>2.8446743171165346E-2</v>
      </c>
      <c r="H34" s="51">
        <f>('Nacionalidad (esp-extr)'!I10-'Nacionalidad (esp-extr)'!H10)/'Nacionalidad (esp-extr)'!H10</f>
        <v>0.1316988841741317</v>
      </c>
      <c r="I34" s="51">
        <f>('Nacionalidad (esp-extr)'!J10-'Nacionalidad (esp-extr)'!I10)/'Nacionalidad (esp-extr)'!I10</f>
        <v>0.2121927510068046</v>
      </c>
      <c r="J34" s="51">
        <f>('Nacionalidad (esp-extr)'!K10-'Nacionalidad (esp-extr)'!J10)/'Nacionalidad (esp-extr)'!J10</f>
        <v>3.5055561920036657E-2</v>
      </c>
      <c r="K34" s="51">
        <f>('Nacionalidad (esp-extr)'!L10-'Nacionalidad (esp-extr)'!K10)/'Nacionalidad (esp-extr)'!K10</f>
        <v>-1.3945766463752075E-2</v>
      </c>
      <c r="L34" s="51">
        <f>('Nacionalidad (esp-extr)'!M10-'Nacionalidad (esp-extr)'!L10)/'Nacionalidad (esp-extr)'!L10</f>
        <v>-2.7837018745089235E-2</v>
      </c>
      <c r="M34" s="51">
        <f>('Nacionalidad (esp-extr)'!N10-'Nacionalidad (esp-extr)'!M10)/'Nacionalidad (esp-extr)'!M10</f>
        <v>-1.9281838124927838E-2</v>
      </c>
      <c r="N34" s="51">
        <f>('Nacionalidad (esp-extr)'!O10-'Nacionalidad (esp-extr)'!N10)/'Nacionalidad (esp-extr)'!N10</f>
        <v>-8.323522486461031E-2</v>
      </c>
      <c r="O34" s="51">
        <f>('Nacionalidad (esp-extr)'!P10-'Nacionalidad (esp-extr)'!O10)/'Nacionalidad (esp-extr)'!O10</f>
        <v>-9.0407088737639654E-2</v>
      </c>
      <c r="P34" s="51">
        <f>('Nacionalidad (esp-extr)'!Q10-'Nacionalidad (esp-extr)'!P10)/'Nacionalidad (esp-extr)'!P10</f>
        <v>-5.6049696456303824E-2</v>
      </c>
      <c r="Q34" s="51">
        <f>('Nacionalidad (esp-extr)'!R10-'Nacionalidad (esp-extr)'!Q10)/'Nacionalidad (esp-extr)'!Q10</f>
        <v>-6.206999700867484E-2</v>
      </c>
      <c r="R34" s="51">
        <f>('Nacionalidad (esp-extr)'!S10-'Nacionalidad (esp-extr)'!R10)/'Nacionalidad (esp-extr)'!R10</f>
        <v>1.9135704034444268E-3</v>
      </c>
      <c r="S34" s="51">
        <f>('Nacionalidad (esp-extr)'!T10-'Nacionalidad (esp-extr)'!S10)/'Nacionalidad (esp-extr)'!S10</f>
        <v>4.1699824924399172E-2</v>
      </c>
      <c r="T34" s="51">
        <f>('Nacionalidad (esp-extr)'!U10-'Nacionalidad (esp-extr)'!T10)/'Nacionalidad (esp-extr)'!T10</f>
        <v>0.10221543162719633</v>
      </c>
      <c r="U34" s="51">
        <f>('Nacionalidad (esp-extr)'!V10-'Nacionalidad (esp-extr)'!U10)/'Nacionalidad (esp-extr)'!U10</f>
        <v>0.12267812586637095</v>
      </c>
      <c r="V34" s="51">
        <f>('Nacionalidad (esp-extr)'!W10-'Nacionalidad (esp-extr)'!V10)/'Nacionalidad (esp-extr)'!V10</f>
        <v>3.667119397456476E-2</v>
      </c>
      <c r="W34" s="51">
        <f>('Nacionalidad (esp-extr)'!X10-'Nacionalidad (esp-extr)'!W10)/'Nacionalidad (esp-extr)'!W10</f>
        <v>6.3720819437827536E-2</v>
      </c>
    </row>
    <row r="35" spans="1:24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4" ht="18" customHeight="1"/>
    <row r="37" spans="1:24" ht="18" customHeight="1"/>
    <row r="38" spans="1:24" ht="18" customHeight="1">
      <c r="A38" s="77" t="s">
        <v>48</v>
      </c>
      <c r="B38" s="78">
        <v>2001</v>
      </c>
      <c r="C38" s="78">
        <v>2002</v>
      </c>
      <c r="D38" s="78">
        <v>2003</v>
      </c>
      <c r="E38" s="78">
        <v>2004</v>
      </c>
      <c r="F38" s="78">
        <v>2005</v>
      </c>
      <c r="G38" s="78">
        <v>2006</v>
      </c>
      <c r="H38" s="78">
        <v>2007</v>
      </c>
      <c r="I38" s="78">
        <v>2008</v>
      </c>
      <c r="J38" s="78">
        <v>2009</v>
      </c>
      <c r="K38" s="78">
        <v>2010</v>
      </c>
      <c r="L38" s="78">
        <v>2011</v>
      </c>
      <c r="M38" s="78">
        <v>2012</v>
      </c>
      <c r="N38" s="78">
        <v>2013</v>
      </c>
      <c r="O38" s="78">
        <v>2014</v>
      </c>
      <c r="P38" s="78">
        <v>2015</v>
      </c>
      <c r="Q38" s="78">
        <v>2016</v>
      </c>
      <c r="R38" s="78">
        <v>2017</v>
      </c>
      <c r="S38" s="78">
        <v>2018</v>
      </c>
      <c r="T38" s="78">
        <v>2019</v>
      </c>
      <c r="U38" s="78">
        <v>2020</v>
      </c>
      <c r="V38" s="78">
        <v>2021</v>
      </c>
      <c r="W38" s="78">
        <v>2022</v>
      </c>
    </row>
    <row r="39" spans="1:24" ht="18" customHeight="1">
      <c r="A39" s="27" t="s">
        <v>69</v>
      </c>
      <c r="B39" s="53">
        <f>('Nacionalidad (esp-extr)'!C15-'Nacionalidad (esp-extr)'!B15)/'Nacionalidad (esp-extr)'!B15</f>
        <v>5.4099449240264056E-3</v>
      </c>
      <c r="C39" s="53">
        <f>('Nacionalidad (esp-extr)'!D15-'Nacionalidad (esp-extr)'!C15)/'Nacionalidad (esp-extr)'!C15</f>
        <v>1.3034441228462092E-2</v>
      </c>
      <c r="D39" s="53">
        <f>('Nacionalidad (esp-extr)'!E15-'Nacionalidad (esp-extr)'!D15)/'Nacionalidad (esp-extr)'!D15</f>
        <v>9.3959731543624154E-3</v>
      </c>
      <c r="E39" s="53">
        <f>('Nacionalidad (esp-extr)'!F15-'Nacionalidad (esp-extr)'!E15)/'Nacionalidad (esp-extr)'!E15</f>
        <v>1.3525835866261398E-2</v>
      </c>
      <c r="F39" s="53">
        <f>('Nacionalidad (esp-extr)'!G15-'Nacionalidad (esp-extr)'!F15)/'Nacionalidad (esp-extr)'!F15</f>
        <v>1.2089518668466036E-2</v>
      </c>
      <c r="G39" s="53">
        <f>('Nacionalidad (esp-extr)'!H15-'Nacionalidad (esp-extr)'!G15)/'Nacionalidad (esp-extr)'!G15</f>
        <v>3.314998981424894E-3</v>
      </c>
      <c r="H39" s="53">
        <f>('Nacionalidad (esp-extr)'!I15-'Nacionalidad (esp-extr)'!H15)/'Nacionalidad (esp-extr)'!H15</f>
        <v>7.1987595983461312E-3</v>
      </c>
      <c r="I39" s="53">
        <f>('Nacionalidad (esp-extr)'!J15-'Nacionalidad (esp-extr)'!I15)/'Nacionalidad (esp-extr)'!I15</f>
        <v>2.0287358428325332E-2</v>
      </c>
      <c r="J39" s="53">
        <f>('Nacionalidad (esp-extr)'!K15-'Nacionalidad (esp-extr)'!J15)/'Nacionalidad (esp-extr)'!J15</f>
        <v>3.1433549476406874E-3</v>
      </c>
      <c r="K39" s="53">
        <f>('Nacionalidad (esp-extr)'!L15-'Nacionalidad (esp-extr)'!K15)/'Nacionalidad (esp-extr)'!K15</f>
        <v>-1.2534020913909183E-3</v>
      </c>
      <c r="L39" s="53">
        <f>('Nacionalidad (esp-extr)'!M15-'Nacionalidad (esp-extr)'!L15)/'Nacionalidad (esp-extr)'!L15</f>
        <v>-2.6175194521137366E-3</v>
      </c>
      <c r="M39" s="53">
        <f>('Nacionalidad (esp-extr)'!N15-'Nacionalidad (esp-extr)'!M15)/'Nacionalidad (esp-extr)'!M15</f>
        <v>-2.8580672993960311E-3</v>
      </c>
      <c r="N39" s="53">
        <f>('Nacionalidad (esp-extr)'!O15-'Nacionalidad (esp-extr)'!N15)/'Nacionalidad (esp-extr)'!N15</f>
        <v>-1.0689885169361672E-2</v>
      </c>
      <c r="O39" s="53">
        <f>('Nacionalidad (esp-extr)'!P15-'Nacionalidad (esp-extr)'!O15)/'Nacionalidad (esp-extr)'!O15</f>
        <v>-9.5116618075801757E-3</v>
      </c>
      <c r="P39" s="53">
        <f>('Nacionalidad (esp-extr)'!Q15-'Nacionalidad (esp-extr)'!P15)/'Nacionalidad (esp-extr)'!P15</f>
        <v>-3.053828323337871E-3</v>
      </c>
      <c r="Q39" s="53">
        <f>('Nacionalidad (esp-extr)'!R15-'Nacionalidad (esp-extr)'!Q15)/'Nacionalidad (esp-extr)'!Q15</f>
        <v>-5.6650428107469734E-3</v>
      </c>
      <c r="R39" s="53">
        <f>('Nacionalidad (esp-extr)'!S15-'Nacionalidad (esp-extr)'!R15)/'Nacionalidad (esp-extr)'!R15</f>
        <v>7.9799573165073774E-4</v>
      </c>
      <c r="S39" s="53">
        <f>('Nacionalidad (esp-extr)'!T15-'Nacionalidad (esp-extr)'!S15)/'Nacionalidad (esp-extr)'!S15</f>
        <v>-9.0861889927310491E-4</v>
      </c>
      <c r="T39" s="53">
        <f>('Nacionalidad (esp-extr)'!U15-'Nacionalidad (esp-extr)'!T15)/'Nacionalidad (esp-extr)'!T15</f>
        <v>4.4729857643980029E-3</v>
      </c>
      <c r="U39" s="53">
        <f>('Nacionalidad (esp-extr)'!V15-'Nacionalidad (esp-extr)'!U15)/'Nacionalidad (esp-extr)'!U15</f>
        <v>9.5343680709534372E-3</v>
      </c>
      <c r="V39" s="53">
        <f>('Nacionalidad (esp-extr)'!W15-'Nacionalidad (esp-extr)'!V15)/'Nacionalidad (esp-extr)'!V15</f>
        <v>1.6106596383336994E-3</v>
      </c>
      <c r="W39" s="53">
        <f>('Nacionalidad (esp-extr)'!X15-'Nacionalidad (esp-extr)'!W15)/'Nacionalidad (esp-extr)'!W15</f>
        <v>4.477011914333748E-3</v>
      </c>
    </row>
    <row r="40" spans="1:24" ht="18" customHeight="1">
      <c r="A40" s="28" t="s">
        <v>70</v>
      </c>
      <c r="B40" s="38">
        <f>('Nacionalidad (esp-extr)'!C16-'Nacionalidad (esp-extr)'!B16)/'Nacionalidad (esp-extr)'!B16</f>
        <v>-2.8850682995760716E-3</v>
      </c>
      <c r="C40" s="38">
        <f>('Nacionalidad (esp-extr)'!D16-'Nacionalidad (esp-extr)'!C16)/'Nacionalidad (esp-extr)'!C16</f>
        <v>-1.1613030213561658E-3</v>
      </c>
      <c r="D40" s="38">
        <f>('Nacionalidad (esp-extr)'!E16-'Nacionalidad (esp-extr)'!D16)/'Nacionalidad (esp-extr)'!D16</f>
        <v>-7.5276869112836479E-3</v>
      </c>
      <c r="E40" s="38">
        <f>('Nacionalidad (esp-extr)'!F16-'Nacionalidad (esp-extr)'!E16)/'Nacionalidad (esp-extr)'!E16</f>
        <v>2.2238106584067984E-3</v>
      </c>
      <c r="F40" s="38">
        <f>('Nacionalidad (esp-extr)'!G16-'Nacionalidad (esp-extr)'!F16)/'Nacionalidad (esp-extr)'!F16</f>
        <v>3.1896346778667087E-3</v>
      </c>
      <c r="G40" s="38">
        <f>('Nacionalidad (esp-extr)'!H16-'Nacionalidad (esp-extr)'!G16)/'Nacionalidad (esp-extr)'!G16</f>
        <v>1.6786144518830105E-3</v>
      </c>
      <c r="H40" s="38">
        <f>('Nacionalidad (esp-extr)'!I16-'Nacionalidad (esp-extr)'!H16)/'Nacionalidad (esp-extr)'!H16</f>
        <v>-2.1686842001498365E-4</v>
      </c>
      <c r="I40" s="38">
        <f>('Nacionalidad (esp-extr)'!J16-'Nacionalidad (esp-extr)'!I16)/'Nacionalidad (esp-extr)'!I16</f>
        <v>5.5017649030782278E-3</v>
      </c>
      <c r="J40" s="38">
        <f>('Nacionalidad (esp-extr)'!K16-'Nacionalidad (esp-extr)'!J16)/'Nacionalidad (esp-extr)'!J16</f>
        <v>-2.3534026279662678E-4</v>
      </c>
      <c r="K40" s="38">
        <f>('Nacionalidad (esp-extr)'!L16-'Nacionalidad (esp-extr)'!K16)/'Nacionalidad (esp-extr)'!K16</f>
        <v>5.1002393189218881E-4</v>
      </c>
      <c r="L40" s="38">
        <f>('Nacionalidad (esp-extr)'!M16-'Nacionalidad (esp-extr)'!L16)/'Nacionalidad (esp-extr)'!L16</f>
        <v>1.3724413771468903E-4</v>
      </c>
      <c r="M40" s="38">
        <f>('Nacionalidad (esp-extr)'!N16-'Nacionalidad (esp-extr)'!M16)/'Nacionalidad (esp-extr)'!M16</f>
        <v>-1.6663072670600459E-3</v>
      </c>
      <c r="N40" s="38">
        <f>('Nacionalidad (esp-extr)'!O16-'Nacionalidad (esp-extr)'!N16)/'Nacionalidad (esp-extr)'!N16</f>
        <v>-2.7490869104190392E-3</v>
      </c>
      <c r="O40" s="38">
        <f>('Nacionalidad (esp-extr)'!P16-'Nacionalidad (esp-extr)'!O16)/'Nacionalidad (esp-extr)'!O16</f>
        <v>-3.0520222108455087E-3</v>
      </c>
      <c r="P40" s="38">
        <f>('Nacionalidad (esp-extr)'!Q16-'Nacionalidad (esp-extr)'!P16)/'Nacionalidad (esp-extr)'!P16</f>
        <v>9.480357883510103E-4</v>
      </c>
      <c r="Q40" s="38">
        <f>('Nacionalidad (esp-extr)'!R16-'Nacionalidad (esp-extr)'!Q16)/'Nacionalidad (esp-extr)'!Q16</f>
        <v>-8.4847767319797159E-4</v>
      </c>
      <c r="R40" s="38">
        <f>('Nacionalidad (esp-extr)'!S16-'Nacionalidad (esp-extr)'!R16)/'Nacionalidad (esp-extr)'!R16</f>
        <v>-1.9748795323485267E-5</v>
      </c>
      <c r="S40" s="38">
        <f>('Nacionalidad (esp-extr)'!T16-'Nacionalidad (esp-extr)'!S16)/'Nacionalidad (esp-extr)'!S16</f>
        <v>-3.337612323491656E-3</v>
      </c>
      <c r="T40" s="38">
        <f>('Nacionalidad (esp-extr)'!U16-'Nacionalidad (esp-extr)'!T16)/'Nacionalidad (esp-extr)'!T16</f>
        <v>-2.9921135021598699E-3</v>
      </c>
      <c r="U40" s="38">
        <f>('Nacionalidad (esp-extr)'!V16-'Nacionalidad (esp-extr)'!U16)/'Nacionalidad (esp-extr)'!U16</f>
        <v>7.1549239789327234E-4</v>
      </c>
      <c r="V40" s="38">
        <f>('Nacionalidad (esp-extr)'!W16-'Nacionalidad (esp-extr)'!V16)/'Nacionalidad (esp-extr)'!V16</f>
        <v>-2.7804810232170165E-4</v>
      </c>
      <c r="W40" s="38">
        <f>('Nacionalidad (esp-extr)'!X16-'Nacionalidad (esp-extr)'!W16)/'Nacionalidad (esp-extr)'!W16</f>
        <v>-1.7084848123646622E-3</v>
      </c>
    </row>
    <row r="41" spans="1:24" ht="18" customHeight="1">
      <c r="A41" s="30" t="s">
        <v>71</v>
      </c>
      <c r="B41" s="39">
        <f>('Nacionalidad (esp-extr)'!C17-'Nacionalidad (esp-extr)'!B17)/'Nacionalidad (esp-extr)'!B17</f>
        <v>1.696</v>
      </c>
      <c r="C41" s="39">
        <f>('Nacionalidad (esp-extr)'!D17-'Nacionalidad (esp-extr)'!C17)/'Nacionalidad (esp-extr)'!C17</f>
        <v>1.0830860534124629</v>
      </c>
      <c r="D41" s="39">
        <f>('Nacionalidad (esp-extr)'!E17-'Nacionalidad (esp-extr)'!D17)/'Nacionalidad (esp-extr)'!D17</f>
        <v>0.62108262108262113</v>
      </c>
      <c r="E41" s="39">
        <f>('Nacionalidad (esp-extr)'!F17-'Nacionalidad (esp-extr)'!E17)/'Nacionalidad (esp-extr)'!E17</f>
        <v>0.26362038664323373</v>
      </c>
      <c r="F41" s="39">
        <f>('Nacionalidad (esp-extr)'!G17-'Nacionalidad (esp-extr)'!F17)/'Nacionalidad (esp-extr)'!F17</f>
        <v>0.16828929068150209</v>
      </c>
      <c r="G41" s="39">
        <f>('Nacionalidad (esp-extr)'!H17-'Nacionalidad (esp-extr)'!G17)/'Nacionalidad (esp-extr)'!G17</f>
        <v>2.7976190476190477E-2</v>
      </c>
      <c r="H41" s="39">
        <f>('Nacionalidad (esp-extr)'!I17-'Nacionalidad (esp-extr)'!H17)/'Nacionalidad (esp-extr)'!H17</f>
        <v>0.11609727851766068</v>
      </c>
      <c r="I41" s="39">
        <f>('Nacionalidad (esp-extr)'!J17-'Nacionalidad (esp-extr)'!I17)/'Nacionalidad (esp-extr)'!I17</f>
        <v>0.21478599221789882</v>
      </c>
      <c r="J41" s="39">
        <f>('Nacionalidad (esp-extr)'!K17-'Nacionalidad (esp-extr)'!J17)/'Nacionalidad (esp-extr)'!J17</f>
        <v>3.9931667734358314E-2</v>
      </c>
      <c r="K41" s="39">
        <f>('Nacionalidad (esp-extr)'!L17-'Nacionalidad (esp-extr)'!K17)/'Nacionalidad (esp-extr)'!K17</f>
        <v>-1.9712525667351131E-2</v>
      </c>
      <c r="L41" s="39">
        <f>('Nacionalidad (esp-extr)'!M17-'Nacionalidad (esp-extr)'!L17)/'Nacionalidad (esp-extr)'!L17</f>
        <v>-3.2048596564725598E-2</v>
      </c>
      <c r="M41" s="39">
        <f>('Nacionalidad (esp-extr)'!N17-'Nacionalidad (esp-extr)'!M17)/'Nacionalidad (esp-extr)'!M17</f>
        <v>-1.6013849816057132E-2</v>
      </c>
      <c r="N41" s="39">
        <f>('Nacionalidad (esp-extr)'!O17-'Nacionalidad (esp-extr)'!N17)/'Nacionalidad (esp-extr)'!N17</f>
        <v>-9.9626127116780289E-2</v>
      </c>
      <c r="O41" s="39">
        <f>('Nacionalidad (esp-extr)'!P17-'Nacionalidad (esp-extr)'!O17)/'Nacionalidad (esp-extr)'!O17</f>
        <v>-8.9643380556912552E-2</v>
      </c>
      <c r="P41" s="39">
        <f>('Nacionalidad (esp-extr)'!Q17-'Nacionalidad (esp-extr)'!P17)/'Nacionalidad (esp-extr)'!P17</f>
        <v>-5.7418835524550578E-2</v>
      </c>
      <c r="Q41" s="39">
        <f>('Nacionalidad (esp-extr)'!R17-'Nacionalidad (esp-extr)'!Q17)/'Nacionalidad (esp-extr)'!Q17</f>
        <v>-7.5149444918872751E-2</v>
      </c>
      <c r="R41" s="39">
        <f>('Nacionalidad (esp-extr)'!S17-'Nacionalidad (esp-extr)'!R17)/'Nacionalidad (esp-extr)'!R17</f>
        <v>1.3542628501077255E-2</v>
      </c>
      <c r="S41" s="39">
        <f>('Nacionalidad (esp-extr)'!T17-'Nacionalidad (esp-extr)'!S17)/'Nacionalidad (esp-extr)'!S17</f>
        <v>3.6440935317339815E-2</v>
      </c>
      <c r="T41" s="39">
        <f>('Nacionalidad (esp-extr)'!U17-'Nacionalidad (esp-extr)'!T17)/'Nacionalidad (esp-extr)'!T17</f>
        <v>0.11485496630530326</v>
      </c>
      <c r="U41" s="39">
        <f>('Nacionalidad (esp-extr)'!V17-'Nacionalidad (esp-extr)'!U17)/'Nacionalidad (esp-extr)'!U17</f>
        <v>0.12614980289093297</v>
      </c>
      <c r="V41" s="39">
        <f>('Nacionalidad (esp-extr)'!W17-'Nacionalidad (esp-extr)'!V17)/'Nacionalidad (esp-extr)'!V17</f>
        <v>2.3803967327887983E-2</v>
      </c>
      <c r="W41" s="39">
        <f>('Nacionalidad (esp-extr)'!X17-'Nacionalidad (esp-extr)'!W17)/'Nacionalidad (esp-extr)'!W17</f>
        <v>7.5450193754273989E-2</v>
      </c>
    </row>
    <row r="42" spans="1:24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4" ht="18" customHeight="1"/>
    <row r="44" spans="1:24" ht="18" customHeight="1"/>
    <row r="45" spans="1:24" ht="18" customHeight="1">
      <c r="A45" s="77" t="s">
        <v>49</v>
      </c>
      <c r="B45" s="78">
        <v>2001</v>
      </c>
      <c r="C45" s="78">
        <v>2002</v>
      </c>
      <c r="D45" s="78">
        <v>2003</v>
      </c>
      <c r="E45" s="78">
        <v>2004</v>
      </c>
      <c r="F45" s="78">
        <v>2005</v>
      </c>
      <c r="G45" s="78">
        <v>2006</v>
      </c>
      <c r="H45" s="78">
        <v>2007</v>
      </c>
      <c r="I45" s="78">
        <v>2008</v>
      </c>
      <c r="J45" s="78">
        <v>2009</v>
      </c>
      <c r="K45" s="78">
        <v>2010</v>
      </c>
      <c r="L45" s="78">
        <v>2011</v>
      </c>
      <c r="M45" s="78">
        <v>2012</v>
      </c>
      <c r="N45" s="78">
        <v>2013</v>
      </c>
      <c r="O45" s="78">
        <v>2014</v>
      </c>
      <c r="P45" s="78">
        <v>2015</v>
      </c>
      <c r="Q45" s="78">
        <v>2016</v>
      </c>
      <c r="R45" s="78">
        <v>2017</v>
      </c>
      <c r="S45" s="78">
        <v>2018</v>
      </c>
      <c r="T45" s="78">
        <v>2019</v>
      </c>
      <c r="U45" s="78">
        <v>2020</v>
      </c>
      <c r="V45" s="78">
        <v>2021</v>
      </c>
      <c r="W45" s="78">
        <v>2022</v>
      </c>
    </row>
    <row r="46" spans="1:24" ht="18" customHeight="1">
      <c r="A46" s="27" t="s">
        <v>69</v>
      </c>
      <c r="B46" s="53">
        <f>('Nacionalidad (esp-extr)'!C22-'Nacionalidad (esp-extr)'!B22)/'Nacionalidad (esp-extr)'!B22</f>
        <v>2.554826197225123E-3</v>
      </c>
      <c r="C46" s="53">
        <f>('Nacionalidad (esp-extr)'!D22-'Nacionalidad (esp-extr)'!C22)/'Nacionalidad (esp-extr)'!C22</f>
        <v>8.0727665035992633E-3</v>
      </c>
      <c r="D46" s="53">
        <f>('Nacionalidad (esp-extr)'!E22-'Nacionalidad (esp-extr)'!D22)/'Nacionalidad (esp-extr)'!D22</f>
        <v>7.3438509087554206E-3</v>
      </c>
      <c r="E46" s="53">
        <f>('Nacionalidad (esp-extr)'!F22-'Nacionalidad (esp-extr)'!E22)/'Nacionalidad (esp-extr)'!E22</f>
        <v>1.1155276317476599E-2</v>
      </c>
      <c r="F46" s="53">
        <f>('Nacionalidad (esp-extr)'!G22-'Nacionalidad (esp-extr)'!F22)/'Nacionalidad (esp-extr)'!F22</f>
        <v>9.2931415528422889E-3</v>
      </c>
      <c r="G46" s="53">
        <f>('Nacionalidad (esp-extr)'!H22-'Nacionalidad (esp-extr)'!G22)/'Nacionalidad (esp-extr)'!G22</f>
        <v>2.2615094678273356E-3</v>
      </c>
      <c r="H46" s="53">
        <f>('Nacionalidad (esp-extr)'!I22-'Nacionalidad (esp-extr)'!H22)/'Nacionalidad (esp-extr)'!H22</f>
        <v>8.4167547142780397E-3</v>
      </c>
      <c r="I46" s="53">
        <f>('Nacionalidad (esp-extr)'!J22-'Nacionalidad (esp-extr)'!I22)/'Nacionalidad (esp-extr)'!I22</f>
        <v>1.5023707623732487E-2</v>
      </c>
      <c r="J46" s="53">
        <f>('Nacionalidad (esp-extr)'!K22-'Nacionalidad (esp-extr)'!J22)/'Nacionalidad (esp-extr)'!J22</f>
        <v>2.6068548034361497E-3</v>
      </c>
      <c r="K46" s="53">
        <f>('Nacionalidad (esp-extr)'!L22-'Nacionalidad (esp-extr)'!K22)/'Nacionalidad (esp-extr)'!K22</f>
        <v>-2.7571283984225039E-3</v>
      </c>
      <c r="L46" s="53">
        <f>('Nacionalidad (esp-extr)'!M22-'Nacionalidad (esp-extr)'!L22)/'Nacionalidad (esp-extr)'!L22</f>
        <v>-5.2495275425211733E-3</v>
      </c>
      <c r="M46" s="53">
        <f>('Nacionalidad (esp-extr)'!N22-'Nacionalidad (esp-extr)'!M22)/'Nacionalidad (esp-extr)'!M22</f>
        <v>-3.2894736842105261E-3</v>
      </c>
      <c r="N46" s="53">
        <f>('Nacionalidad (esp-extr)'!O22-'Nacionalidad (esp-extr)'!N22)/'Nacionalidad (esp-extr)'!N22</f>
        <v>-5.6652724095939003E-3</v>
      </c>
      <c r="O46" s="53">
        <f>('Nacionalidad (esp-extr)'!P22-'Nacionalidad (esp-extr)'!O22)/'Nacionalidad (esp-extr)'!O22</f>
        <v>-1.0347887823926162E-2</v>
      </c>
      <c r="P46" s="53">
        <f>('Nacionalidad (esp-extr)'!Q22-'Nacionalidad (esp-extr)'!P22)/'Nacionalidad (esp-extr)'!P22</f>
        <v>-4.3223272414226015E-3</v>
      </c>
      <c r="Q46" s="53">
        <f>('Nacionalidad (esp-extr)'!R22-'Nacionalidad (esp-extr)'!Q22)/'Nacionalidad (esp-extr)'!Q22</f>
        <v>-5.4218603645795806E-3</v>
      </c>
      <c r="R46" s="53">
        <f>('Nacionalidad (esp-extr)'!S22-'Nacionalidad (esp-extr)'!R22)/'Nacionalidad (esp-extr)'!R22</f>
        <v>-2.1914334872770082E-3</v>
      </c>
      <c r="S46" s="53">
        <f>('Nacionalidad (esp-extr)'!T22-'Nacionalidad (esp-extr)'!S22)/'Nacionalidad (esp-extr)'!S22</f>
        <v>-2.7589211166370205E-3</v>
      </c>
      <c r="T46" s="53">
        <f>('Nacionalidad (esp-extr)'!U22-'Nacionalidad (esp-extr)'!T22)/'Nacionalidad (esp-extr)'!T22</f>
        <v>2.3843325688908301E-3</v>
      </c>
      <c r="U46" s="53">
        <f>('Nacionalidad (esp-extr)'!V22-'Nacionalidad (esp-extr)'!U22)/'Nacionalidad (esp-extr)'!U22</f>
        <v>7.1722985855137726E-3</v>
      </c>
      <c r="V46" s="53">
        <f>('Nacionalidad (esp-extr)'!W22-'Nacionalidad (esp-extr)'!V22)/'Nacionalidad (esp-extr)'!V22</f>
        <v>1.6405855628470469E-3</v>
      </c>
      <c r="W46" s="53">
        <f>('Nacionalidad (esp-extr)'!X22-'Nacionalidad (esp-extr)'!W22)/'Nacionalidad (esp-extr)'!W22</f>
        <v>1.9978761316798359E-3</v>
      </c>
    </row>
    <row r="47" spans="1:24" ht="18" customHeight="1">
      <c r="A47" s="28" t="s">
        <v>70</v>
      </c>
      <c r="B47" s="38">
        <f>('Nacionalidad (esp-extr)'!C23-'Nacionalidad (esp-extr)'!B23)/'Nacionalidad (esp-extr)'!B23</f>
        <v>-4.0243331773514275E-3</v>
      </c>
      <c r="C47" s="38">
        <f>('Nacionalidad (esp-extr)'!D23-'Nacionalidad (esp-extr)'!C23)/'Nacionalidad (esp-extr)'!C23</f>
        <v>-1.9921067468520954E-3</v>
      </c>
      <c r="D47" s="38">
        <f>('Nacionalidad (esp-extr)'!E23-'Nacionalidad (esp-extr)'!D23)/'Nacionalidad (esp-extr)'!D23</f>
        <v>-5.9505875263633629E-3</v>
      </c>
      <c r="E47" s="38">
        <f>('Nacionalidad (esp-extr)'!F23-'Nacionalidad (esp-extr)'!E23)/'Nacionalidad (esp-extr)'!E23</f>
        <v>7.3880427369856785E-4</v>
      </c>
      <c r="F47" s="38">
        <f>('Nacionalidad (esp-extr)'!G23-'Nacionalidad (esp-extr)'!F23)/'Nacionalidad (esp-extr)'!F23</f>
        <v>1.1547125522933348E-3</v>
      </c>
      <c r="G47" s="38">
        <f>('Nacionalidad (esp-extr)'!H23-'Nacionalidad (esp-extr)'!G23)/'Nacionalidad (esp-extr)'!G23</f>
        <v>8.3194675540765393E-4</v>
      </c>
      <c r="H47" s="38">
        <f>('Nacionalidad (esp-extr)'!I23-'Nacionalidad (esp-extr)'!H23)/'Nacionalidad (esp-extr)'!H23</f>
        <v>6.2344139650872816E-4</v>
      </c>
      <c r="I47" s="38">
        <f>('Nacionalidad (esp-extr)'!J23-'Nacionalidad (esp-extr)'!I23)/'Nacionalidad (esp-extr)'!I23</f>
        <v>2.7565373359765884E-3</v>
      </c>
      <c r="J47" s="38">
        <f>('Nacionalidad (esp-extr)'!K23-'Nacionalidad (esp-extr)'!J23)/'Nacionalidad (esp-extr)'!J23</f>
        <v>5.6485473818982887E-4</v>
      </c>
      <c r="K47" s="38">
        <f>('Nacionalidad (esp-extr)'!L23-'Nacionalidad (esp-extr)'!K23)/'Nacionalidad (esp-extr)'!K23</f>
        <v>-2.4086863250597466E-3</v>
      </c>
      <c r="L47" s="38">
        <f>('Nacionalidad (esp-extr)'!M23-'Nacionalidad (esp-extr)'!L23)/'Nacionalidad (esp-extr)'!L23</f>
        <v>-3.8669760247486465E-3</v>
      </c>
      <c r="M47" s="38">
        <f>('Nacionalidad (esp-extr)'!N23-'Nacionalidad (esp-extr)'!M23)/'Nacionalidad (esp-extr)'!M23</f>
        <v>-1.7800333282835933E-3</v>
      </c>
      <c r="N47" s="38">
        <f>('Nacionalidad (esp-extr)'!O23-'Nacionalidad (esp-extr)'!N23)/'Nacionalidad (esp-extr)'!N23</f>
        <v>-1.2710095989680161E-3</v>
      </c>
      <c r="O47" s="38">
        <f>('Nacionalidad (esp-extr)'!P23-'Nacionalidad (esp-extr)'!O23)/'Nacionalidad (esp-extr)'!O23</f>
        <v>-4.672630919140692E-3</v>
      </c>
      <c r="P47" s="38">
        <f>('Nacionalidad (esp-extr)'!Q23-'Nacionalidad (esp-extr)'!P23)/'Nacionalidad (esp-extr)'!P23</f>
        <v>-1.1068491059330928E-3</v>
      </c>
      <c r="Q47" s="38">
        <f>('Nacionalidad (esp-extr)'!R23-'Nacionalidad (esp-extr)'!Q23)/'Nacionalidad (esp-extr)'!Q23</f>
        <v>-2.8657127027491738E-3</v>
      </c>
      <c r="R47" s="38">
        <f>('Nacionalidad (esp-extr)'!S23-'Nacionalidad (esp-extr)'!R23)/'Nacionalidad (esp-extr)'!R23</f>
        <v>-1.705209510853946E-3</v>
      </c>
      <c r="S47" s="38">
        <f>('Nacionalidad (esp-extr)'!T23-'Nacionalidad (esp-extr)'!S23)/'Nacionalidad (esp-extr)'!S23</f>
        <v>-5.6425610317825886E-3</v>
      </c>
      <c r="T47" s="38">
        <f>('Nacionalidad (esp-extr)'!U23-'Nacionalidad (esp-extr)'!T23)/'Nacionalidad (esp-extr)'!T23</f>
        <v>-2.8179888052499518E-3</v>
      </c>
      <c r="U47" s="38">
        <f>('Nacionalidad (esp-extr)'!V23-'Nacionalidad (esp-extr)'!U23)/'Nacionalidad (esp-extr)'!U23</f>
        <v>-1.9355837720656549E-4</v>
      </c>
      <c r="V47" s="38">
        <f>('Nacionalidad (esp-extr)'!W23-'Nacionalidad (esp-extr)'!V23)/'Nacionalidad (esp-extr)'!V23</f>
        <v>-2.0133968327719055E-3</v>
      </c>
      <c r="W47" s="38">
        <f>('Nacionalidad (esp-extr)'!X23-'Nacionalidad (esp-extr)'!W23)/'Nacionalidad (esp-extr)'!W23</f>
        <v>-1.8040737148399611E-3</v>
      </c>
    </row>
    <row r="48" spans="1:24" ht="18" customHeight="1">
      <c r="A48" s="30" t="s">
        <v>71</v>
      </c>
      <c r="B48" s="39">
        <f>('Nacionalidad (esp-extr)'!C24-'Nacionalidad (esp-extr)'!B24)/'Nacionalidad (esp-extr)'!B24</f>
        <v>1.7688442211055277</v>
      </c>
      <c r="C48" s="39">
        <f>('Nacionalidad (esp-extr)'!D24-'Nacionalidad (esp-extr)'!C24)/'Nacionalidad (esp-extr)'!C24</f>
        <v>0.98003629764065336</v>
      </c>
      <c r="D48" s="39">
        <f>('Nacionalidad (esp-extr)'!E24-'Nacionalidad (esp-extr)'!D24)/'Nacionalidad (esp-extr)'!D24</f>
        <v>0.65444546287809346</v>
      </c>
      <c r="E48" s="39">
        <f>('Nacionalidad (esp-extr)'!F24-'Nacionalidad (esp-extr)'!E24)/'Nacionalidad (esp-extr)'!E24</f>
        <v>0.31578947368421051</v>
      </c>
      <c r="F48" s="39">
        <f>('Nacionalidad (esp-extr)'!G24-'Nacionalidad (esp-extr)'!F24)/'Nacionalidad (esp-extr)'!F24</f>
        <v>0.19031578947368422</v>
      </c>
      <c r="G48" s="39">
        <f>('Nacionalidad (esp-extr)'!H24-'Nacionalidad (esp-extr)'!G24)/'Nacionalidad (esp-extr)'!G24</f>
        <v>2.9006013441811106E-2</v>
      </c>
      <c r="H48" s="39">
        <f>('Nacionalidad (esp-extr)'!I24-'Nacionalidad (esp-extr)'!H24)/'Nacionalidad (esp-extr)'!H24</f>
        <v>0.15022344448264008</v>
      </c>
      <c r="I48" s="39">
        <f>('Nacionalidad (esp-extr)'!J24-'Nacionalidad (esp-extr)'!I24)/'Nacionalidad (esp-extr)'!I24</f>
        <v>0.20920502092050208</v>
      </c>
      <c r="J48" s="39">
        <f>('Nacionalidad (esp-extr)'!K24-'Nacionalidad (esp-extr)'!J24)/'Nacionalidad (esp-extr)'!J24</f>
        <v>2.9411764705882353E-2</v>
      </c>
      <c r="K48" s="39">
        <f>('Nacionalidad (esp-extr)'!L24-'Nacionalidad (esp-extr)'!K24)/'Nacionalidad (esp-extr)'!K24</f>
        <v>-7.2028811524609843E-3</v>
      </c>
      <c r="L48" s="39">
        <f>('Nacionalidad (esp-extr)'!M24-'Nacionalidad (esp-extr)'!L24)/'Nacionalidad (esp-extr)'!L24</f>
        <v>-2.2974607013301087E-2</v>
      </c>
      <c r="M48" s="39">
        <f>('Nacionalidad (esp-extr)'!N24-'Nacionalidad (esp-extr)'!M24)/'Nacionalidad (esp-extr)'!M24</f>
        <v>-2.3019801980198019E-2</v>
      </c>
      <c r="N48" s="39">
        <f>('Nacionalidad (esp-extr)'!O24-'Nacionalidad (esp-extr)'!N24)/'Nacionalidad (esp-extr)'!N24</f>
        <v>-6.4352672916138845E-2</v>
      </c>
      <c r="O48" s="39">
        <f>('Nacionalidad (esp-extr)'!P24-'Nacionalidad (esp-extr)'!O24)/'Nacionalidad (esp-extr)'!O24</f>
        <v>-9.1253723260222047E-2</v>
      </c>
      <c r="P48" s="39">
        <f>('Nacionalidad (esp-extr)'!Q24-'Nacionalidad (esp-extr)'!P24)/'Nacionalidad (esp-extr)'!P24</f>
        <v>-5.4529201430274135E-2</v>
      </c>
      <c r="Q48" s="39">
        <f>('Nacionalidad (esp-extr)'!R24-'Nacionalidad (esp-extr)'!Q24)/'Nacionalidad (esp-extr)'!Q24</f>
        <v>-4.7589032461393004E-2</v>
      </c>
      <c r="R48" s="39">
        <f>('Nacionalidad (esp-extr)'!S24-'Nacionalidad (esp-extr)'!R24)/'Nacionalidad (esp-extr)'!R24</f>
        <v>-1.0589013898080741E-2</v>
      </c>
      <c r="S48" s="39">
        <f>('Nacionalidad (esp-extr)'!T24-'Nacionalidad (esp-extr)'!S24)/'Nacionalidad (esp-extr)'!S24</f>
        <v>4.749163879598662E-2</v>
      </c>
      <c r="T48" s="39">
        <f>('Nacionalidad (esp-extr)'!U24-'Nacionalidad (esp-extr)'!T24)/'Nacionalidad (esp-extr)'!T24</f>
        <v>8.8441890166028103E-2</v>
      </c>
      <c r="U48" s="39">
        <f>('Nacionalidad (esp-extr)'!V24-'Nacionalidad (esp-extr)'!U24)/'Nacionalidad (esp-extr)'!U24</f>
        <v>0.11880316808448226</v>
      </c>
      <c r="V48" s="39">
        <f>('Nacionalidad (esp-extr)'!W24-'Nacionalidad (esp-extr)'!V24)/'Nacionalidad (esp-extr)'!V24</f>
        <v>5.1127425275301522E-2</v>
      </c>
      <c r="W48" s="39">
        <f>('Nacionalidad (esp-extr)'!X24-'Nacionalidad (esp-extr)'!W24)/'Nacionalidad (esp-extr)'!W24</f>
        <v>5.0885507607882262E-2</v>
      </c>
    </row>
    <row r="49" spans="1:21" ht="21">
      <c r="A49" s="32" t="s">
        <v>52</v>
      </c>
      <c r="B49" s="34"/>
      <c r="C49" s="34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85"/>
  <sheetViews>
    <sheetView topLeftCell="A33" zoomScale="75" workbookViewId="0">
      <selection activeCell="B65" sqref="B65"/>
    </sheetView>
  </sheetViews>
  <sheetFormatPr defaultColWidth="10.875" defaultRowHeight="15"/>
  <cols>
    <col min="1" max="1" width="13.625" style="5" customWidth="1"/>
    <col min="2" max="16384" width="10.875" style="5"/>
  </cols>
  <sheetData>
    <row r="1" spans="1:22" ht="30" customHeight="1">
      <c r="A1" s="45" t="s">
        <v>0</v>
      </c>
    </row>
    <row r="2" spans="1:22" ht="30" customHeight="1">
      <c r="A2" s="46" t="s">
        <v>6</v>
      </c>
    </row>
    <row r="3" spans="1:22" ht="18" customHeight="1"/>
    <row r="4" spans="1:22" ht="18" customHeight="1"/>
    <row r="5" spans="1:22" ht="18" customHeight="1">
      <c r="A5" s="33" t="s">
        <v>73</v>
      </c>
    </row>
    <row r="6" spans="1:22" ht="18" customHeight="1"/>
    <row r="7" spans="1:22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ht="18" customHeight="1">
      <c r="A8" s="27" t="s">
        <v>74</v>
      </c>
      <c r="B8" s="42">
        <v>2495</v>
      </c>
      <c r="C8" s="42">
        <v>4081</v>
      </c>
      <c r="D8" s="42">
        <v>5251</v>
      </c>
      <c r="E8" s="42">
        <v>6187</v>
      </c>
      <c r="F8" s="42">
        <v>6363</v>
      </c>
      <c r="G8" s="42">
        <v>7201</v>
      </c>
      <c r="H8" s="42">
        <v>8729</v>
      </c>
      <c r="I8" s="42">
        <v>9035</v>
      </c>
      <c r="J8" s="42">
        <v>8909</v>
      </c>
      <c r="K8" s="42">
        <v>8661</v>
      </c>
      <c r="L8" s="42">
        <v>8494</v>
      </c>
      <c r="M8" s="42">
        <v>7787</v>
      </c>
      <c r="N8" s="42">
        <v>7083</v>
      </c>
      <c r="O8" s="42">
        <v>6686</v>
      </c>
      <c r="P8" s="42">
        <v>6271</v>
      </c>
      <c r="Q8" s="42">
        <v>6283</v>
      </c>
      <c r="R8" s="42">
        <v>6545</v>
      </c>
      <c r="S8" s="42">
        <v>7214</v>
      </c>
      <c r="T8" s="42">
        <v>8099</v>
      </c>
      <c r="U8" s="42">
        <v>8396</v>
      </c>
      <c r="V8" s="42">
        <v>8931</v>
      </c>
    </row>
    <row r="9" spans="1:22" ht="18" customHeight="1">
      <c r="A9" s="36" t="s">
        <v>75</v>
      </c>
      <c r="B9" s="6">
        <v>353</v>
      </c>
      <c r="C9" s="6">
        <v>705</v>
      </c>
      <c r="D9" s="6">
        <v>984</v>
      </c>
      <c r="E9" s="6">
        <v>1088</v>
      </c>
      <c r="F9" s="6">
        <v>1069</v>
      </c>
      <c r="G9" s="6">
        <v>1174</v>
      </c>
      <c r="H9" s="6">
        <v>1430</v>
      </c>
      <c r="I9" s="6">
        <v>1479</v>
      </c>
      <c r="J9" s="6">
        <v>1368</v>
      </c>
      <c r="K9" s="6">
        <v>1289</v>
      </c>
      <c r="L9" s="6">
        <v>1230</v>
      </c>
      <c r="M9" s="6">
        <v>1074</v>
      </c>
      <c r="N9" s="6">
        <v>1003</v>
      </c>
      <c r="O9" s="6">
        <v>973</v>
      </c>
      <c r="P9" s="6">
        <v>882</v>
      </c>
      <c r="Q9" s="6">
        <v>903</v>
      </c>
      <c r="R9" s="6">
        <v>972</v>
      </c>
      <c r="S9" s="6">
        <v>1072</v>
      </c>
      <c r="T9" s="6">
        <v>1254</v>
      </c>
      <c r="U9" s="6">
        <v>1309</v>
      </c>
      <c r="V9" s="6">
        <v>1403</v>
      </c>
    </row>
    <row r="10" spans="1:22" ht="18" customHeight="1">
      <c r="A10" s="36" t="s">
        <v>76</v>
      </c>
      <c r="B10" s="29">
        <v>1621</v>
      </c>
      <c r="C10" s="29">
        <v>2561</v>
      </c>
      <c r="D10" s="29">
        <v>3063</v>
      </c>
      <c r="E10" s="29">
        <v>3373</v>
      </c>
      <c r="F10" s="29">
        <v>3336</v>
      </c>
      <c r="G10" s="29">
        <v>3706</v>
      </c>
      <c r="H10" s="29">
        <v>4512</v>
      </c>
      <c r="I10" s="29">
        <v>4547</v>
      </c>
      <c r="J10" s="29">
        <v>4361</v>
      </c>
      <c r="K10" s="29">
        <v>4090</v>
      </c>
      <c r="L10" s="29">
        <v>3901</v>
      </c>
      <c r="M10" s="29">
        <v>3478</v>
      </c>
      <c r="N10" s="29">
        <v>3243</v>
      </c>
      <c r="O10" s="29">
        <v>3008</v>
      </c>
      <c r="P10" s="29">
        <v>2839</v>
      </c>
      <c r="Q10" s="29">
        <v>2812</v>
      </c>
      <c r="R10" s="29">
        <v>2914</v>
      </c>
      <c r="S10" s="29">
        <v>3192</v>
      </c>
      <c r="T10" s="29">
        <v>3516</v>
      </c>
      <c r="U10" s="29">
        <v>3511</v>
      </c>
      <c r="V10" s="29">
        <v>3719</v>
      </c>
    </row>
    <row r="11" spans="1:22" ht="18" customHeight="1">
      <c r="A11" s="36" t="s">
        <v>77</v>
      </c>
      <c r="B11" s="29">
        <v>473</v>
      </c>
      <c r="C11" s="29">
        <v>745</v>
      </c>
      <c r="D11" s="29">
        <v>1074</v>
      </c>
      <c r="E11" s="29">
        <v>1514</v>
      </c>
      <c r="F11" s="29">
        <v>1688</v>
      </c>
      <c r="G11" s="29">
        <v>1976</v>
      </c>
      <c r="H11" s="29">
        <v>2346</v>
      </c>
      <c r="I11" s="29">
        <v>2504</v>
      </c>
      <c r="J11" s="29">
        <v>2571</v>
      </c>
      <c r="K11" s="29">
        <v>2605</v>
      </c>
      <c r="L11" s="29">
        <v>2588</v>
      </c>
      <c r="M11" s="29">
        <v>2380</v>
      </c>
      <c r="N11" s="29">
        <v>2136</v>
      </c>
      <c r="O11" s="29">
        <v>2036</v>
      </c>
      <c r="P11" s="29">
        <v>1950</v>
      </c>
      <c r="Q11" s="29">
        <v>2033</v>
      </c>
      <c r="R11" s="29">
        <v>2127</v>
      </c>
      <c r="S11" s="29">
        <v>2366</v>
      </c>
      <c r="T11" s="29">
        <v>2675</v>
      </c>
      <c r="U11" s="29">
        <v>2885</v>
      </c>
      <c r="V11" s="29">
        <v>3067</v>
      </c>
    </row>
    <row r="12" spans="1:22" ht="18" customHeight="1">
      <c r="A12" s="36" t="s">
        <v>78</v>
      </c>
      <c r="B12" s="29">
        <v>38</v>
      </c>
      <c r="C12" s="29">
        <v>54</v>
      </c>
      <c r="D12" s="29">
        <v>102</v>
      </c>
      <c r="E12" s="29">
        <v>171</v>
      </c>
      <c r="F12" s="29">
        <v>211</v>
      </c>
      <c r="G12" s="29">
        <v>277</v>
      </c>
      <c r="H12" s="29">
        <v>368</v>
      </c>
      <c r="I12" s="29">
        <v>424</v>
      </c>
      <c r="J12" s="29">
        <v>514</v>
      </c>
      <c r="K12" s="29">
        <v>568</v>
      </c>
      <c r="L12" s="29">
        <v>635</v>
      </c>
      <c r="M12" s="29">
        <v>681</v>
      </c>
      <c r="N12" s="29">
        <v>563</v>
      </c>
      <c r="O12" s="29">
        <v>526</v>
      </c>
      <c r="P12" s="29">
        <v>449</v>
      </c>
      <c r="Q12" s="29">
        <v>402</v>
      </c>
      <c r="R12" s="29">
        <v>383</v>
      </c>
      <c r="S12" s="29">
        <v>420</v>
      </c>
      <c r="T12" s="29">
        <v>456</v>
      </c>
      <c r="U12" s="29">
        <v>464</v>
      </c>
      <c r="V12" s="29">
        <v>459</v>
      </c>
    </row>
    <row r="13" spans="1:22" ht="18" customHeight="1">
      <c r="A13" s="30" t="s">
        <v>79</v>
      </c>
      <c r="B13" s="55">
        <v>10</v>
      </c>
      <c r="C13" s="55">
        <v>16</v>
      </c>
      <c r="D13" s="55">
        <v>28</v>
      </c>
      <c r="E13" s="55">
        <v>41</v>
      </c>
      <c r="F13" s="55">
        <v>59</v>
      </c>
      <c r="G13" s="55">
        <v>68</v>
      </c>
      <c r="H13" s="55">
        <v>73</v>
      </c>
      <c r="I13" s="55">
        <v>81</v>
      </c>
      <c r="J13" s="55">
        <v>95</v>
      </c>
      <c r="K13" s="55">
        <v>109</v>
      </c>
      <c r="L13" s="55">
        <v>140</v>
      </c>
      <c r="M13" s="55">
        <v>174</v>
      </c>
      <c r="N13" s="55">
        <v>138</v>
      </c>
      <c r="O13" s="55">
        <v>143</v>
      </c>
      <c r="P13" s="55">
        <v>151</v>
      </c>
      <c r="Q13" s="55">
        <v>133</v>
      </c>
      <c r="R13" s="55">
        <v>149</v>
      </c>
      <c r="S13" s="55">
        <v>164</v>
      </c>
      <c r="T13" s="55">
        <v>198</v>
      </c>
      <c r="U13" s="55">
        <v>227</v>
      </c>
      <c r="V13" s="55">
        <v>283</v>
      </c>
    </row>
    <row r="14" spans="1:22" ht="18" customHeight="1">
      <c r="A14" s="32" t="s">
        <v>47</v>
      </c>
      <c r="B14" s="33"/>
      <c r="C14" s="33"/>
      <c r="D14" s="33"/>
      <c r="E14" s="33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22" ht="18" customHeight="1"/>
    <row r="16" spans="1:22" ht="18" customHeight="1"/>
    <row r="17" spans="1:22" ht="18" customHeight="1">
      <c r="A17" s="77" t="s">
        <v>48</v>
      </c>
      <c r="B17" s="78">
        <v>2002</v>
      </c>
      <c r="C17" s="78">
        <v>2003</v>
      </c>
      <c r="D17" s="78">
        <v>2004</v>
      </c>
      <c r="E17" s="78">
        <v>2005</v>
      </c>
      <c r="F17" s="78">
        <v>2006</v>
      </c>
      <c r="G17" s="78">
        <v>2007</v>
      </c>
      <c r="H17" s="78">
        <v>2008</v>
      </c>
      <c r="I17" s="78">
        <v>2009</v>
      </c>
      <c r="J17" s="78">
        <v>2010</v>
      </c>
      <c r="K17" s="78">
        <v>2011</v>
      </c>
      <c r="L17" s="78">
        <v>2012</v>
      </c>
      <c r="M17" s="78">
        <v>2013</v>
      </c>
      <c r="N17" s="78">
        <v>2014</v>
      </c>
      <c r="O17" s="78">
        <v>2015</v>
      </c>
      <c r="P17" s="78">
        <v>2016</v>
      </c>
      <c r="Q17" s="78">
        <v>2017</v>
      </c>
      <c r="R17" s="78">
        <v>2018</v>
      </c>
      <c r="S17" s="78">
        <v>2019</v>
      </c>
      <c r="T17" s="78">
        <v>2020</v>
      </c>
      <c r="U17" s="78">
        <v>2021</v>
      </c>
      <c r="V17" s="78">
        <v>2022</v>
      </c>
    </row>
    <row r="18" spans="1:22" ht="18" customHeight="1">
      <c r="A18" s="27" t="s">
        <v>74</v>
      </c>
      <c r="B18" s="42">
        <v>1404</v>
      </c>
      <c r="C18" s="42">
        <v>2276</v>
      </c>
      <c r="D18" s="42">
        <v>2876</v>
      </c>
      <c r="E18" s="42">
        <v>3360</v>
      </c>
      <c r="F18" s="42">
        <v>3454</v>
      </c>
      <c r="G18" s="42">
        <v>3855</v>
      </c>
      <c r="H18" s="42">
        <v>4683</v>
      </c>
      <c r="I18" s="42">
        <v>4870</v>
      </c>
      <c r="J18" s="42">
        <v>4774</v>
      </c>
      <c r="K18" s="42">
        <v>4621</v>
      </c>
      <c r="L18" s="42">
        <v>4547</v>
      </c>
      <c r="M18" s="42">
        <v>4094</v>
      </c>
      <c r="N18" s="42">
        <v>3727</v>
      </c>
      <c r="O18" s="42">
        <v>3513</v>
      </c>
      <c r="P18" s="42">
        <v>3249</v>
      </c>
      <c r="Q18" s="42">
        <v>3293</v>
      </c>
      <c r="R18" s="42">
        <v>3413</v>
      </c>
      <c r="S18" s="42">
        <v>3805</v>
      </c>
      <c r="T18" s="42">
        <v>4285</v>
      </c>
      <c r="U18" s="42">
        <v>4387</v>
      </c>
      <c r="V18" s="42">
        <v>4718</v>
      </c>
    </row>
    <row r="19" spans="1:22" ht="18" customHeight="1">
      <c r="A19" s="36" t="s">
        <v>75</v>
      </c>
      <c r="B19" s="6">
        <v>192</v>
      </c>
      <c r="C19" s="6">
        <v>373</v>
      </c>
      <c r="D19" s="6">
        <v>516</v>
      </c>
      <c r="E19" s="6">
        <v>555</v>
      </c>
      <c r="F19" s="6">
        <v>538</v>
      </c>
      <c r="G19" s="6">
        <v>578</v>
      </c>
      <c r="H19" s="6">
        <v>702</v>
      </c>
      <c r="I19" s="6">
        <v>760</v>
      </c>
      <c r="J19" s="6">
        <v>699</v>
      </c>
      <c r="K19" s="6">
        <v>649</v>
      </c>
      <c r="L19" s="6">
        <v>618</v>
      </c>
      <c r="M19" s="6">
        <v>540</v>
      </c>
      <c r="N19" s="6">
        <v>512</v>
      </c>
      <c r="O19" s="6">
        <v>500</v>
      </c>
      <c r="P19" s="6">
        <v>455</v>
      </c>
      <c r="Q19" s="6">
        <v>476</v>
      </c>
      <c r="R19" s="6">
        <v>502</v>
      </c>
      <c r="S19" s="6">
        <v>565</v>
      </c>
      <c r="T19" s="6">
        <v>685</v>
      </c>
      <c r="U19" s="6">
        <v>711</v>
      </c>
      <c r="V19" s="6">
        <v>734</v>
      </c>
    </row>
    <row r="20" spans="1:22" ht="18" customHeight="1">
      <c r="A20" s="36" t="s">
        <v>76</v>
      </c>
      <c r="B20" s="29">
        <v>932</v>
      </c>
      <c r="C20" s="29">
        <v>1480</v>
      </c>
      <c r="D20" s="29">
        <v>1739</v>
      </c>
      <c r="E20" s="29">
        <v>1913</v>
      </c>
      <c r="F20" s="29">
        <v>1883</v>
      </c>
      <c r="G20" s="29">
        <v>2067</v>
      </c>
      <c r="H20" s="29">
        <v>2543</v>
      </c>
      <c r="I20" s="29">
        <v>2544</v>
      </c>
      <c r="J20" s="29">
        <v>2405</v>
      </c>
      <c r="K20" s="29">
        <v>2253</v>
      </c>
      <c r="L20" s="29">
        <v>2142</v>
      </c>
      <c r="M20" s="29">
        <v>1843</v>
      </c>
      <c r="N20" s="29">
        <v>1720</v>
      </c>
      <c r="O20" s="29">
        <v>1584</v>
      </c>
      <c r="P20" s="29">
        <v>1456</v>
      </c>
      <c r="Q20" s="29">
        <v>1465</v>
      </c>
      <c r="R20" s="29">
        <v>1519</v>
      </c>
      <c r="S20" s="29">
        <v>1692</v>
      </c>
      <c r="T20" s="29">
        <v>1855</v>
      </c>
      <c r="U20" s="29">
        <v>1815</v>
      </c>
      <c r="V20" s="29">
        <v>1994</v>
      </c>
    </row>
    <row r="21" spans="1:22" ht="18" customHeight="1">
      <c r="A21" s="36" t="s">
        <v>77</v>
      </c>
      <c r="B21" s="29">
        <v>252</v>
      </c>
      <c r="C21" s="29">
        <v>383</v>
      </c>
      <c r="D21" s="29">
        <v>551</v>
      </c>
      <c r="E21" s="29">
        <v>770</v>
      </c>
      <c r="F21" s="29">
        <v>871</v>
      </c>
      <c r="G21" s="29">
        <v>1009</v>
      </c>
      <c r="H21" s="29">
        <v>1188</v>
      </c>
      <c r="I21" s="29">
        <v>1274</v>
      </c>
      <c r="J21" s="29">
        <v>1316</v>
      </c>
      <c r="K21" s="29">
        <v>1332</v>
      </c>
      <c r="L21" s="29">
        <v>1350</v>
      </c>
      <c r="M21" s="29">
        <v>1236</v>
      </c>
      <c r="N21" s="29">
        <v>1110</v>
      </c>
      <c r="O21" s="29">
        <v>1074</v>
      </c>
      <c r="P21" s="29">
        <v>1033</v>
      </c>
      <c r="Q21" s="29">
        <v>1082</v>
      </c>
      <c r="R21" s="29">
        <v>1110</v>
      </c>
      <c r="S21" s="29">
        <v>1244</v>
      </c>
      <c r="T21" s="29">
        <v>1414</v>
      </c>
      <c r="U21" s="29">
        <v>1525</v>
      </c>
      <c r="V21" s="29">
        <v>1621</v>
      </c>
    </row>
    <row r="22" spans="1:22" ht="18" customHeight="1">
      <c r="A22" s="36" t="s">
        <v>78</v>
      </c>
      <c r="B22" s="29">
        <v>22</v>
      </c>
      <c r="C22" s="29">
        <v>31</v>
      </c>
      <c r="D22" s="29">
        <v>57</v>
      </c>
      <c r="E22" s="29">
        <v>102</v>
      </c>
      <c r="F22" s="29">
        <v>130</v>
      </c>
      <c r="G22" s="29">
        <v>162</v>
      </c>
      <c r="H22" s="29">
        <v>205</v>
      </c>
      <c r="I22" s="29">
        <v>246</v>
      </c>
      <c r="J22" s="29">
        <v>298</v>
      </c>
      <c r="K22" s="29">
        <v>323</v>
      </c>
      <c r="L22" s="29">
        <v>360</v>
      </c>
      <c r="M22" s="29">
        <v>372</v>
      </c>
      <c r="N22" s="29">
        <v>307</v>
      </c>
      <c r="O22" s="29">
        <v>273</v>
      </c>
      <c r="P22" s="29">
        <v>226</v>
      </c>
      <c r="Q22" s="29">
        <v>202</v>
      </c>
      <c r="R22" s="29">
        <v>203</v>
      </c>
      <c r="S22" s="29">
        <v>215</v>
      </c>
      <c r="T22" s="29">
        <v>231</v>
      </c>
      <c r="U22" s="29">
        <v>220</v>
      </c>
      <c r="V22" s="29">
        <v>218</v>
      </c>
    </row>
    <row r="23" spans="1:22" ht="18" customHeight="1">
      <c r="A23" s="30" t="s">
        <v>79</v>
      </c>
      <c r="B23" s="55">
        <v>6</v>
      </c>
      <c r="C23" s="55">
        <v>9</v>
      </c>
      <c r="D23" s="55">
        <v>13</v>
      </c>
      <c r="E23" s="55">
        <v>20</v>
      </c>
      <c r="F23" s="55">
        <v>32</v>
      </c>
      <c r="G23" s="55">
        <v>39</v>
      </c>
      <c r="H23" s="55">
        <v>45</v>
      </c>
      <c r="I23" s="55">
        <v>46</v>
      </c>
      <c r="J23" s="55">
        <v>56</v>
      </c>
      <c r="K23" s="55">
        <v>64</v>
      </c>
      <c r="L23" s="55">
        <v>77</v>
      </c>
      <c r="M23" s="55">
        <v>103</v>
      </c>
      <c r="N23" s="55">
        <v>78</v>
      </c>
      <c r="O23" s="55">
        <v>82</v>
      </c>
      <c r="P23" s="55">
        <v>79</v>
      </c>
      <c r="Q23" s="55">
        <v>68</v>
      </c>
      <c r="R23" s="55">
        <v>79</v>
      </c>
      <c r="S23" s="55">
        <v>89</v>
      </c>
      <c r="T23" s="55">
        <v>100</v>
      </c>
      <c r="U23" s="55">
        <v>116</v>
      </c>
      <c r="V23" s="55">
        <v>151</v>
      </c>
    </row>
    <row r="24" spans="1:22" ht="18" customHeight="1">
      <c r="A24" s="32" t="s">
        <v>47</v>
      </c>
      <c r="B24" s="33"/>
      <c r="C24" s="33"/>
      <c r="D24" s="33"/>
      <c r="E24" s="33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18" customHeight="1"/>
    <row r="26" spans="1:22" ht="18" customHeight="1"/>
    <row r="27" spans="1:22" ht="18" customHeight="1">
      <c r="A27" s="77" t="s">
        <v>49</v>
      </c>
      <c r="B27" s="78">
        <v>2002</v>
      </c>
      <c r="C27" s="78">
        <v>2003</v>
      </c>
      <c r="D27" s="78">
        <v>2004</v>
      </c>
      <c r="E27" s="78">
        <v>2005</v>
      </c>
      <c r="F27" s="78">
        <v>2006</v>
      </c>
      <c r="G27" s="78">
        <v>2007</v>
      </c>
      <c r="H27" s="78">
        <v>2008</v>
      </c>
      <c r="I27" s="78">
        <v>2009</v>
      </c>
      <c r="J27" s="78">
        <v>2010</v>
      </c>
      <c r="K27" s="78">
        <v>2011</v>
      </c>
      <c r="L27" s="78">
        <v>2012</v>
      </c>
      <c r="M27" s="78">
        <v>2013</v>
      </c>
      <c r="N27" s="78">
        <v>2014</v>
      </c>
      <c r="O27" s="78">
        <v>2015</v>
      </c>
      <c r="P27" s="78">
        <v>2016</v>
      </c>
      <c r="Q27" s="78">
        <v>2017</v>
      </c>
      <c r="R27" s="78">
        <v>2018</v>
      </c>
      <c r="S27" s="78">
        <v>2019</v>
      </c>
      <c r="T27" s="78">
        <v>2020</v>
      </c>
      <c r="U27" s="78">
        <v>2021</v>
      </c>
      <c r="V27" s="78">
        <v>2022</v>
      </c>
    </row>
    <row r="28" spans="1:22" ht="18" customHeight="1">
      <c r="A28" s="27" t="s">
        <v>74</v>
      </c>
      <c r="B28" s="42">
        <v>1091</v>
      </c>
      <c r="C28" s="42">
        <v>1805</v>
      </c>
      <c r="D28" s="42">
        <v>2375</v>
      </c>
      <c r="E28" s="42">
        <v>2827</v>
      </c>
      <c r="F28" s="42">
        <v>2909</v>
      </c>
      <c r="G28" s="42">
        <v>3346</v>
      </c>
      <c r="H28" s="42">
        <v>4046</v>
      </c>
      <c r="I28" s="42">
        <v>4165</v>
      </c>
      <c r="J28" s="42">
        <v>4135</v>
      </c>
      <c r="K28" s="42">
        <v>4040</v>
      </c>
      <c r="L28" s="42">
        <v>3947</v>
      </c>
      <c r="M28" s="42">
        <v>3693</v>
      </c>
      <c r="N28" s="42">
        <v>3356</v>
      </c>
      <c r="O28" s="42">
        <v>3173</v>
      </c>
      <c r="P28" s="42">
        <v>3022</v>
      </c>
      <c r="Q28" s="42">
        <v>2990</v>
      </c>
      <c r="R28" s="42">
        <v>3132</v>
      </c>
      <c r="S28" s="42">
        <v>3409</v>
      </c>
      <c r="T28" s="42">
        <v>3814</v>
      </c>
      <c r="U28" s="42">
        <v>4009</v>
      </c>
      <c r="V28" s="42">
        <v>4213</v>
      </c>
    </row>
    <row r="29" spans="1:22" ht="18" customHeight="1">
      <c r="A29" s="36" t="s">
        <v>75</v>
      </c>
      <c r="B29" s="6">
        <v>161</v>
      </c>
      <c r="C29" s="6">
        <v>332</v>
      </c>
      <c r="D29" s="6">
        <v>468</v>
      </c>
      <c r="E29" s="6">
        <v>533</v>
      </c>
      <c r="F29" s="6">
        <v>531</v>
      </c>
      <c r="G29" s="6">
        <v>596</v>
      </c>
      <c r="H29" s="6">
        <v>728</v>
      </c>
      <c r="I29" s="6">
        <v>719</v>
      </c>
      <c r="J29" s="6">
        <v>669</v>
      </c>
      <c r="K29" s="6">
        <v>640</v>
      </c>
      <c r="L29" s="6">
        <v>612</v>
      </c>
      <c r="M29" s="6">
        <v>534</v>
      </c>
      <c r="N29" s="6">
        <v>491</v>
      </c>
      <c r="O29" s="6">
        <v>473</v>
      </c>
      <c r="P29" s="6">
        <v>427</v>
      </c>
      <c r="Q29" s="6">
        <v>427</v>
      </c>
      <c r="R29" s="6">
        <v>470</v>
      </c>
      <c r="S29" s="6">
        <v>507</v>
      </c>
      <c r="T29" s="6">
        <v>569</v>
      </c>
      <c r="U29" s="6">
        <v>598</v>
      </c>
      <c r="V29" s="6">
        <v>669</v>
      </c>
    </row>
    <row r="30" spans="1:22" ht="18" customHeight="1">
      <c r="A30" s="36" t="s">
        <v>76</v>
      </c>
      <c r="B30" s="29">
        <v>689</v>
      </c>
      <c r="C30" s="29">
        <v>1081</v>
      </c>
      <c r="D30" s="29">
        <v>1324</v>
      </c>
      <c r="E30" s="29">
        <v>1460</v>
      </c>
      <c r="F30" s="29">
        <v>1453</v>
      </c>
      <c r="G30" s="29">
        <v>1639</v>
      </c>
      <c r="H30" s="29">
        <v>1969</v>
      </c>
      <c r="I30" s="29">
        <v>2003</v>
      </c>
      <c r="J30" s="29">
        <v>1956</v>
      </c>
      <c r="K30" s="29">
        <v>1837</v>
      </c>
      <c r="L30" s="29">
        <v>1759</v>
      </c>
      <c r="M30" s="29">
        <v>1635</v>
      </c>
      <c r="N30" s="29">
        <v>1523</v>
      </c>
      <c r="O30" s="29">
        <v>1424</v>
      </c>
      <c r="P30" s="29">
        <v>1383</v>
      </c>
      <c r="Q30" s="29">
        <v>1347</v>
      </c>
      <c r="R30" s="29">
        <v>1395</v>
      </c>
      <c r="S30" s="29">
        <v>1500</v>
      </c>
      <c r="T30" s="29">
        <v>1661</v>
      </c>
      <c r="U30" s="29">
        <v>1696</v>
      </c>
      <c r="V30" s="29">
        <v>1725</v>
      </c>
    </row>
    <row r="31" spans="1:22" ht="18" customHeight="1">
      <c r="A31" s="36" t="s">
        <v>77</v>
      </c>
      <c r="B31" s="29">
        <v>221</v>
      </c>
      <c r="C31" s="29">
        <v>362</v>
      </c>
      <c r="D31" s="29">
        <v>523</v>
      </c>
      <c r="E31" s="29">
        <v>744</v>
      </c>
      <c r="F31" s="29">
        <v>817</v>
      </c>
      <c r="G31" s="29">
        <v>967</v>
      </c>
      <c r="H31" s="29">
        <v>1158</v>
      </c>
      <c r="I31" s="29">
        <v>1230</v>
      </c>
      <c r="J31" s="29">
        <v>1255</v>
      </c>
      <c r="K31" s="29">
        <v>1273</v>
      </c>
      <c r="L31" s="29">
        <v>1238</v>
      </c>
      <c r="M31" s="29">
        <v>1144</v>
      </c>
      <c r="N31" s="29">
        <v>1026</v>
      </c>
      <c r="O31" s="29">
        <v>962</v>
      </c>
      <c r="P31" s="29">
        <v>917</v>
      </c>
      <c r="Q31" s="29">
        <v>951</v>
      </c>
      <c r="R31" s="29">
        <v>1017</v>
      </c>
      <c r="S31" s="29">
        <v>1122</v>
      </c>
      <c r="T31" s="29">
        <v>1261</v>
      </c>
      <c r="U31" s="29">
        <v>1360</v>
      </c>
      <c r="V31" s="29">
        <v>1446</v>
      </c>
    </row>
    <row r="32" spans="1:22" ht="18" customHeight="1">
      <c r="A32" s="36" t="s">
        <v>78</v>
      </c>
      <c r="B32" s="29">
        <v>16</v>
      </c>
      <c r="C32" s="29">
        <v>23</v>
      </c>
      <c r="D32" s="29">
        <v>45</v>
      </c>
      <c r="E32" s="29">
        <v>69</v>
      </c>
      <c r="F32" s="29">
        <v>81</v>
      </c>
      <c r="G32" s="29">
        <v>115</v>
      </c>
      <c r="H32" s="29">
        <v>163</v>
      </c>
      <c r="I32" s="29">
        <v>178</v>
      </c>
      <c r="J32" s="29">
        <v>216</v>
      </c>
      <c r="K32" s="29">
        <v>245</v>
      </c>
      <c r="L32" s="29">
        <v>275</v>
      </c>
      <c r="M32" s="29">
        <v>309</v>
      </c>
      <c r="N32" s="29">
        <v>256</v>
      </c>
      <c r="O32" s="29">
        <v>253</v>
      </c>
      <c r="P32" s="29">
        <v>223</v>
      </c>
      <c r="Q32" s="29">
        <v>200</v>
      </c>
      <c r="R32" s="29">
        <v>180</v>
      </c>
      <c r="S32" s="29">
        <v>205</v>
      </c>
      <c r="T32" s="29">
        <v>225</v>
      </c>
      <c r="U32" s="29">
        <v>244</v>
      </c>
      <c r="V32" s="29">
        <v>241</v>
      </c>
    </row>
    <row r="33" spans="1:22" ht="18" customHeight="1">
      <c r="A33" s="30" t="s">
        <v>79</v>
      </c>
      <c r="B33" s="55">
        <v>4</v>
      </c>
      <c r="C33" s="55">
        <v>7</v>
      </c>
      <c r="D33" s="55">
        <v>15</v>
      </c>
      <c r="E33" s="55">
        <v>21</v>
      </c>
      <c r="F33" s="55">
        <v>27</v>
      </c>
      <c r="G33" s="55">
        <v>29</v>
      </c>
      <c r="H33" s="55">
        <v>28</v>
      </c>
      <c r="I33" s="55">
        <v>35</v>
      </c>
      <c r="J33" s="55">
        <v>39</v>
      </c>
      <c r="K33" s="55">
        <v>45</v>
      </c>
      <c r="L33" s="55">
        <v>63</v>
      </c>
      <c r="M33" s="55">
        <v>71</v>
      </c>
      <c r="N33" s="55">
        <v>60</v>
      </c>
      <c r="O33" s="55">
        <v>61</v>
      </c>
      <c r="P33" s="55">
        <v>72</v>
      </c>
      <c r="Q33" s="55">
        <v>65</v>
      </c>
      <c r="R33" s="55">
        <v>70</v>
      </c>
      <c r="S33" s="55">
        <v>75</v>
      </c>
      <c r="T33" s="55">
        <v>98</v>
      </c>
      <c r="U33" s="55">
        <v>111</v>
      </c>
      <c r="V33" s="55">
        <v>132</v>
      </c>
    </row>
    <row r="34" spans="1:22" ht="18" customHeight="1">
      <c r="A34" s="32" t="s">
        <v>47</v>
      </c>
      <c r="B34" s="33"/>
      <c r="C34" s="33"/>
      <c r="D34" s="33"/>
      <c r="E34" s="33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</row>
    <row r="35" spans="1:22" ht="18" customHeight="1"/>
    <row r="36" spans="1:22" ht="18" customHeight="1"/>
    <row r="37" spans="1:22" ht="18" customHeight="1"/>
    <row r="38" spans="1:22" ht="18" customHeight="1">
      <c r="A38" s="33" t="s">
        <v>80</v>
      </c>
    </row>
    <row r="39" spans="1:22" ht="18" customHeight="1"/>
    <row r="40" spans="1:22" ht="18" customHeight="1">
      <c r="A40" s="77" t="s">
        <v>14</v>
      </c>
      <c r="B40" s="78">
        <v>2002</v>
      </c>
      <c r="C40" s="78">
        <v>2003</v>
      </c>
      <c r="D40" s="78">
        <v>2004</v>
      </c>
      <c r="E40" s="78">
        <v>2005</v>
      </c>
      <c r="F40" s="78">
        <v>2006</v>
      </c>
      <c r="G40" s="78">
        <v>2007</v>
      </c>
      <c r="H40" s="78">
        <v>2008</v>
      </c>
      <c r="I40" s="78">
        <v>2009</v>
      </c>
      <c r="J40" s="78">
        <v>2010</v>
      </c>
      <c r="K40" s="78">
        <v>2011</v>
      </c>
      <c r="L40" s="78">
        <v>2012</v>
      </c>
      <c r="M40" s="78">
        <v>2013</v>
      </c>
      <c r="N40" s="78">
        <v>2014</v>
      </c>
      <c r="O40" s="78">
        <v>2015</v>
      </c>
      <c r="P40" s="78">
        <v>2016</v>
      </c>
      <c r="Q40" s="78">
        <v>2017</v>
      </c>
      <c r="R40" s="78">
        <v>2018</v>
      </c>
      <c r="S40" s="78">
        <v>2019</v>
      </c>
      <c r="T40" s="78">
        <v>2020</v>
      </c>
      <c r="U40" s="78">
        <v>2021</v>
      </c>
      <c r="V40" s="78">
        <v>2022</v>
      </c>
    </row>
    <row r="41" spans="1:22" ht="18" customHeight="1">
      <c r="A41" s="27" t="s">
        <v>74</v>
      </c>
      <c r="B41" s="53">
        <f t="shared" ref="B41:T41" si="0">SUM(B42:B46)</f>
        <v>1</v>
      </c>
      <c r="C41" s="53">
        <f t="shared" si="0"/>
        <v>0.99999999999999989</v>
      </c>
      <c r="D41" s="53">
        <f t="shared" si="0"/>
        <v>1</v>
      </c>
      <c r="E41" s="53">
        <f t="shared" si="0"/>
        <v>1</v>
      </c>
      <c r="F41" s="53">
        <f t="shared" si="0"/>
        <v>0.99999999999999989</v>
      </c>
      <c r="G41" s="53">
        <f t="shared" si="0"/>
        <v>0.99999999999999989</v>
      </c>
      <c r="H41" s="53">
        <f t="shared" si="0"/>
        <v>1</v>
      </c>
      <c r="I41" s="53">
        <f t="shared" si="0"/>
        <v>1</v>
      </c>
      <c r="J41" s="53">
        <f t="shared" si="0"/>
        <v>1.0000000000000002</v>
      </c>
      <c r="K41" s="53">
        <f t="shared" si="0"/>
        <v>1</v>
      </c>
      <c r="L41" s="53">
        <f t="shared" si="0"/>
        <v>1</v>
      </c>
      <c r="M41" s="53">
        <f t="shared" si="0"/>
        <v>0.99999999999999989</v>
      </c>
      <c r="N41" s="53">
        <f t="shared" si="0"/>
        <v>1</v>
      </c>
      <c r="O41" s="53">
        <f t="shared" si="0"/>
        <v>1</v>
      </c>
      <c r="P41" s="53">
        <f t="shared" si="0"/>
        <v>1</v>
      </c>
      <c r="Q41" s="53">
        <f t="shared" si="0"/>
        <v>1</v>
      </c>
      <c r="R41" s="53">
        <f t="shared" si="0"/>
        <v>1</v>
      </c>
      <c r="S41" s="53">
        <f t="shared" si="0"/>
        <v>1.0000000000000002</v>
      </c>
      <c r="T41" s="53">
        <f t="shared" si="0"/>
        <v>1</v>
      </c>
      <c r="U41" s="53">
        <f>SUM(U42:U46)</f>
        <v>1</v>
      </c>
      <c r="V41" s="53">
        <f>SUM(V42:V46)</f>
        <v>1</v>
      </c>
    </row>
    <row r="42" spans="1:22" ht="18" customHeight="1">
      <c r="A42" s="36" t="s">
        <v>75</v>
      </c>
      <c r="B42" s="7">
        <f t="shared" ref="B42:T42" si="1">B9/B8</f>
        <v>0.14148296593186374</v>
      </c>
      <c r="C42" s="7">
        <f t="shared" si="1"/>
        <v>0.17275177652536144</v>
      </c>
      <c r="D42" s="7">
        <f t="shared" si="1"/>
        <v>0.18739287754713388</v>
      </c>
      <c r="E42" s="7">
        <f t="shared" si="1"/>
        <v>0.17585259414902216</v>
      </c>
      <c r="F42" s="7">
        <f t="shared" si="1"/>
        <v>0.168002514537168</v>
      </c>
      <c r="G42" s="7">
        <f t="shared" si="1"/>
        <v>0.1630329120955423</v>
      </c>
      <c r="H42" s="7">
        <f t="shared" si="1"/>
        <v>0.16382174361324323</v>
      </c>
      <c r="I42" s="7">
        <f t="shared" si="1"/>
        <v>0.1636967349197565</v>
      </c>
      <c r="J42" s="7">
        <f t="shared" si="1"/>
        <v>0.1535525872712987</v>
      </c>
      <c r="K42" s="7">
        <f t="shared" si="1"/>
        <v>0.14882807989839511</v>
      </c>
      <c r="L42" s="7">
        <f t="shared" si="1"/>
        <v>0.14480809983517778</v>
      </c>
      <c r="M42" s="7">
        <f t="shared" si="1"/>
        <v>0.13792217798895595</v>
      </c>
      <c r="N42" s="7">
        <f t="shared" si="1"/>
        <v>0.14160666384300438</v>
      </c>
      <c r="O42" s="7">
        <f t="shared" si="1"/>
        <v>0.14552796889021838</v>
      </c>
      <c r="P42" s="7">
        <f t="shared" si="1"/>
        <v>0.14064742465316538</v>
      </c>
      <c r="Q42" s="7">
        <f t="shared" si="1"/>
        <v>0.14372115231577273</v>
      </c>
      <c r="R42" s="7">
        <f t="shared" si="1"/>
        <v>0.14851031321619557</v>
      </c>
      <c r="S42" s="7">
        <f t="shared" si="1"/>
        <v>0.1485999445522595</v>
      </c>
      <c r="T42" s="7">
        <f t="shared" si="1"/>
        <v>0.15483393011482899</v>
      </c>
      <c r="U42" s="7">
        <f>U9/U8</f>
        <v>0.1559075750357313</v>
      </c>
      <c r="V42" s="7">
        <f>V9/V8</f>
        <v>0.15709327063038853</v>
      </c>
    </row>
    <row r="43" spans="1:22" ht="18" customHeight="1">
      <c r="A43" s="36" t="s">
        <v>76</v>
      </c>
      <c r="B43" s="7">
        <f t="shared" ref="B43:T43" si="2">B10/B8</f>
        <v>0.6496993987975952</v>
      </c>
      <c r="C43" s="7">
        <f t="shared" si="2"/>
        <v>0.62754226905170296</v>
      </c>
      <c r="D43" s="7">
        <f t="shared" si="2"/>
        <v>0.58331746334031609</v>
      </c>
      <c r="E43" s="7">
        <f t="shared" si="2"/>
        <v>0.54517536770648134</v>
      </c>
      <c r="F43" s="7">
        <f t="shared" si="2"/>
        <v>0.52428099952852425</v>
      </c>
      <c r="G43" s="7">
        <f t="shared" si="2"/>
        <v>0.51465074295236768</v>
      </c>
      <c r="H43" s="7">
        <f t="shared" si="2"/>
        <v>0.51689769733073665</v>
      </c>
      <c r="I43" s="7">
        <f t="shared" si="2"/>
        <v>0.50326508024349748</v>
      </c>
      <c r="J43" s="7">
        <f t="shared" si="2"/>
        <v>0.48950499494892807</v>
      </c>
      <c r="K43" s="7">
        <f t="shared" si="2"/>
        <v>0.47223184389793327</v>
      </c>
      <c r="L43" s="7">
        <f t="shared" si="2"/>
        <v>0.45926536378620203</v>
      </c>
      <c r="M43" s="7">
        <f t="shared" si="2"/>
        <v>0.44664183896237319</v>
      </c>
      <c r="N43" s="7">
        <f t="shared" si="2"/>
        <v>0.4578568403218975</v>
      </c>
      <c r="O43" s="7">
        <f t="shared" si="2"/>
        <v>0.44989530361950342</v>
      </c>
      <c r="P43" s="7">
        <f t="shared" si="2"/>
        <v>0.45271886461489397</v>
      </c>
      <c r="Q43" s="7">
        <f t="shared" si="2"/>
        <v>0.44755689957026901</v>
      </c>
      <c r="R43" s="7">
        <f t="shared" si="2"/>
        <v>0.4452253628724217</v>
      </c>
      <c r="S43" s="7">
        <f t="shared" si="2"/>
        <v>0.44247296922650403</v>
      </c>
      <c r="T43" s="7">
        <f t="shared" si="2"/>
        <v>0.43412767008272624</v>
      </c>
      <c r="U43" s="7">
        <f>U10/U8</f>
        <v>0.41817532158170556</v>
      </c>
      <c r="V43" s="7">
        <f>V10/V8</f>
        <v>0.41641473519202776</v>
      </c>
    </row>
    <row r="44" spans="1:22" ht="18" customHeight="1">
      <c r="A44" s="36" t="s">
        <v>77</v>
      </c>
      <c r="B44" s="7">
        <f t="shared" ref="B44:T44" si="3">B11/B8</f>
        <v>0.18957915831663327</v>
      </c>
      <c r="C44" s="7">
        <f t="shared" si="3"/>
        <v>0.18255329576084292</v>
      </c>
      <c r="D44" s="7">
        <f t="shared" si="3"/>
        <v>0.2045324700057132</v>
      </c>
      <c r="E44" s="7">
        <f t="shared" si="3"/>
        <v>0.24470664296104735</v>
      </c>
      <c r="F44" s="7">
        <f t="shared" si="3"/>
        <v>0.26528367122426527</v>
      </c>
      <c r="G44" s="7">
        <f t="shared" si="3"/>
        <v>0.27440633245382584</v>
      </c>
      <c r="H44" s="7">
        <f t="shared" si="3"/>
        <v>0.26875930805361437</v>
      </c>
      <c r="I44" s="7">
        <f t="shared" si="3"/>
        <v>0.27714443829551744</v>
      </c>
      <c r="J44" s="7">
        <f t="shared" si="3"/>
        <v>0.2885845773936469</v>
      </c>
      <c r="K44" s="7">
        <f t="shared" si="3"/>
        <v>0.30077358272716775</v>
      </c>
      <c r="L44" s="7">
        <f t="shared" si="3"/>
        <v>0.30468566046621143</v>
      </c>
      <c r="M44" s="7">
        <f t="shared" si="3"/>
        <v>0.30563760113008859</v>
      </c>
      <c r="N44" s="7">
        <f t="shared" si="3"/>
        <v>0.30156713257094453</v>
      </c>
      <c r="O44" s="7">
        <f t="shared" si="3"/>
        <v>0.3045169009871373</v>
      </c>
      <c r="P44" s="7">
        <f t="shared" si="3"/>
        <v>0.31095519055971932</v>
      </c>
      <c r="Q44" s="7">
        <f t="shared" si="3"/>
        <v>0.32357154225688367</v>
      </c>
      <c r="R44" s="7">
        <f t="shared" si="3"/>
        <v>0.32498090145148967</v>
      </c>
      <c r="S44" s="7">
        <f t="shared" si="3"/>
        <v>0.32797338508455781</v>
      </c>
      <c r="T44" s="7">
        <f t="shared" si="3"/>
        <v>0.33028768983825163</v>
      </c>
      <c r="U44" s="7">
        <f>U11/U8</f>
        <v>0.34361600762267747</v>
      </c>
      <c r="V44" s="7">
        <f>V11/V8</f>
        <v>0.34341059231888926</v>
      </c>
    </row>
    <row r="45" spans="1:22" ht="18" customHeight="1">
      <c r="A45" s="36" t="s">
        <v>78</v>
      </c>
      <c r="B45" s="7">
        <f t="shared" ref="B45:T45" si="4">B12/B8</f>
        <v>1.5230460921843688E-2</v>
      </c>
      <c r="C45" s="7">
        <f t="shared" si="4"/>
        <v>1.3232050967900024E-2</v>
      </c>
      <c r="D45" s="7">
        <f t="shared" si="4"/>
        <v>1.9424871453056561E-2</v>
      </c>
      <c r="E45" s="7">
        <f t="shared" si="4"/>
        <v>2.763859705834815E-2</v>
      </c>
      <c r="F45" s="7">
        <f t="shared" si="4"/>
        <v>3.3160458903033159E-2</v>
      </c>
      <c r="G45" s="7">
        <f t="shared" si="4"/>
        <v>3.8466879600055549E-2</v>
      </c>
      <c r="H45" s="7">
        <f t="shared" si="4"/>
        <v>4.2158322831939515E-2</v>
      </c>
      <c r="I45" s="7">
        <f t="shared" si="4"/>
        <v>4.6928610957387935E-2</v>
      </c>
      <c r="J45" s="7">
        <f t="shared" si="4"/>
        <v>5.7694466270063978E-2</v>
      </c>
      <c r="K45" s="7">
        <f t="shared" si="4"/>
        <v>6.558134164646115E-2</v>
      </c>
      <c r="L45" s="7">
        <f t="shared" si="4"/>
        <v>7.4758653166941372E-2</v>
      </c>
      <c r="M45" s="7">
        <f t="shared" si="4"/>
        <v>8.7453448054449726E-2</v>
      </c>
      <c r="N45" s="7">
        <f t="shared" si="4"/>
        <v>7.9486093463221802E-2</v>
      </c>
      <c r="O45" s="7">
        <f t="shared" si="4"/>
        <v>7.867185163027221E-2</v>
      </c>
      <c r="P45" s="7">
        <f t="shared" si="4"/>
        <v>7.1599425928878968E-2</v>
      </c>
      <c r="Q45" s="7">
        <f t="shared" si="4"/>
        <v>6.3982174120642998E-2</v>
      </c>
      <c r="R45" s="7">
        <f t="shared" si="4"/>
        <v>5.8517952635599696E-2</v>
      </c>
      <c r="S45" s="7">
        <f t="shared" si="4"/>
        <v>5.8220127529803163E-2</v>
      </c>
      <c r="T45" s="7">
        <f t="shared" si="4"/>
        <v>5.6303247314483267E-2</v>
      </c>
      <c r="U45" s="7">
        <f>U12/U8</f>
        <v>5.5264411624583135E-2</v>
      </c>
      <c r="V45" s="7">
        <f>V12/V8</f>
        <v>5.1394020826335235E-2</v>
      </c>
    </row>
    <row r="46" spans="1:22" ht="18" customHeight="1">
      <c r="A46" s="30" t="s">
        <v>79</v>
      </c>
      <c r="B46" s="97">
        <f t="shared" ref="B46:T46" si="5">B13/B8</f>
        <v>4.0080160320641279E-3</v>
      </c>
      <c r="C46" s="97">
        <f t="shared" si="5"/>
        <v>3.9206076941925997E-3</v>
      </c>
      <c r="D46" s="97">
        <f t="shared" si="5"/>
        <v>5.3323176537802327E-3</v>
      </c>
      <c r="E46" s="97">
        <f t="shared" si="5"/>
        <v>6.6267981251010187E-3</v>
      </c>
      <c r="F46" s="97">
        <f t="shared" si="5"/>
        <v>9.2723558070092731E-3</v>
      </c>
      <c r="G46" s="97">
        <f t="shared" si="5"/>
        <v>9.4431328982085821E-3</v>
      </c>
      <c r="H46" s="97">
        <f t="shared" si="5"/>
        <v>8.3629281704662613E-3</v>
      </c>
      <c r="I46" s="97">
        <f t="shared" si="5"/>
        <v>8.965135583840619E-3</v>
      </c>
      <c r="J46" s="97">
        <f t="shared" si="5"/>
        <v>1.0663374116062409E-2</v>
      </c>
      <c r="K46" s="97">
        <f t="shared" si="5"/>
        <v>1.258515183004272E-2</v>
      </c>
      <c r="L46" s="97">
        <f t="shared" si="5"/>
        <v>1.648222274546739E-2</v>
      </c>
      <c r="M46" s="97">
        <f t="shared" si="5"/>
        <v>2.234493386413253E-2</v>
      </c>
      <c r="N46" s="97">
        <f t="shared" si="5"/>
        <v>1.9483269800931808E-2</v>
      </c>
      <c r="O46" s="97">
        <f t="shared" si="5"/>
        <v>2.1387974872868681E-2</v>
      </c>
      <c r="P46" s="97">
        <f t="shared" si="5"/>
        <v>2.4079094243342369E-2</v>
      </c>
      <c r="Q46" s="97">
        <f t="shared" si="5"/>
        <v>2.1168231736431641E-2</v>
      </c>
      <c r="R46" s="97">
        <f t="shared" si="5"/>
        <v>2.2765469824293352E-2</v>
      </c>
      <c r="S46" s="97">
        <f t="shared" si="5"/>
        <v>2.2733573606875519E-2</v>
      </c>
      <c r="T46" s="97">
        <f t="shared" si="5"/>
        <v>2.4447462649709841E-2</v>
      </c>
      <c r="U46" s="97">
        <f>U13/U8</f>
        <v>2.7036684135302524E-2</v>
      </c>
      <c r="V46" s="97">
        <f>V13/V8</f>
        <v>3.1687381032359199E-2</v>
      </c>
    </row>
    <row r="47" spans="1:22" ht="18" customHeight="1">
      <c r="A47" s="32" t="s">
        <v>52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22" ht="18" customHeight="1"/>
    <row r="49" spans="1:22" ht="18" customHeight="1"/>
    <row r="50" spans="1:22" ht="18" customHeight="1">
      <c r="A50" s="77" t="s">
        <v>48</v>
      </c>
      <c r="B50" s="78">
        <v>2002</v>
      </c>
      <c r="C50" s="78">
        <v>2003</v>
      </c>
      <c r="D50" s="78">
        <v>2004</v>
      </c>
      <c r="E50" s="78">
        <v>2005</v>
      </c>
      <c r="F50" s="78">
        <v>2006</v>
      </c>
      <c r="G50" s="78">
        <v>2007</v>
      </c>
      <c r="H50" s="78">
        <v>2008</v>
      </c>
      <c r="I50" s="78">
        <v>2009</v>
      </c>
      <c r="J50" s="78">
        <v>2010</v>
      </c>
      <c r="K50" s="78">
        <v>2011</v>
      </c>
      <c r="L50" s="78">
        <v>2012</v>
      </c>
      <c r="M50" s="78">
        <v>2013</v>
      </c>
      <c r="N50" s="78">
        <v>2014</v>
      </c>
      <c r="O50" s="78">
        <v>2015</v>
      </c>
      <c r="P50" s="78">
        <v>2016</v>
      </c>
      <c r="Q50" s="78">
        <v>2017</v>
      </c>
      <c r="R50" s="78">
        <v>2018</v>
      </c>
      <c r="S50" s="78">
        <v>2019</v>
      </c>
      <c r="T50" s="78">
        <v>2020</v>
      </c>
      <c r="U50" s="78">
        <v>2021</v>
      </c>
      <c r="V50" s="78">
        <v>2022</v>
      </c>
    </row>
    <row r="51" spans="1:22" ht="18" customHeight="1">
      <c r="A51" s="27" t="s">
        <v>74</v>
      </c>
      <c r="B51" s="53">
        <f t="shared" ref="B51:T51" si="6">SUM(B52:B56)</f>
        <v>1</v>
      </c>
      <c r="C51" s="53">
        <f t="shared" si="6"/>
        <v>1</v>
      </c>
      <c r="D51" s="53">
        <f t="shared" si="6"/>
        <v>1</v>
      </c>
      <c r="E51" s="53">
        <f t="shared" si="6"/>
        <v>0.99999999999999989</v>
      </c>
      <c r="F51" s="53">
        <f t="shared" si="6"/>
        <v>0.99999999999999989</v>
      </c>
      <c r="G51" s="53">
        <f t="shared" si="6"/>
        <v>0.99999999999999989</v>
      </c>
      <c r="H51" s="53">
        <f t="shared" si="6"/>
        <v>1</v>
      </c>
      <c r="I51" s="53">
        <f t="shared" si="6"/>
        <v>1</v>
      </c>
      <c r="J51" s="53">
        <f t="shared" si="6"/>
        <v>1</v>
      </c>
      <c r="K51" s="53">
        <f t="shared" si="6"/>
        <v>1</v>
      </c>
      <c r="L51" s="53">
        <f t="shared" si="6"/>
        <v>1</v>
      </c>
      <c r="M51" s="53">
        <f t="shared" si="6"/>
        <v>0.99999999999999989</v>
      </c>
      <c r="N51" s="53">
        <f t="shared" si="6"/>
        <v>1</v>
      </c>
      <c r="O51" s="53">
        <f t="shared" si="6"/>
        <v>1</v>
      </c>
      <c r="P51" s="53">
        <f t="shared" si="6"/>
        <v>1</v>
      </c>
      <c r="Q51" s="53">
        <f t="shared" si="6"/>
        <v>1</v>
      </c>
      <c r="R51" s="53">
        <f t="shared" si="6"/>
        <v>1</v>
      </c>
      <c r="S51" s="53">
        <f t="shared" si="6"/>
        <v>1</v>
      </c>
      <c r="T51" s="53">
        <f t="shared" si="6"/>
        <v>1</v>
      </c>
      <c r="U51" s="53">
        <f>SUM(U52:U56)</f>
        <v>0.99999999999999989</v>
      </c>
      <c r="V51" s="53">
        <f>SUM(V52:V56)</f>
        <v>1</v>
      </c>
    </row>
    <row r="52" spans="1:22" ht="18" customHeight="1">
      <c r="A52" s="36" t="s">
        <v>75</v>
      </c>
      <c r="B52" s="7">
        <f t="shared" ref="B52:T52" si="7">B19/B18</f>
        <v>0.13675213675213677</v>
      </c>
      <c r="C52" s="7">
        <f t="shared" si="7"/>
        <v>0.16388400702987699</v>
      </c>
      <c r="D52" s="7">
        <f t="shared" si="7"/>
        <v>0.17941585535465926</v>
      </c>
      <c r="E52" s="7">
        <f t="shared" si="7"/>
        <v>0.16517857142857142</v>
      </c>
      <c r="F52" s="7">
        <f t="shared" si="7"/>
        <v>0.15576143601621309</v>
      </c>
      <c r="G52" s="7">
        <f t="shared" si="7"/>
        <v>0.14993514915693903</v>
      </c>
      <c r="H52" s="7">
        <f t="shared" si="7"/>
        <v>0.14990390775144138</v>
      </c>
      <c r="I52" s="7">
        <f t="shared" si="7"/>
        <v>0.15605749486652978</v>
      </c>
      <c r="J52" s="7">
        <f t="shared" si="7"/>
        <v>0.14641809803100125</v>
      </c>
      <c r="K52" s="7">
        <f t="shared" si="7"/>
        <v>0.1404457909543389</v>
      </c>
      <c r="L52" s="7">
        <f t="shared" si="7"/>
        <v>0.13591378931163403</v>
      </c>
      <c r="M52" s="7">
        <f t="shared" si="7"/>
        <v>0.13190034196384953</v>
      </c>
      <c r="N52" s="7">
        <f t="shared" si="7"/>
        <v>0.13737590555406493</v>
      </c>
      <c r="O52" s="7">
        <f t="shared" si="7"/>
        <v>0.14232849416453175</v>
      </c>
      <c r="P52" s="7">
        <f t="shared" si="7"/>
        <v>0.14004309018159433</v>
      </c>
      <c r="Q52" s="7">
        <f t="shared" si="7"/>
        <v>0.14454904342544792</v>
      </c>
      <c r="R52" s="7">
        <f t="shared" si="7"/>
        <v>0.14708467623791385</v>
      </c>
      <c r="S52" s="7">
        <f t="shared" si="7"/>
        <v>0.14848883048620237</v>
      </c>
      <c r="T52" s="7">
        <f t="shared" si="7"/>
        <v>0.15985997666277713</v>
      </c>
      <c r="U52" s="7">
        <f>U19/U18</f>
        <v>0.16206975153863687</v>
      </c>
      <c r="V52" s="7">
        <f>V19/V18</f>
        <v>0.155574395930479</v>
      </c>
    </row>
    <row r="53" spans="1:22" ht="18" customHeight="1">
      <c r="A53" s="36" t="s">
        <v>76</v>
      </c>
      <c r="B53" s="7">
        <f t="shared" ref="B53:T53" si="8">B20/B18</f>
        <v>0.66381766381766383</v>
      </c>
      <c r="C53" s="7">
        <f t="shared" si="8"/>
        <v>0.6502636203866432</v>
      </c>
      <c r="D53" s="7">
        <f t="shared" si="8"/>
        <v>0.60465924895688461</v>
      </c>
      <c r="E53" s="7">
        <f t="shared" si="8"/>
        <v>0.56934523809523807</v>
      </c>
      <c r="F53" s="7">
        <f t="shared" si="8"/>
        <v>0.54516502605674577</v>
      </c>
      <c r="G53" s="7">
        <f t="shared" si="8"/>
        <v>0.53618677042801555</v>
      </c>
      <c r="H53" s="7">
        <f t="shared" si="8"/>
        <v>0.5430279735212471</v>
      </c>
      <c r="I53" s="7">
        <f t="shared" si="8"/>
        <v>0.52238193018480494</v>
      </c>
      <c r="J53" s="7">
        <f t="shared" si="8"/>
        <v>0.50377042312526188</v>
      </c>
      <c r="K53" s="7">
        <f t="shared" si="8"/>
        <v>0.48755680588617184</v>
      </c>
      <c r="L53" s="7">
        <f t="shared" si="8"/>
        <v>0.4710798328568287</v>
      </c>
      <c r="M53" s="7">
        <f t="shared" si="8"/>
        <v>0.45017098192476795</v>
      </c>
      <c r="N53" s="7">
        <f t="shared" si="8"/>
        <v>0.4614971827206869</v>
      </c>
      <c r="O53" s="7">
        <f t="shared" si="8"/>
        <v>0.45089666951323654</v>
      </c>
      <c r="P53" s="7">
        <f t="shared" si="8"/>
        <v>0.44813788858110187</v>
      </c>
      <c r="Q53" s="7">
        <f t="shared" si="8"/>
        <v>0.44488308533252352</v>
      </c>
      <c r="R53" s="7">
        <f t="shared" si="8"/>
        <v>0.44506299443305009</v>
      </c>
      <c r="S53" s="7">
        <f t="shared" si="8"/>
        <v>0.44467805519053877</v>
      </c>
      <c r="T53" s="7">
        <f t="shared" si="8"/>
        <v>0.43290548424737457</v>
      </c>
      <c r="U53" s="7">
        <f>U20/U18</f>
        <v>0.41372236152268066</v>
      </c>
      <c r="V53" s="7">
        <f>V20/V18</f>
        <v>0.42263671047053836</v>
      </c>
    </row>
    <row r="54" spans="1:22" ht="18" customHeight="1">
      <c r="A54" s="36" t="s">
        <v>77</v>
      </c>
      <c r="B54" s="7">
        <f t="shared" ref="B54:T54" si="9">B21/B18</f>
        <v>0.17948717948717949</v>
      </c>
      <c r="C54" s="7">
        <f t="shared" si="9"/>
        <v>0.16827768014059755</v>
      </c>
      <c r="D54" s="7">
        <f t="shared" si="9"/>
        <v>0.19158553546592488</v>
      </c>
      <c r="E54" s="7">
        <f t="shared" si="9"/>
        <v>0.22916666666666666</v>
      </c>
      <c r="F54" s="7">
        <f t="shared" si="9"/>
        <v>0.25217139548349737</v>
      </c>
      <c r="G54" s="7">
        <f t="shared" si="9"/>
        <v>0.26173800259403374</v>
      </c>
      <c r="H54" s="7">
        <f t="shared" si="9"/>
        <v>0.25368353619474698</v>
      </c>
      <c r="I54" s="7">
        <f t="shared" si="9"/>
        <v>0.26160164271047226</v>
      </c>
      <c r="J54" s="7">
        <f t="shared" si="9"/>
        <v>0.2756598240469208</v>
      </c>
      <c r="K54" s="7">
        <f t="shared" si="9"/>
        <v>0.28824929668902832</v>
      </c>
      <c r="L54" s="7">
        <f t="shared" si="9"/>
        <v>0.29689905432153069</v>
      </c>
      <c r="M54" s="7">
        <f t="shared" si="9"/>
        <v>0.30190522716170004</v>
      </c>
      <c r="N54" s="7">
        <f t="shared" si="9"/>
        <v>0.2978266702441642</v>
      </c>
      <c r="O54" s="7">
        <f t="shared" si="9"/>
        <v>0.30572160546541416</v>
      </c>
      <c r="P54" s="7">
        <f t="shared" si="9"/>
        <v>0.31794398276392738</v>
      </c>
      <c r="Q54" s="7">
        <f t="shared" si="9"/>
        <v>0.32857576677801398</v>
      </c>
      <c r="R54" s="7">
        <f t="shared" si="9"/>
        <v>0.3252270729563434</v>
      </c>
      <c r="S54" s="7">
        <f t="shared" si="9"/>
        <v>0.32693823915900133</v>
      </c>
      <c r="T54" s="7">
        <f t="shared" si="9"/>
        <v>0.32998833138856476</v>
      </c>
      <c r="U54" s="7">
        <f>U21/U18</f>
        <v>0.34761796216092999</v>
      </c>
      <c r="V54" s="7">
        <f>V21/V18</f>
        <v>0.34357778719796522</v>
      </c>
    </row>
    <row r="55" spans="1:22" ht="18" customHeight="1">
      <c r="A55" s="36" t="s">
        <v>78</v>
      </c>
      <c r="B55" s="7">
        <f t="shared" ref="B55:T55" si="10">B22/B18</f>
        <v>1.5669515669515671E-2</v>
      </c>
      <c r="C55" s="7">
        <f t="shared" si="10"/>
        <v>1.3620386643233744E-2</v>
      </c>
      <c r="D55" s="7">
        <f t="shared" si="10"/>
        <v>1.9819193324061197E-2</v>
      </c>
      <c r="E55" s="7">
        <f t="shared" si="10"/>
        <v>3.0357142857142857E-2</v>
      </c>
      <c r="F55" s="7">
        <f t="shared" si="10"/>
        <v>3.7637521713954833E-2</v>
      </c>
      <c r="G55" s="7">
        <f t="shared" si="10"/>
        <v>4.2023346303501949E-2</v>
      </c>
      <c r="H55" s="7">
        <f t="shared" si="10"/>
        <v>4.3775357676702965E-2</v>
      </c>
      <c r="I55" s="7">
        <f t="shared" si="10"/>
        <v>5.0513347022587272E-2</v>
      </c>
      <c r="J55" s="7">
        <f t="shared" si="10"/>
        <v>6.2421449518223711E-2</v>
      </c>
      <c r="K55" s="7">
        <f t="shared" si="10"/>
        <v>6.9898290413330441E-2</v>
      </c>
      <c r="L55" s="7">
        <f t="shared" si="10"/>
        <v>7.9173081152408176E-2</v>
      </c>
      <c r="M55" s="7">
        <f t="shared" si="10"/>
        <v>9.0864680019540789E-2</v>
      </c>
      <c r="N55" s="7">
        <f t="shared" si="10"/>
        <v>8.2371880869331907E-2</v>
      </c>
      <c r="O55" s="7">
        <f t="shared" si="10"/>
        <v>7.7711357813834328E-2</v>
      </c>
      <c r="P55" s="7">
        <f t="shared" si="10"/>
        <v>6.9559864573714991E-2</v>
      </c>
      <c r="Q55" s="7">
        <f t="shared" si="10"/>
        <v>6.1342241117522019E-2</v>
      </c>
      <c r="R55" s="7">
        <f t="shared" si="10"/>
        <v>5.9478464693817755E-2</v>
      </c>
      <c r="S55" s="7">
        <f t="shared" si="10"/>
        <v>5.6504599211563734E-2</v>
      </c>
      <c r="T55" s="7">
        <f t="shared" si="10"/>
        <v>5.3908984830805133E-2</v>
      </c>
      <c r="U55" s="7">
        <f>U22/U18</f>
        <v>5.0148165033052201E-2</v>
      </c>
      <c r="V55" s="7">
        <f>V22/V18</f>
        <v>4.6206019499788045E-2</v>
      </c>
    </row>
    <row r="56" spans="1:22" ht="18" customHeight="1">
      <c r="A56" s="30" t="s">
        <v>79</v>
      </c>
      <c r="B56" s="97">
        <f t="shared" ref="B56:T56" si="11">B23/B18</f>
        <v>4.2735042735042739E-3</v>
      </c>
      <c r="C56" s="97">
        <f t="shared" si="11"/>
        <v>3.9543057996485062E-3</v>
      </c>
      <c r="D56" s="97">
        <f t="shared" si="11"/>
        <v>4.5201668984700977E-3</v>
      </c>
      <c r="E56" s="97">
        <f t="shared" si="11"/>
        <v>5.9523809523809521E-3</v>
      </c>
      <c r="F56" s="97">
        <f t="shared" si="11"/>
        <v>9.2646207295888818E-3</v>
      </c>
      <c r="G56" s="97">
        <f t="shared" si="11"/>
        <v>1.0116731517509728E-2</v>
      </c>
      <c r="H56" s="97">
        <f t="shared" si="11"/>
        <v>9.6092248558616276E-3</v>
      </c>
      <c r="I56" s="97">
        <f t="shared" si="11"/>
        <v>9.4455852156057497E-3</v>
      </c>
      <c r="J56" s="97">
        <f t="shared" si="11"/>
        <v>1.1730205278592375E-2</v>
      </c>
      <c r="K56" s="97">
        <f t="shared" si="11"/>
        <v>1.384981605713049E-2</v>
      </c>
      <c r="L56" s="97">
        <f t="shared" si="11"/>
        <v>1.6934242357598415E-2</v>
      </c>
      <c r="M56" s="97">
        <f t="shared" si="11"/>
        <v>2.515876893014167E-2</v>
      </c>
      <c r="N56" s="97">
        <f t="shared" si="11"/>
        <v>2.092836061175208E-2</v>
      </c>
      <c r="O56" s="97">
        <f t="shared" si="11"/>
        <v>2.3341873042983206E-2</v>
      </c>
      <c r="P56" s="97">
        <f t="shared" si="11"/>
        <v>2.4315173899661435E-2</v>
      </c>
      <c r="Q56" s="97">
        <f t="shared" si="11"/>
        <v>2.0649863346492561E-2</v>
      </c>
      <c r="R56" s="97">
        <f t="shared" si="11"/>
        <v>2.314679167887489E-2</v>
      </c>
      <c r="S56" s="97">
        <f t="shared" si="11"/>
        <v>2.3390275952693825E-2</v>
      </c>
      <c r="T56" s="97">
        <f t="shared" si="11"/>
        <v>2.3337222870478413E-2</v>
      </c>
      <c r="U56" s="97">
        <f>U23/U18</f>
        <v>2.6441759744700252E-2</v>
      </c>
      <c r="V56" s="97">
        <f>V23/V18</f>
        <v>3.2005086901229336E-2</v>
      </c>
    </row>
    <row r="57" spans="1:22" ht="18" customHeight="1">
      <c r="A57" s="32" t="s">
        <v>52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</row>
    <row r="58" spans="1:22" ht="18" customHeight="1"/>
    <row r="59" spans="1:22" ht="18" customHeight="1"/>
    <row r="60" spans="1:22" ht="18" customHeight="1">
      <c r="A60" s="77" t="s">
        <v>49</v>
      </c>
      <c r="B60" s="78">
        <v>2002</v>
      </c>
      <c r="C60" s="78">
        <v>2003</v>
      </c>
      <c r="D60" s="78">
        <v>2004</v>
      </c>
      <c r="E60" s="78">
        <v>2005</v>
      </c>
      <c r="F60" s="78">
        <v>2006</v>
      </c>
      <c r="G60" s="78">
        <v>2007</v>
      </c>
      <c r="H60" s="78">
        <v>2008</v>
      </c>
      <c r="I60" s="78">
        <v>2009</v>
      </c>
      <c r="J60" s="78">
        <v>2010</v>
      </c>
      <c r="K60" s="78">
        <v>2011</v>
      </c>
      <c r="L60" s="78">
        <v>2012</v>
      </c>
      <c r="M60" s="78">
        <v>2013</v>
      </c>
      <c r="N60" s="78">
        <v>2014</v>
      </c>
      <c r="O60" s="78">
        <v>2015</v>
      </c>
      <c r="P60" s="78">
        <v>2016</v>
      </c>
      <c r="Q60" s="78">
        <v>2017</v>
      </c>
      <c r="R60" s="78">
        <v>2018</v>
      </c>
      <c r="S60" s="78">
        <v>2019</v>
      </c>
      <c r="T60" s="78">
        <v>2020</v>
      </c>
      <c r="U60" s="78">
        <v>2021</v>
      </c>
      <c r="V60" s="78">
        <v>2022</v>
      </c>
    </row>
    <row r="61" spans="1:22" ht="18" customHeight="1">
      <c r="A61" s="27" t="s">
        <v>74</v>
      </c>
      <c r="B61" s="53">
        <f t="shared" ref="B61:T61" si="12">SUM(B62:B66)</f>
        <v>0.99999999999999989</v>
      </c>
      <c r="C61" s="53">
        <f t="shared" si="12"/>
        <v>1</v>
      </c>
      <c r="D61" s="53">
        <f t="shared" si="12"/>
        <v>0.99999999999999989</v>
      </c>
      <c r="E61" s="53">
        <f t="shared" si="12"/>
        <v>1</v>
      </c>
      <c r="F61" s="53">
        <f t="shared" si="12"/>
        <v>1</v>
      </c>
      <c r="G61" s="53">
        <f t="shared" si="12"/>
        <v>1</v>
      </c>
      <c r="H61" s="53">
        <f t="shared" si="12"/>
        <v>1</v>
      </c>
      <c r="I61" s="53">
        <f t="shared" si="12"/>
        <v>1</v>
      </c>
      <c r="J61" s="53">
        <f t="shared" si="12"/>
        <v>0.99999999999999989</v>
      </c>
      <c r="K61" s="53">
        <f t="shared" si="12"/>
        <v>0.99999999999999989</v>
      </c>
      <c r="L61" s="53">
        <f t="shared" si="12"/>
        <v>0.99999999999999989</v>
      </c>
      <c r="M61" s="53">
        <f t="shared" si="12"/>
        <v>0.99999999999999989</v>
      </c>
      <c r="N61" s="53">
        <f t="shared" si="12"/>
        <v>0.99999999999999989</v>
      </c>
      <c r="O61" s="53">
        <f t="shared" si="12"/>
        <v>1</v>
      </c>
      <c r="P61" s="53">
        <f t="shared" si="12"/>
        <v>1</v>
      </c>
      <c r="Q61" s="53">
        <f t="shared" si="12"/>
        <v>0.99999999999999989</v>
      </c>
      <c r="R61" s="53">
        <f t="shared" si="12"/>
        <v>1</v>
      </c>
      <c r="S61" s="53">
        <f t="shared" si="12"/>
        <v>1</v>
      </c>
      <c r="T61" s="53">
        <f t="shared" si="12"/>
        <v>1</v>
      </c>
      <c r="U61" s="53">
        <f>SUM(U62:U66)</f>
        <v>1</v>
      </c>
      <c r="V61" s="53">
        <f>SUM(V62:V66)</f>
        <v>1</v>
      </c>
    </row>
    <row r="62" spans="1:22" ht="18" customHeight="1">
      <c r="A62" s="36" t="s">
        <v>75</v>
      </c>
      <c r="B62" s="7">
        <f t="shared" ref="B62:T62" si="13">B29/B28</f>
        <v>0.14757103574702107</v>
      </c>
      <c r="C62" s="7">
        <f t="shared" si="13"/>
        <v>0.18393351800554017</v>
      </c>
      <c r="D62" s="7">
        <f t="shared" si="13"/>
        <v>0.19705263157894737</v>
      </c>
      <c r="E62" s="7">
        <f t="shared" si="13"/>
        <v>0.18853908737177219</v>
      </c>
      <c r="F62" s="7">
        <f t="shared" si="13"/>
        <v>0.18253695427982125</v>
      </c>
      <c r="G62" s="7">
        <f t="shared" si="13"/>
        <v>0.17812313209802749</v>
      </c>
      <c r="H62" s="7">
        <f t="shared" si="13"/>
        <v>0.17993079584775087</v>
      </c>
      <c r="I62" s="7">
        <f t="shared" si="13"/>
        <v>0.17262905162064826</v>
      </c>
      <c r="J62" s="7">
        <f t="shared" si="13"/>
        <v>0.16178960096735187</v>
      </c>
      <c r="K62" s="7">
        <f t="shared" si="13"/>
        <v>0.15841584158415842</v>
      </c>
      <c r="L62" s="7">
        <f t="shared" si="13"/>
        <v>0.15505447175069673</v>
      </c>
      <c r="M62" s="7">
        <f t="shared" si="13"/>
        <v>0.14459788789601949</v>
      </c>
      <c r="N62" s="7">
        <f t="shared" si="13"/>
        <v>0.14630512514898689</v>
      </c>
      <c r="O62" s="7">
        <f t="shared" si="13"/>
        <v>0.14907028049164828</v>
      </c>
      <c r="P62" s="7">
        <f t="shared" si="13"/>
        <v>0.1412971542025149</v>
      </c>
      <c r="Q62" s="7">
        <f t="shared" si="13"/>
        <v>0.14280936454849499</v>
      </c>
      <c r="R62" s="7">
        <f t="shared" si="13"/>
        <v>0.15006385696040869</v>
      </c>
      <c r="S62" s="7">
        <f t="shared" si="13"/>
        <v>0.14872396597242593</v>
      </c>
      <c r="T62" s="7">
        <f t="shared" si="13"/>
        <v>0.14918720503408495</v>
      </c>
      <c r="U62" s="7">
        <f>U29/U28</f>
        <v>0.14916438014467448</v>
      </c>
      <c r="V62" s="7">
        <f>V29/V28</f>
        <v>0.1587942084025635</v>
      </c>
    </row>
    <row r="63" spans="1:22" ht="18" customHeight="1">
      <c r="A63" s="36" t="s">
        <v>76</v>
      </c>
      <c r="B63" s="7">
        <f t="shared" ref="B63:T63" si="14">B30/B28</f>
        <v>0.63153070577451875</v>
      </c>
      <c r="C63" s="7">
        <f t="shared" si="14"/>
        <v>0.5988919667590028</v>
      </c>
      <c r="D63" s="7">
        <f t="shared" si="14"/>
        <v>0.55747368421052634</v>
      </c>
      <c r="E63" s="7">
        <f t="shared" si="14"/>
        <v>0.51644853201273433</v>
      </c>
      <c r="F63" s="7">
        <f t="shared" si="14"/>
        <v>0.49948435888621517</v>
      </c>
      <c r="G63" s="7">
        <f t="shared" si="14"/>
        <v>0.48983861326957562</v>
      </c>
      <c r="H63" s="7">
        <f t="shared" si="14"/>
        <v>0.48665348492338112</v>
      </c>
      <c r="I63" s="7">
        <f t="shared" si="14"/>
        <v>0.48091236494597839</v>
      </c>
      <c r="J63" s="7">
        <f t="shared" si="14"/>
        <v>0.47303506650544136</v>
      </c>
      <c r="K63" s="7">
        <f t="shared" si="14"/>
        <v>0.45470297029702972</v>
      </c>
      <c r="L63" s="7">
        <f t="shared" si="14"/>
        <v>0.44565492779326071</v>
      </c>
      <c r="M63" s="7">
        <f t="shared" si="14"/>
        <v>0.44272948822095859</v>
      </c>
      <c r="N63" s="7">
        <f t="shared" si="14"/>
        <v>0.45381406436233612</v>
      </c>
      <c r="O63" s="7">
        <f t="shared" si="14"/>
        <v>0.44878663725181217</v>
      </c>
      <c r="P63" s="7">
        <f t="shared" si="14"/>
        <v>0.45764394440767703</v>
      </c>
      <c r="Q63" s="7">
        <f t="shared" si="14"/>
        <v>0.45050167224080268</v>
      </c>
      <c r="R63" s="7">
        <f t="shared" si="14"/>
        <v>0.4454022988505747</v>
      </c>
      <c r="S63" s="7">
        <f t="shared" si="14"/>
        <v>0.44001173364623059</v>
      </c>
      <c r="T63" s="7">
        <f t="shared" si="14"/>
        <v>0.43550078657577346</v>
      </c>
      <c r="U63" s="7">
        <f>U30/U28</f>
        <v>0.42304814168121724</v>
      </c>
      <c r="V63" s="7">
        <f>V30/V28</f>
        <v>0.40944694991692382</v>
      </c>
    </row>
    <row r="64" spans="1:22" ht="18" customHeight="1">
      <c r="A64" s="36" t="s">
        <v>77</v>
      </c>
      <c r="B64" s="7">
        <f t="shared" ref="B64:T64" si="15">B31/B28</f>
        <v>0.20256645279560037</v>
      </c>
      <c r="C64" s="7">
        <f t="shared" si="15"/>
        <v>0.20055401662049863</v>
      </c>
      <c r="D64" s="7">
        <f t="shared" si="15"/>
        <v>0.22021052631578947</v>
      </c>
      <c r="E64" s="7">
        <f t="shared" si="15"/>
        <v>0.26317651220374955</v>
      </c>
      <c r="F64" s="7">
        <f t="shared" si="15"/>
        <v>0.28085252664145754</v>
      </c>
      <c r="G64" s="7">
        <f t="shared" si="15"/>
        <v>0.28900179318589359</v>
      </c>
      <c r="H64" s="7">
        <f t="shared" si="15"/>
        <v>0.2862086010874938</v>
      </c>
      <c r="I64" s="7">
        <f t="shared" si="15"/>
        <v>0.29531812725090034</v>
      </c>
      <c r="J64" s="7">
        <f t="shared" si="15"/>
        <v>0.30350665054413545</v>
      </c>
      <c r="K64" s="7">
        <f t="shared" si="15"/>
        <v>0.3150990099009901</v>
      </c>
      <c r="L64" s="7">
        <f t="shared" si="15"/>
        <v>0.31365594122118062</v>
      </c>
      <c r="M64" s="7">
        <f t="shared" si="15"/>
        <v>0.3097752504738695</v>
      </c>
      <c r="N64" s="7">
        <f t="shared" si="15"/>
        <v>0.30572109654350416</v>
      </c>
      <c r="O64" s="7">
        <f t="shared" si="15"/>
        <v>0.30318310746927196</v>
      </c>
      <c r="P64" s="7">
        <f t="shared" si="15"/>
        <v>0.30344142951687625</v>
      </c>
      <c r="Q64" s="7">
        <f t="shared" si="15"/>
        <v>0.31806020066889634</v>
      </c>
      <c r="R64" s="7">
        <f t="shared" si="15"/>
        <v>0.32471264367816094</v>
      </c>
      <c r="S64" s="7">
        <f t="shared" si="15"/>
        <v>0.32912877676738045</v>
      </c>
      <c r="T64" s="7">
        <f t="shared" si="15"/>
        <v>0.33062401678028319</v>
      </c>
      <c r="U64" s="7">
        <f>U31/U28</f>
        <v>0.33923671738588179</v>
      </c>
      <c r="V64" s="7">
        <f>V31/V28</f>
        <v>0.34322335627818656</v>
      </c>
    </row>
    <row r="65" spans="1:22" ht="18" customHeight="1">
      <c r="A65" s="36" t="s">
        <v>78</v>
      </c>
      <c r="B65" s="7">
        <f t="shared" ref="B65:T65" si="16">B32/B28</f>
        <v>1.466544454628781E-2</v>
      </c>
      <c r="C65" s="7">
        <f t="shared" si="16"/>
        <v>1.2742382271468145E-2</v>
      </c>
      <c r="D65" s="7">
        <f t="shared" si="16"/>
        <v>1.8947368421052633E-2</v>
      </c>
      <c r="E65" s="7">
        <f t="shared" si="16"/>
        <v>2.4407499115670323E-2</v>
      </c>
      <c r="F65" s="7">
        <f t="shared" si="16"/>
        <v>2.7844620144379512E-2</v>
      </c>
      <c r="G65" s="7">
        <f t="shared" si="16"/>
        <v>3.4369396294082484E-2</v>
      </c>
      <c r="H65" s="7">
        <f t="shared" si="16"/>
        <v>4.02867029164607E-2</v>
      </c>
      <c r="I65" s="7">
        <f t="shared" si="16"/>
        <v>4.2737094837935176E-2</v>
      </c>
      <c r="J65" s="7">
        <f t="shared" si="16"/>
        <v>5.2237001209189844E-2</v>
      </c>
      <c r="K65" s="7">
        <f t="shared" si="16"/>
        <v>6.0643564356435642E-2</v>
      </c>
      <c r="L65" s="7">
        <f t="shared" si="16"/>
        <v>6.9673169495819615E-2</v>
      </c>
      <c r="M65" s="7">
        <f t="shared" si="16"/>
        <v>8.3671811535337121E-2</v>
      </c>
      <c r="N65" s="7">
        <f t="shared" si="16"/>
        <v>7.6281287246722285E-2</v>
      </c>
      <c r="O65" s="7">
        <f t="shared" si="16"/>
        <v>7.9735266309486297E-2</v>
      </c>
      <c r="P65" s="7">
        <f t="shared" si="16"/>
        <v>7.379219060225016E-2</v>
      </c>
      <c r="Q65" s="7">
        <f t="shared" si="16"/>
        <v>6.6889632107023408E-2</v>
      </c>
      <c r="R65" s="7">
        <f t="shared" si="16"/>
        <v>5.7471264367816091E-2</v>
      </c>
      <c r="S65" s="7">
        <f t="shared" si="16"/>
        <v>6.0134936931651513E-2</v>
      </c>
      <c r="T65" s="7">
        <f t="shared" si="16"/>
        <v>5.8993183009963292E-2</v>
      </c>
      <c r="U65" s="7">
        <f>U32/U28</f>
        <v>6.0863058119231726E-2</v>
      </c>
      <c r="V65" s="7">
        <f>V32/V28</f>
        <v>5.7203892713031092E-2</v>
      </c>
    </row>
    <row r="66" spans="1:22" ht="18" customHeight="1">
      <c r="A66" s="30" t="s">
        <v>79</v>
      </c>
      <c r="B66" s="97">
        <f t="shared" ref="B66:T66" si="17">B33/B28</f>
        <v>3.6663611365719525E-3</v>
      </c>
      <c r="C66" s="97">
        <f t="shared" si="17"/>
        <v>3.8781163434903048E-3</v>
      </c>
      <c r="D66" s="97">
        <f t="shared" si="17"/>
        <v>6.3157894736842104E-3</v>
      </c>
      <c r="E66" s="97">
        <f t="shared" si="17"/>
        <v>7.428369296073576E-3</v>
      </c>
      <c r="F66" s="97">
        <f t="shared" si="17"/>
        <v>9.2815400481265041E-3</v>
      </c>
      <c r="G66" s="97">
        <f t="shared" si="17"/>
        <v>8.6670651524208015E-3</v>
      </c>
      <c r="H66" s="97">
        <f t="shared" si="17"/>
        <v>6.920415224913495E-3</v>
      </c>
      <c r="I66" s="97">
        <f t="shared" si="17"/>
        <v>8.4033613445378148E-3</v>
      </c>
      <c r="J66" s="97">
        <f t="shared" si="17"/>
        <v>9.4316807738815001E-3</v>
      </c>
      <c r="K66" s="97">
        <f t="shared" si="17"/>
        <v>1.1138613861386138E-2</v>
      </c>
      <c r="L66" s="97">
        <f t="shared" si="17"/>
        <v>1.5961489739042312E-2</v>
      </c>
      <c r="M66" s="97">
        <f t="shared" si="17"/>
        <v>1.9225561873815328E-2</v>
      </c>
      <c r="N66" s="97">
        <f t="shared" si="17"/>
        <v>1.7878426698450536E-2</v>
      </c>
      <c r="O66" s="97">
        <f t="shared" si="17"/>
        <v>1.922470847778128E-2</v>
      </c>
      <c r="P66" s="97">
        <f t="shared" si="17"/>
        <v>2.3825281270681668E-2</v>
      </c>
      <c r="Q66" s="97">
        <f t="shared" si="17"/>
        <v>2.1739130434782608E-2</v>
      </c>
      <c r="R66" s="97">
        <f t="shared" si="17"/>
        <v>2.2349936143039591E-2</v>
      </c>
      <c r="S66" s="97">
        <f t="shared" si="17"/>
        <v>2.2000586682311529E-2</v>
      </c>
      <c r="T66" s="97">
        <f t="shared" si="17"/>
        <v>2.5694808599895123E-2</v>
      </c>
      <c r="U66" s="97">
        <f>U33/U28</f>
        <v>2.768770266899476E-2</v>
      </c>
      <c r="V66" s="97">
        <f>V33/V28</f>
        <v>3.1331592689295036E-2</v>
      </c>
    </row>
    <row r="67" spans="1:22" ht="18" customHeight="1">
      <c r="A67" s="32" t="s">
        <v>52</v>
      </c>
      <c r="B67" s="33"/>
      <c r="C67" s="33"/>
      <c r="D67" s="33"/>
      <c r="E67" s="33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2" ht="18" customHeight="1"/>
    <row r="71" spans="1:22" ht="15.95" customHeight="1"/>
    <row r="74" spans="1:22" ht="15.95" customHeight="1"/>
    <row r="77" spans="1:22" ht="15.95" customHeight="1"/>
    <row r="78" spans="1:22" ht="15.95" customHeight="1"/>
    <row r="85" ht="15.95" customHeight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18"/>
  <sheetViews>
    <sheetView zoomScale="75" workbookViewId="0">
      <selection activeCell="E55" sqref="E55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5" t="s">
        <v>0</v>
      </c>
    </row>
    <row r="2" spans="1:22" ht="30.75" customHeight="1">
      <c r="A2" s="46" t="s">
        <v>7</v>
      </c>
    </row>
    <row r="3" spans="1:22" ht="18" customHeight="1"/>
    <row r="4" spans="1:22" ht="18" customHeight="1"/>
    <row r="5" spans="1:22" ht="18" customHeight="1">
      <c r="A5" s="33" t="s">
        <v>81</v>
      </c>
    </row>
    <row r="6" spans="1:22" ht="18" customHeight="1"/>
    <row r="7" spans="1:22" customFormat="1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customFormat="1" ht="18" customHeight="1">
      <c r="A8" s="57" t="s">
        <v>82</v>
      </c>
      <c r="B8" s="42">
        <v>3378</v>
      </c>
      <c r="C8" s="42">
        <v>4927</v>
      </c>
      <c r="D8" s="42">
        <v>6100</v>
      </c>
      <c r="E8" s="42">
        <v>7021</v>
      </c>
      <c r="F8" s="42">
        <v>7247</v>
      </c>
      <c r="G8" s="42">
        <v>8061</v>
      </c>
      <c r="H8" s="42">
        <v>9579</v>
      </c>
      <c r="I8" s="42">
        <v>9915</v>
      </c>
      <c r="J8" s="42">
        <v>9840</v>
      </c>
      <c r="K8" s="42">
        <v>9728</v>
      </c>
      <c r="L8" s="42">
        <v>9702</v>
      </c>
      <c r="M8" s="42">
        <v>9125</v>
      </c>
      <c r="N8" s="42">
        <v>8499</v>
      </c>
      <c r="O8" s="42">
        <v>8346</v>
      </c>
      <c r="P8" s="42">
        <v>8017</v>
      </c>
      <c r="Q8" s="42">
        <v>8193</v>
      </c>
      <c r="R8" s="42">
        <v>8433</v>
      </c>
      <c r="S8" s="42">
        <v>9133</v>
      </c>
      <c r="T8" s="42">
        <v>10142</v>
      </c>
      <c r="U8" s="42">
        <v>10618</v>
      </c>
      <c r="V8" s="42">
        <v>11366</v>
      </c>
    </row>
    <row r="9" spans="1:22" customFormat="1" ht="18" customHeight="1">
      <c r="A9" s="36" t="s">
        <v>83</v>
      </c>
      <c r="B9" s="6">
        <v>655</v>
      </c>
      <c r="C9" s="6">
        <v>742</v>
      </c>
      <c r="D9" s="6">
        <v>968</v>
      </c>
      <c r="E9" s="6">
        <v>1463</v>
      </c>
      <c r="F9" s="6">
        <v>1763</v>
      </c>
      <c r="G9" s="6">
        <v>3586</v>
      </c>
      <c r="H9" s="6">
        <v>4496</v>
      </c>
      <c r="I9" s="6">
        <v>4766</v>
      </c>
      <c r="J9" s="6">
        <v>4739</v>
      </c>
      <c r="K9" s="6">
        <v>4748</v>
      </c>
      <c r="L9" s="6">
        <v>4817</v>
      </c>
      <c r="M9" s="6">
        <v>4115</v>
      </c>
      <c r="N9" s="6">
        <v>3532</v>
      </c>
      <c r="O9" s="6">
        <v>3371</v>
      </c>
      <c r="P9" s="6">
        <v>3138</v>
      </c>
      <c r="Q9" s="6">
        <v>2973</v>
      </c>
      <c r="R9" s="6">
        <v>2877</v>
      </c>
      <c r="S9" s="6">
        <v>2942</v>
      </c>
      <c r="T9" s="6">
        <v>3025</v>
      </c>
      <c r="U9" s="6">
        <v>2397</v>
      </c>
      <c r="V9" s="6">
        <v>2370</v>
      </c>
    </row>
    <row r="10" spans="1:22" customFormat="1" ht="18" customHeight="1">
      <c r="A10" s="36" t="s">
        <v>84</v>
      </c>
      <c r="B10" s="6">
        <v>298</v>
      </c>
      <c r="C10" s="6">
        <v>581</v>
      </c>
      <c r="D10" s="6">
        <v>829</v>
      </c>
      <c r="E10" s="6">
        <v>1045</v>
      </c>
      <c r="F10" s="6">
        <v>1151</v>
      </c>
      <c r="G10" s="6">
        <v>202</v>
      </c>
      <c r="H10" s="6">
        <v>250</v>
      </c>
      <c r="I10" s="6">
        <v>273</v>
      </c>
      <c r="J10" s="6">
        <v>281</v>
      </c>
      <c r="K10" s="6">
        <v>255</v>
      </c>
      <c r="L10" s="6">
        <v>243</v>
      </c>
      <c r="M10" s="6">
        <v>234</v>
      </c>
      <c r="N10" s="6">
        <v>217</v>
      </c>
      <c r="O10" s="6">
        <v>212</v>
      </c>
      <c r="P10" s="6">
        <v>218</v>
      </c>
      <c r="Q10" s="6">
        <v>235</v>
      </c>
      <c r="R10" s="6">
        <v>250</v>
      </c>
      <c r="S10" s="6">
        <v>245</v>
      </c>
      <c r="T10" s="6">
        <v>263</v>
      </c>
      <c r="U10" s="6">
        <v>947</v>
      </c>
      <c r="V10" s="6">
        <v>1013</v>
      </c>
    </row>
    <row r="11" spans="1:22" customFormat="1" ht="18" customHeight="1">
      <c r="A11" s="36" t="s">
        <v>85</v>
      </c>
      <c r="B11" s="6">
        <v>591</v>
      </c>
      <c r="C11" s="6">
        <v>653</v>
      </c>
      <c r="D11" s="6">
        <v>759</v>
      </c>
      <c r="E11" s="6">
        <v>829</v>
      </c>
      <c r="F11" s="6">
        <v>857</v>
      </c>
      <c r="G11" s="6">
        <v>888</v>
      </c>
      <c r="H11" s="6">
        <v>1066</v>
      </c>
      <c r="I11" s="6">
        <v>1077</v>
      </c>
      <c r="J11" s="6">
        <v>1056</v>
      </c>
      <c r="K11" s="6">
        <v>1096</v>
      </c>
      <c r="L11" s="6">
        <v>1076</v>
      </c>
      <c r="M11" s="6">
        <v>1145</v>
      </c>
      <c r="N11" s="6">
        <v>1229</v>
      </c>
      <c r="O11" s="6">
        <v>1324</v>
      </c>
      <c r="P11" s="6">
        <v>1363</v>
      </c>
      <c r="Q11" s="6">
        <v>1528</v>
      </c>
      <c r="R11" s="6">
        <v>1721</v>
      </c>
      <c r="S11" s="6">
        <v>1919</v>
      </c>
      <c r="T11" s="6">
        <v>2327</v>
      </c>
      <c r="U11" s="6">
        <v>2443</v>
      </c>
      <c r="V11" s="6">
        <v>2555</v>
      </c>
    </row>
    <row r="12" spans="1:22" customFormat="1" ht="18" customHeight="1">
      <c r="A12" s="36" t="s">
        <v>86</v>
      </c>
      <c r="B12" s="6">
        <v>29</v>
      </c>
      <c r="C12" s="6">
        <v>36</v>
      </c>
      <c r="D12" s="6">
        <v>41</v>
      </c>
      <c r="E12" s="6">
        <v>46</v>
      </c>
      <c r="F12" s="6">
        <v>44</v>
      </c>
      <c r="G12" s="6">
        <v>41</v>
      </c>
      <c r="H12" s="6">
        <v>49</v>
      </c>
      <c r="I12" s="6">
        <v>58</v>
      </c>
      <c r="J12" s="6">
        <v>62</v>
      </c>
      <c r="K12" s="6">
        <v>71</v>
      </c>
      <c r="L12" s="6">
        <v>74</v>
      </c>
      <c r="M12" s="6">
        <v>83</v>
      </c>
      <c r="N12" s="6">
        <v>79</v>
      </c>
      <c r="O12" s="6">
        <v>77</v>
      </c>
      <c r="P12" s="6">
        <v>75</v>
      </c>
      <c r="Q12" s="6">
        <v>78</v>
      </c>
      <c r="R12" s="6">
        <v>82</v>
      </c>
      <c r="S12" s="6">
        <v>87</v>
      </c>
      <c r="T12" s="6">
        <v>99</v>
      </c>
      <c r="U12" s="6">
        <v>106</v>
      </c>
      <c r="V12" s="6">
        <v>113</v>
      </c>
    </row>
    <row r="13" spans="1:22" customFormat="1" ht="18" customHeight="1">
      <c r="A13" s="36" t="s">
        <v>87</v>
      </c>
      <c r="B13" s="6">
        <v>122</v>
      </c>
      <c r="C13" s="6">
        <v>138</v>
      </c>
      <c r="D13" s="6">
        <v>159</v>
      </c>
      <c r="E13" s="6">
        <v>175</v>
      </c>
      <c r="F13" s="6">
        <v>170</v>
      </c>
      <c r="G13" s="6">
        <v>186</v>
      </c>
      <c r="H13" s="6">
        <v>241</v>
      </c>
      <c r="I13" s="6">
        <v>248</v>
      </c>
      <c r="J13" s="6">
        <v>246</v>
      </c>
      <c r="K13" s="6">
        <v>236</v>
      </c>
      <c r="L13" s="6">
        <v>230</v>
      </c>
      <c r="M13" s="6">
        <v>233</v>
      </c>
      <c r="N13" s="6">
        <v>230</v>
      </c>
      <c r="O13" s="6">
        <v>243</v>
      </c>
      <c r="P13" s="6">
        <v>253</v>
      </c>
      <c r="Q13" s="6">
        <v>287</v>
      </c>
      <c r="R13" s="6">
        <v>323</v>
      </c>
      <c r="S13" s="6">
        <v>375</v>
      </c>
      <c r="T13" s="6">
        <v>480</v>
      </c>
      <c r="U13" s="6">
        <v>520</v>
      </c>
      <c r="V13" s="6">
        <v>608</v>
      </c>
    </row>
    <row r="14" spans="1:22" customFormat="1" ht="18" customHeight="1">
      <c r="A14" s="36" t="s">
        <v>88</v>
      </c>
      <c r="B14" s="6">
        <v>1522</v>
      </c>
      <c r="C14" s="6">
        <v>2587</v>
      </c>
      <c r="D14" s="6">
        <v>3127</v>
      </c>
      <c r="E14" s="6">
        <v>3178</v>
      </c>
      <c r="F14" s="6">
        <v>2961</v>
      </c>
      <c r="G14" s="6">
        <v>2848</v>
      </c>
      <c r="H14" s="6">
        <v>3138</v>
      </c>
      <c r="I14" s="6">
        <v>3131</v>
      </c>
      <c r="J14" s="6">
        <v>3078</v>
      </c>
      <c r="K14" s="6">
        <v>2893</v>
      </c>
      <c r="L14" s="6">
        <v>2791</v>
      </c>
      <c r="M14" s="6">
        <v>2832</v>
      </c>
      <c r="N14" s="6">
        <v>2713</v>
      </c>
      <c r="O14" s="6">
        <v>2648</v>
      </c>
      <c r="P14" s="6">
        <v>2516</v>
      </c>
      <c r="Q14" s="6">
        <v>2587</v>
      </c>
      <c r="R14" s="6">
        <v>2647</v>
      </c>
      <c r="S14" s="6">
        <v>2951</v>
      </c>
      <c r="T14" s="6">
        <v>3284</v>
      </c>
      <c r="U14" s="6">
        <v>3540</v>
      </c>
      <c r="V14" s="6">
        <v>3973</v>
      </c>
    </row>
    <row r="15" spans="1:22" customFormat="1" ht="18" customHeight="1">
      <c r="A15" s="36" t="s">
        <v>89</v>
      </c>
      <c r="B15" s="6">
        <v>155</v>
      </c>
      <c r="C15" s="6">
        <v>185</v>
      </c>
      <c r="D15" s="6">
        <v>211</v>
      </c>
      <c r="E15" s="6">
        <v>280</v>
      </c>
      <c r="F15" s="6">
        <v>297</v>
      </c>
      <c r="G15" s="6">
        <v>306</v>
      </c>
      <c r="H15" s="6">
        <v>331</v>
      </c>
      <c r="I15" s="6">
        <v>354</v>
      </c>
      <c r="J15" s="6">
        <v>372</v>
      </c>
      <c r="K15" s="6">
        <v>423</v>
      </c>
      <c r="L15" s="6">
        <v>465</v>
      </c>
      <c r="M15" s="6">
        <v>477</v>
      </c>
      <c r="N15" s="6">
        <v>493</v>
      </c>
      <c r="O15" s="6">
        <v>467</v>
      </c>
      <c r="P15" s="6">
        <v>449</v>
      </c>
      <c r="Q15" s="6">
        <v>499</v>
      </c>
      <c r="R15" s="6">
        <v>526</v>
      </c>
      <c r="S15" s="6">
        <v>604</v>
      </c>
      <c r="T15" s="6">
        <v>654</v>
      </c>
      <c r="U15" s="6">
        <v>657</v>
      </c>
      <c r="V15" s="6">
        <v>726</v>
      </c>
    </row>
    <row r="16" spans="1:22" customFormat="1" ht="18" customHeight="1">
      <c r="A16" s="30" t="s">
        <v>90</v>
      </c>
      <c r="B16" s="55">
        <v>6</v>
      </c>
      <c r="C16" s="55">
        <v>5</v>
      </c>
      <c r="D16" s="55">
        <v>6</v>
      </c>
      <c r="E16" s="55">
        <v>5</v>
      </c>
      <c r="F16" s="55">
        <v>4</v>
      </c>
      <c r="G16" s="55">
        <v>4</v>
      </c>
      <c r="H16" s="55">
        <v>8</v>
      </c>
      <c r="I16" s="55">
        <v>8</v>
      </c>
      <c r="J16" s="55">
        <v>6</v>
      </c>
      <c r="K16" s="55">
        <v>6</v>
      </c>
      <c r="L16" s="55">
        <v>6</v>
      </c>
      <c r="M16" s="55">
        <v>6</v>
      </c>
      <c r="N16" s="55">
        <v>6</v>
      </c>
      <c r="O16" s="55">
        <v>4</v>
      </c>
      <c r="P16" s="55">
        <v>5</v>
      </c>
      <c r="Q16" s="55">
        <v>6</v>
      </c>
      <c r="R16" s="55">
        <v>7</v>
      </c>
      <c r="S16" s="55">
        <v>10</v>
      </c>
      <c r="T16" s="55">
        <v>10</v>
      </c>
      <c r="U16" s="55">
        <v>8</v>
      </c>
      <c r="V16" s="55">
        <v>8</v>
      </c>
    </row>
    <row r="17" spans="1:22" customFormat="1" ht="18" customHeight="1">
      <c r="A17" s="32" t="s">
        <v>47</v>
      </c>
      <c r="B17" s="33"/>
      <c r="C17" s="33"/>
      <c r="D17" s="33"/>
      <c r="E17" s="33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1:22" customFormat="1" ht="18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77" t="s">
        <v>48</v>
      </c>
      <c r="B20" s="78">
        <v>2002</v>
      </c>
      <c r="C20" s="78">
        <v>2003</v>
      </c>
      <c r="D20" s="78">
        <v>2004</v>
      </c>
      <c r="E20" s="78">
        <v>2005</v>
      </c>
      <c r="F20" s="78">
        <v>2006</v>
      </c>
      <c r="G20" s="78">
        <v>2007</v>
      </c>
      <c r="H20" s="78">
        <v>2008</v>
      </c>
      <c r="I20" s="78">
        <v>2009</v>
      </c>
      <c r="J20" s="78">
        <v>2010</v>
      </c>
      <c r="K20" s="78">
        <v>2011</v>
      </c>
      <c r="L20" s="78">
        <v>2012</v>
      </c>
      <c r="M20" s="78">
        <v>2013</v>
      </c>
      <c r="N20" s="78">
        <v>2014</v>
      </c>
      <c r="O20" s="78">
        <v>2015</v>
      </c>
      <c r="P20" s="78">
        <v>2016</v>
      </c>
      <c r="Q20" s="78">
        <v>2017</v>
      </c>
      <c r="R20" s="78">
        <v>2018</v>
      </c>
      <c r="S20" s="78">
        <v>2019</v>
      </c>
      <c r="T20" s="78">
        <v>2020</v>
      </c>
      <c r="U20" s="78">
        <v>2021</v>
      </c>
      <c r="V20" s="78">
        <v>2022</v>
      </c>
    </row>
    <row r="21" spans="1:22" customFormat="1" ht="18" customHeight="1">
      <c r="A21" s="57" t="s">
        <v>82</v>
      </c>
      <c r="B21" s="42">
        <v>1840</v>
      </c>
      <c r="C21" s="42">
        <v>2691</v>
      </c>
      <c r="D21" s="42">
        <v>3279</v>
      </c>
      <c r="E21" s="42">
        <v>3758</v>
      </c>
      <c r="F21" s="42">
        <v>3873</v>
      </c>
      <c r="G21" s="42">
        <v>4260</v>
      </c>
      <c r="H21" s="42">
        <v>5097</v>
      </c>
      <c r="I21" s="42">
        <v>5288</v>
      </c>
      <c r="J21" s="42">
        <v>5218</v>
      </c>
      <c r="K21" s="42">
        <v>5129</v>
      </c>
      <c r="L21" s="42">
        <v>5114</v>
      </c>
      <c r="M21" s="42">
        <v>4729</v>
      </c>
      <c r="N21" s="42">
        <v>4395</v>
      </c>
      <c r="O21" s="42">
        <v>4289</v>
      </c>
      <c r="P21" s="42">
        <v>4066</v>
      </c>
      <c r="Q21" s="42">
        <v>4181</v>
      </c>
      <c r="R21" s="42">
        <v>4298</v>
      </c>
      <c r="S21" s="42">
        <v>4680</v>
      </c>
      <c r="T21" s="42">
        <v>5199</v>
      </c>
      <c r="U21" s="42">
        <v>5402</v>
      </c>
      <c r="V21" s="42">
        <v>5839</v>
      </c>
    </row>
    <row r="22" spans="1:22" customFormat="1" ht="18" customHeight="1">
      <c r="A22" s="36" t="s">
        <v>83</v>
      </c>
      <c r="B22" s="6">
        <v>342</v>
      </c>
      <c r="C22" s="6">
        <v>380</v>
      </c>
      <c r="D22" s="6">
        <v>502</v>
      </c>
      <c r="E22" s="6">
        <v>761</v>
      </c>
      <c r="F22" s="6">
        <v>918</v>
      </c>
      <c r="G22" s="6">
        <v>1918</v>
      </c>
      <c r="H22" s="6">
        <v>2431</v>
      </c>
      <c r="I22" s="6">
        <v>2563</v>
      </c>
      <c r="J22" s="6">
        <v>2551</v>
      </c>
      <c r="K22" s="6">
        <v>2531</v>
      </c>
      <c r="L22" s="6">
        <v>2550</v>
      </c>
      <c r="M22" s="6">
        <v>2119</v>
      </c>
      <c r="N22" s="6">
        <v>1802</v>
      </c>
      <c r="O22" s="6">
        <v>1717</v>
      </c>
      <c r="P22" s="6">
        <v>1604</v>
      </c>
      <c r="Q22" s="6">
        <v>1529</v>
      </c>
      <c r="R22" s="6">
        <v>1484</v>
      </c>
      <c r="S22" s="6">
        <v>1507</v>
      </c>
      <c r="T22" s="6">
        <v>1522</v>
      </c>
      <c r="U22" s="6">
        <v>1199</v>
      </c>
      <c r="V22" s="6">
        <v>1225</v>
      </c>
    </row>
    <row r="23" spans="1:22" customFormat="1" ht="18" customHeight="1">
      <c r="A23" s="36" t="s">
        <v>84</v>
      </c>
      <c r="B23" s="6">
        <v>150</v>
      </c>
      <c r="C23" s="6">
        <v>316</v>
      </c>
      <c r="D23" s="6">
        <v>444</v>
      </c>
      <c r="E23" s="6">
        <v>559</v>
      </c>
      <c r="F23" s="6">
        <v>606</v>
      </c>
      <c r="G23" s="6">
        <v>74</v>
      </c>
      <c r="H23" s="6">
        <v>99</v>
      </c>
      <c r="I23" s="6">
        <v>120</v>
      </c>
      <c r="J23" s="6">
        <v>120</v>
      </c>
      <c r="K23" s="6">
        <v>105</v>
      </c>
      <c r="L23" s="6">
        <v>95</v>
      </c>
      <c r="M23" s="6">
        <v>88</v>
      </c>
      <c r="N23" s="6">
        <v>81</v>
      </c>
      <c r="O23" s="6">
        <v>74</v>
      </c>
      <c r="P23" s="6">
        <v>75</v>
      </c>
      <c r="Q23" s="6">
        <v>82</v>
      </c>
      <c r="R23" s="6">
        <v>89</v>
      </c>
      <c r="S23" s="6">
        <v>88</v>
      </c>
      <c r="T23" s="6">
        <v>96</v>
      </c>
      <c r="U23" s="6">
        <v>439</v>
      </c>
      <c r="V23" s="6">
        <v>472</v>
      </c>
    </row>
    <row r="24" spans="1:22" customFormat="1" ht="18" customHeight="1">
      <c r="A24" s="36" t="s">
        <v>85</v>
      </c>
      <c r="B24" s="6">
        <v>385</v>
      </c>
      <c r="C24" s="6">
        <v>447</v>
      </c>
      <c r="D24" s="6">
        <v>508</v>
      </c>
      <c r="E24" s="6">
        <v>559</v>
      </c>
      <c r="F24" s="6">
        <v>567</v>
      </c>
      <c r="G24" s="6">
        <v>559</v>
      </c>
      <c r="H24" s="6">
        <v>661</v>
      </c>
      <c r="I24" s="6">
        <v>647</v>
      </c>
      <c r="J24" s="6">
        <v>638</v>
      </c>
      <c r="K24" s="6">
        <v>675</v>
      </c>
      <c r="L24" s="6">
        <v>667</v>
      </c>
      <c r="M24" s="6">
        <v>703</v>
      </c>
      <c r="N24" s="6">
        <v>753</v>
      </c>
      <c r="O24" s="6">
        <v>793</v>
      </c>
      <c r="P24" s="6">
        <v>790</v>
      </c>
      <c r="Q24" s="6">
        <v>879</v>
      </c>
      <c r="R24" s="6">
        <v>980</v>
      </c>
      <c r="S24" s="6">
        <v>1110</v>
      </c>
      <c r="T24" s="6">
        <v>1385</v>
      </c>
      <c r="U24" s="6">
        <v>1437</v>
      </c>
      <c r="V24" s="6">
        <v>1523</v>
      </c>
    </row>
    <row r="25" spans="1:22" customFormat="1" ht="18" customHeight="1">
      <c r="A25" s="36" t="s">
        <v>86</v>
      </c>
      <c r="B25" s="29">
        <v>11</v>
      </c>
      <c r="C25" s="29">
        <v>17</v>
      </c>
      <c r="D25" s="29">
        <v>21</v>
      </c>
      <c r="E25" s="29">
        <v>22</v>
      </c>
      <c r="F25" s="29">
        <v>21</v>
      </c>
      <c r="G25" s="29">
        <v>17</v>
      </c>
      <c r="H25" s="29">
        <v>22</v>
      </c>
      <c r="I25" s="29">
        <v>24</v>
      </c>
      <c r="J25" s="29">
        <v>30</v>
      </c>
      <c r="K25" s="29">
        <v>34</v>
      </c>
      <c r="L25" s="29">
        <v>36</v>
      </c>
      <c r="M25" s="29">
        <v>39</v>
      </c>
      <c r="N25" s="29">
        <v>34</v>
      </c>
      <c r="O25" s="29">
        <v>31</v>
      </c>
      <c r="P25" s="29">
        <v>30</v>
      </c>
      <c r="Q25" s="29">
        <v>31</v>
      </c>
      <c r="R25" s="29">
        <v>31</v>
      </c>
      <c r="S25" s="29">
        <v>34</v>
      </c>
      <c r="T25" s="29">
        <v>36</v>
      </c>
      <c r="U25" s="29">
        <v>43</v>
      </c>
      <c r="V25" s="29">
        <v>52</v>
      </c>
    </row>
    <row r="26" spans="1:22" customFormat="1" ht="18" customHeight="1">
      <c r="A26" s="36" t="s">
        <v>87</v>
      </c>
      <c r="B26" s="29">
        <v>43</v>
      </c>
      <c r="C26" s="29">
        <v>56</v>
      </c>
      <c r="D26" s="29">
        <v>58</v>
      </c>
      <c r="E26" s="29">
        <v>66</v>
      </c>
      <c r="F26" s="29">
        <v>63</v>
      </c>
      <c r="G26" s="29">
        <v>72</v>
      </c>
      <c r="H26" s="29">
        <v>94</v>
      </c>
      <c r="I26" s="29">
        <v>93</v>
      </c>
      <c r="J26" s="29">
        <v>86</v>
      </c>
      <c r="K26" s="29">
        <v>83</v>
      </c>
      <c r="L26" s="29">
        <v>82</v>
      </c>
      <c r="M26" s="29">
        <v>80</v>
      </c>
      <c r="N26" s="29">
        <v>83</v>
      </c>
      <c r="O26" s="29">
        <v>92</v>
      </c>
      <c r="P26" s="29">
        <v>95</v>
      </c>
      <c r="Q26" s="29">
        <v>109</v>
      </c>
      <c r="R26" s="29">
        <v>120</v>
      </c>
      <c r="S26" s="29">
        <v>157</v>
      </c>
      <c r="T26" s="29">
        <v>205</v>
      </c>
      <c r="U26" s="29">
        <v>219</v>
      </c>
      <c r="V26" s="29">
        <v>249</v>
      </c>
    </row>
    <row r="27" spans="1:22" customFormat="1" ht="18" customHeight="1">
      <c r="A27" s="36" t="s">
        <v>88</v>
      </c>
      <c r="B27" s="29">
        <v>791</v>
      </c>
      <c r="C27" s="29">
        <v>1333</v>
      </c>
      <c r="D27" s="29">
        <v>1583</v>
      </c>
      <c r="E27" s="29">
        <v>1579</v>
      </c>
      <c r="F27" s="29">
        <v>1483</v>
      </c>
      <c r="G27" s="29">
        <v>1400</v>
      </c>
      <c r="H27" s="29">
        <v>1549</v>
      </c>
      <c r="I27" s="29">
        <v>1598</v>
      </c>
      <c r="J27" s="29">
        <v>1546</v>
      </c>
      <c r="K27" s="29">
        <v>1430</v>
      </c>
      <c r="L27" s="29">
        <v>1377</v>
      </c>
      <c r="M27" s="29">
        <v>1376</v>
      </c>
      <c r="N27" s="29">
        <v>1307</v>
      </c>
      <c r="O27" s="29">
        <v>1281</v>
      </c>
      <c r="P27" s="29">
        <v>1194</v>
      </c>
      <c r="Q27" s="29">
        <v>1234</v>
      </c>
      <c r="R27" s="29">
        <v>1257</v>
      </c>
      <c r="S27" s="29">
        <v>1386</v>
      </c>
      <c r="T27" s="29">
        <v>1527</v>
      </c>
      <c r="U27" s="29">
        <v>1637</v>
      </c>
      <c r="V27" s="29">
        <v>1835</v>
      </c>
    </row>
    <row r="28" spans="1:22" customFormat="1" ht="18" customHeight="1">
      <c r="A28" s="36" t="s">
        <v>89</v>
      </c>
      <c r="B28" s="29">
        <v>114</v>
      </c>
      <c r="C28" s="29">
        <v>139</v>
      </c>
      <c r="D28" s="29">
        <v>159</v>
      </c>
      <c r="E28" s="29">
        <v>209</v>
      </c>
      <c r="F28" s="29">
        <v>214</v>
      </c>
      <c r="G28" s="29">
        <v>219</v>
      </c>
      <c r="H28" s="29">
        <v>239</v>
      </c>
      <c r="I28" s="29">
        <v>241</v>
      </c>
      <c r="J28" s="29">
        <v>246</v>
      </c>
      <c r="K28" s="29">
        <v>270</v>
      </c>
      <c r="L28" s="29">
        <v>306</v>
      </c>
      <c r="M28" s="29">
        <v>323</v>
      </c>
      <c r="N28" s="29">
        <v>334</v>
      </c>
      <c r="O28" s="29">
        <v>300</v>
      </c>
      <c r="P28" s="29">
        <v>276</v>
      </c>
      <c r="Q28" s="29">
        <v>315</v>
      </c>
      <c r="R28" s="29">
        <v>334</v>
      </c>
      <c r="S28" s="29">
        <v>393</v>
      </c>
      <c r="T28" s="29">
        <v>423</v>
      </c>
      <c r="U28" s="29">
        <v>425</v>
      </c>
      <c r="V28" s="29">
        <v>480</v>
      </c>
    </row>
    <row r="29" spans="1:22" customFormat="1" ht="18" customHeight="1">
      <c r="A29" s="30" t="s">
        <v>90</v>
      </c>
      <c r="B29" s="55">
        <v>4</v>
      </c>
      <c r="C29" s="55">
        <v>3</v>
      </c>
      <c r="D29" s="55">
        <v>4</v>
      </c>
      <c r="E29" s="55">
        <v>3</v>
      </c>
      <c r="F29" s="55">
        <v>1</v>
      </c>
      <c r="G29" s="55">
        <v>1</v>
      </c>
      <c r="H29" s="55">
        <v>2</v>
      </c>
      <c r="I29" s="55">
        <v>2</v>
      </c>
      <c r="J29" s="55">
        <v>1</v>
      </c>
      <c r="K29" s="55">
        <v>1</v>
      </c>
      <c r="L29" s="55">
        <v>1</v>
      </c>
      <c r="M29" s="55">
        <v>1</v>
      </c>
      <c r="N29" s="55">
        <v>1</v>
      </c>
      <c r="O29" s="55">
        <v>1</v>
      </c>
      <c r="P29" s="55">
        <v>2</v>
      </c>
      <c r="Q29" s="55">
        <v>2</v>
      </c>
      <c r="R29" s="55">
        <v>3</v>
      </c>
      <c r="S29" s="55">
        <v>5</v>
      </c>
      <c r="T29" s="55">
        <v>5</v>
      </c>
      <c r="U29" s="55">
        <v>3</v>
      </c>
      <c r="V29" s="55">
        <v>3</v>
      </c>
    </row>
    <row r="30" spans="1:22" customFormat="1" ht="18" customHeight="1">
      <c r="A30" s="32" t="s">
        <v>47</v>
      </c>
      <c r="B30" s="33"/>
      <c r="C30" s="33"/>
      <c r="D30" s="33"/>
      <c r="E30" s="33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2" customFormat="1" ht="18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customFormat="1" ht="18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customFormat="1" ht="18" customHeight="1">
      <c r="A33" s="77" t="s">
        <v>49</v>
      </c>
      <c r="B33" s="78">
        <v>2002</v>
      </c>
      <c r="C33" s="78">
        <v>2003</v>
      </c>
      <c r="D33" s="78">
        <v>2004</v>
      </c>
      <c r="E33" s="78">
        <v>2005</v>
      </c>
      <c r="F33" s="78">
        <v>2006</v>
      </c>
      <c r="G33" s="78">
        <v>2007</v>
      </c>
      <c r="H33" s="78">
        <v>2008</v>
      </c>
      <c r="I33" s="78">
        <v>2009</v>
      </c>
      <c r="J33" s="78">
        <v>2010</v>
      </c>
      <c r="K33" s="78">
        <v>2011</v>
      </c>
      <c r="L33" s="78">
        <v>2012</v>
      </c>
      <c r="M33" s="78">
        <v>2013</v>
      </c>
      <c r="N33" s="78">
        <v>2014</v>
      </c>
      <c r="O33" s="78">
        <v>2015</v>
      </c>
      <c r="P33" s="78">
        <v>2016</v>
      </c>
      <c r="Q33" s="78">
        <v>2017</v>
      </c>
      <c r="R33" s="78">
        <v>2018</v>
      </c>
      <c r="S33" s="78">
        <v>2019</v>
      </c>
      <c r="T33" s="78">
        <v>2020</v>
      </c>
      <c r="U33" s="78">
        <v>2021</v>
      </c>
      <c r="V33" s="78">
        <v>2022</v>
      </c>
    </row>
    <row r="34" spans="1:22" customFormat="1" ht="18" customHeight="1">
      <c r="A34" s="57" t="s">
        <v>82</v>
      </c>
      <c r="B34" s="42">
        <v>1538</v>
      </c>
      <c r="C34" s="42">
        <v>2236</v>
      </c>
      <c r="D34" s="42">
        <v>2821</v>
      </c>
      <c r="E34" s="42">
        <v>3263</v>
      </c>
      <c r="F34" s="42">
        <v>3374</v>
      </c>
      <c r="G34" s="42">
        <v>3801</v>
      </c>
      <c r="H34" s="42">
        <v>4482</v>
      </c>
      <c r="I34" s="42">
        <v>4627</v>
      </c>
      <c r="J34" s="42">
        <v>4622</v>
      </c>
      <c r="K34" s="42">
        <v>4599</v>
      </c>
      <c r="L34" s="42">
        <v>4588</v>
      </c>
      <c r="M34" s="42">
        <v>4396</v>
      </c>
      <c r="N34" s="42">
        <v>4104</v>
      </c>
      <c r="O34" s="42">
        <v>4057</v>
      </c>
      <c r="P34" s="42">
        <v>3951</v>
      </c>
      <c r="Q34" s="42">
        <v>4012</v>
      </c>
      <c r="R34" s="42">
        <v>4135</v>
      </c>
      <c r="S34" s="42">
        <v>4453</v>
      </c>
      <c r="T34" s="42">
        <v>4943</v>
      </c>
      <c r="U34" s="42">
        <v>5216</v>
      </c>
      <c r="V34" s="42">
        <v>5527</v>
      </c>
    </row>
    <row r="35" spans="1:22" customFormat="1" ht="18" customHeight="1">
      <c r="A35" s="36" t="s">
        <v>83</v>
      </c>
      <c r="B35" s="6">
        <v>313</v>
      </c>
      <c r="C35" s="6">
        <v>362</v>
      </c>
      <c r="D35" s="6">
        <v>466</v>
      </c>
      <c r="E35" s="6">
        <v>702</v>
      </c>
      <c r="F35" s="6">
        <v>845</v>
      </c>
      <c r="G35" s="6">
        <v>1668</v>
      </c>
      <c r="H35" s="6">
        <v>2065</v>
      </c>
      <c r="I35" s="6">
        <v>2203</v>
      </c>
      <c r="J35" s="6">
        <v>2188</v>
      </c>
      <c r="K35" s="6">
        <v>2217</v>
      </c>
      <c r="L35" s="6">
        <v>2267</v>
      </c>
      <c r="M35" s="6">
        <v>1996</v>
      </c>
      <c r="N35" s="6">
        <v>1730</v>
      </c>
      <c r="O35" s="6">
        <v>1654</v>
      </c>
      <c r="P35" s="6">
        <v>1534</v>
      </c>
      <c r="Q35" s="6">
        <v>1444</v>
      </c>
      <c r="R35" s="6">
        <v>1393</v>
      </c>
      <c r="S35" s="6">
        <v>1435</v>
      </c>
      <c r="T35" s="6">
        <v>1503</v>
      </c>
      <c r="U35" s="6">
        <v>1198</v>
      </c>
      <c r="V35" s="6">
        <v>1145</v>
      </c>
    </row>
    <row r="36" spans="1:22" customFormat="1" ht="18" customHeight="1">
      <c r="A36" s="36" t="s">
        <v>84</v>
      </c>
      <c r="B36" s="6">
        <v>148</v>
      </c>
      <c r="C36" s="6">
        <v>265</v>
      </c>
      <c r="D36" s="6">
        <v>385</v>
      </c>
      <c r="E36" s="6">
        <v>486</v>
      </c>
      <c r="F36" s="6">
        <v>545</v>
      </c>
      <c r="G36" s="6">
        <v>128</v>
      </c>
      <c r="H36" s="6">
        <v>151</v>
      </c>
      <c r="I36" s="6">
        <v>153</v>
      </c>
      <c r="J36" s="6">
        <v>161</v>
      </c>
      <c r="K36" s="6">
        <v>150</v>
      </c>
      <c r="L36" s="6">
        <v>148</v>
      </c>
      <c r="M36" s="6">
        <v>146</v>
      </c>
      <c r="N36" s="6">
        <v>136</v>
      </c>
      <c r="O36" s="6">
        <v>138</v>
      </c>
      <c r="P36" s="6">
        <v>143</v>
      </c>
      <c r="Q36" s="6">
        <v>153</v>
      </c>
      <c r="R36" s="6">
        <v>161</v>
      </c>
      <c r="S36" s="6">
        <v>157</v>
      </c>
      <c r="T36" s="6">
        <v>167</v>
      </c>
      <c r="U36" s="6">
        <v>508</v>
      </c>
      <c r="V36" s="6">
        <v>541</v>
      </c>
    </row>
    <row r="37" spans="1:22" customFormat="1" ht="18" customHeight="1">
      <c r="A37" s="36" t="s">
        <v>85</v>
      </c>
      <c r="B37" s="6">
        <v>206</v>
      </c>
      <c r="C37" s="6">
        <v>206</v>
      </c>
      <c r="D37" s="6">
        <v>251</v>
      </c>
      <c r="E37" s="6">
        <v>270</v>
      </c>
      <c r="F37" s="6">
        <v>290</v>
      </c>
      <c r="G37" s="6">
        <v>329</v>
      </c>
      <c r="H37" s="6">
        <v>405</v>
      </c>
      <c r="I37" s="6">
        <v>430</v>
      </c>
      <c r="J37" s="6">
        <v>418</v>
      </c>
      <c r="K37" s="6">
        <v>421</v>
      </c>
      <c r="L37" s="6">
        <v>409</v>
      </c>
      <c r="M37" s="6">
        <v>442</v>
      </c>
      <c r="N37" s="6">
        <v>476</v>
      </c>
      <c r="O37" s="6">
        <v>531</v>
      </c>
      <c r="P37" s="6">
        <v>573</v>
      </c>
      <c r="Q37" s="6">
        <v>649</v>
      </c>
      <c r="R37" s="6">
        <v>741</v>
      </c>
      <c r="S37" s="6">
        <v>809</v>
      </c>
      <c r="T37" s="6">
        <v>942</v>
      </c>
      <c r="U37" s="6">
        <v>1006</v>
      </c>
      <c r="V37" s="6">
        <v>1032</v>
      </c>
    </row>
    <row r="38" spans="1:22" customFormat="1" ht="18" customHeight="1">
      <c r="A38" s="36" t="s">
        <v>86</v>
      </c>
      <c r="B38" s="6">
        <v>18</v>
      </c>
      <c r="C38" s="6">
        <v>19</v>
      </c>
      <c r="D38" s="6">
        <v>20</v>
      </c>
      <c r="E38" s="6">
        <v>24</v>
      </c>
      <c r="F38" s="6">
        <v>23</v>
      </c>
      <c r="G38" s="6">
        <v>24</v>
      </c>
      <c r="H38" s="6">
        <v>27</v>
      </c>
      <c r="I38" s="6">
        <v>34</v>
      </c>
      <c r="J38" s="6">
        <v>32</v>
      </c>
      <c r="K38" s="6">
        <v>37</v>
      </c>
      <c r="L38" s="6">
        <v>38</v>
      </c>
      <c r="M38" s="6">
        <v>44</v>
      </c>
      <c r="N38" s="6">
        <v>45</v>
      </c>
      <c r="O38" s="6">
        <v>46</v>
      </c>
      <c r="P38" s="6">
        <v>45</v>
      </c>
      <c r="Q38" s="6">
        <v>47</v>
      </c>
      <c r="R38" s="6">
        <v>51</v>
      </c>
      <c r="S38" s="6">
        <v>53</v>
      </c>
      <c r="T38" s="6">
        <v>63</v>
      </c>
      <c r="U38" s="6">
        <v>63</v>
      </c>
      <c r="V38" s="6">
        <v>61</v>
      </c>
    </row>
    <row r="39" spans="1:22" customFormat="1" ht="18" customHeight="1">
      <c r="A39" s="36" t="s">
        <v>87</v>
      </c>
      <c r="B39" s="29">
        <v>79</v>
      </c>
      <c r="C39" s="29">
        <v>82</v>
      </c>
      <c r="D39" s="29">
        <v>101</v>
      </c>
      <c r="E39" s="29">
        <v>109</v>
      </c>
      <c r="F39" s="29">
        <v>107</v>
      </c>
      <c r="G39" s="29">
        <v>114</v>
      </c>
      <c r="H39" s="29">
        <v>147</v>
      </c>
      <c r="I39" s="29">
        <v>155</v>
      </c>
      <c r="J39" s="29">
        <v>160</v>
      </c>
      <c r="K39" s="29">
        <v>153</v>
      </c>
      <c r="L39" s="29">
        <v>148</v>
      </c>
      <c r="M39" s="29">
        <v>153</v>
      </c>
      <c r="N39" s="29">
        <v>147</v>
      </c>
      <c r="O39" s="29">
        <v>151</v>
      </c>
      <c r="P39" s="29">
        <v>158</v>
      </c>
      <c r="Q39" s="29">
        <v>178</v>
      </c>
      <c r="R39" s="29">
        <v>203</v>
      </c>
      <c r="S39" s="29">
        <v>218</v>
      </c>
      <c r="T39" s="29">
        <v>275</v>
      </c>
      <c r="U39" s="29">
        <v>301</v>
      </c>
      <c r="V39" s="29">
        <v>359</v>
      </c>
    </row>
    <row r="40" spans="1:22" customFormat="1" ht="18" customHeight="1">
      <c r="A40" s="36" t="s">
        <v>88</v>
      </c>
      <c r="B40" s="29">
        <v>731</v>
      </c>
      <c r="C40" s="29">
        <v>1254</v>
      </c>
      <c r="D40" s="29">
        <v>1544</v>
      </c>
      <c r="E40" s="29">
        <v>1599</v>
      </c>
      <c r="F40" s="29">
        <v>1478</v>
      </c>
      <c r="G40" s="29">
        <v>1448</v>
      </c>
      <c r="H40" s="29">
        <v>1589</v>
      </c>
      <c r="I40" s="29">
        <v>1533</v>
      </c>
      <c r="J40" s="29">
        <v>1532</v>
      </c>
      <c r="K40" s="29">
        <v>1463</v>
      </c>
      <c r="L40" s="29">
        <v>1414</v>
      </c>
      <c r="M40" s="29">
        <v>1456</v>
      </c>
      <c r="N40" s="29">
        <v>1406</v>
      </c>
      <c r="O40" s="29">
        <v>1367</v>
      </c>
      <c r="P40" s="29">
        <v>1322</v>
      </c>
      <c r="Q40" s="29">
        <v>1353</v>
      </c>
      <c r="R40" s="29">
        <v>1390</v>
      </c>
      <c r="S40" s="29">
        <v>1565</v>
      </c>
      <c r="T40" s="29">
        <v>1757</v>
      </c>
      <c r="U40" s="29">
        <v>1903</v>
      </c>
      <c r="V40" s="29">
        <v>2138</v>
      </c>
    </row>
    <row r="41" spans="1:22" customFormat="1" ht="18" customHeight="1">
      <c r="A41" s="36" t="s">
        <v>89</v>
      </c>
      <c r="B41" s="29">
        <v>41</v>
      </c>
      <c r="C41" s="29">
        <v>46</v>
      </c>
      <c r="D41" s="29">
        <v>52</v>
      </c>
      <c r="E41" s="29">
        <v>71</v>
      </c>
      <c r="F41" s="29">
        <v>83</v>
      </c>
      <c r="G41" s="29">
        <v>87</v>
      </c>
      <c r="H41" s="29">
        <v>92</v>
      </c>
      <c r="I41" s="29">
        <v>113</v>
      </c>
      <c r="J41" s="29">
        <v>126</v>
      </c>
      <c r="K41" s="29">
        <v>153</v>
      </c>
      <c r="L41" s="29">
        <v>159</v>
      </c>
      <c r="M41" s="29">
        <v>154</v>
      </c>
      <c r="N41" s="29">
        <v>159</v>
      </c>
      <c r="O41" s="29">
        <v>167</v>
      </c>
      <c r="P41" s="29">
        <v>173</v>
      </c>
      <c r="Q41" s="29">
        <v>184</v>
      </c>
      <c r="R41" s="29">
        <v>192</v>
      </c>
      <c r="S41" s="29">
        <v>211</v>
      </c>
      <c r="T41" s="29">
        <v>231</v>
      </c>
      <c r="U41" s="29">
        <v>232</v>
      </c>
      <c r="V41" s="29">
        <v>246</v>
      </c>
    </row>
    <row r="42" spans="1:22" customFormat="1" ht="18" customHeight="1">
      <c r="A42" s="30" t="s">
        <v>90</v>
      </c>
      <c r="B42" s="55">
        <v>2</v>
      </c>
      <c r="C42" s="55">
        <v>2</v>
      </c>
      <c r="D42" s="55">
        <v>2</v>
      </c>
      <c r="E42" s="55">
        <v>2</v>
      </c>
      <c r="F42" s="55">
        <v>3</v>
      </c>
      <c r="G42" s="55">
        <v>3</v>
      </c>
      <c r="H42" s="55">
        <v>6</v>
      </c>
      <c r="I42" s="55">
        <v>6</v>
      </c>
      <c r="J42" s="55">
        <v>5</v>
      </c>
      <c r="K42" s="55">
        <v>5</v>
      </c>
      <c r="L42" s="55">
        <v>5</v>
      </c>
      <c r="M42" s="55">
        <v>5</v>
      </c>
      <c r="N42" s="55">
        <v>5</v>
      </c>
      <c r="O42" s="55">
        <v>3</v>
      </c>
      <c r="P42" s="55">
        <v>3</v>
      </c>
      <c r="Q42" s="55">
        <v>4</v>
      </c>
      <c r="R42" s="55">
        <v>4</v>
      </c>
      <c r="S42" s="55">
        <v>5</v>
      </c>
      <c r="T42" s="55">
        <v>5</v>
      </c>
      <c r="U42" s="55">
        <v>5</v>
      </c>
      <c r="V42" s="55">
        <v>5</v>
      </c>
    </row>
    <row r="43" spans="1:22" customFormat="1" ht="18" customHeight="1">
      <c r="A43" s="32" t="s">
        <v>47</v>
      </c>
      <c r="B43" s="33"/>
      <c r="C43" s="33"/>
      <c r="D43" s="33"/>
      <c r="E43" s="33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</row>
    <row r="44" spans="1:22" customFormat="1" ht="18" customHeight="1"/>
    <row r="45" spans="1:22" customFormat="1" ht="18" customHeight="1"/>
    <row r="46" spans="1:22" customFormat="1" ht="18" customHeight="1"/>
    <row r="47" spans="1:22" customFormat="1" ht="18" customHeight="1">
      <c r="A47" s="33" t="s">
        <v>91</v>
      </c>
      <c r="B47" s="5"/>
      <c r="C47" s="5"/>
      <c r="D47" s="5"/>
      <c r="E47" s="5"/>
      <c r="F47" s="5"/>
      <c r="G47" s="5"/>
    </row>
    <row r="48" spans="1:22" customFormat="1" ht="18" customHeight="1"/>
    <row r="49" spans="1:22" customFormat="1" ht="18" customHeight="1">
      <c r="A49" s="77" t="s">
        <v>14</v>
      </c>
      <c r="B49" s="78">
        <v>2002</v>
      </c>
      <c r="C49" s="78">
        <v>2003</v>
      </c>
      <c r="D49" s="78">
        <v>2004</v>
      </c>
      <c r="E49" s="78">
        <v>2005</v>
      </c>
      <c r="F49" s="78">
        <v>2006</v>
      </c>
      <c r="G49" s="78">
        <v>2007</v>
      </c>
      <c r="H49" s="78">
        <v>2008</v>
      </c>
      <c r="I49" s="78">
        <v>2009</v>
      </c>
      <c r="J49" s="78">
        <v>2010</v>
      </c>
      <c r="K49" s="78">
        <v>2011</v>
      </c>
      <c r="L49" s="78">
        <v>2012</v>
      </c>
      <c r="M49" s="78">
        <v>2013</v>
      </c>
      <c r="N49" s="78">
        <v>2014</v>
      </c>
      <c r="O49" s="78">
        <v>2015</v>
      </c>
      <c r="P49" s="78">
        <v>2016</v>
      </c>
      <c r="Q49" s="78">
        <v>2017</v>
      </c>
      <c r="R49" s="78">
        <v>2018</v>
      </c>
      <c r="S49" s="78">
        <v>2019</v>
      </c>
      <c r="T49" s="78">
        <v>2020</v>
      </c>
      <c r="U49" s="78">
        <v>2021</v>
      </c>
      <c r="V49" s="78">
        <v>2022</v>
      </c>
    </row>
    <row r="50" spans="1:22" customFormat="1" ht="18" customHeight="1">
      <c r="A50" s="57" t="s">
        <v>82</v>
      </c>
      <c r="B50" s="53">
        <f>SUM(B51:B58)</f>
        <v>1</v>
      </c>
      <c r="C50" s="53">
        <f t="shared" ref="B50:U50" si="0">SUM(C51:C58)</f>
        <v>1</v>
      </c>
      <c r="D50" s="53">
        <f t="shared" si="0"/>
        <v>1</v>
      </c>
      <c r="E50" s="53">
        <f t="shared" si="0"/>
        <v>1</v>
      </c>
      <c r="F50" s="53">
        <f t="shared" si="0"/>
        <v>1</v>
      </c>
      <c r="G50" s="53">
        <f t="shared" si="0"/>
        <v>0.99999999999999989</v>
      </c>
      <c r="H50" s="53">
        <f t="shared" si="0"/>
        <v>1</v>
      </c>
      <c r="I50" s="53">
        <f t="shared" si="0"/>
        <v>1</v>
      </c>
      <c r="J50" s="53">
        <f t="shared" si="0"/>
        <v>1</v>
      </c>
      <c r="K50" s="53">
        <f t="shared" si="0"/>
        <v>1</v>
      </c>
      <c r="L50" s="53">
        <f t="shared" si="0"/>
        <v>1</v>
      </c>
      <c r="M50" s="53">
        <f t="shared" si="0"/>
        <v>0.99999999999999989</v>
      </c>
      <c r="N50" s="53">
        <f t="shared" si="0"/>
        <v>1</v>
      </c>
      <c r="O50" s="53">
        <f t="shared" si="0"/>
        <v>1</v>
      </c>
      <c r="P50" s="53">
        <f t="shared" si="0"/>
        <v>1</v>
      </c>
      <c r="Q50" s="53">
        <f t="shared" si="0"/>
        <v>1</v>
      </c>
      <c r="R50" s="53">
        <f t="shared" si="0"/>
        <v>0.99999999999999989</v>
      </c>
      <c r="S50" s="53">
        <f t="shared" si="0"/>
        <v>1</v>
      </c>
      <c r="T50" s="53">
        <f t="shared" si="0"/>
        <v>1</v>
      </c>
      <c r="U50" s="53">
        <f t="shared" si="0"/>
        <v>0.99999999999999989</v>
      </c>
      <c r="V50" s="53">
        <f>SUM(V51:V58)</f>
        <v>1</v>
      </c>
    </row>
    <row r="51" spans="1:22" customFormat="1" ht="18" customHeight="1">
      <c r="A51" s="36" t="s">
        <v>83</v>
      </c>
      <c r="B51" s="7">
        <f t="shared" ref="B51:U51" si="1">B9/B8</f>
        <v>0.19390171699230313</v>
      </c>
      <c r="C51" s="7">
        <f t="shared" si="1"/>
        <v>0.15059874162776538</v>
      </c>
      <c r="D51" s="7">
        <f t="shared" si="1"/>
        <v>0.15868852459016394</v>
      </c>
      <c r="E51" s="7">
        <f t="shared" si="1"/>
        <v>0.20837487537387836</v>
      </c>
      <c r="F51" s="7">
        <f t="shared" si="1"/>
        <v>0.24327307851524768</v>
      </c>
      <c r="G51" s="7">
        <f t="shared" si="1"/>
        <v>0.4448579580697184</v>
      </c>
      <c r="H51" s="7">
        <f t="shared" si="1"/>
        <v>0.46936005846121726</v>
      </c>
      <c r="I51" s="7">
        <f t="shared" si="1"/>
        <v>0.48068582955118505</v>
      </c>
      <c r="J51" s="7">
        <f t="shared" si="1"/>
        <v>0.48160569105691059</v>
      </c>
      <c r="K51" s="7">
        <f t="shared" si="1"/>
        <v>0.48807565789473684</v>
      </c>
      <c r="L51" s="7">
        <f t="shared" si="1"/>
        <v>0.49649556792413935</v>
      </c>
      <c r="M51" s="7">
        <f t="shared" si="1"/>
        <v>0.45095890410958905</v>
      </c>
      <c r="N51" s="7">
        <f t="shared" si="1"/>
        <v>0.4155783033298035</v>
      </c>
      <c r="O51" s="7">
        <f t="shared" si="1"/>
        <v>0.40390606278456748</v>
      </c>
      <c r="P51" s="7">
        <f t="shared" si="1"/>
        <v>0.39141823624797306</v>
      </c>
      <c r="Q51" s="7">
        <f t="shared" si="1"/>
        <v>0.3628707433174661</v>
      </c>
      <c r="R51" s="7">
        <f t="shared" si="1"/>
        <v>0.34115972963358238</v>
      </c>
      <c r="S51" s="7">
        <f t="shared" si="1"/>
        <v>0.32212854483740283</v>
      </c>
      <c r="T51" s="7">
        <f t="shared" si="1"/>
        <v>0.29826464208242948</v>
      </c>
      <c r="U51" s="7">
        <f t="shared" si="1"/>
        <v>0.22574872857411943</v>
      </c>
      <c r="V51" s="7">
        <f>V9/V8</f>
        <v>0.2085166285412634</v>
      </c>
    </row>
    <row r="52" spans="1:22" customFormat="1" ht="18" customHeight="1">
      <c r="A52" s="36" t="s">
        <v>84</v>
      </c>
      <c r="B52" s="7">
        <f t="shared" ref="B52:U52" si="2">B10/B8</f>
        <v>8.8217880402605087E-2</v>
      </c>
      <c r="C52" s="7">
        <f t="shared" si="2"/>
        <v>0.11792165618023137</v>
      </c>
      <c r="D52" s="7">
        <f t="shared" si="2"/>
        <v>0.1359016393442623</v>
      </c>
      <c r="E52" s="7">
        <f t="shared" si="2"/>
        <v>0.1488391966956274</v>
      </c>
      <c r="F52" s="7">
        <f t="shared" si="2"/>
        <v>0.15882434110666482</v>
      </c>
      <c r="G52" s="7">
        <f t="shared" si="2"/>
        <v>2.5058925691601539E-2</v>
      </c>
      <c r="H52" s="7">
        <f t="shared" si="2"/>
        <v>2.6098757699133522E-2</v>
      </c>
      <c r="I52" s="7">
        <f t="shared" si="2"/>
        <v>2.7534039334341905E-2</v>
      </c>
      <c r="J52" s="7">
        <f t="shared" si="2"/>
        <v>2.8556910569105691E-2</v>
      </c>
      <c r="K52" s="7">
        <f t="shared" si="2"/>
        <v>2.6212993421052631E-2</v>
      </c>
      <c r="L52" s="7">
        <f t="shared" si="2"/>
        <v>2.5046382189239332E-2</v>
      </c>
      <c r="M52" s="7">
        <f t="shared" si="2"/>
        <v>2.5643835616438355E-2</v>
      </c>
      <c r="N52" s="7">
        <f t="shared" si="2"/>
        <v>2.5532415578303328E-2</v>
      </c>
      <c r="O52" s="7">
        <f t="shared" si="2"/>
        <v>2.5401389887371197E-2</v>
      </c>
      <c r="P52" s="7">
        <f t="shared" si="2"/>
        <v>2.7192216539852813E-2</v>
      </c>
      <c r="Q52" s="7">
        <f t="shared" si="2"/>
        <v>2.8683022092029782E-2</v>
      </c>
      <c r="R52" s="7">
        <f t="shared" si="2"/>
        <v>2.9645440531246296E-2</v>
      </c>
      <c r="S52" s="7">
        <f t="shared" si="2"/>
        <v>2.682579656191832E-2</v>
      </c>
      <c r="T52" s="7">
        <f t="shared" si="2"/>
        <v>2.5931768881877343E-2</v>
      </c>
      <c r="U52" s="7">
        <f t="shared" si="2"/>
        <v>8.9188171030325863E-2</v>
      </c>
      <c r="V52" s="7">
        <f>V10/V8</f>
        <v>8.912546190392398E-2</v>
      </c>
    </row>
    <row r="53" spans="1:22" customFormat="1" ht="18" customHeight="1">
      <c r="A53" s="36" t="s">
        <v>85</v>
      </c>
      <c r="B53" s="7">
        <f>B11/B8</f>
        <v>0.17495559502664298</v>
      </c>
      <c r="C53" s="7">
        <f t="shared" ref="B53:U53" si="3">C11/C8</f>
        <v>0.1325350111629795</v>
      </c>
      <c r="D53" s="7">
        <f t="shared" si="3"/>
        <v>0.12442622950819672</v>
      </c>
      <c r="E53" s="7">
        <f t="shared" si="3"/>
        <v>0.11807434838342117</v>
      </c>
      <c r="F53" s="7">
        <f t="shared" si="3"/>
        <v>0.11825582999862012</v>
      </c>
      <c r="G53" s="7">
        <f t="shared" si="3"/>
        <v>0.11016002977298102</v>
      </c>
      <c r="H53" s="7">
        <f t="shared" si="3"/>
        <v>0.11128510282910534</v>
      </c>
      <c r="I53" s="7">
        <f t="shared" si="3"/>
        <v>0.10862329803328291</v>
      </c>
      <c r="J53" s="7">
        <f t="shared" si="3"/>
        <v>0.10731707317073171</v>
      </c>
      <c r="K53" s="7">
        <f t="shared" si="3"/>
        <v>0.11266447368421052</v>
      </c>
      <c r="L53" s="7">
        <f t="shared" si="3"/>
        <v>0.11090496804782519</v>
      </c>
      <c r="M53" s="7">
        <f t="shared" si="3"/>
        <v>0.12547945205479452</v>
      </c>
      <c r="N53" s="7">
        <f t="shared" si="3"/>
        <v>0.1446052476761972</v>
      </c>
      <c r="O53" s="7">
        <f t="shared" si="3"/>
        <v>0.15863886891924275</v>
      </c>
      <c r="P53" s="7">
        <f t="shared" si="3"/>
        <v>0.17001372084320818</v>
      </c>
      <c r="Q53" s="7">
        <f t="shared" si="3"/>
        <v>0.18650067130477235</v>
      </c>
      <c r="R53" s="7">
        <f t="shared" si="3"/>
        <v>0.20407921261709949</v>
      </c>
      <c r="S53" s="7">
        <f t="shared" si="3"/>
        <v>0.2101171575604949</v>
      </c>
      <c r="T53" s="7">
        <f t="shared" si="3"/>
        <v>0.22944192466969041</v>
      </c>
      <c r="U53" s="7">
        <f t="shared" si="3"/>
        <v>0.23008099453757769</v>
      </c>
      <c r="V53" s="7">
        <f>V11/V8</f>
        <v>0.22479324300545486</v>
      </c>
    </row>
    <row r="54" spans="1:22" customFormat="1" ht="18" customHeight="1">
      <c r="A54" s="36" t="s">
        <v>86</v>
      </c>
      <c r="B54" s="7">
        <f t="shared" ref="B54:U54" si="4">B12/B8</f>
        <v>8.5849615156897569E-3</v>
      </c>
      <c r="C54" s="7">
        <f t="shared" si="4"/>
        <v>7.3066774913740614E-3</v>
      </c>
      <c r="D54" s="7">
        <f t="shared" si="4"/>
        <v>6.7213114754098363E-3</v>
      </c>
      <c r="E54" s="7">
        <f t="shared" si="4"/>
        <v>6.5517732516735504E-3</v>
      </c>
      <c r="F54" s="7">
        <f t="shared" si="4"/>
        <v>6.0714778529046502E-3</v>
      </c>
      <c r="G54" s="7">
        <f t="shared" si="4"/>
        <v>5.0862175908696194E-3</v>
      </c>
      <c r="H54" s="7">
        <f t="shared" si="4"/>
        <v>5.1153565090301702E-3</v>
      </c>
      <c r="I54" s="7">
        <f t="shared" si="4"/>
        <v>5.8497226424609177E-3</v>
      </c>
      <c r="J54" s="7">
        <f t="shared" si="4"/>
        <v>6.3008130081300814E-3</v>
      </c>
      <c r="K54" s="7">
        <f t="shared" si="4"/>
        <v>7.2985197368421054E-3</v>
      </c>
      <c r="L54" s="7">
        <f t="shared" si="4"/>
        <v>7.6272933415790561E-3</v>
      </c>
      <c r="M54" s="7">
        <f t="shared" si="4"/>
        <v>9.0958904109589046E-3</v>
      </c>
      <c r="N54" s="7">
        <f t="shared" si="4"/>
        <v>9.2952112013178021E-3</v>
      </c>
      <c r="O54" s="7">
        <f t="shared" si="4"/>
        <v>9.2259765156961424E-3</v>
      </c>
      <c r="P54" s="7">
        <f t="shared" si="4"/>
        <v>9.3551203692154167E-3</v>
      </c>
      <c r="Q54" s="7">
        <f t="shared" si="4"/>
        <v>9.5203222262907356E-3</v>
      </c>
      <c r="R54" s="7">
        <f t="shared" si="4"/>
        <v>9.7237044942487839E-3</v>
      </c>
      <c r="S54" s="7">
        <f t="shared" si="4"/>
        <v>9.5258951056607904E-3</v>
      </c>
      <c r="T54" s="7">
        <f t="shared" si="4"/>
        <v>9.7613882863340565E-3</v>
      </c>
      <c r="U54" s="7">
        <f t="shared" si="4"/>
        <v>9.9830476549255982E-3</v>
      </c>
      <c r="V54" s="7">
        <f>V12/V8</f>
        <v>9.9419320781277496E-3</v>
      </c>
    </row>
    <row r="55" spans="1:22" customFormat="1" ht="18" customHeight="1">
      <c r="A55" s="36" t="s">
        <v>87</v>
      </c>
      <c r="B55" s="7">
        <f>B13/B8</f>
        <v>3.6116044997039666E-2</v>
      </c>
      <c r="C55" s="7">
        <f t="shared" ref="B55:U55" si="5">C13/C8</f>
        <v>2.8008930383600569E-2</v>
      </c>
      <c r="D55" s="7">
        <f t="shared" si="5"/>
        <v>2.6065573770491804E-2</v>
      </c>
      <c r="E55" s="7">
        <f t="shared" si="5"/>
        <v>2.4925224327018942E-2</v>
      </c>
      <c r="F55" s="7">
        <f t="shared" si="5"/>
        <v>2.3457982613495239E-2</v>
      </c>
      <c r="G55" s="7">
        <f t="shared" si="5"/>
        <v>2.3074060290286566E-2</v>
      </c>
      <c r="H55" s="7">
        <f t="shared" si="5"/>
        <v>2.5159202421964715E-2</v>
      </c>
      <c r="I55" s="7">
        <f t="shared" si="5"/>
        <v>2.5012607160867374E-2</v>
      </c>
      <c r="J55" s="7">
        <f t="shared" si="5"/>
        <v>2.5000000000000001E-2</v>
      </c>
      <c r="K55" s="7">
        <f t="shared" si="5"/>
        <v>2.4259868421052631E-2</v>
      </c>
      <c r="L55" s="7">
        <f t="shared" si="5"/>
        <v>2.370645227788085E-2</v>
      </c>
      <c r="M55" s="7">
        <f t="shared" si="5"/>
        <v>2.5534246575342465E-2</v>
      </c>
      <c r="N55" s="7">
        <f t="shared" si="5"/>
        <v>2.706200729497588E-2</v>
      </c>
      <c r="O55" s="7">
        <f t="shared" si="5"/>
        <v>2.9115744069015098E-2</v>
      </c>
      <c r="P55" s="7">
        <f t="shared" si="5"/>
        <v>3.155793937882001E-2</v>
      </c>
      <c r="Q55" s="7">
        <f t="shared" si="5"/>
        <v>3.5029903576223605E-2</v>
      </c>
      <c r="R55" s="7">
        <f t="shared" si="5"/>
        <v>3.8301909166370211E-2</v>
      </c>
      <c r="S55" s="7">
        <f t="shared" si="5"/>
        <v>4.1059892696813753E-2</v>
      </c>
      <c r="T55" s="7">
        <f t="shared" si="5"/>
        <v>4.7327943206468152E-2</v>
      </c>
      <c r="U55" s="7">
        <f t="shared" si="5"/>
        <v>4.8973441326050103E-2</v>
      </c>
      <c r="V55" s="7">
        <f>V13/V8</f>
        <v>5.3492873482315677E-2</v>
      </c>
    </row>
    <row r="56" spans="1:22" customFormat="1" ht="18" customHeight="1">
      <c r="A56" s="36" t="s">
        <v>88</v>
      </c>
      <c r="B56" s="7">
        <f t="shared" ref="B56:U56" si="6">B14/B8</f>
        <v>0.45056246299585556</v>
      </c>
      <c r="C56" s="7">
        <f t="shared" si="6"/>
        <v>0.52506596306068598</v>
      </c>
      <c r="D56" s="7">
        <f t="shared" si="6"/>
        <v>0.51262295081967213</v>
      </c>
      <c r="E56" s="7">
        <f t="shared" si="6"/>
        <v>0.452642073778664</v>
      </c>
      <c r="F56" s="7">
        <f t="shared" si="6"/>
        <v>0.40858286187387882</v>
      </c>
      <c r="G56" s="7">
        <f t="shared" si="6"/>
        <v>0.35330604143406524</v>
      </c>
      <c r="H56" s="7">
        <f t="shared" si="6"/>
        <v>0.32759160663952397</v>
      </c>
      <c r="I56" s="7">
        <f t="shared" si="6"/>
        <v>0.31578416540595056</v>
      </c>
      <c r="J56" s="7">
        <f t="shared" si="6"/>
        <v>0.31280487804878049</v>
      </c>
      <c r="K56" s="7">
        <f t="shared" si="6"/>
        <v>0.29738898026315791</v>
      </c>
      <c r="L56" s="7">
        <f t="shared" si="6"/>
        <v>0.28767264481550198</v>
      </c>
      <c r="M56" s="7">
        <f t="shared" si="6"/>
        <v>0.31035616438356162</v>
      </c>
      <c r="N56" s="7">
        <f t="shared" si="6"/>
        <v>0.31921402517943287</v>
      </c>
      <c r="O56" s="7">
        <f t="shared" si="6"/>
        <v>0.31727773783848551</v>
      </c>
      <c r="P56" s="7">
        <f t="shared" si="6"/>
        <v>0.31383310465261322</v>
      </c>
      <c r="Q56" s="7">
        <f t="shared" si="6"/>
        <v>0.31575735383864273</v>
      </c>
      <c r="R56" s="7">
        <f t="shared" si="6"/>
        <v>0.31388592434483575</v>
      </c>
      <c r="S56" s="7">
        <f t="shared" si="6"/>
        <v>0.32311398226212634</v>
      </c>
      <c r="T56" s="7">
        <f t="shared" si="6"/>
        <v>0.3238020114375863</v>
      </c>
      <c r="U56" s="7">
        <f t="shared" si="6"/>
        <v>0.33339611979657185</v>
      </c>
      <c r="V56" s="7">
        <f>V14/V8</f>
        <v>0.34955129333098717</v>
      </c>
    </row>
    <row r="57" spans="1:22" customFormat="1" ht="18" customHeight="1">
      <c r="A57" s="36" t="s">
        <v>89</v>
      </c>
      <c r="B57" s="7">
        <f t="shared" ref="B57:U57" si="7">B15/B8</f>
        <v>4.5885139135583182E-2</v>
      </c>
      <c r="C57" s="7">
        <f t="shared" si="7"/>
        <v>3.7548203775116702E-2</v>
      </c>
      <c r="D57" s="7">
        <f t="shared" si="7"/>
        <v>3.4590163934426231E-2</v>
      </c>
      <c r="E57" s="7">
        <f t="shared" si="7"/>
        <v>3.9880358923230309E-2</v>
      </c>
      <c r="F57" s="7">
        <f t="shared" si="7"/>
        <v>4.0982475507106389E-2</v>
      </c>
      <c r="G57" s="7">
        <f t="shared" si="7"/>
        <v>3.7960550800148866E-2</v>
      </c>
      <c r="H57" s="7">
        <f t="shared" si="7"/>
        <v>3.4554755193652781E-2</v>
      </c>
      <c r="I57" s="7">
        <f t="shared" si="7"/>
        <v>3.5703479576399397E-2</v>
      </c>
      <c r="J57" s="7">
        <f t="shared" si="7"/>
        <v>3.7804878048780487E-2</v>
      </c>
      <c r="K57" s="7">
        <f t="shared" si="7"/>
        <v>4.3482730263157895E-2</v>
      </c>
      <c r="L57" s="7">
        <f t="shared" si="7"/>
        <v>4.7928262213976502E-2</v>
      </c>
      <c r="M57" s="7">
        <f t="shared" si="7"/>
        <v>5.2273972602739728E-2</v>
      </c>
      <c r="N57" s="7">
        <f t="shared" si="7"/>
        <v>5.8006824332274387E-2</v>
      </c>
      <c r="O57" s="7">
        <f t="shared" si="7"/>
        <v>5.5954948478312963E-2</v>
      </c>
      <c r="P57" s="7">
        <f t="shared" si="7"/>
        <v>5.6005987277036297E-2</v>
      </c>
      <c r="Q57" s="7">
        <f t="shared" si="7"/>
        <v>6.0905651165629196E-2</v>
      </c>
      <c r="R57" s="7">
        <f t="shared" si="7"/>
        <v>6.2374006877742201E-2</v>
      </c>
      <c r="S57" s="7">
        <f t="shared" si="7"/>
        <v>6.6133800503668017E-2</v>
      </c>
      <c r="T57" s="7">
        <f t="shared" si="7"/>
        <v>6.4484322618812859E-2</v>
      </c>
      <c r="U57" s="7">
        <f t="shared" si="7"/>
        <v>6.1876059521567148E-2</v>
      </c>
      <c r="V57" s="7">
        <f>V15/V8</f>
        <v>6.3874714059475632E-2</v>
      </c>
    </row>
    <row r="58" spans="1:22" customFormat="1" ht="18" customHeight="1">
      <c r="A58" s="30" t="s">
        <v>90</v>
      </c>
      <c r="B58" s="97">
        <f t="shared" ref="B58:U58" si="8">B16/B8</f>
        <v>1.7761989342806395E-3</v>
      </c>
      <c r="C58" s="97">
        <f t="shared" si="8"/>
        <v>1.0148163182463973E-3</v>
      </c>
      <c r="D58" s="97">
        <f t="shared" si="8"/>
        <v>9.8360655737704918E-4</v>
      </c>
      <c r="E58" s="97">
        <f t="shared" si="8"/>
        <v>7.1214926648625551E-4</v>
      </c>
      <c r="F58" s="97">
        <f t="shared" si="8"/>
        <v>5.5195253208224087E-4</v>
      </c>
      <c r="G58" s="97">
        <f t="shared" si="8"/>
        <v>4.9621635032874329E-4</v>
      </c>
      <c r="H58" s="97">
        <f t="shared" si="8"/>
        <v>8.3516024637227267E-4</v>
      </c>
      <c r="I58" s="97">
        <f t="shared" si="8"/>
        <v>8.068582955118507E-4</v>
      </c>
      <c r="J58" s="97">
        <f t="shared" si="8"/>
        <v>6.0975609756097561E-4</v>
      </c>
      <c r="K58" s="97">
        <f t="shared" si="8"/>
        <v>6.1677631578947365E-4</v>
      </c>
      <c r="L58" s="97">
        <f t="shared" si="8"/>
        <v>6.1842918985776133E-4</v>
      </c>
      <c r="M58" s="97">
        <f t="shared" si="8"/>
        <v>6.5753424657534248E-4</v>
      </c>
      <c r="N58" s="97">
        <f t="shared" si="8"/>
        <v>7.0596540769502295E-4</v>
      </c>
      <c r="O58" s="97">
        <f t="shared" si="8"/>
        <v>4.7927150730889051E-4</v>
      </c>
      <c r="P58" s="97">
        <f t="shared" si="8"/>
        <v>6.2367469128102781E-4</v>
      </c>
      <c r="Q58" s="97">
        <f t="shared" si="8"/>
        <v>7.3233247894544128E-4</v>
      </c>
      <c r="R58" s="97">
        <f t="shared" si="8"/>
        <v>8.3007233487489621E-4</v>
      </c>
      <c r="S58" s="97">
        <f t="shared" si="8"/>
        <v>1.0949304719150333E-3</v>
      </c>
      <c r="T58" s="97">
        <f t="shared" si="8"/>
        <v>9.8599881680141977E-4</v>
      </c>
      <c r="U58" s="97">
        <f t="shared" si="8"/>
        <v>7.5343755886230932E-4</v>
      </c>
      <c r="V58" s="97">
        <f>V16/V8</f>
        <v>7.0385359845152211E-4</v>
      </c>
    </row>
    <row r="59" spans="1:22" customFormat="1" ht="18" customHeight="1">
      <c r="A59" s="32" t="s">
        <v>52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</row>
    <row r="60" spans="1:22" customFormat="1" ht="18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customFormat="1" ht="18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customFormat="1" ht="18" customHeight="1">
      <c r="A62" s="77" t="s">
        <v>48</v>
      </c>
      <c r="B62" s="78">
        <v>2002</v>
      </c>
      <c r="C62" s="78">
        <v>2003</v>
      </c>
      <c r="D62" s="78">
        <v>2004</v>
      </c>
      <c r="E62" s="78">
        <v>2005</v>
      </c>
      <c r="F62" s="78">
        <v>2006</v>
      </c>
      <c r="G62" s="78">
        <v>2007</v>
      </c>
      <c r="H62" s="78">
        <v>2008</v>
      </c>
      <c r="I62" s="78">
        <v>2009</v>
      </c>
      <c r="J62" s="78">
        <v>2010</v>
      </c>
      <c r="K62" s="78">
        <v>2011</v>
      </c>
      <c r="L62" s="78">
        <v>2012</v>
      </c>
      <c r="M62" s="78">
        <v>2013</v>
      </c>
      <c r="N62" s="78">
        <v>2014</v>
      </c>
      <c r="O62" s="78">
        <v>2015</v>
      </c>
      <c r="P62" s="78">
        <v>2016</v>
      </c>
      <c r="Q62" s="78">
        <v>2017</v>
      </c>
      <c r="R62" s="78">
        <v>2018</v>
      </c>
      <c r="S62" s="78">
        <v>2019</v>
      </c>
      <c r="T62" s="78">
        <v>2020</v>
      </c>
      <c r="U62" s="78">
        <v>2021</v>
      </c>
      <c r="V62" s="78">
        <v>2022</v>
      </c>
    </row>
    <row r="63" spans="1:22" customFormat="1" ht="18" customHeight="1">
      <c r="A63" s="57" t="s">
        <v>82</v>
      </c>
      <c r="B63" s="53">
        <f t="shared" ref="B63:U63" si="9">SUM(B64:B71)</f>
        <v>1</v>
      </c>
      <c r="C63" s="53">
        <f t="shared" si="9"/>
        <v>1</v>
      </c>
      <c r="D63" s="53">
        <f t="shared" si="9"/>
        <v>1</v>
      </c>
      <c r="E63" s="53">
        <f t="shared" si="9"/>
        <v>1</v>
      </c>
      <c r="F63" s="53">
        <f t="shared" si="9"/>
        <v>0.99999999999999989</v>
      </c>
      <c r="G63" s="53">
        <f t="shared" si="9"/>
        <v>1</v>
      </c>
      <c r="H63" s="53">
        <f t="shared" si="9"/>
        <v>0.99999999999999989</v>
      </c>
      <c r="I63" s="53">
        <f t="shared" si="9"/>
        <v>0.99999999999999989</v>
      </c>
      <c r="J63" s="53">
        <f t="shared" si="9"/>
        <v>1</v>
      </c>
      <c r="K63" s="53">
        <f t="shared" si="9"/>
        <v>1</v>
      </c>
      <c r="L63" s="53">
        <f t="shared" si="9"/>
        <v>0.99999999999999989</v>
      </c>
      <c r="M63" s="53">
        <f t="shared" si="9"/>
        <v>0.99999999999999989</v>
      </c>
      <c r="N63" s="53">
        <f t="shared" si="9"/>
        <v>1.0000000000000002</v>
      </c>
      <c r="O63" s="53">
        <f t="shared" si="9"/>
        <v>1</v>
      </c>
      <c r="P63" s="53">
        <f t="shared" si="9"/>
        <v>0.99999999999999989</v>
      </c>
      <c r="Q63" s="53">
        <f t="shared" si="9"/>
        <v>1</v>
      </c>
      <c r="R63" s="53">
        <f t="shared" si="9"/>
        <v>0.99999999999999989</v>
      </c>
      <c r="S63" s="53">
        <f t="shared" si="9"/>
        <v>0.99999999999999989</v>
      </c>
      <c r="T63" s="53">
        <f t="shared" si="9"/>
        <v>1</v>
      </c>
      <c r="U63" s="53">
        <f t="shared" si="9"/>
        <v>1</v>
      </c>
      <c r="V63" s="53">
        <f>SUM(V64:V71)</f>
        <v>1</v>
      </c>
    </row>
    <row r="64" spans="1:22" customFormat="1" ht="18" customHeight="1">
      <c r="A64" s="36" t="s">
        <v>83</v>
      </c>
      <c r="B64" s="7">
        <f t="shared" ref="B64:U64" si="10">B22/B21</f>
        <v>0.18586956521739131</v>
      </c>
      <c r="C64" s="7">
        <f t="shared" si="10"/>
        <v>0.14121144555927165</v>
      </c>
      <c r="D64" s="7">
        <f t="shared" si="10"/>
        <v>0.1530954559316865</v>
      </c>
      <c r="E64" s="7">
        <f t="shared" si="10"/>
        <v>0.20250133049494412</v>
      </c>
      <c r="F64" s="7">
        <f t="shared" si="10"/>
        <v>0.23702556158017041</v>
      </c>
      <c r="G64" s="7">
        <f t="shared" si="10"/>
        <v>0.45023474178403755</v>
      </c>
      <c r="H64" s="7">
        <f t="shared" si="10"/>
        <v>0.47694722385717087</v>
      </c>
      <c r="I64" s="7">
        <f t="shared" si="10"/>
        <v>0.48468229954614223</v>
      </c>
      <c r="J64" s="7">
        <f t="shared" si="10"/>
        <v>0.48888463012648525</v>
      </c>
      <c r="K64" s="7">
        <f t="shared" si="10"/>
        <v>0.49346851238058104</v>
      </c>
      <c r="L64" s="7">
        <f t="shared" si="10"/>
        <v>0.49863120844739928</v>
      </c>
      <c r="M64" s="7">
        <f t="shared" si="10"/>
        <v>0.44808627616832314</v>
      </c>
      <c r="N64" s="7">
        <f t="shared" si="10"/>
        <v>0.41001137656427761</v>
      </c>
      <c r="O64" s="7">
        <f t="shared" si="10"/>
        <v>0.40032641641408256</v>
      </c>
      <c r="P64" s="7">
        <f t="shared" si="10"/>
        <v>0.39449090014756516</v>
      </c>
      <c r="Q64" s="7">
        <f t="shared" si="10"/>
        <v>0.36570198517101171</v>
      </c>
      <c r="R64" s="7">
        <f t="shared" si="10"/>
        <v>0.34527687296416937</v>
      </c>
      <c r="S64" s="7">
        <f t="shared" si="10"/>
        <v>0.32200854700854703</v>
      </c>
      <c r="T64" s="7">
        <f t="shared" si="10"/>
        <v>0.29274860550105791</v>
      </c>
      <c r="U64" s="7">
        <f t="shared" si="10"/>
        <v>0.22195483154387263</v>
      </c>
      <c r="V64" s="7">
        <f>V22/V21</f>
        <v>0.20979619797910601</v>
      </c>
    </row>
    <row r="65" spans="1:22" customFormat="1" ht="18" customHeight="1">
      <c r="A65" s="36" t="s">
        <v>84</v>
      </c>
      <c r="B65" s="7">
        <f t="shared" ref="B65:U65" si="11">B23/B21</f>
        <v>8.1521739130434784E-2</v>
      </c>
      <c r="C65" s="7">
        <f t="shared" si="11"/>
        <v>0.11742846525455221</v>
      </c>
      <c r="D65" s="7">
        <f t="shared" si="11"/>
        <v>0.1354071363220494</v>
      </c>
      <c r="E65" s="7">
        <f t="shared" si="11"/>
        <v>0.14874933475252794</v>
      </c>
      <c r="F65" s="7">
        <f t="shared" si="11"/>
        <v>0.15646785437645236</v>
      </c>
      <c r="G65" s="7">
        <f t="shared" si="11"/>
        <v>1.7370892018779342E-2</v>
      </c>
      <c r="H65" s="7">
        <f t="shared" si="11"/>
        <v>1.9423190111830489E-2</v>
      </c>
      <c r="I65" s="7">
        <f t="shared" si="11"/>
        <v>2.2692889561270801E-2</v>
      </c>
      <c r="J65" s="7">
        <f t="shared" si="11"/>
        <v>2.2997316979685704E-2</v>
      </c>
      <c r="K65" s="7">
        <f t="shared" si="11"/>
        <v>2.047182686683564E-2</v>
      </c>
      <c r="L65" s="7">
        <f t="shared" si="11"/>
        <v>1.8576456785295268E-2</v>
      </c>
      <c r="M65" s="7">
        <f t="shared" si="11"/>
        <v>1.8608585324592936E-2</v>
      </c>
      <c r="N65" s="7">
        <f t="shared" si="11"/>
        <v>1.8430034129692834E-2</v>
      </c>
      <c r="O65" s="7">
        <f t="shared" si="11"/>
        <v>1.725343903007694E-2</v>
      </c>
      <c r="P65" s="7">
        <f t="shared" si="11"/>
        <v>1.8445646827348745E-2</v>
      </c>
      <c r="Q65" s="7">
        <f t="shared" si="11"/>
        <v>1.961253288686917E-2</v>
      </c>
      <c r="R65" s="7">
        <f t="shared" si="11"/>
        <v>2.0707305723592369E-2</v>
      </c>
      <c r="S65" s="7">
        <f t="shared" si="11"/>
        <v>1.8803418803418803E-2</v>
      </c>
      <c r="T65" s="7">
        <f t="shared" si="11"/>
        <v>1.8465089440276975E-2</v>
      </c>
      <c r="U65" s="7">
        <f t="shared" si="11"/>
        <v>8.1266197704553872E-2</v>
      </c>
      <c r="V65" s="7">
        <f>V23/V21</f>
        <v>8.0835759547867786E-2</v>
      </c>
    </row>
    <row r="66" spans="1:22" customFormat="1" ht="18" customHeight="1">
      <c r="A66" s="36" t="s">
        <v>85</v>
      </c>
      <c r="B66" s="7">
        <f t="shared" ref="B66:U66" si="12">B24/B21</f>
        <v>0.20923913043478262</v>
      </c>
      <c r="C66" s="7">
        <f t="shared" si="12"/>
        <v>0.16610925306577481</v>
      </c>
      <c r="D66" s="7">
        <f t="shared" si="12"/>
        <v>0.15492528209820067</v>
      </c>
      <c r="E66" s="7">
        <f t="shared" si="12"/>
        <v>0.14874933475252794</v>
      </c>
      <c r="F66" s="7">
        <f t="shared" si="12"/>
        <v>0.14639814097598761</v>
      </c>
      <c r="G66" s="7">
        <f t="shared" si="12"/>
        <v>0.13122065727699531</v>
      </c>
      <c r="H66" s="7">
        <f t="shared" si="12"/>
        <v>0.12968412791838335</v>
      </c>
      <c r="I66" s="7">
        <f t="shared" si="12"/>
        <v>0.12235249621785174</v>
      </c>
      <c r="J66" s="7">
        <f t="shared" si="12"/>
        <v>0.12226906860866232</v>
      </c>
      <c r="K66" s="7">
        <f t="shared" si="12"/>
        <v>0.13160460128680054</v>
      </c>
      <c r="L66" s="7">
        <f t="shared" si="12"/>
        <v>0.13042628079780993</v>
      </c>
      <c r="M66" s="7">
        <f t="shared" si="12"/>
        <v>0.14865722139987311</v>
      </c>
      <c r="N66" s="7">
        <f t="shared" si="12"/>
        <v>0.17133105802047782</v>
      </c>
      <c r="O66" s="7">
        <f t="shared" si="12"/>
        <v>0.18489158311960829</v>
      </c>
      <c r="P66" s="7">
        <f t="shared" si="12"/>
        <v>0.19429414658140678</v>
      </c>
      <c r="Q66" s="7">
        <f t="shared" si="12"/>
        <v>0.21023678545802441</v>
      </c>
      <c r="R66" s="7">
        <f t="shared" si="12"/>
        <v>0.2280130293159609</v>
      </c>
      <c r="S66" s="7">
        <f t="shared" si="12"/>
        <v>0.23717948717948717</v>
      </c>
      <c r="T66" s="7">
        <f t="shared" si="12"/>
        <v>0.26639738411232927</v>
      </c>
      <c r="U66" s="7">
        <f t="shared" si="12"/>
        <v>0.26601258793039617</v>
      </c>
      <c r="V66" s="7">
        <f>V24/V21</f>
        <v>0.26083233430381914</v>
      </c>
    </row>
    <row r="67" spans="1:22" customFormat="1" ht="18" customHeight="1">
      <c r="A67" s="36" t="s">
        <v>86</v>
      </c>
      <c r="B67" s="7">
        <f t="shared" ref="B67:U67" si="13">B25/B21</f>
        <v>5.9782608695652176E-3</v>
      </c>
      <c r="C67" s="7">
        <f t="shared" si="13"/>
        <v>6.3173541434411E-3</v>
      </c>
      <c r="D67" s="7">
        <f t="shared" si="13"/>
        <v>6.4043915827996338E-3</v>
      </c>
      <c r="E67" s="7">
        <f t="shared" si="13"/>
        <v>5.854177754124534E-3</v>
      </c>
      <c r="F67" s="7">
        <f t="shared" si="13"/>
        <v>5.422153369481022E-3</v>
      </c>
      <c r="G67" s="7">
        <f t="shared" si="13"/>
        <v>3.9906103286384978E-3</v>
      </c>
      <c r="H67" s="7">
        <f t="shared" si="13"/>
        <v>4.3162644692956642E-3</v>
      </c>
      <c r="I67" s="7">
        <f t="shared" si="13"/>
        <v>4.5385779122541605E-3</v>
      </c>
      <c r="J67" s="7">
        <f t="shared" si="13"/>
        <v>5.7493292449214261E-3</v>
      </c>
      <c r="K67" s="7">
        <f t="shared" si="13"/>
        <v>6.6289725092610642E-3</v>
      </c>
      <c r="L67" s="7">
        <f t="shared" si="13"/>
        <v>7.0394994133750489E-3</v>
      </c>
      <c r="M67" s="7">
        <f t="shared" si="13"/>
        <v>8.2469866779445976E-3</v>
      </c>
      <c r="N67" s="7">
        <f t="shared" si="13"/>
        <v>7.7360637087599549E-3</v>
      </c>
      <c r="O67" s="7">
        <f t="shared" si="13"/>
        <v>7.2277920261133131E-3</v>
      </c>
      <c r="P67" s="7">
        <f t="shared" si="13"/>
        <v>7.3782587309394985E-3</v>
      </c>
      <c r="Q67" s="7">
        <f t="shared" si="13"/>
        <v>7.4144941401578573E-3</v>
      </c>
      <c r="R67" s="7">
        <f t="shared" si="13"/>
        <v>7.2126570497906004E-3</v>
      </c>
      <c r="S67" s="7">
        <f t="shared" si="13"/>
        <v>7.2649572649572652E-3</v>
      </c>
      <c r="T67" s="7">
        <f t="shared" si="13"/>
        <v>6.9244085401038661E-3</v>
      </c>
      <c r="U67" s="7">
        <f t="shared" si="13"/>
        <v>7.9600148093298771E-3</v>
      </c>
      <c r="V67" s="7">
        <f>V25/V21</f>
        <v>8.9056345264600101E-3</v>
      </c>
    </row>
    <row r="68" spans="1:22" customFormat="1" ht="18" customHeight="1">
      <c r="A68" s="36" t="s">
        <v>87</v>
      </c>
      <c r="B68" s="7">
        <f t="shared" ref="B68:U68" si="14">B26/B21</f>
        <v>2.3369565217391305E-2</v>
      </c>
      <c r="C68" s="7">
        <f t="shared" si="14"/>
        <v>2.0810107766629504E-2</v>
      </c>
      <c r="D68" s="7">
        <f t="shared" si="14"/>
        <v>1.7688319609637085E-2</v>
      </c>
      <c r="E68" s="7">
        <f t="shared" si="14"/>
        <v>1.7562533262373604E-2</v>
      </c>
      <c r="F68" s="7">
        <f t="shared" si="14"/>
        <v>1.6266460108443067E-2</v>
      </c>
      <c r="G68" s="7">
        <f t="shared" si="14"/>
        <v>1.6901408450704224E-2</v>
      </c>
      <c r="H68" s="7">
        <f t="shared" si="14"/>
        <v>1.8442220914263292E-2</v>
      </c>
      <c r="I68" s="7">
        <f t="shared" si="14"/>
        <v>1.758698940998487E-2</v>
      </c>
      <c r="J68" s="7">
        <f t="shared" si="14"/>
        <v>1.6481410502108086E-2</v>
      </c>
      <c r="K68" s="7">
        <f t="shared" si="14"/>
        <v>1.6182491713784362E-2</v>
      </c>
      <c r="L68" s="7">
        <f t="shared" si="14"/>
        <v>1.6034415330465387E-2</v>
      </c>
      <c r="M68" s="7">
        <f t="shared" si="14"/>
        <v>1.6916895749629943E-2</v>
      </c>
      <c r="N68" s="7">
        <f t="shared" si="14"/>
        <v>1.8885096700796359E-2</v>
      </c>
      <c r="O68" s="7">
        <f t="shared" si="14"/>
        <v>2.1450221496852412E-2</v>
      </c>
      <c r="P68" s="7">
        <f t="shared" si="14"/>
        <v>2.336448598130841E-2</v>
      </c>
      <c r="Q68" s="7">
        <f t="shared" si="14"/>
        <v>2.6070318105716337E-2</v>
      </c>
      <c r="R68" s="7">
        <f t="shared" si="14"/>
        <v>2.7919962773382968E-2</v>
      </c>
      <c r="S68" s="7">
        <f t="shared" si="14"/>
        <v>3.3547008547008546E-2</v>
      </c>
      <c r="T68" s="7">
        <f t="shared" si="14"/>
        <v>3.943065974225813E-2</v>
      </c>
      <c r="U68" s="7">
        <f t="shared" si="14"/>
        <v>4.0540540540540543E-2</v>
      </c>
      <c r="V68" s="7">
        <f>V26/V21</f>
        <v>4.2644288405548895E-2</v>
      </c>
    </row>
    <row r="69" spans="1:22" customFormat="1" ht="18" customHeight="1">
      <c r="A69" s="36" t="s">
        <v>88</v>
      </c>
      <c r="B69" s="7">
        <f t="shared" ref="B69:U69" si="15">B27/B21</f>
        <v>0.42989130434782608</v>
      </c>
      <c r="C69" s="7">
        <f t="shared" si="15"/>
        <v>0.49535488665923449</v>
      </c>
      <c r="D69" s="7">
        <f t="shared" si="15"/>
        <v>0.48276913693199147</v>
      </c>
      <c r="E69" s="7">
        <f t="shared" si="15"/>
        <v>0.42017030335284727</v>
      </c>
      <c r="F69" s="7">
        <f t="shared" si="15"/>
        <v>0.3829073069971598</v>
      </c>
      <c r="G69" s="7">
        <f t="shared" si="15"/>
        <v>0.32863849765258218</v>
      </c>
      <c r="H69" s="7">
        <f t="shared" si="15"/>
        <v>0.30390425740631744</v>
      </c>
      <c r="I69" s="7">
        <f t="shared" si="15"/>
        <v>0.30219364599092285</v>
      </c>
      <c r="J69" s="7">
        <f t="shared" si="15"/>
        <v>0.29628210042161746</v>
      </c>
      <c r="K69" s="7">
        <f t="shared" si="15"/>
        <v>0.278806784948333</v>
      </c>
      <c r="L69" s="7">
        <f t="shared" si="15"/>
        <v>0.2692608525615956</v>
      </c>
      <c r="M69" s="7">
        <f t="shared" si="15"/>
        <v>0.29097060689363502</v>
      </c>
      <c r="N69" s="7">
        <f t="shared" si="15"/>
        <v>0.29738339021615473</v>
      </c>
      <c r="O69" s="7">
        <f t="shared" si="15"/>
        <v>0.29867101888552111</v>
      </c>
      <c r="P69" s="7">
        <f t="shared" si="15"/>
        <v>0.29365469749139206</v>
      </c>
      <c r="Q69" s="7">
        <f t="shared" si="15"/>
        <v>0.29514470222434824</v>
      </c>
      <c r="R69" s="7">
        <f t="shared" si="15"/>
        <v>0.29246161005118659</v>
      </c>
      <c r="S69" s="7">
        <f t="shared" si="15"/>
        <v>0.29615384615384616</v>
      </c>
      <c r="T69" s="7">
        <f t="shared" si="15"/>
        <v>0.29371032890940568</v>
      </c>
      <c r="U69" s="7">
        <f t="shared" si="15"/>
        <v>0.30303591262495372</v>
      </c>
      <c r="V69" s="7">
        <f>V27/V21</f>
        <v>0.3142661414625792</v>
      </c>
    </row>
    <row r="70" spans="1:22" customFormat="1" ht="18" customHeight="1">
      <c r="A70" s="36" t="s">
        <v>89</v>
      </c>
      <c r="B70" s="7">
        <f t="shared" ref="B70:U70" si="16">B28/B21</f>
        <v>6.1956521739130438E-2</v>
      </c>
      <c r="C70" s="7">
        <f t="shared" si="16"/>
        <v>5.165366034931252E-2</v>
      </c>
      <c r="D70" s="7">
        <f t="shared" si="16"/>
        <v>4.8490393412625801E-2</v>
      </c>
      <c r="E70" s="7">
        <f t="shared" si="16"/>
        <v>5.5614688664183079E-2</v>
      </c>
      <c r="F70" s="7">
        <f t="shared" si="16"/>
        <v>5.5254324812806607E-2</v>
      </c>
      <c r="G70" s="7">
        <f t="shared" si="16"/>
        <v>5.1408450704225353E-2</v>
      </c>
      <c r="H70" s="7">
        <f t="shared" si="16"/>
        <v>4.6890327643711989E-2</v>
      </c>
      <c r="I70" s="7">
        <f t="shared" si="16"/>
        <v>4.5574886535552195E-2</v>
      </c>
      <c r="J70" s="7">
        <f t="shared" si="16"/>
        <v>4.7144499808355694E-2</v>
      </c>
      <c r="K70" s="7">
        <f t="shared" si="16"/>
        <v>5.264184051472022E-2</v>
      </c>
      <c r="L70" s="7">
        <f t="shared" si="16"/>
        <v>5.9835745013687915E-2</v>
      </c>
      <c r="M70" s="7">
        <f t="shared" si="16"/>
        <v>6.8301966589130889E-2</v>
      </c>
      <c r="N70" s="7">
        <f t="shared" si="16"/>
        <v>7.5995449374288968E-2</v>
      </c>
      <c r="O70" s="7">
        <f t="shared" si="16"/>
        <v>6.994637444625787E-2</v>
      </c>
      <c r="P70" s="7">
        <f t="shared" si="16"/>
        <v>6.7879980324643388E-2</v>
      </c>
      <c r="Q70" s="7">
        <f t="shared" si="16"/>
        <v>7.534082755321693E-2</v>
      </c>
      <c r="R70" s="7">
        <f t="shared" si="16"/>
        <v>7.7710563052582601E-2</v>
      </c>
      <c r="S70" s="7">
        <f t="shared" si="16"/>
        <v>8.3974358974358967E-2</v>
      </c>
      <c r="T70" s="7">
        <f t="shared" si="16"/>
        <v>8.1361800346220425E-2</v>
      </c>
      <c r="U70" s="7">
        <f t="shared" si="16"/>
        <v>7.8674564975934835E-2</v>
      </c>
      <c r="V70" s="7">
        <f>V28/V21</f>
        <v>8.2205857167323176E-2</v>
      </c>
    </row>
    <row r="71" spans="1:22" customFormat="1" ht="18" customHeight="1">
      <c r="A71" s="30" t="s">
        <v>90</v>
      </c>
      <c r="B71" s="97">
        <f t="shared" ref="B71:U71" si="17">B29/B21</f>
        <v>2.1739130434782609E-3</v>
      </c>
      <c r="C71" s="97">
        <f t="shared" si="17"/>
        <v>1.1148272017837235E-3</v>
      </c>
      <c r="D71" s="97">
        <f t="shared" si="17"/>
        <v>1.2198841110094541E-3</v>
      </c>
      <c r="E71" s="97">
        <f t="shared" si="17"/>
        <v>7.9829696647152736E-4</v>
      </c>
      <c r="F71" s="97">
        <f t="shared" si="17"/>
        <v>2.5819777949909629E-4</v>
      </c>
      <c r="G71" s="97">
        <f t="shared" si="17"/>
        <v>2.3474178403755868E-4</v>
      </c>
      <c r="H71" s="97">
        <f t="shared" si="17"/>
        <v>3.9238767902687857E-4</v>
      </c>
      <c r="I71" s="97">
        <f t="shared" si="17"/>
        <v>3.7821482602118004E-4</v>
      </c>
      <c r="J71" s="97">
        <f t="shared" si="17"/>
        <v>1.9164430816404754E-4</v>
      </c>
      <c r="K71" s="97">
        <f t="shared" si="17"/>
        <v>1.9496977968414895E-4</v>
      </c>
      <c r="L71" s="97">
        <f t="shared" si="17"/>
        <v>1.9554165037152912E-4</v>
      </c>
      <c r="M71" s="97">
        <f t="shared" si="17"/>
        <v>2.1146119687037428E-4</v>
      </c>
      <c r="N71" s="97">
        <f t="shared" si="17"/>
        <v>2.2753128555176336E-4</v>
      </c>
      <c r="O71" s="97">
        <f t="shared" si="17"/>
        <v>2.3315458148752622E-4</v>
      </c>
      <c r="P71" s="97">
        <f t="shared" si="17"/>
        <v>4.9188391539596653E-4</v>
      </c>
      <c r="Q71" s="97">
        <f t="shared" si="17"/>
        <v>4.7835446065534564E-4</v>
      </c>
      <c r="R71" s="97">
        <f t="shared" si="17"/>
        <v>6.9799906933457425E-4</v>
      </c>
      <c r="S71" s="97">
        <f t="shared" si="17"/>
        <v>1.0683760683760685E-3</v>
      </c>
      <c r="T71" s="97">
        <f t="shared" si="17"/>
        <v>9.6172340834775919E-4</v>
      </c>
      <c r="U71" s="97">
        <f t="shared" si="17"/>
        <v>5.5534987041836359E-4</v>
      </c>
      <c r="V71" s="97">
        <f>V29/V21</f>
        <v>5.1378660729576979E-4</v>
      </c>
    </row>
    <row r="72" spans="1:22" customFormat="1" ht="18" customHeight="1">
      <c r="A72" s="32" t="s">
        <v>52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2" customFormat="1" ht="18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customFormat="1" ht="18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customFormat="1" ht="18" customHeight="1">
      <c r="A75" s="77" t="s">
        <v>49</v>
      </c>
      <c r="B75" s="78">
        <v>2002</v>
      </c>
      <c r="C75" s="78">
        <v>2003</v>
      </c>
      <c r="D75" s="78">
        <v>2004</v>
      </c>
      <c r="E75" s="78">
        <v>2005</v>
      </c>
      <c r="F75" s="78">
        <v>2006</v>
      </c>
      <c r="G75" s="78">
        <v>2007</v>
      </c>
      <c r="H75" s="78">
        <v>2008</v>
      </c>
      <c r="I75" s="78">
        <v>2009</v>
      </c>
      <c r="J75" s="78">
        <v>2010</v>
      </c>
      <c r="K75" s="78">
        <v>2011</v>
      </c>
      <c r="L75" s="78">
        <v>2012</v>
      </c>
      <c r="M75" s="78">
        <v>2013</v>
      </c>
      <c r="N75" s="78">
        <v>2014</v>
      </c>
      <c r="O75" s="78">
        <v>2015</v>
      </c>
      <c r="P75" s="78">
        <v>2016</v>
      </c>
      <c r="Q75" s="78">
        <v>2017</v>
      </c>
      <c r="R75" s="78">
        <v>2018</v>
      </c>
      <c r="S75" s="78">
        <v>2019</v>
      </c>
      <c r="T75" s="78">
        <v>2020</v>
      </c>
      <c r="U75" s="78">
        <v>2021</v>
      </c>
      <c r="V75" s="78">
        <v>2022</v>
      </c>
    </row>
    <row r="76" spans="1:22" customFormat="1" ht="18" customHeight="1">
      <c r="A76" s="57" t="s">
        <v>82</v>
      </c>
      <c r="B76" s="53">
        <f t="shared" ref="B76:U76" si="18">SUM(B77:B84)</f>
        <v>1.0000000000000002</v>
      </c>
      <c r="C76" s="53">
        <f t="shared" si="18"/>
        <v>0.99999999999999978</v>
      </c>
      <c r="D76" s="53">
        <f t="shared" si="18"/>
        <v>1</v>
      </c>
      <c r="E76" s="53">
        <f t="shared" si="18"/>
        <v>1</v>
      </c>
      <c r="F76" s="53">
        <f t="shared" si="18"/>
        <v>1</v>
      </c>
      <c r="G76" s="53">
        <f t="shared" si="18"/>
        <v>1</v>
      </c>
      <c r="H76" s="53">
        <f t="shared" si="18"/>
        <v>0.99999999999999989</v>
      </c>
      <c r="I76" s="53">
        <f t="shared" si="18"/>
        <v>1.0000000000000002</v>
      </c>
      <c r="J76" s="53">
        <f t="shared" si="18"/>
        <v>1</v>
      </c>
      <c r="K76" s="53">
        <f t="shared" si="18"/>
        <v>0.99999999999999978</v>
      </c>
      <c r="L76" s="53">
        <f t="shared" si="18"/>
        <v>0.99999999999999989</v>
      </c>
      <c r="M76" s="53">
        <f t="shared" si="18"/>
        <v>1</v>
      </c>
      <c r="N76" s="53">
        <f t="shared" si="18"/>
        <v>1</v>
      </c>
      <c r="O76" s="53">
        <f t="shared" si="18"/>
        <v>1</v>
      </c>
      <c r="P76" s="53">
        <f t="shared" si="18"/>
        <v>1</v>
      </c>
      <c r="Q76" s="53">
        <f t="shared" si="18"/>
        <v>0.99999999999999989</v>
      </c>
      <c r="R76" s="53">
        <f t="shared" si="18"/>
        <v>0.99999999999999989</v>
      </c>
      <c r="S76" s="53">
        <f t="shared" si="18"/>
        <v>1</v>
      </c>
      <c r="T76" s="53">
        <f t="shared" si="18"/>
        <v>0.99999999999999978</v>
      </c>
      <c r="U76" s="53">
        <f t="shared" si="18"/>
        <v>1</v>
      </c>
      <c r="V76" s="53">
        <f>SUM(V77:V84)</f>
        <v>1</v>
      </c>
    </row>
    <row r="77" spans="1:22" customFormat="1" ht="18" customHeight="1">
      <c r="A77" s="36" t="s">
        <v>83</v>
      </c>
      <c r="B77" s="7">
        <f t="shared" ref="B77:U77" si="19">B35/B34</f>
        <v>0.20351105331599481</v>
      </c>
      <c r="C77" s="7">
        <f t="shared" si="19"/>
        <v>0.16189624329159213</v>
      </c>
      <c r="D77" s="7">
        <f t="shared" si="19"/>
        <v>0.16518964906061681</v>
      </c>
      <c r="E77" s="7">
        <f t="shared" si="19"/>
        <v>0.2151394422310757</v>
      </c>
      <c r="F77" s="7">
        <f t="shared" si="19"/>
        <v>0.25044457617071725</v>
      </c>
      <c r="G77" s="7">
        <f t="shared" si="19"/>
        <v>0.43883188634569847</v>
      </c>
      <c r="H77" s="7">
        <f t="shared" si="19"/>
        <v>0.46073181615350289</v>
      </c>
      <c r="I77" s="7">
        <f t="shared" si="19"/>
        <v>0.47611843527123404</v>
      </c>
      <c r="J77" s="7">
        <f t="shared" si="19"/>
        <v>0.47338814366075294</v>
      </c>
      <c r="K77" s="7">
        <f t="shared" si="19"/>
        <v>0.48206131767775601</v>
      </c>
      <c r="L77" s="7">
        <f t="shared" si="19"/>
        <v>0.49411508282476024</v>
      </c>
      <c r="M77" s="7">
        <f t="shared" si="19"/>
        <v>0.45404913557779802</v>
      </c>
      <c r="N77" s="7">
        <f t="shared" si="19"/>
        <v>0.42153996101364521</v>
      </c>
      <c r="O77" s="7">
        <f t="shared" si="19"/>
        <v>0.40769041163421249</v>
      </c>
      <c r="P77" s="7">
        <f t="shared" si="19"/>
        <v>0.38825613768666162</v>
      </c>
      <c r="Q77" s="7">
        <f t="shared" si="19"/>
        <v>0.35992023928215355</v>
      </c>
      <c r="R77" s="7">
        <f t="shared" si="19"/>
        <v>0.33688029020556226</v>
      </c>
      <c r="S77" s="7">
        <f t="shared" si="19"/>
        <v>0.32225465977992362</v>
      </c>
      <c r="T77" s="7">
        <f t="shared" si="19"/>
        <v>0.30406635646368602</v>
      </c>
      <c r="U77" s="7">
        <f t="shared" si="19"/>
        <v>0.22967791411042945</v>
      </c>
      <c r="V77" s="7">
        <f>V35/V34</f>
        <v>0.20716482721186902</v>
      </c>
    </row>
    <row r="78" spans="1:22" customFormat="1" ht="18" customHeight="1">
      <c r="A78" s="36" t="s">
        <v>84</v>
      </c>
      <c r="B78" s="7">
        <f t="shared" ref="B78:U78" si="20">B36/B34</f>
        <v>9.6228868660598182E-2</v>
      </c>
      <c r="C78" s="7">
        <f t="shared" si="20"/>
        <v>0.11851520572450805</v>
      </c>
      <c r="D78" s="7">
        <f t="shared" si="20"/>
        <v>0.13647642679900746</v>
      </c>
      <c r="E78" s="7">
        <f t="shared" si="20"/>
        <v>0.1489426907753601</v>
      </c>
      <c r="F78" s="7">
        <f t="shared" si="20"/>
        <v>0.16152934202726735</v>
      </c>
      <c r="G78" s="7">
        <f t="shared" si="20"/>
        <v>3.3675348592475667E-2</v>
      </c>
      <c r="H78" s="7">
        <f t="shared" si="20"/>
        <v>3.3690316822846941E-2</v>
      </c>
      <c r="I78" s="7">
        <f t="shared" si="20"/>
        <v>3.3066781932137454E-2</v>
      </c>
      <c r="J78" s="7">
        <f t="shared" si="20"/>
        <v>3.4833405452185204E-2</v>
      </c>
      <c r="K78" s="7">
        <f t="shared" si="20"/>
        <v>3.2615786040443573E-2</v>
      </c>
      <c r="L78" s="7">
        <f t="shared" si="20"/>
        <v>3.2258064516129031E-2</v>
      </c>
      <c r="M78" s="7">
        <f t="shared" si="20"/>
        <v>3.3212010919017286E-2</v>
      </c>
      <c r="N78" s="7">
        <f t="shared" si="20"/>
        <v>3.3138401559454189E-2</v>
      </c>
      <c r="O78" s="7">
        <f t="shared" si="20"/>
        <v>3.401528222824747E-2</v>
      </c>
      <c r="P78" s="7">
        <f t="shared" si="20"/>
        <v>3.619336876740066E-2</v>
      </c>
      <c r="Q78" s="7">
        <f t="shared" si="20"/>
        <v>3.8135593220338986E-2</v>
      </c>
      <c r="R78" s="7">
        <f t="shared" si="20"/>
        <v>3.8935912938331319E-2</v>
      </c>
      <c r="S78" s="7">
        <f t="shared" si="20"/>
        <v>3.5257130024702446E-2</v>
      </c>
      <c r="T78" s="7">
        <f t="shared" si="20"/>
        <v>3.3785150718187336E-2</v>
      </c>
      <c r="U78" s="7">
        <f t="shared" si="20"/>
        <v>9.7392638036809823E-2</v>
      </c>
      <c r="V78" s="7">
        <f>V36/V34</f>
        <v>9.7883119232856891E-2</v>
      </c>
    </row>
    <row r="79" spans="1:22" customFormat="1" ht="18" customHeight="1">
      <c r="A79" s="36" t="s">
        <v>85</v>
      </c>
      <c r="B79" s="7">
        <f t="shared" ref="B79:U79" si="21">B37/B34</f>
        <v>0.13394018205461639</v>
      </c>
      <c r="C79" s="7">
        <f t="shared" si="21"/>
        <v>9.2128801431127019E-2</v>
      </c>
      <c r="D79" s="7">
        <f t="shared" si="21"/>
        <v>8.8975540588443813E-2</v>
      </c>
      <c r="E79" s="7">
        <f t="shared" si="21"/>
        <v>8.2745939319644496E-2</v>
      </c>
      <c r="F79" s="7">
        <f t="shared" si="21"/>
        <v>8.5951393005334914E-2</v>
      </c>
      <c r="G79" s="7">
        <f t="shared" si="21"/>
        <v>8.6556169429097607E-2</v>
      </c>
      <c r="H79" s="7">
        <f t="shared" si="21"/>
        <v>9.036144578313253E-2</v>
      </c>
      <c r="I79" s="7">
        <f t="shared" si="21"/>
        <v>9.2932785822347097E-2</v>
      </c>
      <c r="J79" s="7">
        <f t="shared" si="21"/>
        <v>9.0437040242319341E-2</v>
      </c>
      <c r="K79" s="7">
        <f t="shared" si="21"/>
        <v>9.1541639486844961E-2</v>
      </c>
      <c r="L79" s="7">
        <f t="shared" si="21"/>
        <v>8.9145597210113336E-2</v>
      </c>
      <c r="M79" s="7">
        <f t="shared" si="21"/>
        <v>0.1005459508644222</v>
      </c>
      <c r="N79" s="7">
        <f t="shared" si="21"/>
        <v>0.11598440545808966</v>
      </c>
      <c r="O79" s="7">
        <f t="shared" si="21"/>
        <v>0.13088489031303918</v>
      </c>
      <c r="P79" s="7">
        <f t="shared" si="21"/>
        <v>0.14502657555049356</v>
      </c>
      <c r="Q79" s="7">
        <f t="shared" si="21"/>
        <v>0.16176470588235295</v>
      </c>
      <c r="R79" s="7">
        <f t="shared" si="21"/>
        <v>0.17920193470374848</v>
      </c>
      <c r="S79" s="7">
        <f t="shared" si="21"/>
        <v>0.18167527509544126</v>
      </c>
      <c r="T79" s="7">
        <f t="shared" si="21"/>
        <v>0.19057252680558365</v>
      </c>
      <c r="U79" s="7">
        <f t="shared" si="21"/>
        <v>0.1928680981595092</v>
      </c>
      <c r="V79" s="7">
        <f>V37/V34</f>
        <v>0.18671973946082865</v>
      </c>
    </row>
    <row r="80" spans="1:22" customFormat="1" ht="18" customHeight="1">
      <c r="A80" s="36" t="s">
        <v>86</v>
      </c>
      <c r="B80" s="7">
        <f t="shared" ref="B80:U80" si="22">B38/B34</f>
        <v>1.1703511053315995E-2</v>
      </c>
      <c r="C80" s="7">
        <f t="shared" si="22"/>
        <v>8.4973166368515207E-3</v>
      </c>
      <c r="D80" s="7">
        <f t="shared" si="22"/>
        <v>7.0896845090393477E-3</v>
      </c>
      <c r="E80" s="7">
        <f t="shared" si="22"/>
        <v>7.3551946061906218E-3</v>
      </c>
      <c r="F80" s="7">
        <f t="shared" si="22"/>
        <v>6.8168346176644933E-3</v>
      </c>
      <c r="G80" s="7">
        <f t="shared" si="22"/>
        <v>6.314127861089187E-3</v>
      </c>
      <c r="H80" s="7">
        <f t="shared" si="22"/>
        <v>6.024096385542169E-3</v>
      </c>
      <c r="I80" s="7">
        <f t="shared" si="22"/>
        <v>7.3481737626972122E-3</v>
      </c>
      <c r="J80" s="7">
        <f t="shared" si="22"/>
        <v>6.923409779316313E-3</v>
      </c>
      <c r="K80" s="7">
        <f t="shared" si="22"/>
        <v>8.0452272233094146E-3</v>
      </c>
      <c r="L80" s="7">
        <f t="shared" si="22"/>
        <v>8.282476024411508E-3</v>
      </c>
      <c r="M80" s="7">
        <f t="shared" si="22"/>
        <v>1.0009099181073703E-2</v>
      </c>
      <c r="N80" s="7">
        <f t="shared" si="22"/>
        <v>1.0964912280701754E-2</v>
      </c>
      <c r="O80" s="7">
        <f t="shared" si="22"/>
        <v>1.1338427409415824E-2</v>
      </c>
      <c r="P80" s="7">
        <f t="shared" si="22"/>
        <v>1.1389521640091117E-2</v>
      </c>
      <c r="Q80" s="7">
        <f t="shared" si="22"/>
        <v>1.1714855433698903E-2</v>
      </c>
      <c r="R80" s="7">
        <f t="shared" si="22"/>
        <v>1.2333736396614269E-2</v>
      </c>
      <c r="S80" s="7">
        <f t="shared" si="22"/>
        <v>1.1902088479676623E-2</v>
      </c>
      <c r="T80" s="7">
        <f t="shared" si="22"/>
        <v>1.2745296378717378E-2</v>
      </c>
      <c r="U80" s="7">
        <f t="shared" si="22"/>
        <v>1.2078220858895705E-2</v>
      </c>
      <c r="V80" s="7">
        <f>V38/V34</f>
        <v>1.1036728785959833E-2</v>
      </c>
    </row>
    <row r="81" spans="1:22" customFormat="1" ht="18" customHeight="1">
      <c r="A81" s="36" t="s">
        <v>87</v>
      </c>
      <c r="B81" s="7">
        <f t="shared" ref="B81:U81" si="23">B39/B34</f>
        <v>5.1365409622886868E-2</v>
      </c>
      <c r="C81" s="7">
        <f t="shared" si="23"/>
        <v>3.6672629695885507E-2</v>
      </c>
      <c r="D81" s="7">
        <f t="shared" si="23"/>
        <v>3.5802906770648707E-2</v>
      </c>
      <c r="E81" s="7">
        <f t="shared" si="23"/>
        <v>3.3404842169782407E-2</v>
      </c>
      <c r="F81" s="7">
        <f t="shared" si="23"/>
        <v>3.1713100177830467E-2</v>
      </c>
      <c r="G81" s="7">
        <f t="shared" si="23"/>
        <v>2.999210734017364E-2</v>
      </c>
      <c r="H81" s="7">
        <f t="shared" si="23"/>
        <v>3.2797858099062917E-2</v>
      </c>
      <c r="I81" s="7">
        <f t="shared" si="23"/>
        <v>3.3499027447590229E-2</v>
      </c>
      <c r="J81" s="7">
        <f t="shared" si="23"/>
        <v>3.4617048896581563E-2</v>
      </c>
      <c r="K81" s="7">
        <f t="shared" si="23"/>
        <v>3.3268101761252444E-2</v>
      </c>
      <c r="L81" s="7">
        <f t="shared" si="23"/>
        <v>3.2258064516129031E-2</v>
      </c>
      <c r="M81" s="7">
        <f t="shared" si="23"/>
        <v>3.4804367606915375E-2</v>
      </c>
      <c r="N81" s="7">
        <f t="shared" si="23"/>
        <v>3.5818713450292396E-2</v>
      </c>
      <c r="O81" s="7">
        <f t="shared" si="23"/>
        <v>3.7219620409169339E-2</v>
      </c>
      <c r="P81" s="7">
        <f t="shared" si="23"/>
        <v>3.9989875980764367E-2</v>
      </c>
      <c r="Q81" s="7">
        <f t="shared" si="23"/>
        <v>4.4366899302093719E-2</v>
      </c>
      <c r="R81" s="7">
        <f t="shared" si="23"/>
        <v>4.9093107617896009E-2</v>
      </c>
      <c r="S81" s="7">
        <f t="shared" si="23"/>
        <v>4.8955760161688747E-2</v>
      </c>
      <c r="T81" s="7">
        <f t="shared" si="23"/>
        <v>5.5634230224559982E-2</v>
      </c>
      <c r="U81" s="7">
        <f t="shared" si="23"/>
        <v>5.7707055214723926E-2</v>
      </c>
      <c r="V81" s="7">
        <f>V39/V34</f>
        <v>6.4953862855075081E-2</v>
      </c>
    </row>
    <row r="82" spans="1:22" customFormat="1" ht="18" customHeight="1">
      <c r="A82" s="36" t="s">
        <v>88</v>
      </c>
      <c r="B82" s="7">
        <f t="shared" ref="B82:U82" si="24">B40/B34</f>
        <v>0.47529258777633288</v>
      </c>
      <c r="C82" s="7">
        <f t="shared" si="24"/>
        <v>0.56082289803220031</v>
      </c>
      <c r="D82" s="7">
        <f t="shared" si="24"/>
        <v>0.54732364409783762</v>
      </c>
      <c r="E82" s="7">
        <f t="shared" si="24"/>
        <v>0.49003984063745021</v>
      </c>
      <c r="F82" s="7">
        <f t="shared" si="24"/>
        <v>0.43805572021339656</v>
      </c>
      <c r="G82" s="7">
        <f t="shared" si="24"/>
        <v>0.38095238095238093</v>
      </c>
      <c r="H82" s="7">
        <f t="shared" si="24"/>
        <v>0.35452922802320391</v>
      </c>
      <c r="I82" s="7">
        <f t="shared" si="24"/>
        <v>0.33131618759455372</v>
      </c>
      <c r="J82" s="7">
        <f t="shared" si="24"/>
        <v>0.33145824318476852</v>
      </c>
      <c r="K82" s="7">
        <f t="shared" si="24"/>
        <v>0.31811263318112631</v>
      </c>
      <c r="L82" s="7">
        <f t="shared" si="24"/>
        <v>0.30819529206625979</v>
      </c>
      <c r="M82" s="7">
        <f t="shared" si="24"/>
        <v>0.33121019108280253</v>
      </c>
      <c r="N82" s="7">
        <f t="shared" si="24"/>
        <v>0.34259259259259262</v>
      </c>
      <c r="O82" s="7">
        <f t="shared" si="24"/>
        <v>0.33694848410155287</v>
      </c>
      <c r="P82" s="7">
        <f t="shared" si="24"/>
        <v>0.33459883573778793</v>
      </c>
      <c r="Q82" s="7">
        <f t="shared" si="24"/>
        <v>0.33723828514456627</v>
      </c>
      <c r="R82" s="7">
        <f t="shared" si="24"/>
        <v>0.33615477629987905</v>
      </c>
      <c r="S82" s="7">
        <f t="shared" si="24"/>
        <v>0.35144846171120592</v>
      </c>
      <c r="T82" s="7">
        <f t="shared" si="24"/>
        <v>0.35545215456200691</v>
      </c>
      <c r="U82" s="7">
        <f t="shared" si="24"/>
        <v>0.36483895705521474</v>
      </c>
      <c r="V82" s="7">
        <f>V40/V34</f>
        <v>0.3868282974488873</v>
      </c>
    </row>
    <row r="83" spans="1:22" customFormat="1" ht="18" customHeight="1">
      <c r="A83" s="36" t="s">
        <v>89</v>
      </c>
      <c r="B83" s="7">
        <f t="shared" ref="B83:U83" si="25">B41/B34</f>
        <v>2.6657997399219768E-2</v>
      </c>
      <c r="C83" s="7">
        <f t="shared" si="25"/>
        <v>2.0572450805008944E-2</v>
      </c>
      <c r="D83" s="7">
        <f t="shared" si="25"/>
        <v>1.8433179723502304E-2</v>
      </c>
      <c r="E83" s="7">
        <f t="shared" si="25"/>
        <v>2.1759117376647256E-2</v>
      </c>
      <c r="F83" s="7">
        <f t="shared" si="25"/>
        <v>2.4599881446354475E-2</v>
      </c>
      <c r="G83" s="7">
        <f t="shared" si="25"/>
        <v>2.2888713496448304E-2</v>
      </c>
      <c r="H83" s="7">
        <f t="shared" si="25"/>
        <v>2.0526550647032574E-2</v>
      </c>
      <c r="I83" s="7">
        <f t="shared" si="25"/>
        <v>2.442187162308191E-2</v>
      </c>
      <c r="J83" s="7">
        <f t="shared" si="25"/>
        <v>2.7260926006057985E-2</v>
      </c>
      <c r="K83" s="7">
        <f t="shared" si="25"/>
        <v>3.3268101761252444E-2</v>
      </c>
      <c r="L83" s="7">
        <f t="shared" si="25"/>
        <v>3.4655623365300786E-2</v>
      </c>
      <c r="M83" s="7">
        <f t="shared" si="25"/>
        <v>3.5031847133757961E-2</v>
      </c>
      <c r="N83" s="7">
        <f t="shared" si="25"/>
        <v>3.874269005847953E-2</v>
      </c>
      <c r="O83" s="7">
        <f t="shared" si="25"/>
        <v>4.1163421247227015E-2</v>
      </c>
      <c r="P83" s="7">
        <f t="shared" si="25"/>
        <v>4.3786383194128066E-2</v>
      </c>
      <c r="Q83" s="7">
        <f t="shared" si="25"/>
        <v>4.5862412761714856E-2</v>
      </c>
      <c r="R83" s="7">
        <f t="shared" si="25"/>
        <v>4.6432889963724307E-2</v>
      </c>
      <c r="S83" s="7">
        <f t="shared" si="25"/>
        <v>4.738378621154278E-2</v>
      </c>
      <c r="T83" s="7">
        <f t="shared" si="25"/>
        <v>4.6732753388630387E-2</v>
      </c>
      <c r="U83" s="7">
        <f t="shared" si="25"/>
        <v>4.4478527607361963E-2</v>
      </c>
      <c r="V83" s="7">
        <f>V41/V34</f>
        <v>4.450877510403474E-2</v>
      </c>
    </row>
    <row r="84" spans="1:22" customFormat="1" ht="18" customHeight="1">
      <c r="A84" s="30" t="s">
        <v>90</v>
      </c>
      <c r="B84" s="97">
        <f t="shared" ref="B84:U84" si="26">B42/B34</f>
        <v>1.3003901170351106E-3</v>
      </c>
      <c r="C84" s="97">
        <f t="shared" si="26"/>
        <v>8.9445438282647585E-4</v>
      </c>
      <c r="D84" s="97">
        <f t="shared" si="26"/>
        <v>7.0896845090393477E-4</v>
      </c>
      <c r="E84" s="97">
        <f t="shared" si="26"/>
        <v>6.1293288384921848E-4</v>
      </c>
      <c r="F84" s="97">
        <f t="shared" si="26"/>
        <v>8.891523414344991E-4</v>
      </c>
      <c r="G84" s="97">
        <f t="shared" si="26"/>
        <v>7.8926598263614838E-4</v>
      </c>
      <c r="H84" s="97">
        <f t="shared" si="26"/>
        <v>1.3386880856760374E-3</v>
      </c>
      <c r="I84" s="97">
        <f t="shared" si="26"/>
        <v>1.2967365463583316E-3</v>
      </c>
      <c r="J84" s="97">
        <f t="shared" si="26"/>
        <v>1.0817827780181739E-3</v>
      </c>
      <c r="K84" s="97">
        <f t="shared" si="26"/>
        <v>1.0871928680147858E-3</v>
      </c>
      <c r="L84" s="97">
        <f t="shared" si="26"/>
        <v>1.089799476896251E-3</v>
      </c>
      <c r="M84" s="97">
        <f t="shared" si="26"/>
        <v>1.1373976342129207E-3</v>
      </c>
      <c r="N84" s="97">
        <f t="shared" si="26"/>
        <v>1.2183235867446393E-3</v>
      </c>
      <c r="O84" s="97">
        <f t="shared" si="26"/>
        <v>7.394626571358146E-4</v>
      </c>
      <c r="P84" s="97">
        <f t="shared" si="26"/>
        <v>7.5930144267274111E-4</v>
      </c>
      <c r="Q84" s="97">
        <f t="shared" si="26"/>
        <v>9.9700897308075765E-4</v>
      </c>
      <c r="R84" s="97">
        <f t="shared" si="26"/>
        <v>9.6735187424425639E-4</v>
      </c>
      <c r="S84" s="97">
        <f t="shared" si="26"/>
        <v>1.1228385358185494E-3</v>
      </c>
      <c r="T84" s="97">
        <f t="shared" si="26"/>
        <v>1.0115314586283633E-3</v>
      </c>
      <c r="U84" s="97">
        <f t="shared" si="26"/>
        <v>9.5858895705521472E-4</v>
      </c>
      <c r="V84" s="97">
        <f>V42/V34</f>
        <v>9.046499004885109E-4</v>
      </c>
    </row>
    <row r="85" spans="1:22" customFormat="1" ht="18" customHeight="1">
      <c r="A85" s="32" t="s">
        <v>52</v>
      </c>
    </row>
    <row r="86" spans="1:22" customFormat="1" ht="18" customHeight="1"/>
    <row r="87" spans="1:22" customFormat="1" ht="18" customHeight="1"/>
    <row r="88" spans="1:22" customFormat="1" ht="18" customHeight="1"/>
    <row r="89" spans="1:22" customFormat="1" ht="18" customHeight="1"/>
    <row r="90" spans="1:22" customFormat="1" ht="18" customHeight="1">
      <c r="A90" s="5"/>
      <c r="B90" s="5"/>
      <c r="C90" s="5"/>
      <c r="D90" s="5"/>
      <c r="E90" s="5"/>
      <c r="F90" s="5"/>
      <c r="G90" s="5"/>
    </row>
    <row r="91" spans="1:22" ht="18" customHeight="1"/>
    <row r="92" spans="1:22" ht="18" customHeight="1"/>
    <row r="93" spans="1:22" ht="18" customHeight="1"/>
    <row r="94" spans="1:22" ht="18" customHeight="1"/>
    <row r="95" spans="1:22" ht="18" customHeight="1"/>
    <row r="96" spans="1:22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24"/>
  <sheetViews>
    <sheetView zoomScale="75" workbookViewId="0">
      <selection activeCell="X35" sqref="X35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5" t="s">
        <v>0</v>
      </c>
    </row>
    <row r="2" spans="1:22" ht="30.75" customHeight="1">
      <c r="A2" s="46" t="s">
        <v>8</v>
      </c>
    </row>
    <row r="3" spans="1:22" ht="18" customHeight="1"/>
    <row r="4" spans="1:22" ht="18" customHeight="1"/>
    <row r="5" spans="1:22" ht="18" customHeight="1">
      <c r="A5" s="33" t="s">
        <v>92</v>
      </c>
    </row>
    <row r="6" spans="1:22" ht="18" customHeight="1"/>
    <row r="7" spans="1:22" customFormat="1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customFormat="1" ht="18" customHeight="1">
      <c r="A8" s="57" t="s">
        <v>82</v>
      </c>
      <c r="B8" s="42">
        <v>2495</v>
      </c>
      <c r="C8" s="42">
        <v>4081</v>
      </c>
      <c r="D8" s="42">
        <v>5251</v>
      </c>
      <c r="E8" s="42">
        <v>6187</v>
      </c>
      <c r="F8" s="42">
        <v>6363</v>
      </c>
      <c r="G8" s="42">
        <v>7201</v>
      </c>
      <c r="H8" s="42">
        <v>8729</v>
      </c>
      <c r="I8" s="42">
        <v>9035</v>
      </c>
      <c r="J8" s="42">
        <v>8909</v>
      </c>
      <c r="K8" s="42">
        <v>8661</v>
      </c>
      <c r="L8" s="42">
        <v>8494</v>
      </c>
      <c r="M8" s="42">
        <v>7787</v>
      </c>
      <c r="N8" s="42">
        <v>7083</v>
      </c>
      <c r="O8" s="42">
        <v>6686</v>
      </c>
      <c r="P8" s="42">
        <v>6271</v>
      </c>
      <c r="Q8" s="42">
        <v>6283</v>
      </c>
      <c r="R8" s="42">
        <v>6545</v>
      </c>
      <c r="S8" s="42">
        <v>7214</v>
      </c>
      <c r="T8" s="42">
        <v>8099</v>
      </c>
      <c r="U8" s="42">
        <v>8396</v>
      </c>
      <c r="V8" s="42">
        <v>8931</v>
      </c>
    </row>
    <row r="9" spans="1:22" customFormat="1" ht="18" customHeight="1">
      <c r="A9" s="36" t="s">
        <v>83</v>
      </c>
      <c r="B9" s="6">
        <v>214</v>
      </c>
      <c r="C9" s="6">
        <v>319</v>
      </c>
      <c r="D9" s="6">
        <v>544</v>
      </c>
      <c r="E9" s="6">
        <v>1056</v>
      </c>
      <c r="F9" s="6">
        <v>1379</v>
      </c>
      <c r="G9" s="6">
        <v>3248</v>
      </c>
      <c r="H9" s="6">
        <v>4199</v>
      </c>
      <c r="I9" s="6">
        <v>4510</v>
      </c>
      <c r="J9" s="6">
        <v>4496</v>
      </c>
      <c r="K9" s="6">
        <v>4527</v>
      </c>
      <c r="L9" s="6">
        <v>4623</v>
      </c>
      <c r="M9" s="6">
        <v>3901</v>
      </c>
      <c r="N9" s="6">
        <v>3315</v>
      </c>
      <c r="O9" s="6">
        <v>3173</v>
      </c>
      <c r="P9" s="6">
        <v>2931</v>
      </c>
      <c r="Q9" s="6">
        <v>2760</v>
      </c>
      <c r="R9" s="6">
        <v>2670</v>
      </c>
      <c r="S9" s="6">
        <v>2779</v>
      </c>
      <c r="T9" s="6">
        <v>2894</v>
      </c>
      <c r="U9" s="6">
        <v>2314</v>
      </c>
      <c r="V9" s="6">
        <v>2337</v>
      </c>
    </row>
    <row r="10" spans="1:22" customFormat="1" ht="18" customHeight="1">
      <c r="A10" s="36" t="s">
        <v>84</v>
      </c>
      <c r="B10" s="6">
        <v>256</v>
      </c>
      <c r="C10" s="6">
        <v>541</v>
      </c>
      <c r="D10" s="6">
        <v>794</v>
      </c>
      <c r="E10" s="6">
        <v>1019</v>
      </c>
      <c r="F10" s="6">
        <v>1129</v>
      </c>
      <c r="G10" s="6">
        <v>166</v>
      </c>
      <c r="H10" s="6">
        <v>211</v>
      </c>
      <c r="I10" s="6">
        <v>236</v>
      </c>
      <c r="J10" s="6">
        <v>244</v>
      </c>
      <c r="K10" s="6">
        <v>214</v>
      </c>
      <c r="L10" s="6">
        <v>204</v>
      </c>
      <c r="M10" s="6">
        <v>195</v>
      </c>
      <c r="N10" s="6">
        <v>184</v>
      </c>
      <c r="O10" s="6">
        <v>175</v>
      </c>
      <c r="P10" s="6">
        <v>174</v>
      </c>
      <c r="Q10" s="6">
        <v>193</v>
      </c>
      <c r="R10" s="6">
        <v>209</v>
      </c>
      <c r="S10" s="6">
        <v>197</v>
      </c>
      <c r="T10" s="6">
        <v>207</v>
      </c>
      <c r="U10" s="6">
        <v>868</v>
      </c>
      <c r="V10" s="6">
        <v>928</v>
      </c>
    </row>
    <row r="11" spans="1:22" customFormat="1" ht="18" customHeight="1">
      <c r="A11" s="36" t="s">
        <v>85</v>
      </c>
      <c r="B11" s="6">
        <v>400</v>
      </c>
      <c r="C11" s="6">
        <v>482</v>
      </c>
      <c r="D11" s="6">
        <v>604</v>
      </c>
      <c r="E11" s="6">
        <v>685</v>
      </c>
      <c r="F11" s="6">
        <v>725</v>
      </c>
      <c r="G11" s="6">
        <v>762</v>
      </c>
      <c r="H11" s="6">
        <v>969</v>
      </c>
      <c r="I11" s="6">
        <v>988</v>
      </c>
      <c r="J11" s="6">
        <v>983</v>
      </c>
      <c r="K11" s="6">
        <v>1055</v>
      </c>
      <c r="L11" s="6">
        <v>1051</v>
      </c>
      <c r="M11" s="6">
        <v>1137</v>
      </c>
      <c r="N11" s="6">
        <v>1246</v>
      </c>
      <c r="O11" s="6">
        <v>1311</v>
      </c>
      <c r="P11" s="6">
        <v>1328</v>
      </c>
      <c r="Q11" s="6">
        <v>1471</v>
      </c>
      <c r="R11" s="6">
        <v>1699</v>
      </c>
      <c r="S11" s="6">
        <v>1930</v>
      </c>
      <c r="T11" s="6">
        <v>2371</v>
      </c>
      <c r="U11" s="6">
        <v>2487</v>
      </c>
      <c r="V11" s="6">
        <v>2555</v>
      </c>
    </row>
    <row r="12" spans="1:22" customFormat="1" ht="18" customHeight="1">
      <c r="A12" s="36" t="s">
        <v>86</v>
      </c>
      <c r="B12" s="6">
        <v>25</v>
      </c>
      <c r="C12" s="6">
        <v>29</v>
      </c>
      <c r="D12" s="6">
        <v>35</v>
      </c>
      <c r="E12" s="6">
        <v>39</v>
      </c>
      <c r="F12" s="6">
        <v>29</v>
      </c>
      <c r="G12" s="6">
        <v>22</v>
      </c>
      <c r="H12" s="6">
        <v>28</v>
      </c>
      <c r="I12" s="6">
        <v>27</v>
      </c>
      <c r="J12" s="6">
        <v>30</v>
      </c>
      <c r="K12" s="6">
        <v>39</v>
      </c>
      <c r="L12" s="6">
        <v>45</v>
      </c>
      <c r="M12" s="6">
        <v>48</v>
      </c>
      <c r="N12" s="6">
        <v>44</v>
      </c>
      <c r="O12" s="6">
        <v>44</v>
      </c>
      <c r="P12" s="6">
        <v>43</v>
      </c>
      <c r="Q12" s="6">
        <v>45</v>
      </c>
      <c r="R12" s="6">
        <v>46</v>
      </c>
      <c r="S12" s="6">
        <v>52</v>
      </c>
      <c r="T12" s="6">
        <v>65</v>
      </c>
      <c r="U12" s="6">
        <v>72</v>
      </c>
      <c r="V12" s="6">
        <v>74</v>
      </c>
    </row>
    <row r="13" spans="1:22" customFormat="1" ht="18" customHeight="1">
      <c r="A13" s="36" t="s">
        <v>87</v>
      </c>
      <c r="B13" s="6">
        <v>98</v>
      </c>
      <c r="C13" s="6">
        <v>108</v>
      </c>
      <c r="D13" s="6">
        <v>120</v>
      </c>
      <c r="E13" s="6">
        <v>140</v>
      </c>
      <c r="F13" s="6">
        <v>128</v>
      </c>
      <c r="G13" s="6">
        <v>141</v>
      </c>
      <c r="H13" s="6">
        <v>190</v>
      </c>
      <c r="I13" s="6">
        <v>193</v>
      </c>
      <c r="J13" s="6">
        <v>189</v>
      </c>
      <c r="K13" s="6">
        <v>182</v>
      </c>
      <c r="L13" s="6">
        <v>169</v>
      </c>
      <c r="M13" s="6">
        <v>169</v>
      </c>
      <c r="N13" s="6">
        <v>159</v>
      </c>
      <c r="O13" s="6">
        <v>151</v>
      </c>
      <c r="P13" s="6">
        <v>154</v>
      </c>
      <c r="Q13" s="6">
        <v>160</v>
      </c>
      <c r="R13" s="6">
        <v>203</v>
      </c>
      <c r="S13" s="6">
        <v>246</v>
      </c>
      <c r="T13" s="6">
        <v>332</v>
      </c>
      <c r="U13" s="6">
        <v>355</v>
      </c>
      <c r="V13" s="6">
        <v>400</v>
      </c>
    </row>
    <row r="14" spans="1:22" customFormat="1" ht="18" customHeight="1">
      <c r="A14" s="36" t="s">
        <v>88</v>
      </c>
      <c r="B14" s="6">
        <v>1356</v>
      </c>
      <c r="C14" s="6">
        <v>2425</v>
      </c>
      <c r="D14" s="6">
        <v>2955</v>
      </c>
      <c r="E14" s="6">
        <v>2984</v>
      </c>
      <c r="F14" s="6">
        <v>2701</v>
      </c>
      <c r="G14" s="6">
        <v>2583</v>
      </c>
      <c r="H14" s="6">
        <v>2820</v>
      </c>
      <c r="I14" s="6">
        <v>2748</v>
      </c>
      <c r="J14" s="6">
        <v>2610</v>
      </c>
      <c r="K14" s="6">
        <v>2228</v>
      </c>
      <c r="L14" s="6">
        <v>1950</v>
      </c>
      <c r="M14" s="6">
        <v>1869</v>
      </c>
      <c r="N14" s="6">
        <v>1657</v>
      </c>
      <c r="O14" s="6">
        <v>1391</v>
      </c>
      <c r="P14" s="6">
        <v>1217</v>
      </c>
      <c r="Q14" s="6">
        <v>1186</v>
      </c>
      <c r="R14" s="6">
        <v>1212</v>
      </c>
      <c r="S14" s="6">
        <v>1408</v>
      </c>
      <c r="T14" s="6">
        <v>1579</v>
      </c>
      <c r="U14" s="6">
        <v>1647</v>
      </c>
      <c r="V14" s="6">
        <v>1910</v>
      </c>
    </row>
    <row r="15" spans="1:22" customFormat="1" ht="18" customHeight="1">
      <c r="A15" s="36" t="s">
        <v>89</v>
      </c>
      <c r="B15" s="6">
        <v>146</v>
      </c>
      <c r="C15" s="6">
        <v>177</v>
      </c>
      <c r="D15" s="6">
        <v>198</v>
      </c>
      <c r="E15" s="6">
        <v>263</v>
      </c>
      <c r="F15" s="6">
        <v>272</v>
      </c>
      <c r="G15" s="6">
        <v>279</v>
      </c>
      <c r="H15" s="6">
        <v>309</v>
      </c>
      <c r="I15" s="6">
        <v>330</v>
      </c>
      <c r="J15" s="6">
        <v>356</v>
      </c>
      <c r="K15" s="6">
        <v>415</v>
      </c>
      <c r="L15" s="6">
        <v>451</v>
      </c>
      <c r="M15" s="6">
        <v>467</v>
      </c>
      <c r="N15" s="6">
        <v>477</v>
      </c>
      <c r="O15" s="6">
        <v>441</v>
      </c>
      <c r="P15" s="6">
        <v>424</v>
      </c>
      <c r="Q15" s="6">
        <v>467</v>
      </c>
      <c r="R15" s="6">
        <v>503</v>
      </c>
      <c r="S15" s="6">
        <v>597</v>
      </c>
      <c r="T15" s="6">
        <v>646</v>
      </c>
      <c r="U15" s="6">
        <v>648</v>
      </c>
      <c r="V15" s="6">
        <v>716</v>
      </c>
    </row>
    <row r="16" spans="1:22" customFormat="1" ht="18" customHeight="1">
      <c r="A16" s="36" t="s">
        <v>90</v>
      </c>
      <c r="B16" s="6">
        <v>0</v>
      </c>
      <c r="C16" s="6">
        <v>0</v>
      </c>
      <c r="D16" s="6">
        <v>1</v>
      </c>
      <c r="E16" s="6">
        <v>1</v>
      </c>
      <c r="F16" s="6">
        <v>0</v>
      </c>
      <c r="G16" s="6">
        <v>0</v>
      </c>
      <c r="H16" s="6">
        <v>3</v>
      </c>
      <c r="I16" s="6">
        <v>3</v>
      </c>
      <c r="J16" s="6">
        <v>1</v>
      </c>
      <c r="K16" s="6">
        <v>1</v>
      </c>
      <c r="L16" s="6">
        <v>1</v>
      </c>
      <c r="M16" s="6">
        <v>1</v>
      </c>
      <c r="N16" s="6">
        <v>1</v>
      </c>
      <c r="O16" s="6">
        <v>0</v>
      </c>
      <c r="P16" s="6">
        <v>0</v>
      </c>
      <c r="Q16" s="6">
        <v>1</v>
      </c>
      <c r="R16" s="6">
        <v>2</v>
      </c>
      <c r="S16" s="6">
        <v>4</v>
      </c>
      <c r="T16" s="6">
        <v>4</v>
      </c>
      <c r="U16" s="6">
        <v>3</v>
      </c>
      <c r="V16" s="6">
        <v>1</v>
      </c>
    </row>
    <row r="17" spans="1:22" customFormat="1" ht="18" customHeight="1">
      <c r="A17" s="30" t="s">
        <v>93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1</v>
      </c>
      <c r="S17" s="55">
        <v>1</v>
      </c>
      <c r="T17" s="55">
        <v>1</v>
      </c>
      <c r="U17" s="55">
        <v>2</v>
      </c>
      <c r="V17" s="55">
        <v>10</v>
      </c>
    </row>
    <row r="18" spans="1:22" customFormat="1" ht="18" customHeight="1">
      <c r="A18" s="32" t="s">
        <v>47</v>
      </c>
      <c r="B18" s="33"/>
      <c r="C18" s="33"/>
      <c r="D18" s="33"/>
      <c r="E18" s="33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customFormat="1" ht="18" customHeight="1">
      <c r="A21" s="77" t="s">
        <v>48</v>
      </c>
      <c r="B21" s="78">
        <v>2002</v>
      </c>
      <c r="C21" s="78">
        <v>2003</v>
      </c>
      <c r="D21" s="78">
        <v>2004</v>
      </c>
      <c r="E21" s="78">
        <v>2005</v>
      </c>
      <c r="F21" s="78">
        <v>2006</v>
      </c>
      <c r="G21" s="78">
        <v>2007</v>
      </c>
      <c r="H21" s="78">
        <v>2008</v>
      </c>
      <c r="I21" s="78">
        <v>2009</v>
      </c>
      <c r="J21" s="78">
        <v>2010</v>
      </c>
      <c r="K21" s="78">
        <v>2011</v>
      </c>
      <c r="L21" s="78">
        <v>2012</v>
      </c>
      <c r="M21" s="78">
        <v>2013</v>
      </c>
      <c r="N21" s="78">
        <v>2014</v>
      </c>
      <c r="O21" s="78">
        <v>2015</v>
      </c>
      <c r="P21" s="78">
        <v>2016</v>
      </c>
      <c r="Q21" s="78">
        <v>2017</v>
      </c>
      <c r="R21" s="78">
        <v>2018</v>
      </c>
      <c r="S21" s="78">
        <v>2019</v>
      </c>
      <c r="T21" s="78">
        <v>2020</v>
      </c>
      <c r="U21" s="78">
        <v>2021</v>
      </c>
      <c r="V21" s="78">
        <v>2022</v>
      </c>
    </row>
    <row r="22" spans="1:22" customFormat="1" ht="18" customHeight="1">
      <c r="A22" s="57" t="s">
        <v>82</v>
      </c>
      <c r="B22" s="42">
        <v>1404</v>
      </c>
      <c r="C22" s="42">
        <v>2276</v>
      </c>
      <c r="D22" s="42">
        <v>2876</v>
      </c>
      <c r="E22" s="42">
        <v>3360</v>
      </c>
      <c r="F22" s="42">
        <v>3454</v>
      </c>
      <c r="G22" s="42">
        <v>3855</v>
      </c>
      <c r="H22" s="42">
        <v>4683</v>
      </c>
      <c r="I22" s="42">
        <v>4870</v>
      </c>
      <c r="J22" s="42">
        <v>4774</v>
      </c>
      <c r="K22" s="42">
        <v>4621</v>
      </c>
      <c r="L22" s="42">
        <v>4547</v>
      </c>
      <c r="M22" s="42">
        <v>4094</v>
      </c>
      <c r="N22" s="42">
        <v>3727</v>
      </c>
      <c r="O22" s="42">
        <v>3513</v>
      </c>
      <c r="P22" s="42">
        <v>3249</v>
      </c>
      <c r="Q22" s="42">
        <v>3293</v>
      </c>
      <c r="R22" s="42">
        <v>3413</v>
      </c>
      <c r="S22" s="42">
        <v>3805</v>
      </c>
      <c r="T22" s="42">
        <v>4285</v>
      </c>
      <c r="U22" s="42">
        <v>4387</v>
      </c>
      <c r="V22" s="42">
        <v>4718</v>
      </c>
    </row>
    <row r="23" spans="1:22" customFormat="1" ht="18" customHeight="1">
      <c r="A23" s="36" t="s">
        <v>83</v>
      </c>
      <c r="B23" s="6">
        <v>126</v>
      </c>
      <c r="C23" s="6">
        <v>178</v>
      </c>
      <c r="D23" s="6">
        <v>300</v>
      </c>
      <c r="E23" s="6">
        <v>566</v>
      </c>
      <c r="F23" s="6">
        <v>735</v>
      </c>
      <c r="G23" s="6">
        <v>1758</v>
      </c>
      <c r="H23" s="6">
        <v>2294</v>
      </c>
      <c r="I23" s="6">
        <v>2447</v>
      </c>
      <c r="J23" s="6">
        <v>2438</v>
      </c>
      <c r="K23" s="6">
        <v>2432</v>
      </c>
      <c r="L23" s="6">
        <v>2470</v>
      </c>
      <c r="M23" s="6">
        <v>2035</v>
      </c>
      <c r="N23" s="6">
        <v>1707</v>
      </c>
      <c r="O23" s="6">
        <v>1635</v>
      </c>
      <c r="P23" s="6">
        <v>1514</v>
      </c>
      <c r="Q23" s="6">
        <v>1429</v>
      </c>
      <c r="R23" s="6">
        <v>1377</v>
      </c>
      <c r="S23" s="6">
        <v>1429</v>
      </c>
      <c r="T23" s="6">
        <v>1467</v>
      </c>
      <c r="U23" s="6">
        <v>1162</v>
      </c>
      <c r="V23" s="6">
        <v>1213</v>
      </c>
    </row>
    <row r="24" spans="1:22" customFormat="1" ht="18" customHeight="1">
      <c r="A24" s="36" t="s">
        <v>84</v>
      </c>
      <c r="B24" s="6">
        <v>127</v>
      </c>
      <c r="C24" s="6">
        <v>295</v>
      </c>
      <c r="D24" s="6">
        <v>426</v>
      </c>
      <c r="E24" s="6">
        <v>545</v>
      </c>
      <c r="F24" s="6">
        <v>592</v>
      </c>
      <c r="G24" s="6">
        <v>54</v>
      </c>
      <c r="H24" s="6">
        <v>72</v>
      </c>
      <c r="I24" s="6">
        <v>94</v>
      </c>
      <c r="J24" s="6">
        <v>97</v>
      </c>
      <c r="K24" s="6">
        <v>78</v>
      </c>
      <c r="L24" s="6">
        <v>71</v>
      </c>
      <c r="M24" s="6">
        <v>66</v>
      </c>
      <c r="N24" s="6">
        <v>60</v>
      </c>
      <c r="O24" s="6">
        <v>55</v>
      </c>
      <c r="P24" s="6">
        <v>53</v>
      </c>
      <c r="Q24" s="6">
        <v>62</v>
      </c>
      <c r="R24" s="6">
        <v>68</v>
      </c>
      <c r="S24" s="6">
        <v>64</v>
      </c>
      <c r="T24" s="6">
        <v>69</v>
      </c>
      <c r="U24" s="6">
        <v>404</v>
      </c>
      <c r="V24" s="6">
        <v>433</v>
      </c>
    </row>
    <row r="25" spans="1:22" customFormat="1" ht="18" customHeight="1">
      <c r="A25" s="36" t="s">
        <v>85</v>
      </c>
      <c r="B25" s="6">
        <v>293</v>
      </c>
      <c r="C25" s="6">
        <v>365</v>
      </c>
      <c r="D25" s="6">
        <v>433</v>
      </c>
      <c r="E25" s="6">
        <v>488</v>
      </c>
      <c r="F25" s="6">
        <v>502</v>
      </c>
      <c r="G25" s="6">
        <v>493</v>
      </c>
      <c r="H25" s="6">
        <v>607</v>
      </c>
      <c r="I25" s="6">
        <v>602</v>
      </c>
      <c r="J25" s="6">
        <v>599</v>
      </c>
      <c r="K25" s="6">
        <v>655</v>
      </c>
      <c r="L25" s="6">
        <v>651</v>
      </c>
      <c r="M25" s="6">
        <v>680</v>
      </c>
      <c r="N25" s="6">
        <v>744</v>
      </c>
      <c r="O25" s="6">
        <v>764</v>
      </c>
      <c r="P25" s="6">
        <v>750</v>
      </c>
      <c r="Q25" s="6">
        <v>843</v>
      </c>
      <c r="R25" s="6">
        <v>964</v>
      </c>
      <c r="S25" s="6">
        <v>1108</v>
      </c>
      <c r="T25" s="6">
        <v>1396</v>
      </c>
      <c r="U25" s="6">
        <v>1445</v>
      </c>
      <c r="V25" s="6">
        <v>1506</v>
      </c>
    </row>
    <row r="26" spans="1:22" customFormat="1" ht="18" customHeight="1">
      <c r="A26" s="36" t="s">
        <v>86</v>
      </c>
      <c r="B26" s="6">
        <v>9</v>
      </c>
      <c r="C26" s="6">
        <v>15</v>
      </c>
      <c r="D26" s="6">
        <v>20</v>
      </c>
      <c r="E26" s="6">
        <v>19</v>
      </c>
      <c r="F26" s="6">
        <v>16</v>
      </c>
      <c r="G26" s="6">
        <v>10</v>
      </c>
      <c r="H26" s="6">
        <v>11</v>
      </c>
      <c r="I26" s="6">
        <v>9</v>
      </c>
      <c r="J26" s="6">
        <v>14</v>
      </c>
      <c r="K26" s="6">
        <v>17</v>
      </c>
      <c r="L26" s="6">
        <v>20</v>
      </c>
      <c r="M26" s="6">
        <v>21</v>
      </c>
      <c r="N26" s="6">
        <v>17</v>
      </c>
      <c r="O26" s="6">
        <v>16</v>
      </c>
      <c r="P26" s="6">
        <v>15</v>
      </c>
      <c r="Q26" s="6">
        <v>15</v>
      </c>
      <c r="R26" s="6">
        <v>15</v>
      </c>
      <c r="S26" s="6">
        <v>19</v>
      </c>
      <c r="T26" s="6">
        <v>21</v>
      </c>
      <c r="U26" s="6">
        <v>27</v>
      </c>
      <c r="V26" s="6">
        <v>31</v>
      </c>
    </row>
    <row r="27" spans="1:22" customFormat="1" ht="18" customHeight="1">
      <c r="A27" s="36" t="s">
        <v>87</v>
      </c>
      <c r="B27" s="29">
        <v>36</v>
      </c>
      <c r="C27" s="29">
        <v>46</v>
      </c>
      <c r="D27" s="29">
        <v>47</v>
      </c>
      <c r="E27" s="29">
        <v>56</v>
      </c>
      <c r="F27" s="29">
        <v>52</v>
      </c>
      <c r="G27" s="29">
        <v>61</v>
      </c>
      <c r="H27" s="29">
        <v>78</v>
      </c>
      <c r="I27" s="29">
        <v>77</v>
      </c>
      <c r="J27" s="29">
        <v>69</v>
      </c>
      <c r="K27" s="29">
        <v>68</v>
      </c>
      <c r="L27" s="29">
        <v>65</v>
      </c>
      <c r="M27" s="29">
        <v>59</v>
      </c>
      <c r="N27" s="29">
        <v>60</v>
      </c>
      <c r="O27" s="29">
        <v>62</v>
      </c>
      <c r="P27" s="29">
        <v>66</v>
      </c>
      <c r="Q27" s="29">
        <v>68</v>
      </c>
      <c r="R27" s="29">
        <v>85</v>
      </c>
      <c r="S27" s="29">
        <v>114</v>
      </c>
      <c r="T27" s="29">
        <v>158</v>
      </c>
      <c r="U27" s="29">
        <v>165</v>
      </c>
      <c r="V27" s="29">
        <v>177</v>
      </c>
    </row>
    <row r="28" spans="1:22" customFormat="1" ht="18" customHeight="1">
      <c r="A28" s="36" t="s">
        <v>88</v>
      </c>
      <c r="B28" s="29">
        <v>705</v>
      </c>
      <c r="C28" s="29">
        <v>1241</v>
      </c>
      <c r="D28" s="29">
        <v>1493</v>
      </c>
      <c r="E28" s="29">
        <v>1477</v>
      </c>
      <c r="F28" s="29">
        <v>1349</v>
      </c>
      <c r="G28" s="29">
        <v>1266</v>
      </c>
      <c r="H28" s="29">
        <v>1386</v>
      </c>
      <c r="I28" s="29">
        <v>1408</v>
      </c>
      <c r="J28" s="29">
        <v>1313</v>
      </c>
      <c r="K28" s="29">
        <v>1100</v>
      </c>
      <c r="L28" s="29">
        <v>968</v>
      </c>
      <c r="M28" s="29">
        <v>909</v>
      </c>
      <c r="N28" s="29">
        <v>808</v>
      </c>
      <c r="O28" s="29">
        <v>689</v>
      </c>
      <c r="P28" s="29">
        <v>586</v>
      </c>
      <c r="Q28" s="29">
        <v>582</v>
      </c>
      <c r="R28" s="29">
        <v>581</v>
      </c>
      <c r="S28" s="29">
        <v>679</v>
      </c>
      <c r="T28" s="29">
        <v>758</v>
      </c>
      <c r="U28" s="29">
        <v>766</v>
      </c>
      <c r="V28" s="29">
        <v>882</v>
      </c>
    </row>
    <row r="29" spans="1:22" customFormat="1" ht="18" customHeight="1">
      <c r="A29" s="36" t="s">
        <v>89</v>
      </c>
      <c r="B29" s="29">
        <v>108</v>
      </c>
      <c r="C29" s="29">
        <v>136</v>
      </c>
      <c r="D29" s="29">
        <v>156</v>
      </c>
      <c r="E29" s="29">
        <v>208</v>
      </c>
      <c r="F29" s="29">
        <v>208</v>
      </c>
      <c r="G29" s="29">
        <v>213</v>
      </c>
      <c r="H29" s="29">
        <v>234</v>
      </c>
      <c r="I29" s="29">
        <v>232</v>
      </c>
      <c r="J29" s="29">
        <v>244</v>
      </c>
      <c r="K29" s="29">
        <v>271</v>
      </c>
      <c r="L29" s="29">
        <v>302</v>
      </c>
      <c r="M29" s="29">
        <v>324</v>
      </c>
      <c r="N29" s="29">
        <v>331</v>
      </c>
      <c r="O29" s="29">
        <v>292</v>
      </c>
      <c r="P29" s="29">
        <v>265</v>
      </c>
      <c r="Q29" s="29">
        <v>294</v>
      </c>
      <c r="R29" s="29">
        <v>322</v>
      </c>
      <c r="S29" s="29">
        <v>390</v>
      </c>
      <c r="T29" s="29">
        <v>414</v>
      </c>
      <c r="U29" s="29">
        <v>417</v>
      </c>
      <c r="V29" s="29">
        <v>470</v>
      </c>
    </row>
    <row r="30" spans="1:22" customFormat="1" ht="18" customHeight="1">
      <c r="A30" s="36" t="s">
        <v>90</v>
      </c>
      <c r="B30" s="29">
        <v>0</v>
      </c>
      <c r="C30" s="29">
        <v>0</v>
      </c>
      <c r="D30" s="29">
        <v>1</v>
      </c>
      <c r="E30" s="29">
        <v>1</v>
      </c>
      <c r="F30" s="29">
        <v>0</v>
      </c>
      <c r="G30" s="29">
        <v>0</v>
      </c>
      <c r="H30" s="29">
        <v>1</v>
      </c>
      <c r="I30" s="29">
        <v>1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1</v>
      </c>
      <c r="T30" s="29">
        <v>1</v>
      </c>
      <c r="U30" s="29">
        <v>0</v>
      </c>
      <c r="V30" s="29">
        <v>0</v>
      </c>
    </row>
    <row r="31" spans="1:22" customFormat="1" ht="18" customHeight="1">
      <c r="A31" s="30" t="s">
        <v>93</v>
      </c>
      <c r="B31" s="55">
        <v>0</v>
      </c>
      <c r="C31" s="55">
        <v>0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1</v>
      </c>
      <c r="S31" s="55">
        <v>1</v>
      </c>
      <c r="T31" s="55">
        <v>1</v>
      </c>
      <c r="U31" s="55">
        <v>1</v>
      </c>
      <c r="V31" s="55">
        <v>6</v>
      </c>
    </row>
    <row r="32" spans="1:22" customFormat="1" ht="18" customHeight="1">
      <c r="A32" s="32" t="s">
        <v>47</v>
      </c>
      <c r="B32" s="33"/>
      <c r="C32" s="33"/>
      <c r="D32" s="33"/>
      <c r="E32" s="33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:22" customFormat="1" ht="18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customFormat="1" ht="18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customFormat="1" ht="18" customHeight="1">
      <c r="A35" s="77" t="s">
        <v>49</v>
      </c>
      <c r="B35" s="78">
        <v>2002</v>
      </c>
      <c r="C35" s="78">
        <v>2003</v>
      </c>
      <c r="D35" s="78">
        <v>2004</v>
      </c>
      <c r="E35" s="78">
        <v>2005</v>
      </c>
      <c r="F35" s="78">
        <v>2006</v>
      </c>
      <c r="G35" s="78">
        <v>2007</v>
      </c>
      <c r="H35" s="78">
        <v>2008</v>
      </c>
      <c r="I35" s="78">
        <v>2009</v>
      </c>
      <c r="J35" s="78">
        <v>2010</v>
      </c>
      <c r="K35" s="78">
        <v>2011</v>
      </c>
      <c r="L35" s="78">
        <v>2012</v>
      </c>
      <c r="M35" s="78">
        <v>2013</v>
      </c>
      <c r="N35" s="78">
        <v>2014</v>
      </c>
      <c r="O35" s="78">
        <v>2015</v>
      </c>
      <c r="P35" s="78">
        <v>2016</v>
      </c>
      <c r="Q35" s="78">
        <v>2017</v>
      </c>
      <c r="R35" s="78">
        <v>2018</v>
      </c>
      <c r="S35" s="78">
        <v>2019</v>
      </c>
      <c r="T35" s="78">
        <v>2020</v>
      </c>
      <c r="U35" s="78">
        <v>2021</v>
      </c>
      <c r="V35" s="78">
        <v>2022</v>
      </c>
    </row>
    <row r="36" spans="1:22" customFormat="1" ht="18" customHeight="1">
      <c r="A36" s="57" t="s">
        <v>82</v>
      </c>
      <c r="B36" s="42">
        <v>1091</v>
      </c>
      <c r="C36" s="42">
        <v>1805</v>
      </c>
      <c r="D36" s="42">
        <v>2375</v>
      </c>
      <c r="E36" s="42">
        <v>2827</v>
      </c>
      <c r="F36" s="42">
        <v>2909</v>
      </c>
      <c r="G36" s="42">
        <v>3346</v>
      </c>
      <c r="H36" s="42">
        <v>4046</v>
      </c>
      <c r="I36" s="42">
        <v>4165</v>
      </c>
      <c r="J36" s="42">
        <v>4135</v>
      </c>
      <c r="K36" s="42">
        <v>4040</v>
      </c>
      <c r="L36" s="42">
        <v>3947</v>
      </c>
      <c r="M36" s="42">
        <v>3693</v>
      </c>
      <c r="N36" s="42">
        <v>3356</v>
      </c>
      <c r="O36" s="42">
        <v>3173</v>
      </c>
      <c r="P36" s="42">
        <v>3022</v>
      </c>
      <c r="Q36" s="42">
        <v>2990</v>
      </c>
      <c r="R36" s="42">
        <v>3132</v>
      </c>
      <c r="S36" s="42">
        <v>3409</v>
      </c>
      <c r="T36" s="42">
        <v>3814</v>
      </c>
      <c r="U36" s="42">
        <v>4009</v>
      </c>
      <c r="V36" s="42">
        <v>4213</v>
      </c>
    </row>
    <row r="37" spans="1:22" customFormat="1" ht="18" customHeight="1">
      <c r="A37" s="36" t="s">
        <v>83</v>
      </c>
      <c r="B37" s="6">
        <v>88</v>
      </c>
      <c r="C37" s="6">
        <v>141</v>
      </c>
      <c r="D37" s="6">
        <v>244</v>
      </c>
      <c r="E37" s="6">
        <v>490</v>
      </c>
      <c r="F37" s="6">
        <v>644</v>
      </c>
      <c r="G37" s="6">
        <v>1490</v>
      </c>
      <c r="H37" s="6">
        <v>1905</v>
      </c>
      <c r="I37" s="6">
        <v>2063</v>
      </c>
      <c r="J37" s="6">
        <v>2058</v>
      </c>
      <c r="K37" s="6">
        <v>2095</v>
      </c>
      <c r="L37" s="6">
        <v>2153</v>
      </c>
      <c r="M37" s="6">
        <v>1866</v>
      </c>
      <c r="N37" s="6">
        <v>1608</v>
      </c>
      <c r="O37" s="6">
        <v>1538</v>
      </c>
      <c r="P37" s="6">
        <v>1417</v>
      </c>
      <c r="Q37" s="6">
        <v>1331</v>
      </c>
      <c r="R37" s="6">
        <v>1293</v>
      </c>
      <c r="S37" s="6">
        <v>1350</v>
      </c>
      <c r="T37" s="6">
        <v>1427</v>
      </c>
      <c r="U37" s="6">
        <v>1152</v>
      </c>
      <c r="V37" s="6">
        <v>1124</v>
      </c>
    </row>
    <row r="38" spans="1:22" customFormat="1" ht="18" customHeight="1">
      <c r="A38" s="36" t="s">
        <v>84</v>
      </c>
      <c r="B38" s="6">
        <v>129</v>
      </c>
      <c r="C38" s="6">
        <v>246</v>
      </c>
      <c r="D38" s="6">
        <v>368</v>
      </c>
      <c r="E38" s="6">
        <v>474</v>
      </c>
      <c r="F38" s="6">
        <v>537</v>
      </c>
      <c r="G38" s="6">
        <v>112</v>
      </c>
      <c r="H38" s="6">
        <v>139</v>
      </c>
      <c r="I38" s="6">
        <v>142</v>
      </c>
      <c r="J38" s="6">
        <v>147</v>
      </c>
      <c r="K38" s="6">
        <v>136</v>
      </c>
      <c r="L38" s="6">
        <v>133</v>
      </c>
      <c r="M38" s="6">
        <v>129</v>
      </c>
      <c r="N38" s="6">
        <v>124</v>
      </c>
      <c r="O38" s="6">
        <v>120</v>
      </c>
      <c r="P38" s="6">
        <v>121</v>
      </c>
      <c r="Q38" s="6">
        <v>131</v>
      </c>
      <c r="R38" s="6">
        <v>141</v>
      </c>
      <c r="S38" s="6">
        <v>133</v>
      </c>
      <c r="T38" s="6">
        <v>138</v>
      </c>
      <c r="U38" s="6">
        <v>464</v>
      </c>
      <c r="V38" s="6">
        <v>495</v>
      </c>
    </row>
    <row r="39" spans="1:22" customFormat="1" ht="18" customHeight="1">
      <c r="A39" s="36" t="s">
        <v>85</v>
      </c>
      <c r="B39" s="6">
        <v>107</v>
      </c>
      <c r="C39" s="6">
        <v>117</v>
      </c>
      <c r="D39" s="6">
        <v>171</v>
      </c>
      <c r="E39" s="6">
        <v>197</v>
      </c>
      <c r="F39" s="6">
        <v>223</v>
      </c>
      <c r="G39" s="6">
        <v>269</v>
      </c>
      <c r="H39" s="6">
        <v>362</v>
      </c>
      <c r="I39" s="6">
        <v>386</v>
      </c>
      <c r="J39" s="6">
        <v>384</v>
      </c>
      <c r="K39" s="6">
        <v>400</v>
      </c>
      <c r="L39" s="6">
        <v>400</v>
      </c>
      <c r="M39" s="6">
        <v>457</v>
      </c>
      <c r="N39" s="6">
        <v>502</v>
      </c>
      <c r="O39" s="6">
        <v>547</v>
      </c>
      <c r="P39" s="6">
        <v>578</v>
      </c>
      <c r="Q39" s="6">
        <v>628</v>
      </c>
      <c r="R39" s="6">
        <v>735</v>
      </c>
      <c r="S39" s="6">
        <v>822</v>
      </c>
      <c r="T39" s="6">
        <v>975</v>
      </c>
      <c r="U39" s="6">
        <v>1042</v>
      </c>
      <c r="V39" s="6">
        <v>1049</v>
      </c>
    </row>
    <row r="40" spans="1:22" customFormat="1" ht="18" customHeight="1">
      <c r="A40" s="36" t="s">
        <v>86</v>
      </c>
      <c r="B40" s="6">
        <v>16</v>
      </c>
      <c r="C40" s="6">
        <v>14</v>
      </c>
      <c r="D40" s="6">
        <v>15</v>
      </c>
      <c r="E40" s="6">
        <v>20</v>
      </c>
      <c r="F40" s="6">
        <v>13</v>
      </c>
      <c r="G40" s="6">
        <v>12</v>
      </c>
      <c r="H40" s="6">
        <v>17</v>
      </c>
      <c r="I40" s="6">
        <v>18</v>
      </c>
      <c r="J40" s="6">
        <v>16</v>
      </c>
      <c r="K40" s="6">
        <v>22</v>
      </c>
      <c r="L40" s="6">
        <v>25</v>
      </c>
      <c r="M40" s="6">
        <v>27</v>
      </c>
      <c r="N40" s="6">
        <v>27</v>
      </c>
      <c r="O40" s="6">
        <v>28</v>
      </c>
      <c r="P40" s="6">
        <v>28</v>
      </c>
      <c r="Q40" s="6">
        <v>30</v>
      </c>
      <c r="R40" s="6">
        <v>31</v>
      </c>
      <c r="S40" s="6">
        <v>33</v>
      </c>
      <c r="T40" s="6">
        <v>44</v>
      </c>
      <c r="U40" s="6">
        <v>45</v>
      </c>
      <c r="V40" s="6">
        <v>43</v>
      </c>
    </row>
    <row r="41" spans="1:22" customFormat="1" ht="18" customHeight="1">
      <c r="A41" s="36" t="s">
        <v>87</v>
      </c>
      <c r="B41" s="6">
        <v>62</v>
      </c>
      <c r="C41" s="6">
        <v>62</v>
      </c>
      <c r="D41" s="6">
        <v>73</v>
      </c>
      <c r="E41" s="6">
        <v>84</v>
      </c>
      <c r="F41" s="6">
        <v>76</v>
      </c>
      <c r="G41" s="6">
        <v>80</v>
      </c>
      <c r="H41" s="6">
        <v>112</v>
      </c>
      <c r="I41" s="6">
        <v>116</v>
      </c>
      <c r="J41" s="6">
        <v>120</v>
      </c>
      <c r="K41" s="6">
        <v>114</v>
      </c>
      <c r="L41" s="6">
        <v>104</v>
      </c>
      <c r="M41" s="6">
        <v>110</v>
      </c>
      <c r="N41" s="6">
        <v>99</v>
      </c>
      <c r="O41" s="6">
        <v>89</v>
      </c>
      <c r="P41" s="6">
        <v>88</v>
      </c>
      <c r="Q41" s="6">
        <v>92</v>
      </c>
      <c r="R41" s="6">
        <v>118</v>
      </c>
      <c r="S41" s="6">
        <v>132</v>
      </c>
      <c r="T41" s="6">
        <v>174</v>
      </c>
      <c r="U41" s="6">
        <v>190</v>
      </c>
      <c r="V41" s="6">
        <v>223</v>
      </c>
    </row>
    <row r="42" spans="1:22" customFormat="1" ht="18" customHeight="1">
      <c r="A42" s="36" t="s">
        <v>88</v>
      </c>
      <c r="B42" s="29">
        <v>651</v>
      </c>
      <c r="C42" s="29">
        <v>1184</v>
      </c>
      <c r="D42" s="29">
        <v>1462</v>
      </c>
      <c r="E42" s="29">
        <v>1507</v>
      </c>
      <c r="F42" s="29">
        <v>1352</v>
      </c>
      <c r="G42" s="29">
        <v>1317</v>
      </c>
      <c r="H42" s="29">
        <v>1434</v>
      </c>
      <c r="I42" s="29">
        <v>1340</v>
      </c>
      <c r="J42" s="29">
        <v>1297</v>
      </c>
      <c r="K42" s="29">
        <v>1128</v>
      </c>
      <c r="L42" s="29">
        <v>982</v>
      </c>
      <c r="M42" s="29">
        <v>960</v>
      </c>
      <c r="N42" s="29">
        <v>849</v>
      </c>
      <c r="O42" s="29">
        <v>702</v>
      </c>
      <c r="P42" s="29">
        <v>631</v>
      </c>
      <c r="Q42" s="29">
        <v>604</v>
      </c>
      <c r="R42" s="29">
        <v>631</v>
      </c>
      <c r="S42" s="29">
        <v>729</v>
      </c>
      <c r="T42" s="29">
        <v>821</v>
      </c>
      <c r="U42" s="29">
        <v>881</v>
      </c>
      <c r="V42" s="29">
        <v>1028</v>
      </c>
    </row>
    <row r="43" spans="1:22" customFormat="1" ht="18" customHeight="1">
      <c r="A43" s="36" t="s">
        <v>89</v>
      </c>
      <c r="B43" s="29">
        <v>38</v>
      </c>
      <c r="C43" s="29">
        <v>41</v>
      </c>
      <c r="D43" s="29">
        <v>42</v>
      </c>
      <c r="E43" s="29">
        <v>55</v>
      </c>
      <c r="F43" s="29">
        <v>64</v>
      </c>
      <c r="G43" s="29">
        <v>66</v>
      </c>
      <c r="H43" s="29">
        <v>75</v>
      </c>
      <c r="I43" s="29">
        <v>98</v>
      </c>
      <c r="J43" s="29">
        <v>112</v>
      </c>
      <c r="K43" s="29">
        <v>144</v>
      </c>
      <c r="L43" s="29">
        <v>149</v>
      </c>
      <c r="M43" s="29">
        <v>143</v>
      </c>
      <c r="N43" s="29">
        <v>146</v>
      </c>
      <c r="O43" s="29">
        <v>149</v>
      </c>
      <c r="P43" s="29">
        <v>159</v>
      </c>
      <c r="Q43" s="29">
        <v>173</v>
      </c>
      <c r="R43" s="29">
        <v>181</v>
      </c>
      <c r="S43" s="29">
        <v>207</v>
      </c>
      <c r="T43" s="29">
        <v>232</v>
      </c>
      <c r="U43" s="29">
        <v>231</v>
      </c>
      <c r="V43" s="29">
        <v>246</v>
      </c>
    </row>
    <row r="44" spans="1:22" customFormat="1" ht="18" customHeight="1">
      <c r="A44" s="36" t="s">
        <v>90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2</v>
      </c>
      <c r="I44" s="29">
        <v>2</v>
      </c>
      <c r="J44" s="29">
        <v>1</v>
      </c>
      <c r="K44" s="29">
        <v>1</v>
      </c>
      <c r="L44" s="29">
        <v>1</v>
      </c>
      <c r="M44" s="29">
        <v>1</v>
      </c>
      <c r="N44" s="29">
        <v>1</v>
      </c>
      <c r="O44" s="29">
        <v>0</v>
      </c>
      <c r="P44" s="29">
        <v>0</v>
      </c>
      <c r="Q44" s="29">
        <v>1</v>
      </c>
      <c r="R44" s="29">
        <v>2</v>
      </c>
      <c r="S44" s="29">
        <v>3</v>
      </c>
      <c r="T44" s="29">
        <v>3</v>
      </c>
      <c r="U44" s="29">
        <v>3</v>
      </c>
      <c r="V44" s="29">
        <v>1</v>
      </c>
    </row>
    <row r="45" spans="1:22" customFormat="1" ht="18" customHeight="1">
      <c r="A45" s="30" t="s">
        <v>93</v>
      </c>
      <c r="B45" s="55">
        <v>0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1</v>
      </c>
      <c r="V45" s="55">
        <v>4</v>
      </c>
    </row>
    <row r="46" spans="1:22" customFormat="1" ht="18" customHeight="1">
      <c r="A46" s="32" t="s">
        <v>47</v>
      </c>
      <c r="B46" s="33"/>
      <c r="C46" s="33"/>
      <c r="D46" s="33"/>
      <c r="E46" s="33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V46" s="26"/>
    </row>
    <row r="47" spans="1:22" customFormat="1" ht="18" customHeight="1"/>
    <row r="48" spans="1:22" customFormat="1" ht="18" customHeight="1"/>
    <row r="49" spans="1:22" customFormat="1" ht="18" customHeight="1"/>
    <row r="50" spans="1:22" customFormat="1" ht="18" customHeight="1">
      <c r="A50" s="33" t="s">
        <v>94</v>
      </c>
      <c r="B50" s="5"/>
      <c r="C50" s="5"/>
      <c r="D50" s="5"/>
      <c r="E50" s="5"/>
      <c r="F50" s="5"/>
      <c r="G50" s="5"/>
    </row>
    <row r="51" spans="1:22" customFormat="1" ht="18" customHeight="1"/>
    <row r="52" spans="1:22" customFormat="1" ht="18" customHeight="1">
      <c r="A52" s="77" t="s">
        <v>14</v>
      </c>
      <c r="B52" s="78">
        <v>2002</v>
      </c>
      <c r="C52" s="78">
        <v>2003</v>
      </c>
      <c r="D52" s="78">
        <v>2004</v>
      </c>
      <c r="E52" s="78">
        <v>2005</v>
      </c>
      <c r="F52" s="78">
        <v>2006</v>
      </c>
      <c r="G52" s="78">
        <v>2007</v>
      </c>
      <c r="H52" s="78">
        <v>2008</v>
      </c>
      <c r="I52" s="78">
        <v>2009</v>
      </c>
      <c r="J52" s="78">
        <v>2010</v>
      </c>
      <c r="K52" s="78">
        <v>2011</v>
      </c>
      <c r="L52" s="78">
        <v>2012</v>
      </c>
      <c r="M52" s="78">
        <v>2013</v>
      </c>
      <c r="N52" s="78">
        <v>2014</v>
      </c>
      <c r="O52" s="78">
        <v>2015</v>
      </c>
      <c r="P52" s="78">
        <v>2016</v>
      </c>
      <c r="Q52" s="78">
        <v>2017</v>
      </c>
      <c r="R52" s="78">
        <v>2018</v>
      </c>
      <c r="S52" s="78">
        <v>2019</v>
      </c>
      <c r="T52" s="78">
        <v>2020</v>
      </c>
      <c r="U52" s="78">
        <v>2021</v>
      </c>
      <c r="V52" s="78">
        <v>2022</v>
      </c>
    </row>
    <row r="53" spans="1:22" customFormat="1" ht="18" customHeight="1">
      <c r="A53" s="57" t="s">
        <v>82</v>
      </c>
      <c r="B53" s="53">
        <f t="shared" ref="B53:T53" si="0">SUM(B54:B62)</f>
        <v>1</v>
      </c>
      <c r="C53" s="53">
        <f t="shared" si="0"/>
        <v>1</v>
      </c>
      <c r="D53" s="53">
        <f t="shared" si="0"/>
        <v>1</v>
      </c>
      <c r="E53" s="53">
        <f t="shared" si="0"/>
        <v>1</v>
      </c>
      <c r="F53" s="53">
        <f t="shared" si="0"/>
        <v>1</v>
      </c>
      <c r="G53" s="53">
        <f t="shared" si="0"/>
        <v>0.99999999999999989</v>
      </c>
      <c r="H53" s="53">
        <f t="shared" si="0"/>
        <v>1</v>
      </c>
      <c r="I53" s="53">
        <f t="shared" si="0"/>
        <v>1</v>
      </c>
      <c r="J53" s="53">
        <f t="shared" si="0"/>
        <v>0.99999999999999989</v>
      </c>
      <c r="K53" s="53">
        <f t="shared" si="0"/>
        <v>0.99999999999999978</v>
      </c>
      <c r="L53" s="53">
        <f t="shared" si="0"/>
        <v>1</v>
      </c>
      <c r="M53" s="53">
        <f t="shared" si="0"/>
        <v>1</v>
      </c>
      <c r="N53" s="53">
        <f t="shared" si="0"/>
        <v>1</v>
      </c>
      <c r="O53" s="53">
        <f t="shared" si="0"/>
        <v>1.0000000000000002</v>
      </c>
      <c r="P53" s="53">
        <f t="shared" si="0"/>
        <v>1</v>
      </c>
      <c r="Q53" s="53">
        <f t="shared" si="0"/>
        <v>0.99999999999999989</v>
      </c>
      <c r="R53" s="53">
        <f t="shared" si="0"/>
        <v>1</v>
      </c>
      <c r="S53" s="53">
        <f t="shared" si="0"/>
        <v>1</v>
      </c>
      <c r="T53" s="53">
        <f t="shared" si="0"/>
        <v>1.0000000000000002</v>
      </c>
      <c r="U53" s="53">
        <f>SUM(U54:U62)</f>
        <v>1</v>
      </c>
      <c r="V53" s="53">
        <f>SUM(V54:V62)</f>
        <v>0.99999999999999989</v>
      </c>
    </row>
    <row r="54" spans="1:22" customFormat="1" ht="18" customHeight="1">
      <c r="A54" s="36" t="s">
        <v>83</v>
      </c>
      <c r="B54" s="7">
        <f t="shared" ref="B54:T54" si="1">B9/B8</f>
        <v>8.5771543086172339E-2</v>
      </c>
      <c r="C54" s="7">
        <f t="shared" si="1"/>
        <v>7.8167115902964962E-2</v>
      </c>
      <c r="D54" s="7">
        <f t="shared" si="1"/>
        <v>0.10359931441630166</v>
      </c>
      <c r="E54" s="7">
        <f t="shared" si="1"/>
        <v>0.17068045902699208</v>
      </c>
      <c r="F54" s="7">
        <f t="shared" si="1"/>
        <v>0.21672167216721672</v>
      </c>
      <c r="G54" s="7">
        <f t="shared" si="1"/>
        <v>0.45104846549090405</v>
      </c>
      <c r="H54" s="7">
        <f t="shared" si="1"/>
        <v>0.48104021079161419</v>
      </c>
      <c r="I54" s="7">
        <f t="shared" si="1"/>
        <v>0.49916989485334812</v>
      </c>
      <c r="J54" s="7">
        <f t="shared" si="1"/>
        <v>0.50465821079806938</v>
      </c>
      <c r="K54" s="7">
        <f t="shared" si="1"/>
        <v>0.52268791132663661</v>
      </c>
      <c r="L54" s="7">
        <f t="shared" si="1"/>
        <v>0.54426654108782668</v>
      </c>
      <c r="M54" s="7">
        <f t="shared" si="1"/>
        <v>0.50096314370104023</v>
      </c>
      <c r="N54" s="7">
        <f t="shared" si="1"/>
        <v>0.46802202456586195</v>
      </c>
      <c r="O54" s="7">
        <f t="shared" si="1"/>
        <v>0.47457373616512116</v>
      </c>
      <c r="P54" s="7">
        <f t="shared" si="1"/>
        <v>0.46738957104130124</v>
      </c>
      <c r="Q54" s="7">
        <f t="shared" si="1"/>
        <v>0.43928059844023554</v>
      </c>
      <c r="R54" s="7">
        <f t="shared" si="1"/>
        <v>0.40794499618029029</v>
      </c>
      <c r="S54" s="7">
        <f t="shared" si="1"/>
        <v>0.38522317715553089</v>
      </c>
      <c r="T54" s="7">
        <f t="shared" si="1"/>
        <v>0.35732806519323373</v>
      </c>
      <c r="U54" s="7">
        <f>U9/U8</f>
        <v>0.27560743211052885</v>
      </c>
      <c r="V54" s="115">
        <f>V9/V8</f>
        <v>0.26167282499160227</v>
      </c>
    </row>
    <row r="55" spans="1:22" customFormat="1" ht="18" customHeight="1">
      <c r="A55" s="36" t="s">
        <v>84</v>
      </c>
      <c r="B55" s="7">
        <f t="shared" ref="B55:T55" si="2">B10/B8</f>
        <v>0.10260521042084168</v>
      </c>
      <c r="C55" s="7">
        <f t="shared" si="2"/>
        <v>0.13256554765988729</v>
      </c>
      <c r="D55" s="7">
        <f t="shared" si="2"/>
        <v>0.15120929346791087</v>
      </c>
      <c r="E55" s="7">
        <f t="shared" si="2"/>
        <v>0.16470017779214483</v>
      </c>
      <c r="F55" s="7">
        <f t="shared" si="2"/>
        <v>0.17743202891717744</v>
      </c>
      <c r="G55" s="7">
        <f t="shared" si="2"/>
        <v>2.305235383974448E-2</v>
      </c>
      <c r="H55" s="7">
        <f t="shared" si="2"/>
        <v>2.417229923244358E-2</v>
      </c>
      <c r="I55" s="7">
        <f t="shared" si="2"/>
        <v>2.6120641947980076E-2</v>
      </c>
      <c r="J55" s="7">
        <f t="shared" si="2"/>
        <v>2.7388034571781343E-2</v>
      </c>
      <c r="K55" s="7">
        <f t="shared" si="2"/>
        <v>2.4708463225955431E-2</v>
      </c>
      <c r="L55" s="7">
        <f t="shared" si="2"/>
        <v>2.4016953143395338E-2</v>
      </c>
      <c r="M55" s="7">
        <f t="shared" si="2"/>
        <v>2.5041736227045076E-2</v>
      </c>
      <c r="N55" s="7">
        <f t="shared" si="2"/>
        <v>2.5977693067909077E-2</v>
      </c>
      <c r="O55" s="7">
        <f t="shared" si="2"/>
        <v>2.6174095124139995E-2</v>
      </c>
      <c r="P55" s="7">
        <f t="shared" si="2"/>
        <v>2.7746770849944188E-2</v>
      </c>
      <c r="Q55" s="7">
        <f t="shared" si="2"/>
        <v>3.0717809963393284E-2</v>
      </c>
      <c r="R55" s="7">
        <f t="shared" si="2"/>
        <v>3.1932773109243695E-2</v>
      </c>
      <c r="S55" s="7">
        <f t="shared" si="2"/>
        <v>2.7308012198502912E-2</v>
      </c>
      <c r="T55" s="7">
        <f t="shared" si="2"/>
        <v>2.555871095196938E-2</v>
      </c>
      <c r="U55" s="7">
        <f>U10/U8</f>
        <v>0.10338256312529776</v>
      </c>
      <c r="V55" s="115">
        <f>V10/V8</f>
        <v>0.10390773709551002</v>
      </c>
    </row>
    <row r="56" spans="1:22" customFormat="1" ht="18" customHeight="1">
      <c r="A56" s="36" t="s">
        <v>85</v>
      </c>
      <c r="B56" s="7">
        <f t="shared" ref="B56:T56" si="3">B11/B8</f>
        <v>0.16032064128256512</v>
      </c>
      <c r="C56" s="7">
        <f t="shared" si="3"/>
        <v>0.11810830678755208</v>
      </c>
      <c r="D56" s="7">
        <f t="shared" si="3"/>
        <v>0.11502570938868786</v>
      </c>
      <c r="E56" s="7">
        <f t="shared" si="3"/>
        <v>0.11071601745595604</v>
      </c>
      <c r="F56" s="7">
        <f t="shared" si="3"/>
        <v>0.11393996542511393</v>
      </c>
      <c r="G56" s="7">
        <f t="shared" si="3"/>
        <v>0.10581863630051382</v>
      </c>
      <c r="H56" s="7">
        <f t="shared" si="3"/>
        <v>0.11100927941344942</v>
      </c>
      <c r="I56" s="7">
        <f t="shared" si="3"/>
        <v>0.10935251798561151</v>
      </c>
      <c r="J56" s="7">
        <f t="shared" si="3"/>
        <v>0.11033786059041419</v>
      </c>
      <c r="K56" s="7">
        <f t="shared" si="3"/>
        <v>0.12181041450178963</v>
      </c>
      <c r="L56" s="7">
        <f t="shared" si="3"/>
        <v>0.12373440075347304</v>
      </c>
      <c r="M56" s="7">
        <f t="shared" si="3"/>
        <v>0.1460125850776936</v>
      </c>
      <c r="N56" s="7">
        <f t="shared" si="3"/>
        <v>0.17591416066638429</v>
      </c>
      <c r="O56" s="7">
        <f t="shared" si="3"/>
        <v>0.19608136404427162</v>
      </c>
      <c r="P56" s="7">
        <f t="shared" si="3"/>
        <v>0.21176845798118321</v>
      </c>
      <c r="Q56" s="7">
        <f t="shared" si="3"/>
        <v>0.23412382619767627</v>
      </c>
      <c r="R56" s="7">
        <f t="shared" si="3"/>
        <v>0.25958747135217725</v>
      </c>
      <c r="S56" s="7">
        <f t="shared" si="3"/>
        <v>0.26753534793457168</v>
      </c>
      <c r="T56" s="7">
        <f t="shared" si="3"/>
        <v>0.29275219162859611</v>
      </c>
      <c r="U56" s="7">
        <f>U11/U8</f>
        <v>0.2962124821343497</v>
      </c>
      <c r="V56" s="115">
        <f>V11/V8</f>
        <v>0.28608218564550442</v>
      </c>
    </row>
    <row r="57" spans="1:22" customFormat="1" ht="18" customHeight="1">
      <c r="A57" s="36" t="s">
        <v>86</v>
      </c>
      <c r="B57" s="7">
        <f t="shared" ref="B57:T57" si="4">B12/B8</f>
        <v>1.002004008016032E-2</v>
      </c>
      <c r="C57" s="7">
        <f t="shared" si="4"/>
        <v>7.1061014457240871E-3</v>
      </c>
      <c r="D57" s="7">
        <f t="shared" si="4"/>
        <v>6.6653970672252904E-3</v>
      </c>
      <c r="E57" s="7">
        <f t="shared" si="4"/>
        <v>6.303539679974139E-3</v>
      </c>
      <c r="F57" s="7">
        <f t="shared" si="4"/>
        <v>4.5575986170045572E-3</v>
      </c>
      <c r="G57" s="7">
        <f t="shared" si="4"/>
        <v>3.0551312317733648E-3</v>
      </c>
      <c r="H57" s="7">
        <f t="shared" si="4"/>
        <v>3.2076984763432237E-3</v>
      </c>
      <c r="I57" s="7">
        <f t="shared" si="4"/>
        <v>2.9883785279468732E-3</v>
      </c>
      <c r="J57" s="7">
        <f t="shared" si="4"/>
        <v>3.3673812998091818E-3</v>
      </c>
      <c r="K57" s="7">
        <f t="shared" si="4"/>
        <v>4.5029442327675787E-3</v>
      </c>
      <c r="L57" s="7">
        <f t="shared" si="4"/>
        <v>5.2978573110430893E-3</v>
      </c>
      <c r="M57" s="7">
        <f t="shared" si="4"/>
        <v>6.1641196866572493E-3</v>
      </c>
      <c r="N57" s="7">
        <f t="shared" si="4"/>
        <v>6.2120570379782577E-3</v>
      </c>
      <c r="O57" s="7">
        <f t="shared" si="4"/>
        <v>6.5809153454980561E-3</v>
      </c>
      <c r="P57" s="7">
        <f t="shared" si="4"/>
        <v>6.8569606123425287E-3</v>
      </c>
      <c r="Q57" s="7">
        <f t="shared" si="4"/>
        <v>7.1621836702212317E-3</v>
      </c>
      <c r="R57" s="7">
        <f t="shared" si="4"/>
        <v>7.0282658517952633E-3</v>
      </c>
      <c r="S57" s="7">
        <f t="shared" si="4"/>
        <v>7.2082062655946773E-3</v>
      </c>
      <c r="T57" s="7">
        <f t="shared" si="4"/>
        <v>8.0256821829855531E-3</v>
      </c>
      <c r="U57" s="7">
        <f>U12/U8</f>
        <v>8.5755121486422101E-3</v>
      </c>
      <c r="V57" s="115">
        <f>V12/V8</f>
        <v>8.2857462770126525E-3</v>
      </c>
    </row>
    <row r="58" spans="1:22" customFormat="1" ht="18" customHeight="1">
      <c r="A58" s="36" t="s">
        <v>87</v>
      </c>
      <c r="B58" s="7">
        <f t="shared" ref="B58:T58" si="5">B13/B8</f>
        <v>3.9278557114228459E-2</v>
      </c>
      <c r="C58" s="7">
        <f t="shared" si="5"/>
        <v>2.6464101935800049E-2</v>
      </c>
      <c r="D58" s="7">
        <f t="shared" si="5"/>
        <v>2.2852789944772425E-2</v>
      </c>
      <c r="E58" s="7">
        <f t="shared" si="5"/>
        <v>2.2628091158881525E-2</v>
      </c>
      <c r="F58" s="7">
        <f t="shared" si="5"/>
        <v>2.0116297344020116E-2</v>
      </c>
      <c r="G58" s="7">
        <f t="shared" si="5"/>
        <v>1.9580613803638385E-2</v>
      </c>
      <c r="H58" s="7">
        <f t="shared" si="5"/>
        <v>2.1766525375186162E-2</v>
      </c>
      <c r="I58" s="7">
        <f t="shared" si="5"/>
        <v>2.1361372440509133E-2</v>
      </c>
      <c r="J58" s="7">
        <f t="shared" si="5"/>
        <v>2.1214502188797845E-2</v>
      </c>
      <c r="K58" s="7">
        <f t="shared" si="5"/>
        <v>2.1013739752915369E-2</v>
      </c>
      <c r="L58" s="7">
        <f t="shared" si="5"/>
        <v>1.9896397457028491E-2</v>
      </c>
      <c r="M58" s="7">
        <f t="shared" si="5"/>
        <v>2.1702838063439065E-2</v>
      </c>
      <c r="N58" s="7">
        <f t="shared" si="5"/>
        <v>2.2448115205421431E-2</v>
      </c>
      <c r="O58" s="7">
        <f t="shared" si="5"/>
        <v>2.2584504935686509E-2</v>
      </c>
      <c r="P58" s="7">
        <f t="shared" si="5"/>
        <v>2.4557486844203478E-2</v>
      </c>
      <c r="Q58" s="7">
        <f t="shared" si="5"/>
        <v>2.546554193856438E-2</v>
      </c>
      <c r="R58" s="7">
        <f t="shared" si="5"/>
        <v>3.1016042780748664E-2</v>
      </c>
      <c r="S58" s="7">
        <f t="shared" si="5"/>
        <v>3.410036041031328E-2</v>
      </c>
      <c r="T58" s="7">
        <f t="shared" si="5"/>
        <v>4.0992715150018517E-2</v>
      </c>
      <c r="U58" s="7">
        <f>U13/U8</f>
        <v>4.2282039066222007E-2</v>
      </c>
      <c r="V58" s="115">
        <f>V13/V8</f>
        <v>4.4787817713581903E-2</v>
      </c>
    </row>
    <row r="59" spans="1:22" customFormat="1" ht="18" customHeight="1">
      <c r="A59" s="36" t="s">
        <v>88</v>
      </c>
      <c r="B59" s="38">
        <f t="shared" ref="B59:T59" si="6">B14/B8</f>
        <v>0.5434869739478958</v>
      </c>
      <c r="C59" s="38">
        <f t="shared" si="6"/>
        <v>0.59421710365106595</v>
      </c>
      <c r="D59" s="38">
        <f t="shared" si="6"/>
        <v>0.5627499523900209</v>
      </c>
      <c r="E59" s="38">
        <f t="shared" si="6"/>
        <v>0.4823016001293034</v>
      </c>
      <c r="F59" s="38">
        <f t="shared" si="6"/>
        <v>0.42448530567342446</v>
      </c>
      <c r="G59" s="38">
        <f t="shared" si="6"/>
        <v>0.35870018053048186</v>
      </c>
      <c r="H59" s="38">
        <f t="shared" si="6"/>
        <v>0.32306106083171038</v>
      </c>
      <c r="I59" s="38">
        <f t="shared" si="6"/>
        <v>0.30415052573325957</v>
      </c>
      <c r="J59" s="38">
        <f t="shared" si="6"/>
        <v>0.29296217308339884</v>
      </c>
      <c r="K59" s="38">
        <f t="shared" si="6"/>
        <v>0.25724512181041448</v>
      </c>
      <c r="L59" s="38">
        <f t="shared" si="6"/>
        <v>0.2295738168118672</v>
      </c>
      <c r="M59" s="38">
        <f t="shared" si="6"/>
        <v>0.24001541029921664</v>
      </c>
      <c r="N59" s="38">
        <f t="shared" si="6"/>
        <v>0.23394042072568122</v>
      </c>
      <c r="O59" s="38">
        <f t="shared" si="6"/>
        <v>0.20804666467244989</v>
      </c>
      <c r="P59" s="38">
        <f t="shared" si="6"/>
        <v>0.19406793174932227</v>
      </c>
      <c r="Q59" s="38">
        <f t="shared" si="6"/>
        <v>0.18876332961960846</v>
      </c>
      <c r="R59" s="38">
        <f t="shared" si="6"/>
        <v>0.18517952635599694</v>
      </c>
      <c r="S59" s="38">
        <f t="shared" si="6"/>
        <v>0.19517604657610202</v>
      </c>
      <c r="T59" s="38">
        <f t="shared" si="6"/>
        <v>0.19496234102975676</v>
      </c>
      <c r="U59" s="7">
        <f>U14/U8</f>
        <v>0.19616484040019055</v>
      </c>
      <c r="V59" s="115">
        <f>V14/V8</f>
        <v>0.21386182958235361</v>
      </c>
    </row>
    <row r="60" spans="1:22" customFormat="1" ht="18" customHeight="1">
      <c r="A60" s="36" t="s">
        <v>89</v>
      </c>
      <c r="B60" s="38">
        <f t="shared" ref="B60:T60" si="7">B15/B8</f>
        <v>5.851703406813627E-2</v>
      </c>
      <c r="C60" s="38">
        <f t="shared" si="7"/>
        <v>4.3371722617005636E-2</v>
      </c>
      <c r="D60" s="38">
        <f t="shared" si="7"/>
        <v>3.7707103408874502E-2</v>
      </c>
      <c r="E60" s="38">
        <f t="shared" si="7"/>
        <v>4.2508485534184577E-2</v>
      </c>
      <c r="F60" s="38">
        <f t="shared" si="7"/>
        <v>4.2747131856042744E-2</v>
      </c>
      <c r="G60" s="38">
        <f t="shared" si="7"/>
        <v>3.8744618802944032E-2</v>
      </c>
      <c r="H60" s="38">
        <f t="shared" si="7"/>
        <v>3.5399243899644862E-2</v>
      </c>
      <c r="I60" s="38">
        <f t="shared" si="7"/>
        <v>3.6524626452684006E-2</v>
      </c>
      <c r="J60" s="38">
        <f t="shared" si="7"/>
        <v>3.9959591424402287E-2</v>
      </c>
      <c r="K60" s="38">
        <f t="shared" si="7"/>
        <v>4.7915945040988339E-2</v>
      </c>
      <c r="L60" s="38">
        <f t="shared" si="7"/>
        <v>5.3096303272898514E-2</v>
      </c>
      <c r="M60" s="38">
        <f t="shared" si="7"/>
        <v>5.9971747784769484E-2</v>
      </c>
      <c r="N60" s="38">
        <f t="shared" si="7"/>
        <v>6.734434561626429E-2</v>
      </c>
      <c r="O60" s="38">
        <f t="shared" si="7"/>
        <v>6.5958719712832792E-2</v>
      </c>
      <c r="P60" s="38">
        <f t="shared" si="7"/>
        <v>6.7612820921703079E-2</v>
      </c>
      <c r="Q60" s="38">
        <f t="shared" si="7"/>
        <v>7.432755053318478E-2</v>
      </c>
      <c r="R60" s="38">
        <f t="shared" si="7"/>
        <v>7.6852559205500381E-2</v>
      </c>
      <c r="S60" s="38">
        <f t="shared" si="7"/>
        <v>8.2755752703077348E-2</v>
      </c>
      <c r="T60" s="38">
        <f t="shared" si="7"/>
        <v>7.9762933695517971E-2</v>
      </c>
      <c r="U60" s="7">
        <f>U15/U8</f>
        <v>7.7179609337779898E-2</v>
      </c>
      <c r="V60" s="115">
        <f>V15/V8</f>
        <v>8.0170193707311613E-2</v>
      </c>
    </row>
    <row r="61" spans="1:22" customFormat="1" ht="18" customHeight="1">
      <c r="A61" s="36" t="s">
        <v>90</v>
      </c>
      <c r="B61" s="38">
        <f t="shared" ref="B61:T61" si="8">B16/B8</f>
        <v>0</v>
      </c>
      <c r="C61" s="38">
        <f t="shared" si="8"/>
        <v>0</v>
      </c>
      <c r="D61" s="38">
        <f t="shared" si="8"/>
        <v>1.9043991620643687E-4</v>
      </c>
      <c r="E61" s="38">
        <f t="shared" si="8"/>
        <v>1.6162922256343946E-4</v>
      </c>
      <c r="F61" s="38">
        <f t="shared" si="8"/>
        <v>0</v>
      </c>
      <c r="G61" s="38">
        <f t="shared" si="8"/>
        <v>0</v>
      </c>
      <c r="H61" s="38">
        <f t="shared" si="8"/>
        <v>3.4368197960820253E-4</v>
      </c>
      <c r="I61" s="38">
        <f t="shared" si="8"/>
        <v>3.320420586607637E-4</v>
      </c>
      <c r="J61" s="38">
        <f t="shared" si="8"/>
        <v>1.1224604332697273E-4</v>
      </c>
      <c r="K61" s="38">
        <f t="shared" si="8"/>
        <v>1.1546010853250202E-4</v>
      </c>
      <c r="L61" s="38">
        <f t="shared" si="8"/>
        <v>1.1773016246762421E-4</v>
      </c>
      <c r="M61" s="38">
        <f t="shared" si="8"/>
        <v>1.284191601386927E-4</v>
      </c>
      <c r="N61" s="38">
        <f t="shared" si="8"/>
        <v>1.4118311449950587E-4</v>
      </c>
      <c r="O61" s="38">
        <f t="shared" si="8"/>
        <v>0</v>
      </c>
      <c r="P61" s="38">
        <f t="shared" si="8"/>
        <v>0</v>
      </c>
      <c r="Q61" s="38">
        <f t="shared" si="8"/>
        <v>1.5915963711602739E-4</v>
      </c>
      <c r="R61" s="38">
        <f t="shared" si="8"/>
        <v>3.0557677616501144E-4</v>
      </c>
      <c r="S61" s="38">
        <f t="shared" si="8"/>
        <v>5.5447740504574439E-4</v>
      </c>
      <c r="T61" s="38">
        <f t="shared" si="8"/>
        <v>4.9388813433757259E-4</v>
      </c>
      <c r="U61" s="7">
        <f>U16/U8</f>
        <v>3.5731300619342544E-4</v>
      </c>
      <c r="V61" s="115">
        <f>V16/V8</f>
        <v>1.1196954428395476E-4</v>
      </c>
    </row>
    <row r="62" spans="1:22" customFormat="1" ht="18" customHeight="1">
      <c r="A62" s="30" t="s">
        <v>93</v>
      </c>
      <c r="B62" s="56">
        <f t="shared" ref="B62:T62" si="9">B17/B8</f>
        <v>0</v>
      </c>
      <c r="C62" s="56">
        <f t="shared" si="9"/>
        <v>0</v>
      </c>
      <c r="D62" s="56">
        <f t="shared" si="9"/>
        <v>0</v>
      </c>
      <c r="E62" s="56">
        <f t="shared" si="9"/>
        <v>0</v>
      </c>
      <c r="F62" s="56">
        <f t="shared" si="9"/>
        <v>0</v>
      </c>
      <c r="G62" s="56">
        <f t="shared" si="9"/>
        <v>0</v>
      </c>
      <c r="H62" s="56">
        <f t="shared" si="9"/>
        <v>0</v>
      </c>
      <c r="I62" s="56">
        <f t="shared" si="9"/>
        <v>0</v>
      </c>
      <c r="J62" s="56">
        <f t="shared" si="9"/>
        <v>0</v>
      </c>
      <c r="K62" s="56">
        <f t="shared" si="9"/>
        <v>0</v>
      </c>
      <c r="L62" s="56">
        <f t="shared" si="9"/>
        <v>0</v>
      </c>
      <c r="M62" s="56">
        <f t="shared" si="9"/>
        <v>0</v>
      </c>
      <c r="N62" s="56">
        <f t="shared" si="9"/>
        <v>0</v>
      </c>
      <c r="O62" s="56">
        <f t="shared" si="9"/>
        <v>0</v>
      </c>
      <c r="P62" s="56">
        <f t="shared" si="9"/>
        <v>0</v>
      </c>
      <c r="Q62" s="56">
        <f t="shared" si="9"/>
        <v>0</v>
      </c>
      <c r="R62" s="56">
        <f t="shared" si="9"/>
        <v>1.5278838808250572E-4</v>
      </c>
      <c r="S62" s="56">
        <f t="shared" si="9"/>
        <v>1.386193512614361E-4</v>
      </c>
      <c r="T62" s="56">
        <f t="shared" si="9"/>
        <v>1.2347203358439315E-4</v>
      </c>
      <c r="U62" s="97">
        <f>U17/U8</f>
        <v>2.3820867079561695E-4</v>
      </c>
      <c r="V62" s="116">
        <f>V17/V8</f>
        <v>1.1196954428395476E-3</v>
      </c>
    </row>
    <row r="63" spans="1:22" customFormat="1" ht="18" customHeight="1">
      <c r="A63" s="32" t="s">
        <v>52</v>
      </c>
      <c r="B63" s="33"/>
      <c r="C63" s="33"/>
      <c r="D63" s="33"/>
      <c r="E63" s="33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V63" s="26"/>
    </row>
    <row r="64" spans="1:22" customFormat="1" ht="18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V64" s="5"/>
    </row>
    <row r="65" spans="1:22" customFormat="1" ht="18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V65" s="5"/>
    </row>
    <row r="66" spans="1:22" customFormat="1" ht="18" customHeight="1">
      <c r="A66" s="77" t="s">
        <v>48</v>
      </c>
      <c r="B66" s="78">
        <v>2002</v>
      </c>
      <c r="C66" s="78">
        <v>2003</v>
      </c>
      <c r="D66" s="78">
        <v>2004</v>
      </c>
      <c r="E66" s="78">
        <v>2005</v>
      </c>
      <c r="F66" s="78">
        <v>2006</v>
      </c>
      <c r="G66" s="78">
        <v>2007</v>
      </c>
      <c r="H66" s="78">
        <v>2008</v>
      </c>
      <c r="I66" s="78">
        <v>2009</v>
      </c>
      <c r="J66" s="78">
        <v>2010</v>
      </c>
      <c r="K66" s="78">
        <v>2011</v>
      </c>
      <c r="L66" s="78">
        <v>2012</v>
      </c>
      <c r="M66" s="78">
        <v>2013</v>
      </c>
      <c r="N66" s="78">
        <v>2014</v>
      </c>
      <c r="O66" s="78">
        <v>2015</v>
      </c>
      <c r="P66" s="78">
        <v>2016</v>
      </c>
      <c r="Q66" s="78">
        <v>2017</v>
      </c>
      <c r="R66" s="78">
        <v>2018</v>
      </c>
      <c r="S66" s="78">
        <v>2019</v>
      </c>
      <c r="T66" s="78">
        <v>2020</v>
      </c>
      <c r="U66" s="78">
        <v>2021</v>
      </c>
      <c r="V66" s="78">
        <v>2022</v>
      </c>
    </row>
    <row r="67" spans="1:22" customFormat="1" ht="18" customHeight="1">
      <c r="A67" s="57" t="s">
        <v>82</v>
      </c>
      <c r="B67" s="53">
        <f t="shared" ref="B67:T67" si="10">SUM(B68:B76)</f>
        <v>1</v>
      </c>
      <c r="C67" s="53">
        <f t="shared" si="10"/>
        <v>1</v>
      </c>
      <c r="D67" s="53">
        <f t="shared" si="10"/>
        <v>1</v>
      </c>
      <c r="E67" s="53">
        <f t="shared" si="10"/>
        <v>1.0000000000000002</v>
      </c>
      <c r="F67" s="53">
        <f t="shared" si="10"/>
        <v>1</v>
      </c>
      <c r="G67" s="53">
        <f t="shared" si="10"/>
        <v>1</v>
      </c>
      <c r="H67" s="53">
        <f t="shared" si="10"/>
        <v>1</v>
      </c>
      <c r="I67" s="53">
        <f t="shared" si="10"/>
        <v>1</v>
      </c>
      <c r="J67" s="53">
        <f t="shared" si="10"/>
        <v>0.99999999999999989</v>
      </c>
      <c r="K67" s="53">
        <f t="shared" si="10"/>
        <v>0.99999999999999989</v>
      </c>
      <c r="L67" s="53">
        <f t="shared" si="10"/>
        <v>0.99999999999999989</v>
      </c>
      <c r="M67" s="53">
        <f t="shared" si="10"/>
        <v>1</v>
      </c>
      <c r="N67" s="53">
        <f t="shared" si="10"/>
        <v>1</v>
      </c>
      <c r="O67" s="53">
        <f t="shared" si="10"/>
        <v>1</v>
      </c>
      <c r="P67" s="53">
        <f t="shared" si="10"/>
        <v>0.99999999999999989</v>
      </c>
      <c r="Q67" s="53">
        <f t="shared" si="10"/>
        <v>0.99999999999999989</v>
      </c>
      <c r="R67" s="53">
        <f t="shared" si="10"/>
        <v>1</v>
      </c>
      <c r="S67" s="53">
        <f t="shared" si="10"/>
        <v>0.99999999999999989</v>
      </c>
      <c r="T67" s="53">
        <f t="shared" si="10"/>
        <v>1</v>
      </c>
      <c r="U67" s="53">
        <f>SUM(U68:U76)</f>
        <v>1</v>
      </c>
      <c r="V67" s="53">
        <f>SUM(V68:V76)</f>
        <v>1</v>
      </c>
    </row>
    <row r="68" spans="1:22" customFormat="1" ht="18" customHeight="1">
      <c r="A68" s="36" t="s">
        <v>83</v>
      </c>
      <c r="B68" s="7">
        <f t="shared" ref="B68:T68" si="11">B23/B22</f>
        <v>8.9743589743589744E-2</v>
      </c>
      <c r="C68" s="7">
        <f t="shared" si="11"/>
        <v>7.8207381370826015E-2</v>
      </c>
      <c r="D68" s="7">
        <f t="shared" si="11"/>
        <v>0.10431154381084839</v>
      </c>
      <c r="E68" s="7">
        <f t="shared" si="11"/>
        <v>0.16845238095238096</v>
      </c>
      <c r="F68" s="7">
        <f t="shared" si="11"/>
        <v>0.21279675738274464</v>
      </c>
      <c r="G68" s="7">
        <f t="shared" si="11"/>
        <v>0.45603112840466925</v>
      </c>
      <c r="H68" s="7">
        <f t="shared" si="11"/>
        <v>0.48985692931881275</v>
      </c>
      <c r="I68" s="7">
        <f t="shared" si="11"/>
        <v>0.50246406570841884</v>
      </c>
      <c r="J68" s="7">
        <f t="shared" si="11"/>
        <v>0.51068286552157516</v>
      </c>
      <c r="K68" s="7">
        <f t="shared" si="11"/>
        <v>0.52629301017095864</v>
      </c>
      <c r="L68" s="7">
        <f t="shared" si="11"/>
        <v>0.54321530679568941</v>
      </c>
      <c r="M68" s="7">
        <f t="shared" si="11"/>
        <v>0.49706888128969223</v>
      </c>
      <c r="N68" s="7">
        <f t="shared" si="11"/>
        <v>0.45800912261872823</v>
      </c>
      <c r="O68" s="7">
        <f t="shared" si="11"/>
        <v>0.46541417591801881</v>
      </c>
      <c r="P68" s="7">
        <f t="shared" si="11"/>
        <v>0.4659895352416128</v>
      </c>
      <c r="Q68" s="7">
        <f t="shared" si="11"/>
        <v>0.43395080473732162</v>
      </c>
      <c r="R68" s="7">
        <f t="shared" si="11"/>
        <v>0.40345736888368006</v>
      </c>
      <c r="S68" s="7">
        <f t="shared" si="11"/>
        <v>0.37555847568988171</v>
      </c>
      <c r="T68" s="7">
        <f t="shared" si="11"/>
        <v>0.34235705950991829</v>
      </c>
      <c r="U68" s="7">
        <f>U23/U22</f>
        <v>0.26487348985639392</v>
      </c>
      <c r="V68" s="115">
        <f>V23/V22</f>
        <v>0.25710046629927935</v>
      </c>
    </row>
    <row r="69" spans="1:22" customFormat="1" ht="18" customHeight="1">
      <c r="A69" s="36" t="s">
        <v>84</v>
      </c>
      <c r="B69" s="7">
        <f t="shared" ref="B69:T69" si="12">B24/B22</f>
        <v>9.0455840455840458E-2</v>
      </c>
      <c r="C69" s="7">
        <f t="shared" si="12"/>
        <v>0.1296133567662566</v>
      </c>
      <c r="D69" s="7">
        <f t="shared" si="12"/>
        <v>0.14812239221140472</v>
      </c>
      <c r="E69" s="7">
        <f t="shared" si="12"/>
        <v>0.16220238095238096</v>
      </c>
      <c r="F69" s="7">
        <f t="shared" si="12"/>
        <v>0.17139548349739434</v>
      </c>
      <c r="G69" s="7">
        <f t="shared" si="12"/>
        <v>1.4007782101167316E-2</v>
      </c>
      <c r="H69" s="7">
        <f t="shared" si="12"/>
        <v>1.5374759769378604E-2</v>
      </c>
      <c r="I69" s="7">
        <f t="shared" si="12"/>
        <v>1.9301848049281315E-2</v>
      </c>
      <c r="J69" s="7">
        <f t="shared" si="12"/>
        <v>2.0318391286133223E-2</v>
      </c>
      <c r="K69" s="7">
        <f t="shared" si="12"/>
        <v>1.6879463319627787E-2</v>
      </c>
      <c r="L69" s="7">
        <f t="shared" si="12"/>
        <v>1.561469100505828E-2</v>
      </c>
      <c r="M69" s="7">
        <f t="shared" si="12"/>
        <v>1.6121152906692721E-2</v>
      </c>
      <c r="N69" s="7">
        <f t="shared" si="12"/>
        <v>1.6098738932116986E-2</v>
      </c>
      <c r="O69" s="7">
        <f t="shared" si="12"/>
        <v>1.565613435809849E-2</v>
      </c>
      <c r="P69" s="7">
        <f t="shared" si="12"/>
        <v>1.631271160357033E-2</v>
      </c>
      <c r="Q69" s="7">
        <f t="shared" si="12"/>
        <v>1.8827816580625569E-2</v>
      </c>
      <c r="R69" s="7">
        <f t="shared" si="12"/>
        <v>1.9923820685613828E-2</v>
      </c>
      <c r="S69" s="7">
        <f t="shared" si="12"/>
        <v>1.6819973718791063E-2</v>
      </c>
      <c r="T69" s="7">
        <f t="shared" si="12"/>
        <v>1.6102683780630105E-2</v>
      </c>
      <c r="U69" s="7">
        <f>U24/U22</f>
        <v>9.2090266697059497E-2</v>
      </c>
      <c r="V69" s="115">
        <f>V24/V22</f>
        <v>9.1776176345909288E-2</v>
      </c>
    </row>
    <row r="70" spans="1:22" customFormat="1" ht="18" customHeight="1">
      <c r="A70" s="36" t="s">
        <v>85</v>
      </c>
      <c r="B70" s="7">
        <f t="shared" ref="B70:T70" si="13">B25/B22</f>
        <v>0.20868945868945868</v>
      </c>
      <c r="C70" s="7">
        <f t="shared" si="13"/>
        <v>0.16036906854130054</v>
      </c>
      <c r="D70" s="7">
        <f t="shared" si="13"/>
        <v>0.15055632823365786</v>
      </c>
      <c r="E70" s="7">
        <f t="shared" si="13"/>
        <v>0.14523809523809525</v>
      </c>
      <c r="F70" s="7">
        <f t="shared" si="13"/>
        <v>0.1453387376954256</v>
      </c>
      <c r="G70" s="7">
        <f t="shared" si="13"/>
        <v>0.1278858625162127</v>
      </c>
      <c r="H70" s="7">
        <f t="shared" si="13"/>
        <v>0.12961776638906683</v>
      </c>
      <c r="I70" s="7">
        <f t="shared" si="13"/>
        <v>0.12361396303901437</v>
      </c>
      <c r="J70" s="7">
        <f t="shared" si="13"/>
        <v>0.12547130289065772</v>
      </c>
      <c r="K70" s="7">
        <f t="shared" si="13"/>
        <v>0.14174421120969488</v>
      </c>
      <c r="L70" s="7">
        <f t="shared" si="13"/>
        <v>0.14317132175060479</v>
      </c>
      <c r="M70" s="7">
        <f t="shared" si="13"/>
        <v>0.16609672691744015</v>
      </c>
      <c r="N70" s="7">
        <f t="shared" si="13"/>
        <v>0.1996243627582506</v>
      </c>
      <c r="O70" s="7">
        <f t="shared" si="13"/>
        <v>0.21747793908340449</v>
      </c>
      <c r="P70" s="7">
        <f t="shared" si="13"/>
        <v>0.23084025854108955</v>
      </c>
      <c r="Q70" s="7">
        <f t="shared" si="13"/>
        <v>0.25599757060431216</v>
      </c>
      <c r="R70" s="7">
        <f t="shared" si="13"/>
        <v>0.28244945795487841</v>
      </c>
      <c r="S70" s="7">
        <f t="shared" si="13"/>
        <v>0.29119579500657028</v>
      </c>
      <c r="T70" s="7">
        <f t="shared" si="13"/>
        <v>0.32578763127187865</v>
      </c>
      <c r="U70" s="7">
        <f>U25/U22</f>
        <v>0.32938226578527469</v>
      </c>
      <c r="V70" s="115">
        <f>V25/V22</f>
        <v>0.31920305214073758</v>
      </c>
    </row>
    <row r="71" spans="1:22" customFormat="1" ht="18" customHeight="1">
      <c r="A71" s="36" t="s">
        <v>86</v>
      </c>
      <c r="B71" s="7">
        <f t="shared" ref="B71:T71" si="14">B26/B22</f>
        <v>6.41025641025641E-3</v>
      </c>
      <c r="C71" s="7">
        <f t="shared" si="14"/>
        <v>6.5905096660808437E-3</v>
      </c>
      <c r="D71" s="7">
        <f t="shared" si="14"/>
        <v>6.954102920723227E-3</v>
      </c>
      <c r="E71" s="7">
        <f t="shared" si="14"/>
        <v>5.6547619047619046E-3</v>
      </c>
      <c r="F71" s="7">
        <f t="shared" si="14"/>
        <v>4.6323103647944409E-3</v>
      </c>
      <c r="G71" s="7">
        <f t="shared" si="14"/>
        <v>2.5940337224383916E-3</v>
      </c>
      <c r="H71" s="7">
        <f t="shared" si="14"/>
        <v>2.3489216314328421E-3</v>
      </c>
      <c r="I71" s="7">
        <f t="shared" si="14"/>
        <v>1.8480492813141684E-3</v>
      </c>
      <c r="J71" s="7">
        <f t="shared" si="14"/>
        <v>2.9325513196480938E-3</v>
      </c>
      <c r="K71" s="7">
        <f t="shared" si="14"/>
        <v>3.6788573901752868E-3</v>
      </c>
      <c r="L71" s="7">
        <f t="shared" si="14"/>
        <v>4.398504508467121E-3</v>
      </c>
      <c r="M71" s="7">
        <f t="shared" si="14"/>
        <v>5.1294577430385929E-3</v>
      </c>
      <c r="N71" s="7">
        <f t="shared" si="14"/>
        <v>4.5613093640998123E-3</v>
      </c>
      <c r="O71" s="7">
        <f t="shared" si="14"/>
        <v>4.5545118132650159E-3</v>
      </c>
      <c r="P71" s="7">
        <f t="shared" si="14"/>
        <v>4.6168051708217915E-3</v>
      </c>
      <c r="Q71" s="7">
        <f t="shared" si="14"/>
        <v>4.5551169146674769E-3</v>
      </c>
      <c r="R71" s="7">
        <f t="shared" si="14"/>
        <v>4.3949604453559915E-3</v>
      </c>
      <c r="S71" s="7">
        <f t="shared" si="14"/>
        <v>4.9934296977660973E-3</v>
      </c>
      <c r="T71" s="7">
        <f t="shared" si="14"/>
        <v>4.9008168028004664E-3</v>
      </c>
      <c r="U71" s="7">
        <f>U26/U22</f>
        <v>6.154547526783679E-3</v>
      </c>
      <c r="V71" s="115">
        <f>V26/V22</f>
        <v>6.5705807545570153E-3</v>
      </c>
    </row>
    <row r="72" spans="1:22" customFormat="1" ht="18" customHeight="1">
      <c r="A72" s="36" t="s">
        <v>87</v>
      </c>
      <c r="B72" s="7">
        <f t="shared" ref="B72:T72" si="15">B27/B22</f>
        <v>2.564102564102564E-2</v>
      </c>
      <c r="C72" s="7">
        <f t="shared" si="15"/>
        <v>2.0210896309314587E-2</v>
      </c>
      <c r="D72" s="7">
        <f t="shared" si="15"/>
        <v>1.6342141863699582E-2</v>
      </c>
      <c r="E72" s="7">
        <f t="shared" si="15"/>
        <v>1.6666666666666666E-2</v>
      </c>
      <c r="F72" s="7">
        <f t="shared" si="15"/>
        <v>1.5055008685581933E-2</v>
      </c>
      <c r="G72" s="7">
        <f t="shared" si="15"/>
        <v>1.5823605706874189E-2</v>
      </c>
      <c r="H72" s="7">
        <f t="shared" si="15"/>
        <v>1.6655989750160152E-2</v>
      </c>
      <c r="I72" s="7">
        <f t="shared" si="15"/>
        <v>1.5811088295687885E-2</v>
      </c>
      <c r="J72" s="7">
        <f t="shared" si="15"/>
        <v>1.4453288646837033E-2</v>
      </c>
      <c r="K72" s="7">
        <f t="shared" si="15"/>
        <v>1.4715429560701147E-2</v>
      </c>
      <c r="L72" s="7">
        <f t="shared" si="15"/>
        <v>1.4295139652518144E-2</v>
      </c>
      <c r="M72" s="7">
        <f t="shared" si="15"/>
        <v>1.441133365901319E-2</v>
      </c>
      <c r="N72" s="7">
        <f t="shared" si="15"/>
        <v>1.6098738932116986E-2</v>
      </c>
      <c r="O72" s="7">
        <f t="shared" si="15"/>
        <v>1.7648733276401936E-2</v>
      </c>
      <c r="P72" s="7">
        <f t="shared" si="15"/>
        <v>2.0313942751615882E-2</v>
      </c>
      <c r="Q72" s="7">
        <f t="shared" si="15"/>
        <v>2.0649863346492561E-2</v>
      </c>
      <c r="R72" s="7">
        <f t="shared" si="15"/>
        <v>2.4904775857017288E-2</v>
      </c>
      <c r="S72" s="7">
        <f t="shared" si="15"/>
        <v>2.9960578186596584E-2</v>
      </c>
      <c r="T72" s="7">
        <f t="shared" si="15"/>
        <v>3.6872812135355891E-2</v>
      </c>
      <c r="U72" s="7">
        <f>U27/U22</f>
        <v>3.7611123774789153E-2</v>
      </c>
      <c r="V72" s="115">
        <f>V27/V22</f>
        <v>3.7515896566341668E-2</v>
      </c>
    </row>
    <row r="73" spans="1:22" customFormat="1" ht="18" customHeight="1">
      <c r="A73" s="36" t="s">
        <v>88</v>
      </c>
      <c r="B73" s="38">
        <f t="shared" ref="B73:T73" si="16">B28/B22</f>
        <v>0.50213675213675213</v>
      </c>
      <c r="C73" s="38">
        <f t="shared" si="16"/>
        <v>0.54525483304042177</v>
      </c>
      <c r="D73" s="38">
        <f t="shared" si="16"/>
        <v>0.51912378303198892</v>
      </c>
      <c r="E73" s="38">
        <f t="shared" si="16"/>
        <v>0.43958333333333333</v>
      </c>
      <c r="F73" s="38">
        <f t="shared" si="16"/>
        <v>0.39056166763173134</v>
      </c>
      <c r="G73" s="38">
        <f t="shared" si="16"/>
        <v>0.32840466926070039</v>
      </c>
      <c r="H73" s="38">
        <f t="shared" si="16"/>
        <v>0.29596412556053814</v>
      </c>
      <c r="I73" s="38">
        <f t="shared" si="16"/>
        <v>0.28911704312114989</v>
      </c>
      <c r="J73" s="38">
        <f t="shared" si="16"/>
        <v>0.27503142019271054</v>
      </c>
      <c r="K73" s="38">
        <f t="shared" si="16"/>
        <v>0.23804371348193032</v>
      </c>
      <c r="L73" s="38">
        <f t="shared" si="16"/>
        <v>0.21288761820980867</v>
      </c>
      <c r="M73" s="38">
        <f t="shared" si="16"/>
        <v>0.22203224230581339</v>
      </c>
      <c r="N73" s="38">
        <f t="shared" si="16"/>
        <v>0.21679635095250871</v>
      </c>
      <c r="O73" s="38">
        <f t="shared" si="16"/>
        <v>0.19612866495872475</v>
      </c>
      <c r="P73" s="38">
        <f t="shared" si="16"/>
        <v>0.18036318867343798</v>
      </c>
      <c r="Q73" s="38">
        <f t="shared" si="16"/>
        <v>0.17673853628909808</v>
      </c>
      <c r="R73" s="38">
        <f t="shared" si="16"/>
        <v>0.17023146791678875</v>
      </c>
      <c r="S73" s="38">
        <f t="shared" si="16"/>
        <v>0.17844940867279896</v>
      </c>
      <c r="T73" s="38">
        <f t="shared" si="16"/>
        <v>0.17689614935822637</v>
      </c>
      <c r="U73" s="7">
        <f>U28/U22</f>
        <v>0.17460679279689992</v>
      </c>
      <c r="V73" s="115">
        <f>V28/V22</f>
        <v>0.18694362017804153</v>
      </c>
    </row>
    <row r="74" spans="1:22" customFormat="1" ht="18" customHeight="1">
      <c r="A74" s="36" t="s">
        <v>89</v>
      </c>
      <c r="B74" s="38">
        <f t="shared" ref="B74:T74" si="17">B29/B22</f>
        <v>7.6923076923076927E-2</v>
      </c>
      <c r="C74" s="38">
        <f t="shared" si="17"/>
        <v>5.9753954305799648E-2</v>
      </c>
      <c r="D74" s="38">
        <f t="shared" si="17"/>
        <v>5.4242002781641166E-2</v>
      </c>
      <c r="E74" s="38">
        <f t="shared" si="17"/>
        <v>6.1904761904761907E-2</v>
      </c>
      <c r="F74" s="38">
        <f t="shared" si="17"/>
        <v>6.0220034742327733E-2</v>
      </c>
      <c r="G74" s="38">
        <f t="shared" si="17"/>
        <v>5.5252918287937741E-2</v>
      </c>
      <c r="H74" s="38">
        <f t="shared" si="17"/>
        <v>4.9967969250480464E-2</v>
      </c>
      <c r="I74" s="38">
        <f t="shared" si="17"/>
        <v>4.7638603696098562E-2</v>
      </c>
      <c r="J74" s="38">
        <f t="shared" si="17"/>
        <v>5.1110180142438205E-2</v>
      </c>
      <c r="K74" s="38">
        <f t="shared" si="17"/>
        <v>5.8645314866911921E-2</v>
      </c>
      <c r="L74" s="38">
        <f t="shared" si="17"/>
        <v>6.6417418077853535E-2</v>
      </c>
      <c r="M74" s="38">
        <f t="shared" si="17"/>
        <v>7.9140205178309719E-2</v>
      </c>
      <c r="N74" s="38">
        <f t="shared" si="17"/>
        <v>8.8811376442178694E-2</v>
      </c>
      <c r="O74" s="38">
        <f t="shared" si="17"/>
        <v>8.3119840592086533E-2</v>
      </c>
      <c r="P74" s="38">
        <f t="shared" si="17"/>
        <v>8.1563558017851645E-2</v>
      </c>
      <c r="Q74" s="38">
        <f t="shared" si="17"/>
        <v>8.9280291527482541E-2</v>
      </c>
      <c r="R74" s="38">
        <f t="shared" si="17"/>
        <v>9.4345150893641955E-2</v>
      </c>
      <c r="S74" s="38">
        <f t="shared" si="17"/>
        <v>0.10249671484888305</v>
      </c>
      <c r="T74" s="38">
        <f t="shared" si="17"/>
        <v>9.6616102683780625E-2</v>
      </c>
      <c r="U74" s="7">
        <f>U29/U22</f>
        <v>9.5053567358103483E-2</v>
      </c>
      <c r="V74" s="115">
        <f>V29/V22</f>
        <v>9.9618482407799913E-2</v>
      </c>
    </row>
    <row r="75" spans="1:22" customFormat="1" ht="18" customHeight="1">
      <c r="A75" s="36" t="s">
        <v>90</v>
      </c>
      <c r="B75" s="38">
        <f t="shared" ref="B75:T75" si="18">B30/B22</f>
        <v>0</v>
      </c>
      <c r="C75" s="38">
        <f t="shared" si="18"/>
        <v>0</v>
      </c>
      <c r="D75" s="38">
        <f t="shared" si="18"/>
        <v>3.4770514603616132E-4</v>
      </c>
      <c r="E75" s="38">
        <f t="shared" si="18"/>
        <v>2.9761904761904765E-4</v>
      </c>
      <c r="F75" s="38">
        <f t="shared" si="18"/>
        <v>0</v>
      </c>
      <c r="G75" s="38">
        <f t="shared" si="18"/>
        <v>0</v>
      </c>
      <c r="H75" s="38">
        <f t="shared" si="18"/>
        <v>2.1353833013025838E-4</v>
      </c>
      <c r="I75" s="38">
        <f t="shared" si="18"/>
        <v>2.0533880903490759E-4</v>
      </c>
      <c r="J75" s="38">
        <f t="shared" si="18"/>
        <v>0</v>
      </c>
      <c r="K75" s="38">
        <f t="shared" si="18"/>
        <v>0</v>
      </c>
      <c r="L75" s="38">
        <f t="shared" si="18"/>
        <v>0</v>
      </c>
      <c r="M75" s="38">
        <f t="shared" si="18"/>
        <v>0</v>
      </c>
      <c r="N75" s="38">
        <f t="shared" si="18"/>
        <v>0</v>
      </c>
      <c r="O75" s="38">
        <f t="shared" si="18"/>
        <v>0</v>
      </c>
      <c r="P75" s="38">
        <f t="shared" si="18"/>
        <v>0</v>
      </c>
      <c r="Q75" s="38">
        <f t="shared" si="18"/>
        <v>0</v>
      </c>
      <c r="R75" s="38">
        <f t="shared" si="18"/>
        <v>0</v>
      </c>
      <c r="S75" s="38">
        <f t="shared" si="18"/>
        <v>2.6281208935611036E-4</v>
      </c>
      <c r="T75" s="38">
        <f t="shared" si="18"/>
        <v>2.3337222870478414E-4</v>
      </c>
      <c r="U75" s="7">
        <f>U30/U22</f>
        <v>0</v>
      </c>
      <c r="V75" s="115">
        <f>V30/V22</f>
        <v>0</v>
      </c>
    </row>
    <row r="76" spans="1:22" customFormat="1" ht="18" customHeight="1">
      <c r="A76" s="30" t="s">
        <v>93</v>
      </c>
      <c r="B76" s="56">
        <f t="shared" ref="B76:T76" si="19">B31/B22</f>
        <v>0</v>
      </c>
      <c r="C76" s="56">
        <f t="shared" si="19"/>
        <v>0</v>
      </c>
      <c r="D76" s="56">
        <f t="shared" si="19"/>
        <v>0</v>
      </c>
      <c r="E76" s="56">
        <f t="shared" si="19"/>
        <v>0</v>
      </c>
      <c r="F76" s="56">
        <f t="shared" si="19"/>
        <v>0</v>
      </c>
      <c r="G76" s="56">
        <f t="shared" si="19"/>
        <v>0</v>
      </c>
      <c r="H76" s="56">
        <f t="shared" si="19"/>
        <v>0</v>
      </c>
      <c r="I76" s="56">
        <f t="shared" si="19"/>
        <v>0</v>
      </c>
      <c r="J76" s="56">
        <f t="shared" si="19"/>
        <v>0</v>
      </c>
      <c r="K76" s="56">
        <f t="shared" si="19"/>
        <v>0</v>
      </c>
      <c r="L76" s="56">
        <f t="shared" si="19"/>
        <v>0</v>
      </c>
      <c r="M76" s="56">
        <f t="shared" si="19"/>
        <v>0</v>
      </c>
      <c r="N76" s="56">
        <f t="shared" si="19"/>
        <v>0</v>
      </c>
      <c r="O76" s="56">
        <f t="shared" si="19"/>
        <v>0</v>
      </c>
      <c r="P76" s="56">
        <f t="shared" si="19"/>
        <v>0</v>
      </c>
      <c r="Q76" s="56">
        <f t="shared" si="19"/>
        <v>0</v>
      </c>
      <c r="R76" s="56">
        <f t="shared" si="19"/>
        <v>2.9299736302373279E-4</v>
      </c>
      <c r="S76" s="56">
        <f t="shared" si="19"/>
        <v>2.6281208935611036E-4</v>
      </c>
      <c r="T76" s="56">
        <f t="shared" si="19"/>
        <v>2.3337222870478414E-4</v>
      </c>
      <c r="U76" s="97">
        <f>U31/U22</f>
        <v>2.2794620469569182E-4</v>
      </c>
      <c r="V76" s="116">
        <f>V31/V22</f>
        <v>1.271725307333616E-3</v>
      </c>
    </row>
    <row r="77" spans="1:22" customFormat="1" ht="18" customHeight="1">
      <c r="A77" s="32" t="s">
        <v>52</v>
      </c>
      <c r="B77" s="33"/>
      <c r="C77" s="33"/>
      <c r="D77" s="33"/>
      <c r="E77" s="33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V77" s="26"/>
    </row>
    <row r="78" spans="1:22" customFormat="1" ht="18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V78" s="5"/>
    </row>
    <row r="79" spans="1:22" customFormat="1" ht="18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V79" s="5"/>
    </row>
    <row r="80" spans="1:22" customFormat="1" ht="18" customHeight="1">
      <c r="A80" s="77" t="s">
        <v>49</v>
      </c>
      <c r="B80" s="78">
        <v>2002</v>
      </c>
      <c r="C80" s="78">
        <v>2003</v>
      </c>
      <c r="D80" s="78">
        <v>2004</v>
      </c>
      <c r="E80" s="78">
        <v>2005</v>
      </c>
      <c r="F80" s="78">
        <v>2006</v>
      </c>
      <c r="G80" s="78">
        <v>2007</v>
      </c>
      <c r="H80" s="78">
        <v>2008</v>
      </c>
      <c r="I80" s="78">
        <v>2009</v>
      </c>
      <c r="J80" s="78">
        <v>2010</v>
      </c>
      <c r="K80" s="78">
        <v>2011</v>
      </c>
      <c r="L80" s="78">
        <v>2012</v>
      </c>
      <c r="M80" s="78">
        <v>2013</v>
      </c>
      <c r="N80" s="78">
        <v>2014</v>
      </c>
      <c r="O80" s="78">
        <v>2015</v>
      </c>
      <c r="P80" s="78">
        <v>2016</v>
      </c>
      <c r="Q80" s="78">
        <v>2017</v>
      </c>
      <c r="R80" s="78">
        <v>2018</v>
      </c>
      <c r="S80" s="78">
        <v>2019</v>
      </c>
      <c r="T80" s="78">
        <v>2020</v>
      </c>
      <c r="U80" s="78">
        <v>2021</v>
      </c>
      <c r="V80" s="78">
        <v>2022</v>
      </c>
    </row>
    <row r="81" spans="1:22" customFormat="1" ht="18" customHeight="1">
      <c r="A81" s="57" t="s">
        <v>82</v>
      </c>
      <c r="B81" s="53">
        <f t="shared" ref="B81:T81" si="20">SUM(B82:B90)</f>
        <v>0.99999999999999989</v>
      </c>
      <c r="C81" s="53">
        <f t="shared" si="20"/>
        <v>1</v>
      </c>
      <c r="D81" s="53">
        <f t="shared" si="20"/>
        <v>1</v>
      </c>
      <c r="E81" s="53">
        <f t="shared" si="20"/>
        <v>1</v>
      </c>
      <c r="F81" s="53">
        <f t="shared" si="20"/>
        <v>1</v>
      </c>
      <c r="G81" s="53">
        <f t="shared" si="20"/>
        <v>0.99999999999999989</v>
      </c>
      <c r="H81" s="53">
        <f t="shared" si="20"/>
        <v>0.99999999999999978</v>
      </c>
      <c r="I81" s="53">
        <f t="shared" si="20"/>
        <v>0.99999999999999989</v>
      </c>
      <c r="J81" s="53">
        <f t="shared" si="20"/>
        <v>1</v>
      </c>
      <c r="K81" s="53">
        <f t="shared" si="20"/>
        <v>1</v>
      </c>
      <c r="L81" s="53">
        <f t="shared" si="20"/>
        <v>1</v>
      </c>
      <c r="M81" s="53">
        <f t="shared" si="20"/>
        <v>1</v>
      </c>
      <c r="N81" s="53">
        <f t="shared" si="20"/>
        <v>1</v>
      </c>
      <c r="O81" s="53">
        <f t="shared" si="20"/>
        <v>1</v>
      </c>
      <c r="P81" s="53">
        <f t="shared" si="20"/>
        <v>1.0000000000000002</v>
      </c>
      <c r="Q81" s="53">
        <f t="shared" si="20"/>
        <v>1</v>
      </c>
      <c r="R81" s="53">
        <f t="shared" si="20"/>
        <v>0.99999999999999989</v>
      </c>
      <c r="S81" s="53">
        <f t="shared" si="20"/>
        <v>1.0000000000000002</v>
      </c>
      <c r="T81" s="53">
        <f t="shared" si="20"/>
        <v>0.99999999999999989</v>
      </c>
      <c r="U81" s="53">
        <f>SUM(U82:U90)</f>
        <v>1</v>
      </c>
      <c r="V81" s="53">
        <f>SUM(V82:V90)</f>
        <v>1</v>
      </c>
    </row>
    <row r="82" spans="1:22" customFormat="1" ht="18" customHeight="1">
      <c r="A82" s="36" t="s">
        <v>83</v>
      </c>
      <c r="B82" s="7">
        <f t="shared" ref="B82:T82" si="21">B37/B36</f>
        <v>8.0659945004582956E-2</v>
      </c>
      <c r="C82" s="7">
        <f t="shared" si="21"/>
        <v>7.8116343490304704E-2</v>
      </c>
      <c r="D82" s="7">
        <f t="shared" si="21"/>
        <v>0.10273684210526315</v>
      </c>
      <c r="E82" s="7">
        <f t="shared" si="21"/>
        <v>0.17332861690838344</v>
      </c>
      <c r="F82" s="7">
        <f t="shared" si="21"/>
        <v>0.22138191818494327</v>
      </c>
      <c r="G82" s="7">
        <f t="shared" si="21"/>
        <v>0.44530783024506876</v>
      </c>
      <c r="H82" s="7">
        <f t="shared" si="21"/>
        <v>0.47083539298072169</v>
      </c>
      <c r="I82" s="7">
        <f t="shared" si="21"/>
        <v>0.49531812725090035</v>
      </c>
      <c r="J82" s="7">
        <f t="shared" si="21"/>
        <v>0.49770253929866987</v>
      </c>
      <c r="K82" s="7">
        <f t="shared" si="21"/>
        <v>0.51856435643564358</v>
      </c>
      <c r="L82" s="7">
        <f t="shared" si="21"/>
        <v>0.54547757790727136</v>
      </c>
      <c r="M82" s="7">
        <f t="shared" si="21"/>
        <v>0.50528025995125914</v>
      </c>
      <c r="N82" s="7">
        <f t="shared" si="21"/>
        <v>0.47914183551847439</v>
      </c>
      <c r="O82" s="7">
        <f t="shared" si="21"/>
        <v>0.48471478096438703</v>
      </c>
      <c r="P82" s="7">
        <f t="shared" si="21"/>
        <v>0.46889477167438781</v>
      </c>
      <c r="Q82" s="7">
        <f t="shared" si="21"/>
        <v>0.44515050167224079</v>
      </c>
      <c r="R82" s="7">
        <f t="shared" si="21"/>
        <v>0.41283524904214558</v>
      </c>
      <c r="S82" s="7">
        <f t="shared" si="21"/>
        <v>0.39601056028160753</v>
      </c>
      <c r="T82" s="7">
        <f t="shared" si="21"/>
        <v>0.37414787624541163</v>
      </c>
      <c r="U82" s="7">
        <f>U37/U36</f>
        <v>0.28735345472686458</v>
      </c>
      <c r="V82" s="115">
        <f>V37/V36</f>
        <v>0.26679325896036077</v>
      </c>
    </row>
    <row r="83" spans="1:22" customFormat="1" ht="18" customHeight="1">
      <c r="A83" s="36" t="s">
        <v>84</v>
      </c>
      <c r="B83" s="7">
        <f t="shared" ref="B83:T83" si="22">B38/B36</f>
        <v>0.11824014665444546</v>
      </c>
      <c r="C83" s="7">
        <f t="shared" si="22"/>
        <v>0.13628808864265929</v>
      </c>
      <c r="D83" s="7">
        <f t="shared" si="22"/>
        <v>0.15494736842105264</v>
      </c>
      <c r="E83" s="7">
        <f t="shared" si="22"/>
        <v>0.16766890696851786</v>
      </c>
      <c r="F83" s="7">
        <f t="shared" si="22"/>
        <v>0.18459951873496047</v>
      </c>
      <c r="G83" s="7">
        <f t="shared" si="22"/>
        <v>3.3472803347280332E-2</v>
      </c>
      <c r="H83" s="7">
        <f t="shared" si="22"/>
        <v>3.4354918437963421E-2</v>
      </c>
      <c r="I83" s="7">
        <f t="shared" si="22"/>
        <v>3.4093637454981993E-2</v>
      </c>
      <c r="J83" s="7">
        <f t="shared" si="22"/>
        <v>3.5550181378476424E-2</v>
      </c>
      <c r="K83" s="7">
        <f t="shared" si="22"/>
        <v>3.3663366336633666E-2</v>
      </c>
      <c r="L83" s="7">
        <f t="shared" si="22"/>
        <v>3.369647833797821E-2</v>
      </c>
      <c r="M83" s="7">
        <f t="shared" si="22"/>
        <v>3.4930950446791224E-2</v>
      </c>
      <c r="N83" s="7">
        <f t="shared" si="22"/>
        <v>3.6948748510131108E-2</v>
      </c>
      <c r="O83" s="7">
        <f t="shared" si="22"/>
        <v>3.7819098644815634E-2</v>
      </c>
      <c r="P83" s="7">
        <f t="shared" si="22"/>
        <v>4.0039708802117803E-2</v>
      </c>
      <c r="Q83" s="7">
        <f t="shared" si="22"/>
        <v>4.3812709030100337E-2</v>
      </c>
      <c r="R83" s="7">
        <f t="shared" si="22"/>
        <v>4.5019157088122604E-2</v>
      </c>
      <c r="S83" s="7">
        <f t="shared" si="22"/>
        <v>3.9014373716632446E-2</v>
      </c>
      <c r="T83" s="7">
        <f t="shared" si="22"/>
        <v>3.6182485579444153E-2</v>
      </c>
      <c r="U83" s="7">
        <f>U38/U36</f>
        <v>0.11573958593165377</v>
      </c>
      <c r="V83" s="115">
        <f>V38/V36</f>
        <v>0.1174934725848564</v>
      </c>
    </row>
    <row r="84" spans="1:22" customFormat="1" ht="18" customHeight="1">
      <c r="A84" s="36" t="s">
        <v>85</v>
      </c>
      <c r="B84" s="7">
        <f t="shared" ref="B84:T84" si="23">B39/B36</f>
        <v>9.8075160403299722E-2</v>
      </c>
      <c r="C84" s="7">
        <f t="shared" si="23"/>
        <v>6.4819944598337953E-2</v>
      </c>
      <c r="D84" s="7">
        <f t="shared" si="23"/>
        <v>7.1999999999999995E-2</v>
      </c>
      <c r="E84" s="7">
        <f t="shared" si="23"/>
        <v>6.9685178634594974E-2</v>
      </c>
      <c r="F84" s="7">
        <f t="shared" si="23"/>
        <v>7.6658645582674462E-2</v>
      </c>
      <c r="G84" s="7">
        <f t="shared" si="23"/>
        <v>8.0394500896592946E-2</v>
      </c>
      <c r="H84" s="7">
        <f t="shared" si="23"/>
        <v>8.9471082550667325E-2</v>
      </c>
      <c r="I84" s="7">
        <f t="shared" si="23"/>
        <v>9.2677070828331334E-2</v>
      </c>
      <c r="J84" s="7">
        <f t="shared" si="23"/>
        <v>9.2865779927448613E-2</v>
      </c>
      <c r="K84" s="7">
        <f t="shared" si="23"/>
        <v>9.9009900990099015E-2</v>
      </c>
      <c r="L84" s="7">
        <f t="shared" si="23"/>
        <v>0.10134279199391943</v>
      </c>
      <c r="M84" s="7">
        <f t="shared" si="23"/>
        <v>0.12374763065258597</v>
      </c>
      <c r="N84" s="7">
        <f t="shared" si="23"/>
        <v>0.14958283671036948</v>
      </c>
      <c r="O84" s="7">
        <f t="shared" si="23"/>
        <v>0.17239205798928459</v>
      </c>
      <c r="P84" s="7">
        <f t="shared" si="23"/>
        <v>0.1912640635340834</v>
      </c>
      <c r="Q84" s="7">
        <f t="shared" si="23"/>
        <v>0.21003344481605352</v>
      </c>
      <c r="R84" s="7">
        <f t="shared" si="23"/>
        <v>0.23467432950191572</v>
      </c>
      <c r="S84" s="7">
        <f t="shared" si="23"/>
        <v>0.24112643003813436</v>
      </c>
      <c r="T84" s="7">
        <f t="shared" si="23"/>
        <v>0.2556371263765076</v>
      </c>
      <c r="U84" s="7">
        <f>U39/U36</f>
        <v>0.25991519082065351</v>
      </c>
      <c r="V84" s="115">
        <f>V39/V36</f>
        <v>0.24899121765962498</v>
      </c>
    </row>
    <row r="85" spans="1:22" customFormat="1" ht="18" customHeight="1">
      <c r="A85" s="36" t="s">
        <v>86</v>
      </c>
      <c r="B85" s="7">
        <f t="shared" ref="B85:T85" si="24">B40/B36</f>
        <v>1.466544454628781E-2</v>
      </c>
      <c r="C85" s="7">
        <f t="shared" si="24"/>
        <v>7.7562326869806096E-3</v>
      </c>
      <c r="D85" s="7">
        <f t="shared" si="24"/>
        <v>6.3157894736842104E-3</v>
      </c>
      <c r="E85" s="7">
        <f t="shared" si="24"/>
        <v>7.0746374248319777E-3</v>
      </c>
      <c r="F85" s="7">
        <f t="shared" si="24"/>
        <v>4.4688896528016497E-3</v>
      </c>
      <c r="G85" s="7">
        <f t="shared" si="24"/>
        <v>3.5863717872086074E-3</v>
      </c>
      <c r="H85" s="7">
        <f t="shared" si="24"/>
        <v>4.2016806722689074E-3</v>
      </c>
      <c r="I85" s="7">
        <f t="shared" si="24"/>
        <v>4.3217286914765908E-3</v>
      </c>
      <c r="J85" s="7">
        <f t="shared" si="24"/>
        <v>3.8694074969770256E-3</v>
      </c>
      <c r="K85" s="7">
        <f t="shared" si="24"/>
        <v>5.4455445544554452E-3</v>
      </c>
      <c r="L85" s="7">
        <f t="shared" si="24"/>
        <v>6.3339244996199646E-3</v>
      </c>
      <c r="M85" s="7">
        <f t="shared" si="24"/>
        <v>7.311129163281885E-3</v>
      </c>
      <c r="N85" s="7">
        <f t="shared" si="24"/>
        <v>8.045292014302742E-3</v>
      </c>
      <c r="O85" s="7">
        <f t="shared" si="24"/>
        <v>8.8244563504569808E-3</v>
      </c>
      <c r="P85" s="7">
        <f t="shared" si="24"/>
        <v>9.2653871608206484E-3</v>
      </c>
      <c r="Q85" s="7">
        <f t="shared" si="24"/>
        <v>1.0033444816053512E-2</v>
      </c>
      <c r="R85" s="7">
        <f t="shared" si="24"/>
        <v>9.8978288633461056E-3</v>
      </c>
      <c r="S85" s="7">
        <f t="shared" si="24"/>
        <v>9.6802581402170729E-3</v>
      </c>
      <c r="T85" s="7">
        <f t="shared" si="24"/>
        <v>1.1536444677503933E-2</v>
      </c>
      <c r="U85" s="7">
        <f>U40/U36</f>
        <v>1.1224744325268148E-2</v>
      </c>
      <c r="V85" s="115">
        <f>V40/V36</f>
        <v>1.0206503679088536E-2</v>
      </c>
    </row>
    <row r="86" spans="1:22" customFormat="1" ht="18" customHeight="1">
      <c r="A86" s="36" t="s">
        <v>87</v>
      </c>
      <c r="B86" s="7">
        <f t="shared" ref="B86:T86" si="25">B41/B36</f>
        <v>5.6828597616865262E-2</v>
      </c>
      <c r="C86" s="7">
        <f t="shared" si="25"/>
        <v>3.434903047091413E-2</v>
      </c>
      <c r="D86" s="7">
        <f t="shared" si="25"/>
        <v>3.073684210526316E-2</v>
      </c>
      <c r="E86" s="7">
        <f t="shared" si="25"/>
        <v>2.9713477184294304E-2</v>
      </c>
      <c r="F86" s="7">
        <f t="shared" si="25"/>
        <v>2.6125816431763493E-2</v>
      </c>
      <c r="G86" s="7">
        <f t="shared" si="25"/>
        <v>2.3909145248057383E-2</v>
      </c>
      <c r="H86" s="7">
        <f t="shared" si="25"/>
        <v>2.768166089965398E-2</v>
      </c>
      <c r="I86" s="7">
        <f t="shared" si="25"/>
        <v>2.7851140456182474E-2</v>
      </c>
      <c r="J86" s="7">
        <f t="shared" si="25"/>
        <v>2.9020556227327691E-2</v>
      </c>
      <c r="K86" s="7">
        <f t="shared" si="25"/>
        <v>2.8217821782178219E-2</v>
      </c>
      <c r="L86" s="7">
        <f t="shared" si="25"/>
        <v>2.6349125918419054E-2</v>
      </c>
      <c r="M86" s="7">
        <f t="shared" si="25"/>
        <v>2.9786081776333604E-2</v>
      </c>
      <c r="N86" s="7">
        <f t="shared" si="25"/>
        <v>2.9499404052443386E-2</v>
      </c>
      <c r="O86" s="7">
        <f t="shared" si="25"/>
        <v>2.8049164828238261E-2</v>
      </c>
      <c r="P86" s="7">
        <f t="shared" si="25"/>
        <v>2.911978821972204E-2</v>
      </c>
      <c r="Q86" s="7">
        <f t="shared" si="25"/>
        <v>3.0769230769230771E-2</v>
      </c>
      <c r="R86" s="7">
        <f t="shared" si="25"/>
        <v>3.7675606641123884E-2</v>
      </c>
      <c r="S86" s="7">
        <f t="shared" si="25"/>
        <v>3.8721032560868292E-2</v>
      </c>
      <c r="T86" s="7">
        <f t="shared" si="25"/>
        <v>4.5621394861038278E-2</v>
      </c>
      <c r="U86" s="7">
        <f>U41/U36</f>
        <v>4.7393364928909949E-2</v>
      </c>
      <c r="V86" s="115">
        <f>V41/V36</f>
        <v>5.2931402800854496E-2</v>
      </c>
    </row>
    <row r="87" spans="1:22" customFormat="1" ht="18" customHeight="1">
      <c r="A87" s="36" t="s">
        <v>88</v>
      </c>
      <c r="B87" s="38">
        <f t="shared" ref="B87:T87" si="26">B42/B36</f>
        <v>0.59670027497708522</v>
      </c>
      <c r="C87" s="38">
        <f t="shared" si="26"/>
        <v>0.65595567867036009</v>
      </c>
      <c r="D87" s="38">
        <f t="shared" si="26"/>
        <v>0.615578947368421</v>
      </c>
      <c r="E87" s="38">
        <f t="shared" si="26"/>
        <v>0.53307392996108949</v>
      </c>
      <c r="F87" s="38">
        <f t="shared" si="26"/>
        <v>0.46476452389137163</v>
      </c>
      <c r="G87" s="38">
        <f t="shared" si="26"/>
        <v>0.39360430364614463</v>
      </c>
      <c r="H87" s="38">
        <f t="shared" si="26"/>
        <v>0.35442412259021255</v>
      </c>
      <c r="I87" s="38">
        <f t="shared" si="26"/>
        <v>0.32172869147659061</v>
      </c>
      <c r="J87" s="38">
        <f t="shared" si="26"/>
        <v>0.31366384522370011</v>
      </c>
      <c r="K87" s="38">
        <f t="shared" si="26"/>
        <v>0.27920792079207923</v>
      </c>
      <c r="L87" s="38">
        <f t="shared" si="26"/>
        <v>0.2487965543450722</v>
      </c>
      <c r="M87" s="38">
        <f t="shared" si="26"/>
        <v>0.25995125913891143</v>
      </c>
      <c r="N87" s="38">
        <f t="shared" si="26"/>
        <v>0.25297973778307509</v>
      </c>
      <c r="O87" s="38">
        <f t="shared" si="26"/>
        <v>0.22124172707217143</v>
      </c>
      <c r="P87" s="38">
        <f t="shared" si="26"/>
        <v>0.20880211780277963</v>
      </c>
      <c r="Q87" s="38">
        <f t="shared" si="26"/>
        <v>0.2020066889632107</v>
      </c>
      <c r="R87" s="38">
        <f t="shared" si="26"/>
        <v>0.20146871008939973</v>
      </c>
      <c r="S87" s="38">
        <f t="shared" si="26"/>
        <v>0.21384570255206806</v>
      </c>
      <c r="T87" s="38">
        <f t="shared" si="26"/>
        <v>0.21525957000524384</v>
      </c>
      <c r="U87" s="7">
        <f>U42/U36</f>
        <v>0.21975555001247193</v>
      </c>
      <c r="V87" s="115">
        <f>V42/V36</f>
        <v>0.24400664609541894</v>
      </c>
    </row>
    <row r="88" spans="1:22" customFormat="1" ht="18" customHeight="1">
      <c r="A88" s="36" t="s">
        <v>89</v>
      </c>
      <c r="B88" s="38">
        <f t="shared" ref="B88:T88" si="27">B43/B36</f>
        <v>3.4830430797433545E-2</v>
      </c>
      <c r="C88" s="38">
        <f t="shared" si="27"/>
        <v>2.2714681440443214E-2</v>
      </c>
      <c r="D88" s="38">
        <f t="shared" si="27"/>
        <v>1.7684210526315788E-2</v>
      </c>
      <c r="E88" s="38">
        <f t="shared" si="27"/>
        <v>1.9455252918287938E-2</v>
      </c>
      <c r="F88" s="38">
        <f t="shared" si="27"/>
        <v>2.2000687521485048E-2</v>
      </c>
      <c r="G88" s="38">
        <f t="shared" si="27"/>
        <v>1.9725044829647341E-2</v>
      </c>
      <c r="H88" s="38">
        <f t="shared" si="27"/>
        <v>1.8536826495304005E-2</v>
      </c>
      <c r="I88" s="38">
        <f t="shared" si="27"/>
        <v>2.3529411764705882E-2</v>
      </c>
      <c r="J88" s="38">
        <f t="shared" si="27"/>
        <v>2.7085852478839177E-2</v>
      </c>
      <c r="K88" s="38">
        <f t="shared" si="27"/>
        <v>3.5643564356435641E-2</v>
      </c>
      <c r="L88" s="38">
        <f t="shared" si="27"/>
        <v>3.775019001773499E-2</v>
      </c>
      <c r="M88" s="38">
        <f t="shared" si="27"/>
        <v>3.8721906309233688E-2</v>
      </c>
      <c r="N88" s="38">
        <f t="shared" si="27"/>
        <v>4.3504171632896306E-2</v>
      </c>
      <c r="O88" s="38">
        <f t="shared" si="27"/>
        <v>4.6958714150646078E-2</v>
      </c>
      <c r="P88" s="38">
        <f t="shared" si="27"/>
        <v>5.2614162806088681E-2</v>
      </c>
      <c r="Q88" s="38">
        <f t="shared" si="27"/>
        <v>5.7859531772575253E-2</v>
      </c>
      <c r="R88" s="38">
        <f t="shared" si="27"/>
        <v>5.7790549169859512E-2</v>
      </c>
      <c r="S88" s="38">
        <f t="shared" si="27"/>
        <v>6.0721619243179821E-2</v>
      </c>
      <c r="T88" s="38">
        <f t="shared" si="27"/>
        <v>6.0828526481384371E-2</v>
      </c>
      <c r="U88" s="7">
        <f>U43/U36</f>
        <v>5.762035420304315E-2</v>
      </c>
      <c r="V88" s="115">
        <f>V43/V36</f>
        <v>5.8390695466413484E-2</v>
      </c>
    </row>
    <row r="89" spans="1:22" customFormat="1" ht="18" customHeight="1">
      <c r="A89" s="36" t="s">
        <v>90</v>
      </c>
      <c r="B89" s="38">
        <f t="shared" ref="B89:T89" si="28">B44/B36</f>
        <v>0</v>
      </c>
      <c r="C89" s="38">
        <f t="shared" si="28"/>
        <v>0</v>
      </c>
      <c r="D89" s="38">
        <f t="shared" si="28"/>
        <v>0</v>
      </c>
      <c r="E89" s="38">
        <f t="shared" si="28"/>
        <v>0</v>
      </c>
      <c r="F89" s="38">
        <f t="shared" si="28"/>
        <v>0</v>
      </c>
      <c r="G89" s="38">
        <f t="shared" si="28"/>
        <v>0</v>
      </c>
      <c r="H89" s="38">
        <f t="shared" si="28"/>
        <v>4.9431537320810673E-4</v>
      </c>
      <c r="I89" s="38">
        <f t="shared" si="28"/>
        <v>4.8019207683073231E-4</v>
      </c>
      <c r="J89" s="38">
        <f t="shared" si="28"/>
        <v>2.418379685610641E-4</v>
      </c>
      <c r="K89" s="38">
        <f t="shared" si="28"/>
        <v>2.4752475247524753E-4</v>
      </c>
      <c r="L89" s="38">
        <f t="shared" si="28"/>
        <v>2.533569799847986E-4</v>
      </c>
      <c r="M89" s="38">
        <f t="shared" si="28"/>
        <v>2.7078256160303275E-4</v>
      </c>
      <c r="N89" s="38">
        <f t="shared" si="28"/>
        <v>2.9797377830750892E-4</v>
      </c>
      <c r="O89" s="38">
        <f t="shared" si="28"/>
        <v>0</v>
      </c>
      <c r="P89" s="38">
        <f t="shared" si="28"/>
        <v>0</v>
      </c>
      <c r="Q89" s="38">
        <f t="shared" si="28"/>
        <v>3.3444816053511704E-4</v>
      </c>
      <c r="R89" s="38">
        <f t="shared" si="28"/>
        <v>6.3856960408684551E-4</v>
      </c>
      <c r="S89" s="38">
        <f t="shared" si="28"/>
        <v>8.8002346729246109E-4</v>
      </c>
      <c r="T89" s="38">
        <f t="shared" si="28"/>
        <v>7.8657577346617725E-4</v>
      </c>
      <c r="U89" s="7">
        <f>U44/U36</f>
        <v>7.4831628835120973E-4</v>
      </c>
      <c r="V89" s="115">
        <f>V44/V36</f>
        <v>2.3736055067647758E-4</v>
      </c>
    </row>
    <row r="90" spans="1:22" customFormat="1" ht="18" customHeight="1">
      <c r="A90" s="30" t="s">
        <v>93</v>
      </c>
      <c r="B90" s="56">
        <f t="shared" ref="B90:T90" si="29">B45/B36</f>
        <v>0</v>
      </c>
      <c r="C90" s="56">
        <f t="shared" si="29"/>
        <v>0</v>
      </c>
      <c r="D90" s="56">
        <f t="shared" si="29"/>
        <v>0</v>
      </c>
      <c r="E90" s="56">
        <f t="shared" si="29"/>
        <v>0</v>
      </c>
      <c r="F90" s="56">
        <f t="shared" si="29"/>
        <v>0</v>
      </c>
      <c r="G90" s="56">
        <f t="shared" si="29"/>
        <v>0</v>
      </c>
      <c r="H90" s="56">
        <f t="shared" si="29"/>
        <v>0</v>
      </c>
      <c r="I90" s="56">
        <f t="shared" si="29"/>
        <v>0</v>
      </c>
      <c r="J90" s="56">
        <f t="shared" si="29"/>
        <v>0</v>
      </c>
      <c r="K90" s="56">
        <f t="shared" si="29"/>
        <v>0</v>
      </c>
      <c r="L90" s="56">
        <f t="shared" si="29"/>
        <v>0</v>
      </c>
      <c r="M90" s="56">
        <f t="shared" si="29"/>
        <v>0</v>
      </c>
      <c r="N90" s="56">
        <f t="shared" si="29"/>
        <v>0</v>
      </c>
      <c r="O90" s="56">
        <f t="shared" si="29"/>
        <v>0</v>
      </c>
      <c r="P90" s="56">
        <f t="shared" si="29"/>
        <v>0</v>
      </c>
      <c r="Q90" s="56">
        <f t="shared" si="29"/>
        <v>0</v>
      </c>
      <c r="R90" s="56">
        <f t="shared" si="29"/>
        <v>0</v>
      </c>
      <c r="S90" s="56">
        <f t="shared" si="29"/>
        <v>0</v>
      </c>
      <c r="T90" s="56">
        <f t="shared" si="29"/>
        <v>0</v>
      </c>
      <c r="U90" s="97">
        <f>U45/U36</f>
        <v>2.4943876278373661E-4</v>
      </c>
      <c r="V90" s="116">
        <f>V45/V36</f>
        <v>9.4944220270591032E-4</v>
      </c>
    </row>
    <row r="91" spans="1:22" customFormat="1" ht="18" customHeight="1">
      <c r="A91" s="32" t="s">
        <v>52</v>
      </c>
      <c r="B91" s="33"/>
      <c r="C91" s="33"/>
      <c r="D91" s="33"/>
      <c r="E91" s="33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:22" customFormat="1" ht="18" customHeight="1"/>
    <row r="93" spans="1:22" customFormat="1" ht="18" customHeight="1"/>
    <row r="94" spans="1:22" customFormat="1" ht="18" customHeight="1"/>
    <row r="95" spans="1:22" customFormat="1" ht="18" customHeight="1"/>
    <row r="96" spans="1:22" customFormat="1" ht="18" customHeight="1">
      <c r="A96" s="5"/>
      <c r="B96" s="5"/>
      <c r="C96" s="5"/>
      <c r="D96" s="5"/>
      <c r="E96" s="5"/>
      <c r="F96" s="5"/>
      <c r="G96" s="5"/>
    </row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Sophia Sardi Ramírez</cp:lastModifiedBy>
  <cp:revision/>
  <dcterms:created xsi:type="dcterms:W3CDTF">2021-03-04T08:29:51Z</dcterms:created>
  <dcterms:modified xsi:type="dcterms:W3CDTF">2024-03-27T13:15:41Z</dcterms:modified>
  <cp:category/>
  <cp:contentStatus/>
</cp:coreProperties>
</file>