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L'Alt Vinalopó/"/>
    </mc:Choice>
  </mc:AlternateContent>
  <xr:revisionPtr revIDLastSave="582" documentId="11_3F4349F58114657B16C00D3F0DF054A94A95EF96" xr6:coauthVersionLast="47" xr6:coauthVersionMax="47" xr10:uidLastSave="{3FC0EA92-039F-479C-A23F-BF391305B950}"/>
  <bookViews>
    <workbookView xWindow="0" yWindow="560" windowWidth="28800" windowHeight="16560" tabRatio="750" firstSheet="2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14" l="1"/>
  <c r="B52" i="14"/>
  <c r="B50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U16" i="13"/>
  <c r="V16" i="13"/>
  <c r="U17" i="13"/>
  <c r="V17" i="13"/>
  <c r="T17" i="13"/>
  <c r="T16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V8" i="17"/>
  <c r="V9" i="17"/>
  <c r="V10" i="17"/>
  <c r="V15" i="17"/>
  <c r="V16" i="17"/>
  <c r="V17" i="17"/>
  <c r="V22" i="17"/>
  <c r="V23" i="17"/>
  <c r="V24" i="17"/>
  <c r="V32" i="17"/>
  <c r="V33" i="17"/>
  <c r="V34" i="17"/>
  <c r="V39" i="17"/>
  <c r="V40" i="17"/>
  <c r="V41" i="17"/>
  <c r="V46" i="17"/>
  <c r="V47" i="17"/>
  <c r="V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3" i="16"/>
  <c r="X64" i="16"/>
  <c r="X65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64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C56" i="15"/>
  <c r="D56" i="15"/>
  <c r="E56" i="15"/>
  <c r="E55" i="15" s="1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B57" i="15"/>
  <c r="B5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Y46" i="15"/>
  <c r="C45" i="15"/>
  <c r="C47" i="15" s="1"/>
  <c r="D45" i="15"/>
  <c r="D47" i="15" s="1"/>
  <c r="E45" i="15"/>
  <c r="E47" i="15" s="1"/>
  <c r="F45" i="15"/>
  <c r="F47" i="15" s="1"/>
  <c r="G45" i="15"/>
  <c r="G47" i="15" s="1"/>
  <c r="H45" i="15"/>
  <c r="H47" i="15" s="1"/>
  <c r="I45" i="15"/>
  <c r="I47" i="15" s="1"/>
  <c r="J45" i="15"/>
  <c r="J47" i="15" s="1"/>
  <c r="K45" i="15"/>
  <c r="K47" i="15" s="1"/>
  <c r="L45" i="15"/>
  <c r="L47" i="15" s="1"/>
  <c r="M45" i="15"/>
  <c r="M47" i="15" s="1"/>
  <c r="N45" i="15"/>
  <c r="N47" i="15" s="1"/>
  <c r="O45" i="15"/>
  <c r="O47" i="15" s="1"/>
  <c r="P45" i="15"/>
  <c r="P47" i="15" s="1"/>
  <c r="Q45" i="15"/>
  <c r="Q47" i="15" s="1"/>
  <c r="R45" i="15"/>
  <c r="R47" i="15" s="1"/>
  <c r="S45" i="15"/>
  <c r="S47" i="15" s="1"/>
  <c r="T45" i="15"/>
  <c r="T47" i="15" s="1"/>
  <c r="U45" i="15"/>
  <c r="U47" i="15" s="1"/>
  <c r="V45" i="15"/>
  <c r="V47" i="15" s="1"/>
  <c r="W45" i="15"/>
  <c r="W47" i="15" s="1"/>
  <c r="X45" i="15"/>
  <c r="X47" i="15" s="1"/>
  <c r="Y45" i="15"/>
  <c r="Y47" i="15" s="1"/>
  <c r="B46" i="15"/>
  <c r="B47" i="15" s="1"/>
  <c r="B45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C38" i="15"/>
  <c r="C40" i="15" s="1"/>
  <c r="D38" i="15"/>
  <c r="D40" i="15" s="1"/>
  <c r="E38" i="15"/>
  <c r="E40" i="15" s="1"/>
  <c r="F38" i="15"/>
  <c r="F40" i="15" s="1"/>
  <c r="G38" i="15"/>
  <c r="G40" i="15" s="1"/>
  <c r="H38" i="15"/>
  <c r="H40" i="15" s="1"/>
  <c r="I38" i="15"/>
  <c r="I40" i="15" s="1"/>
  <c r="J38" i="15"/>
  <c r="J40" i="15" s="1"/>
  <c r="K38" i="15"/>
  <c r="K40" i="15" s="1"/>
  <c r="L38" i="15"/>
  <c r="L40" i="15" s="1"/>
  <c r="M38" i="15"/>
  <c r="M40" i="15" s="1"/>
  <c r="N38" i="15"/>
  <c r="N40" i="15" s="1"/>
  <c r="O38" i="15"/>
  <c r="O40" i="15" s="1"/>
  <c r="P38" i="15"/>
  <c r="P40" i="15" s="1"/>
  <c r="Q38" i="15"/>
  <c r="Q40" i="15" s="1"/>
  <c r="R38" i="15"/>
  <c r="R40" i="15" s="1"/>
  <c r="S38" i="15"/>
  <c r="S40" i="15" s="1"/>
  <c r="T38" i="15"/>
  <c r="T40" i="15" s="1"/>
  <c r="U38" i="15"/>
  <c r="U40" i="15" s="1"/>
  <c r="V38" i="15"/>
  <c r="V40" i="15" s="1"/>
  <c r="W38" i="15"/>
  <c r="W40" i="15" s="1"/>
  <c r="X38" i="15"/>
  <c r="X40" i="15" s="1"/>
  <c r="Y38" i="15"/>
  <c r="Y40" i="15" s="1"/>
  <c r="B39" i="15"/>
  <c r="B38" i="15"/>
  <c r="B40" i="15" s="1"/>
  <c r="Y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F9" i="15"/>
  <c r="F31" i="15" s="1"/>
  <c r="G9" i="15"/>
  <c r="G31" i="15" s="1"/>
  <c r="H9" i="15"/>
  <c r="H31" i="15" s="1"/>
  <c r="I9" i="15"/>
  <c r="I31" i="15" s="1"/>
  <c r="J9" i="15"/>
  <c r="J31" i="15" s="1"/>
  <c r="K9" i="15"/>
  <c r="K31" i="15" s="1"/>
  <c r="L9" i="15"/>
  <c r="L31" i="15" s="1"/>
  <c r="M9" i="15"/>
  <c r="M31" i="15" s="1"/>
  <c r="N9" i="15"/>
  <c r="N31" i="15" s="1"/>
  <c r="O9" i="15"/>
  <c r="O31" i="15" s="1"/>
  <c r="P9" i="15"/>
  <c r="P31" i="15" s="1"/>
  <c r="Q9" i="15"/>
  <c r="Q31" i="15" s="1"/>
  <c r="R9" i="15"/>
  <c r="R31" i="15" s="1"/>
  <c r="S9" i="15"/>
  <c r="S31" i="15" s="1"/>
  <c r="T9" i="15"/>
  <c r="T31" i="15" s="1"/>
  <c r="U9" i="15"/>
  <c r="U31" i="15" s="1"/>
  <c r="V9" i="15"/>
  <c r="V31" i="15" s="1"/>
  <c r="W9" i="15"/>
  <c r="W31" i="15" s="1"/>
  <c r="X9" i="15"/>
  <c r="X31" i="15" s="1"/>
  <c r="Y9" i="15"/>
  <c r="Y31" i="15" s="1"/>
  <c r="F10" i="15"/>
  <c r="F32" i="15" s="1"/>
  <c r="G10" i="15"/>
  <c r="G32" i="15" s="1"/>
  <c r="H10" i="15"/>
  <c r="H32" i="15" s="1"/>
  <c r="I10" i="15"/>
  <c r="I32" i="15" s="1"/>
  <c r="J10" i="15"/>
  <c r="J32" i="15" s="1"/>
  <c r="K10" i="15"/>
  <c r="K32" i="15" s="1"/>
  <c r="L10" i="15"/>
  <c r="L32" i="15" s="1"/>
  <c r="M10" i="15"/>
  <c r="M32" i="15" s="1"/>
  <c r="N10" i="15"/>
  <c r="N32" i="15" s="1"/>
  <c r="O10" i="15"/>
  <c r="O32" i="15" s="1"/>
  <c r="P10" i="15"/>
  <c r="P32" i="15" s="1"/>
  <c r="Q10" i="15"/>
  <c r="Q32" i="15" s="1"/>
  <c r="R10" i="15"/>
  <c r="R32" i="15" s="1"/>
  <c r="S10" i="15"/>
  <c r="S32" i="15" s="1"/>
  <c r="T10" i="15"/>
  <c r="T32" i="15" s="1"/>
  <c r="U10" i="15"/>
  <c r="U32" i="15" s="1"/>
  <c r="V10" i="15"/>
  <c r="V32" i="15" s="1"/>
  <c r="W10" i="15"/>
  <c r="W32" i="15" s="1"/>
  <c r="X10" i="15"/>
  <c r="X32" i="15" s="1"/>
  <c r="Y10" i="15"/>
  <c r="Y32" i="15" s="1"/>
  <c r="C8" i="15"/>
  <c r="D8" i="15"/>
  <c r="E8" i="15"/>
  <c r="C9" i="15"/>
  <c r="C31" i="15" s="1"/>
  <c r="D9" i="15"/>
  <c r="D31" i="15" s="1"/>
  <c r="E9" i="15"/>
  <c r="E31" i="15" s="1"/>
  <c r="C10" i="15"/>
  <c r="C32" i="15" s="1"/>
  <c r="D10" i="15"/>
  <c r="D32" i="15" s="1"/>
  <c r="E10" i="15"/>
  <c r="E32" i="15" s="1"/>
  <c r="B10" i="15"/>
  <c r="B32" i="15" s="1"/>
  <c r="B9" i="15"/>
  <c r="B31" i="15" s="1"/>
  <c r="B33" i="15" s="1"/>
  <c r="B8" i="15"/>
  <c r="X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Y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71" i="20"/>
  <c r="B70" i="20"/>
  <c r="B47" i="20"/>
  <c r="B46" i="20"/>
  <c r="B23" i="20"/>
  <c r="B22" i="20"/>
  <c r="T15" i="13"/>
  <c r="E62" i="15"/>
  <c r="E63" i="15"/>
  <c r="E64" i="15"/>
  <c r="S15" i="13" l="1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V15" i="13"/>
  <c r="U15" i="13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W33" i="16"/>
  <c r="W32" i="16"/>
  <c r="W34" i="16" s="1"/>
  <c r="W40" i="16"/>
  <c r="W39" i="16"/>
  <c r="W41" i="16" s="1"/>
  <c r="W47" i="16"/>
  <c r="W46" i="16"/>
  <c r="W48" i="16" s="1"/>
  <c r="B55" i="15"/>
  <c r="B62" i="15" s="1"/>
  <c r="B63" i="15"/>
  <c r="Y55" i="15"/>
  <c r="Y62" i="15" s="1"/>
  <c r="X55" i="15"/>
  <c r="X62" i="15" s="1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D55" i="15"/>
  <c r="D62" i="15" s="1"/>
  <c r="C55" i="15"/>
  <c r="C62" i="15" s="1"/>
  <c r="Y63" i="15"/>
  <c r="D63" i="15"/>
  <c r="C63" i="15"/>
  <c r="Y33" i="15"/>
  <c r="X63" i="15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  <c r="C64" i="15"/>
  <c r="D64" i="15"/>
  <c r="F63" i="15"/>
  <c r="F62" i="15"/>
  <c r="F64" i="15" s="1"/>
  <c r="G63" i="15"/>
  <c r="G62" i="15"/>
  <c r="G64" i="15" s="1"/>
  <c r="H63" i="15"/>
  <c r="H62" i="15"/>
  <c r="H64" i="15" s="1"/>
  <c r="I63" i="15"/>
  <c r="I62" i="15"/>
  <c r="I64" i="15" s="1"/>
  <c r="J63" i="15"/>
  <c r="J62" i="15"/>
  <c r="J64" i="15" s="1"/>
  <c r="K63" i="15"/>
  <c r="K62" i="15"/>
  <c r="K64" i="15" s="1"/>
  <c r="L63" i="15"/>
  <c r="L62" i="15"/>
  <c r="L64" i="15" s="1"/>
  <c r="M63" i="15"/>
  <c r="M62" i="15"/>
  <c r="M64" i="15" s="1"/>
  <c r="N63" i="15"/>
  <c r="N62" i="15"/>
  <c r="N64" i="15" s="1"/>
  <c r="O63" i="15"/>
  <c r="O62" i="15"/>
  <c r="O64" i="15" s="1"/>
  <c r="P63" i="15"/>
  <c r="P62" i="15"/>
  <c r="P64" i="15" s="1"/>
  <c r="Q63" i="15"/>
  <c r="Q62" i="15"/>
  <c r="Q64" i="15" s="1"/>
  <c r="R63" i="15"/>
  <c r="R62" i="15"/>
  <c r="R64" i="15" s="1"/>
  <c r="S63" i="15"/>
  <c r="S62" i="15"/>
  <c r="S64" i="15" s="1"/>
  <c r="T63" i="15"/>
  <c r="T62" i="15"/>
  <c r="T64" i="15" s="1"/>
  <c r="U63" i="15"/>
  <c r="U62" i="15"/>
  <c r="U64" i="15" s="1"/>
  <c r="V63" i="15"/>
  <c r="V62" i="15"/>
  <c r="V64" i="15" s="1"/>
  <c r="W63" i="15"/>
  <c r="W62" i="15"/>
  <c r="W64" i="15" s="1"/>
  <c r="B64" i="15"/>
  <c r="X64" i="15"/>
</calcChain>
</file>

<file path=xl/sharedStrings.xml><?xml version="1.0" encoding="utf-8"?>
<sst xmlns="http://schemas.openxmlformats.org/spreadsheetml/2006/main" count="662" uniqueCount="121">
  <si>
    <t>L'Alt Vinalopó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</si>
  <si>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</si>
  <si>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</si>
  <si>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</si>
  <si>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</si>
  <si>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</si>
  <si>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</si>
  <si>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</si>
  <si>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</si>
  <si>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</si>
  <si>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</si>
  <si>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</si>
  <si>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</si>
  <si>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</si>
  <si>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</si>
  <si>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</si>
  <si>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</si>
  <si>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</si>
  <si>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</si>
  <si>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</si>
  <si>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</si>
  <si>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</si>
  <si>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</si>
  <si>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</si>
  <si>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</si>
  <si>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</si>
  <si>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</si>
  <si>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</si>
  <si>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</si>
  <si>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</si>
  <si>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</si>
  <si>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</si>
  <si>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</si>
  <si>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</si>
  <si>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</si>
  <si>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</si>
  <si>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</si>
  <si>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</si>
  <si>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</si>
  <si>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</si>
  <si>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</si>
  <si>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</si>
  <si>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</si>
  <si>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</si>
  <si>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</si>
  <si>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</si>
  <si>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</si>
  <si>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</si>
  <si>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</si>
  <si>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</si>
  <si>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</si>
  <si>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</si>
  <si>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</si>
  <si>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 Nacidos en España o en el extranjero.  Evolución 1999-2022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</si>
  <si>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</si>
  <si>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</si>
  <si>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</si>
  <si>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</si>
  <si>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</si>
  <si>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</si>
  <si>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</si>
  <si>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</si>
  <si>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</si>
  <si>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</si>
  <si>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</si>
  <si>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</si>
  <si>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</si>
  <si>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</si>
  <si>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</si>
  <si>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</si>
  <si>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</si>
  <si>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</si>
  <si>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</si>
  <si>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</si>
  <si>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</si>
  <si>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</si>
  <si>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</si>
  <si>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</si>
  <si>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</si>
  <si>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</si>
  <si>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</si>
  <si>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</si>
  <si>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</si>
  <si>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</si>
  <si>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</si>
  <si>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</si>
  <si>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</si>
  <si>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</si>
  <si>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</si>
  <si>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</si>
  <si>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</si>
  <si>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</si>
  <si>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</si>
  <si>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</si>
  <si>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</si>
  <si>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</si>
  <si>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</si>
  <si>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</si>
  <si>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</si>
  <si>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Países Bajos</t>
  </si>
  <si>
    <t>Reino Unido</t>
  </si>
  <si>
    <t>Rumania</t>
  </si>
  <si>
    <t>Ucrania</t>
  </si>
  <si>
    <t>Argelia</t>
  </si>
  <si>
    <t>Marruecos</t>
  </si>
  <si>
    <t>Argentina</t>
  </si>
  <si>
    <t>Bolivia</t>
  </si>
  <si>
    <t>Colombia</t>
  </si>
  <si>
    <t>Ecuador</t>
  </si>
  <si>
    <t>Venezuela</t>
  </si>
  <si>
    <t>China</t>
  </si>
  <si>
    <t>Pakistán</t>
  </si>
  <si>
    <t>Total 16 países</t>
  </si>
  <si>
    <t>Resto países</t>
  </si>
  <si>
    <t>Nota: Esta tabla ha sido diseñada en base a los 15 principales países de nacimiento (con base 2008) + Pakistán (en lugar de Suiza)</t>
  </si>
  <si>
    <t>9. Residentes con nacionalidad extranjera, según las 16 principales nacionalidades. Evolución 2002-2022 (datos absolutos)</t>
  </si>
  <si>
    <t>India</t>
  </si>
  <si>
    <t>-</t>
  </si>
  <si>
    <t>Nota: Esta tabla ha sido diseñada en base a las 13 principales nacionalidades (con base 2008) + Argelia, India y Pakistán (en lugar de Argentina, Polonia e Italia)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</si>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</sst>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</font>
    <font>
      <b/>
      <sz val="12"/>
      <color indexed="8"/>
      <name val="Calibri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2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9" xfId="1" applyNumberFormat="1" applyFont="1" applyBorder="1" applyAlignment="1">
      <alignment vertical="center" wrapText="1"/>
    </xf>
    <xf numFmtId="10" fontId="9" fillId="0" borderId="0" xfId="1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 wrapText="1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0" fontId="9" fillId="0" borderId="16" xfId="0" applyFont="1" applyBorder="1"/>
    <xf numFmtId="3" fontId="9" fillId="0" borderId="11" xfId="0" applyNumberFormat="1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3" fontId="19" fillId="0" borderId="9" xfId="0" applyNumberFormat="1" applyFont="1" applyBorder="1" applyAlignment="1">
      <alignment wrapText="1"/>
    </xf>
    <xf numFmtId="3" fontId="19" fillId="0" borderId="0" xfId="0" applyNumberFormat="1" applyFont="1" applyAlignment="1">
      <alignment wrapText="1"/>
    </xf>
    <xf numFmtId="0" fontId="20" fillId="4" borderId="25" xfId="2" applyFont="1" applyFill="1" applyBorder="1" applyAlignment="1">
      <alignment horizontal="center" vertical="center" wrapText="1"/>
    </xf>
    <xf numFmtId="10" fontId="9" fillId="0" borderId="24" xfId="1" applyNumberFormat="1" applyFont="1" applyBorder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2" fillId="0" borderId="0" xfId="0" applyNumberFormat="1" applyFont="1" applyAlignment="1">
      <alignment wrapText="1"/>
    </xf>
    <xf numFmtId="0" fontId="23" fillId="3" borderId="3" xfId="2" applyFont="1" applyFill="1" applyBorder="1" applyAlignment="1">
      <alignment horizontal="left" wrapText="1"/>
    </xf>
    <xf numFmtId="0" fontId="23" fillId="3" borderId="17" xfId="2" applyFont="1" applyFill="1" applyBorder="1" applyAlignment="1">
      <alignment horizontal="left" wrapText="1"/>
    </xf>
    <xf numFmtId="0" fontId="21" fillId="3" borderId="17" xfId="2" applyFont="1" applyFill="1" applyBorder="1" applyAlignment="1">
      <alignment horizontal="left" wrapText="1"/>
    </xf>
    <xf numFmtId="3" fontId="24" fillId="3" borderId="11" xfId="0" applyNumberFormat="1" applyFont="1" applyFill="1" applyBorder="1" applyAlignment="1">
      <alignment wrapText="1"/>
    </xf>
    <xf numFmtId="3" fontId="9" fillId="5" borderId="0" xfId="0" applyNumberFormat="1" applyFont="1" applyFill="1" applyAlignment="1">
      <alignment wrapText="1"/>
    </xf>
    <xf numFmtId="3" fontId="22" fillId="5" borderId="0" xfId="0" applyNumberFormat="1" applyFont="1" applyFill="1" applyAlignment="1">
      <alignment wrapText="1"/>
    </xf>
    <xf numFmtId="3" fontId="19" fillId="3" borderId="11" xfId="0" applyNumberFormat="1" applyFont="1" applyFill="1" applyBorder="1" applyAlignment="1">
      <alignment wrapText="1"/>
    </xf>
    <xf numFmtId="3" fontId="22" fillId="0" borderId="1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/>
    </xf>
    <xf numFmtId="10" fontId="9" fillId="0" borderId="0" xfId="1" applyNumberFormat="1" applyFont="1" applyBorder="1" applyAlignment="1">
      <alignment vertical="center" wrapText="1"/>
    </xf>
    <xf numFmtId="10" fontId="9" fillId="0" borderId="26" xfId="1" applyNumberFormat="1" applyFont="1" applyBorder="1" applyAlignment="1">
      <alignment vertical="center" wrapText="1"/>
    </xf>
    <xf numFmtId="0" fontId="7" fillId="4" borderId="27" xfId="2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10" fontId="9" fillId="0" borderId="0" xfId="1" applyNumberFormat="1" applyFont="1" applyAlignment="1"/>
    <xf numFmtId="10" fontId="9" fillId="0" borderId="24" xfId="1" applyNumberFormat="1" applyFont="1" applyBorder="1" applyAlignment="1"/>
    <xf numFmtId="3" fontId="19" fillId="5" borderId="0" xfId="0" applyNumberFormat="1" applyFont="1" applyFill="1" applyAlignment="1">
      <alignment wrapText="1"/>
    </xf>
    <xf numFmtId="0" fontId="20" fillId="4" borderId="28" xfId="2" applyFont="1" applyFill="1" applyBorder="1" applyAlignment="1">
      <alignment horizontal="center" vertical="center" wrapText="1"/>
    </xf>
    <xf numFmtId="0" fontId="23" fillId="4" borderId="25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29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2" fillId="3" borderId="9" xfId="0" applyNumberFormat="1" applyFont="1" applyFill="1" applyBorder="1" applyAlignment="1">
      <alignment wrapText="1"/>
    </xf>
    <xf numFmtId="10" fontId="22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2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2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4" dataDxfId="103" headerRowBorderDxfId="101" tableBorderDxfId="102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100" dataCellStyle="Normal 2"/>
    <tableColumn id="21" xr3:uid="{BAB19275-6CAA-43C5-8FBB-A1FAAA90B751}" name="1999" dataDxfId="99" dataCellStyle="Normal 2"/>
    <tableColumn id="22" xr3:uid="{96F4AFB0-AE94-45B7-BA3E-238EB580408A}" name="2000" dataDxfId="98" dataCellStyle="Normal 2"/>
    <tableColumn id="23" xr3:uid="{141D9A7C-2BF1-4C4A-AD8F-0834D395320B}" name="2001" dataDxfId="97" dataCellStyle="Normal 2"/>
    <tableColumn id="2" xr3:uid="{00000000-0010-0000-0000-000002000000}" name="2002" dataDxfId="96"/>
    <tableColumn id="3" xr3:uid="{00000000-0010-0000-0000-000003000000}" name="2003" dataDxfId="95"/>
    <tableColumn id="4" xr3:uid="{00000000-0010-0000-0000-000004000000}" name="2004" dataDxfId="94"/>
    <tableColumn id="5" xr3:uid="{00000000-0010-0000-0000-000005000000}" name="2005" dataDxfId="93"/>
    <tableColumn id="6" xr3:uid="{00000000-0010-0000-0000-000006000000}" name="2006" dataDxfId="92"/>
    <tableColumn id="7" xr3:uid="{00000000-0010-0000-0000-000007000000}" name="2007" dataDxfId="91"/>
    <tableColumn id="8" xr3:uid="{00000000-0010-0000-0000-000008000000}" name="2008" dataDxfId="90"/>
    <tableColumn id="9" xr3:uid="{00000000-0010-0000-0000-000009000000}" name="2009" dataDxfId="89"/>
    <tableColumn id="10" xr3:uid="{00000000-0010-0000-0000-00000A000000}" name="2010" dataDxfId="88"/>
    <tableColumn id="11" xr3:uid="{00000000-0010-0000-0000-00000B000000}" name="2011" dataDxfId="87"/>
    <tableColumn id="12" xr3:uid="{00000000-0010-0000-0000-00000C000000}" name="2012" dataDxfId="86"/>
    <tableColumn id="13" xr3:uid="{00000000-0010-0000-0000-00000D000000}" name="2013" dataDxfId="85"/>
    <tableColumn id="14" xr3:uid="{00000000-0010-0000-0000-00000E000000}" name="2014" dataDxfId="84"/>
    <tableColumn id="15" xr3:uid="{00000000-0010-0000-0000-00000F000000}" name="2015" dataDxfId="83"/>
    <tableColumn id="16" xr3:uid="{00000000-0010-0000-0000-000010000000}" name="2016" dataDxfId="82"/>
    <tableColumn id="17" xr3:uid="{00000000-0010-0000-0000-000011000000}" name="2017" dataDxfId="81"/>
    <tableColumn id="18" xr3:uid="{00000000-0010-0000-0000-000012000000}" name="2018" dataDxfId="80"/>
    <tableColumn id="19" xr3:uid="{00000000-0010-0000-0000-000013000000}" name="2019" dataDxfId="79"/>
    <tableColumn id="20" xr3:uid="{00000000-0010-0000-0000-000014000000}" name="2020" dataDxfId="7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547814-CB60-4FFB-8132-65EBC783904F}" name="Tabla17" displayName="Tabla17" ref="A49:Y59" totalsRowShown="0" headerRowDxfId="77" dataDxfId="76" headerRowBorderDxfId="74" tableBorderDxfId="75" headerRowCellStyle="Normal 2">
  <autoFilter ref="A49:Y59" xr:uid="{FA547814-CB60-4FFB-8132-65EBC783904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D4AE9C4A-3FBD-4C89-A228-779BD151AF1E}" name="Ambos sexos" dataDxfId="73" dataCellStyle="Normal 2"/>
    <tableColumn id="22" xr3:uid="{1956C16B-2361-4F98-AAE6-58379A5D43B2}" name="1999" dataDxfId="72" dataCellStyle="Normal 2">
      <calculatedColumnFormula>B8/B8</calculatedColumnFormula>
    </tableColumn>
    <tableColumn id="23" xr3:uid="{28B04AB4-48A8-4A6E-92FC-BF5797B705DE}" name="2000" dataDxfId="71" dataCellStyle="Normal 2"/>
    <tableColumn id="24" xr3:uid="{23F2E585-F917-49A9-B3CD-386F9F875AEE}" name="2001" dataDxfId="70" dataCellStyle="Normal 2"/>
    <tableColumn id="2" xr3:uid="{21BABEA8-07A8-4CD2-956E-F9190963EFE5}" name="2002" dataDxfId="69"/>
    <tableColumn id="3" xr3:uid="{0E5A6B0F-9EDC-4B5E-99A3-832FF83C4134}" name="2003" dataDxfId="68"/>
    <tableColumn id="4" xr3:uid="{FDA73D30-F32E-4662-B3C4-870BFD527E21}" name="2004" dataDxfId="67"/>
    <tableColumn id="5" xr3:uid="{450C2BF3-6E9F-46D9-8B89-8DDEA95D9ACB}" name="2005" dataDxfId="66"/>
    <tableColumn id="6" xr3:uid="{5EC73D22-A6A8-475C-B152-91F017599035}" name="2006" dataDxfId="65"/>
    <tableColumn id="7" xr3:uid="{A9817EA6-1914-4F6D-BA0F-87C9DC8879B8}" name="2007" dataDxfId="64"/>
    <tableColumn id="8" xr3:uid="{AF11FEC2-E854-4F82-A7A9-BA67F43B7AE8}" name="2008" dataDxfId="63"/>
    <tableColumn id="9" xr3:uid="{F3385725-EF54-41F1-85D4-CC1B1741EC0D}" name="2009" dataDxfId="62"/>
    <tableColumn id="10" xr3:uid="{A3ED203A-EB6D-4E8B-872F-A871B3620763}" name="2010" dataDxfId="61"/>
    <tableColumn id="11" xr3:uid="{A58840BF-E444-4652-8EF4-1A3E6B3EB828}" name="2011" dataDxfId="60"/>
    <tableColumn id="12" xr3:uid="{D041945A-EEAE-4B3B-BDAF-9F42B007E848}" name="2012" dataDxfId="59"/>
    <tableColumn id="13" xr3:uid="{B4F2C7B9-4334-4D7E-9073-6299032C8B14}" name="2013" dataDxfId="58"/>
    <tableColumn id="14" xr3:uid="{EB709673-D46D-41FC-897A-D93064CC409D}" name="2014" dataDxfId="57"/>
    <tableColumn id="15" xr3:uid="{8361FE93-30F0-4DEE-938C-7444A52FA3AB}" name="2015" dataDxfId="56"/>
    <tableColumn id="16" xr3:uid="{AEDB503F-63BE-4355-9A4A-751D049C6003}" name="2016" dataDxfId="55"/>
    <tableColumn id="17" xr3:uid="{B36C9AF0-7131-43B6-9D30-850252A8F062}" name="2017" dataDxfId="54"/>
    <tableColumn id="18" xr3:uid="{D97A66E4-D2B7-424D-90B0-A540BD12464F}" name="2018" dataDxfId="53"/>
    <tableColumn id="19" xr3:uid="{2C1E6C00-3E24-4110-8752-A194F8C12AD4}" name="2019" dataDxfId="52"/>
    <tableColumn id="20" xr3:uid="{4FF73A3C-2542-4238-99BB-A63BCF237D22}" name="2020" dataDxfId="51"/>
    <tableColumn id="21" xr3:uid="{6D853FBD-7E1E-4AB1-B7DF-D88ECDA73225}" name="2021" dataDxfId="50"/>
    <tableColumn id="25" xr3:uid="{7267DAC8-862D-481A-8902-C18A325E433A}" name="2022" dataDxfId="4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8" dataDxfId="47" headerRowBorderDxfId="45" tableBorderDxfId="46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4" dataCellStyle="Normal 2"/>
    <tableColumn id="2" xr3:uid="{00000000-0010-0000-0100-000002000000}" name="2002" dataDxfId="43"/>
    <tableColumn id="3" xr3:uid="{00000000-0010-0000-0100-000003000000}" name="2003" dataDxfId="42"/>
    <tableColumn id="4" xr3:uid="{00000000-0010-0000-0100-000004000000}" name="2004" dataDxfId="41"/>
    <tableColumn id="5" xr3:uid="{00000000-0010-0000-0100-000005000000}" name="2005" dataDxfId="40"/>
    <tableColumn id="6" xr3:uid="{00000000-0010-0000-0100-000006000000}" name="2006" dataDxfId="39"/>
    <tableColumn id="7" xr3:uid="{00000000-0010-0000-0100-000007000000}" name="2007" dataDxfId="38"/>
    <tableColumn id="8" xr3:uid="{00000000-0010-0000-0100-000008000000}" name="2008" dataDxfId="37"/>
    <tableColumn id="9" xr3:uid="{00000000-0010-0000-0100-000009000000}" name="2009" dataDxfId="36"/>
    <tableColumn id="10" xr3:uid="{00000000-0010-0000-0100-00000A000000}" name="2010" dataDxfId="35"/>
    <tableColumn id="11" xr3:uid="{00000000-0010-0000-0100-00000B000000}" name="2011" dataDxfId="34"/>
    <tableColumn id="12" xr3:uid="{00000000-0010-0000-0100-00000C000000}" name="2012" dataDxfId="33"/>
    <tableColumn id="13" xr3:uid="{00000000-0010-0000-0100-00000D000000}" name="2013" dataDxfId="32"/>
    <tableColumn id="14" xr3:uid="{00000000-0010-0000-0100-00000E000000}" name="2014" dataDxfId="31"/>
    <tableColumn id="15" xr3:uid="{00000000-0010-0000-0100-00000F000000}" name="2015" dataDxfId="30"/>
    <tableColumn id="16" xr3:uid="{00000000-0010-0000-0100-000010000000}" name="2016" dataDxfId="29"/>
    <tableColumn id="17" xr3:uid="{00000000-0010-0000-0100-000011000000}" name="2017" dataDxfId="28"/>
    <tableColumn id="18" xr3:uid="{00000000-0010-0000-0100-000012000000}" name="2018" dataDxfId="27"/>
    <tableColumn id="19" xr3:uid="{00000000-0010-0000-0100-000013000000}" name="2019" dataDxfId="26"/>
    <tableColumn id="20" xr3:uid="{00000000-0010-0000-0100-000014000000}" name="2020" dataDxfId="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U26" totalsRowShown="0" headerRowDxfId="24" dataDxfId="23" headerRowBorderDxfId="21" tableBorderDxfId="22" headerRowCellStyle="Normal 2">
  <autoFilter ref="A5:U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200-000001000000}" name="Ambos sexos" dataDxfId="20" dataCellStyle="Normal 2"/>
    <tableColumn id="2" xr3:uid="{00000000-0010-0000-0200-000002000000}" name="2002" dataDxfId="19"/>
    <tableColumn id="3" xr3:uid="{00000000-0010-0000-0200-000003000000}" name="2003" dataDxfId="18"/>
    <tableColumn id="4" xr3:uid="{00000000-0010-0000-0200-000004000000}" name="2004" dataDxfId="17"/>
    <tableColumn id="5" xr3:uid="{00000000-0010-0000-0200-000005000000}" name="2005" dataDxfId="16"/>
    <tableColumn id="6" xr3:uid="{00000000-0010-0000-0200-000006000000}" name="2006" dataDxfId="15"/>
    <tableColumn id="7" xr3:uid="{00000000-0010-0000-0200-000007000000}" name="2007" dataDxfId="14"/>
    <tableColumn id="8" xr3:uid="{00000000-0010-0000-0200-000008000000}" name="2008" dataDxfId="13"/>
    <tableColumn id="9" xr3:uid="{00000000-0010-0000-0200-000009000000}" name="2009" dataDxfId="12"/>
    <tableColumn id="10" xr3:uid="{00000000-0010-0000-0200-00000A000000}" name="2010" dataDxfId="11"/>
    <tableColumn id="11" xr3:uid="{00000000-0010-0000-0200-00000B000000}" name="2011" dataDxfId="10"/>
    <tableColumn id="12" xr3:uid="{00000000-0010-0000-0200-00000C000000}" name="2012" dataDxfId="9"/>
    <tableColumn id="13" xr3:uid="{00000000-0010-0000-0200-00000D000000}" name="2013" dataDxfId="8"/>
    <tableColumn id="14" xr3:uid="{00000000-0010-0000-0200-00000E000000}" name="2014" dataDxfId="7"/>
    <tableColumn id="15" xr3:uid="{00000000-0010-0000-0200-00000F000000}" name="2015" dataDxfId="6"/>
    <tableColumn id="16" xr3:uid="{00000000-0010-0000-0200-000010000000}" name="2016" dataDxfId="5"/>
    <tableColumn id="17" xr3:uid="{00000000-0010-0000-0200-000011000000}" name="2017" dataDxfId="4"/>
    <tableColumn id="18" xr3:uid="{00000000-0010-0000-0200-000012000000}" name="2018" dataDxfId="3"/>
    <tableColumn id="19" xr3:uid="{00000000-0010-0000-0200-000013000000}" name="2019" dataDxfId="2"/>
    <tableColumn id="20" xr3:uid="{00000000-0010-0000-0200-000014000000}" name="2020" dataDxfId="1"/>
    <tableColumn id="21" xr3:uid="{8FBFB609-001C-40C6-996B-DA06E3188B03}" name="202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>
      <selection activeCell="E13" sqref="E13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9" t="s">
        <v>14</v>
      </c>
      <c r="B5" s="90" t="s">
        <v>18</v>
      </c>
      <c r="C5" s="90" t="s">
        <v>19</v>
      </c>
      <c r="D5" s="90" t="s">
        <v>20</v>
      </c>
      <c r="E5" s="90" t="s">
        <v>21</v>
      </c>
      <c r="F5" s="90" t="s">
        <v>22</v>
      </c>
      <c r="G5" s="90" t="s">
        <v>23</v>
      </c>
      <c r="H5" s="90" t="s">
        <v>24</v>
      </c>
      <c r="I5" s="90" t="s">
        <v>25</v>
      </c>
      <c r="J5" s="90" t="s">
        <v>26</v>
      </c>
      <c r="K5" s="90" t="s">
        <v>27</v>
      </c>
      <c r="L5" s="90" t="s">
        <v>28</v>
      </c>
      <c r="M5" s="90" t="s">
        <v>29</v>
      </c>
      <c r="N5" s="90" t="s">
        <v>30</v>
      </c>
      <c r="O5" s="90" t="s">
        <v>31</v>
      </c>
      <c r="P5" s="90" t="s">
        <v>32</v>
      </c>
      <c r="Q5" s="90" t="s">
        <v>33</v>
      </c>
      <c r="R5" s="90" t="s">
        <v>34</v>
      </c>
      <c r="S5" s="90" t="s">
        <v>35</v>
      </c>
      <c r="T5" s="90" t="s">
        <v>36</v>
      </c>
      <c r="U5" s="90" t="s">
        <v>37</v>
      </c>
      <c r="V5" s="99" t="s">
        <v>51</v>
      </c>
    </row>
    <row r="6" spans="1:22" ht="18" customHeight="1">
      <c r="A6" s="91" t="s">
        <v>96</v>
      </c>
      <c r="B6" s="16">
        <v>74</v>
      </c>
      <c r="C6" s="16">
        <v>85</v>
      </c>
      <c r="D6" s="16">
        <v>96</v>
      </c>
      <c r="E6" s="16">
        <v>97</v>
      </c>
      <c r="F6" s="16">
        <v>105</v>
      </c>
      <c r="G6" s="16">
        <v>109</v>
      </c>
      <c r="H6" s="16">
        <v>117</v>
      </c>
      <c r="I6" s="16">
        <v>116</v>
      </c>
      <c r="J6" s="16">
        <v>114</v>
      </c>
      <c r="K6" s="16">
        <v>110</v>
      </c>
      <c r="L6" s="16">
        <v>107</v>
      </c>
      <c r="M6" s="16">
        <v>110</v>
      </c>
      <c r="N6" s="16">
        <v>83</v>
      </c>
      <c r="O6" s="16">
        <v>75</v>
      </c>
      <c r="P6" s="16">
        <v>74</v>
      </c>
      <c r="Q6" s="16">
        <v>73</v>
      </c>
      <c r="R6" s="16">
        <v>78</v>
      </c>
      <c r="S6" s="16">
        <v>79</v>
      </c>
      <c r="T6" s="16">
        <v>77</v>
      </c>
      <c r="U6" s="16">
        <v>75</v>
      </c>
      <c r="V6" s="97">
        <v>81</v>
      </c>
    </row>
    <row r="7" spans="1:22" ht="18" customHeight="1">
      <c r="A7" s="92" t="s">
        <v>97</v>
      </c>
      <c r="B7" s="16">
        <v>48</v>
      </c>
      <c r="C7" s="16">
        <v>136</v>
      </c>
      <c r="D7" s="16">
        <v>208</v>
      </c>
      <c r="E7" s="16">
        <v>289</v>
      </c>
      <c r="F7" s="16">
        <v>264</v>
      </c>
      <c r="G7" s="16">
        <v>349</v>
      </c>
      <c r="H7" s="16">
        <v>424</v>
      </c>
      <c r="I7" s="16">
        <v>423</v>
      </c>
      <c r="J7" s="16">
        <v>405</v>
      </c>
      <c r="K7" s="16">
        <v>406</v>
      </c>
      <c r="L7" s="16">
        <v>416</v>
      </c>
      <c r="M7" s="16">
        <v>431</v>
      </c>
      <c r="N7" s="16">
        <v>381</v>
      </c>
      <c r="O7" s="16">
        <v>383</v>
      </c>
      <c r="P7" s="16">
        <v>353</v>
      </c>
      <c r="Q7" s="16">
        <v>309</v>
      </c>
      <c r="R7" s="16">
        <v>313</v>
      </c>
      <c r="S7" s="16">
        <v>287</v>
      </c>
      <c r="T7" s="16">
        <v>283</v>
      </c>
      <c r="U7" s="16">
        <v>311</v>
      </c>
      <c r="V7" s="98">
        <v>285</v>
      </c>
    </row>
    <row r="8" spans="1:22" ht="18" customHeight="1">
      <c r="A8" s="92" t="s">
        <v>98</v>
      </c>
      <c r="B8" s="16">
        <v>207</v>
      </c>
      <c r="C8" s="16">
        <v>219</v>
      </c>
      <c r="D8" s="16">
        <v>226</v>
      </c>
      <c r="E8" s="16">
        <v>223</v>
      </c>
      <c r="F8" s="16">
        <v>223</v>
      </c>
      <c r="G8" s="16">
        <v>230</v>
      </c>
      <c r="H8" s="16">
        <v>234</v>
      </c>
      <c r="I8" s="16">
        <v>245</v>
      </c>
      <c r="J8" s="16">
        <v>231</v>
      </c>
      <c r="K8" s="16">
        <v>231</v>
      </c>
      <c r="L8" s="16">
        <v>232</v>
      </c>
      <c r="M8" s="16">
        <v>227</v>
      </c>
      <c r="N8" s="16">
        <v>210</v>
      </c>
      <c r="O8" s="16">
        <v>212</v>
      </c>
      <c r="P8" s="16">
        <v>207</v>
      </c>
      <c r="Q8" s="16">
        <v>202</v>
      </c>
      <c r="R8" s="16">
        <v>211</v>
      </c>
      <c r="S8" s="16">
        <v>202</v>
      </c>
      <c r="T8" s="16">
        <v>201</v>
      </c>
      <c r="U8" s="16">
        <v>209</v>
      </c>
      <c r="V8" s="98">
        <v>210</v>
      </c>
    </row>
    <row r="9" spans="1:22" ht="18" customHeight="1">
      <c r="A9" s="92" t="s">
        <v>99</v>
      </c>
      <c r="B9" s="16">
        <v>3</v>
      </c>
      <c r="C9" s="16">
        <v>5</v>
      </c>
      <c r="D9" s="16">
        <v>10</v>
      </c>
      <c r="E9" s="16">
        <v>16</v>
      </c>
      <c r="F9" s="16">
        <v>21</v>
      </c>
      <c r="G9" s="16">
        <v>30</v>
      </c>
      <c r="H9" s="16">
        <v>43</v>
      </c>
      <c r="I9" s="16">
        <v>44</v>
      </c>
      <c r="J9" s="16">
        <v>38</v>
      </c>
      <c r="K9" s="16">
        <v>41</v>
      </c>
      <c r="L9" s="16">
        <v>48</v>
      </c>
      <c r="M9" s="16">
        <v>50</v>
      </c>
      <c r="N9" s="16">
        <v>37</v>
      </c>
      <c r="O9" s="16">
        <v>40</v>
      </c>
      <c r="P9" s="16">
        <v>37</v>
      </c>
      <c r="Q9" s="16">
        <v>37</v>
      </c>
      <c r="R9" s="16">
        <v>41</v>
      </c>
      <c r="S9" s="16">
        <v>51</v>
      </c>
      <c r="T9" s="16">
        <v>58</v>
      </c>
      <c r="U9" s="16">
        <v>65</v>
      </c>
      <c r="V9" s="98">
        <v>77</v>
      </c>
    </row>
    <row r="10" spans="1:22" ht="18" customHeight="1">
      <c r="A10" s="92" t="s">
        <v>100</v>
      </c>
      <c r="B10" s="16">
        <v>46</v>
      </c>
      <c r="C10" s="16">
        <v>129</v>
      </c>
      <c r="D10" s="16">
        <v>273</v>
      </c>
      <c r="E10" s="16">
        <v>444</v>
      </c>
      <c r="F10" s="16">
        <v>586</v>
      </c>
      <c r="G10" s="16">
        <v>721</v>
      </c>
      <c r="H10" s="16">
        <v>822</v>
      </c>
      <c r="I10" s="16">
        <v>907</v>
      </c>
      <c r="J10" s="16">
        <v>909</v>
      </c>
      <c r="K10" s="16">
        <v>897</v>
      </c>
      <c r="L10" s="16">
        <v>894</v>
      </c>
      <c r="M10" s="16">
        <v>899</v>
      </c>
      <c r="N10" s="16">
        <v>553</v>
      </c>
      <c r="O10" s="16">
        <v>504</v>
      </c>
      <c r="P10" s="16">
        <v>468</v>
      </c>
      <c r="Q10" s="16">
        <v>484</v>
      </c>
      <c r="R10" s="16">
        <v>526</v>
      </c>
      <c r="S10" s="16">
        <v>549</v>
      </c>
      <c r="T10" s="16">
        <v>536</v>
      </c>
      <c r="U10" s="16">
        <v>593</v>
      </c>
      <c r="V10" s="98">
        <v>600</v>
      </c>
    </row>
    <row r="11" spans="1:22" ht="18" customHeight="1">
      <c r="A11" s="92" t="s">
        <v>101</v>
      </c>
      <c r="B11" s="16">
        <v>32</v>
      </c>
      <c r="C11" s="16">
        <v>60</v>
      </c>
      <c r="D11" s="16">
        <v>76</v>
      </c>
      <c r="E11" s="16">
        <v>109</v>
      </c>
      <c r="F11" s="16">
        <v>122</v>
      </c>
      <c r="G11" s="16">
        <v>161</v>
      </c>
      <c r="H11" s="16">
        <v>214</v>
      </c>
      <c r="I11" s="16">
        <v>228</v>
      </c>
      <c r="J11" s="16">
        <v>239</v>
      </c>
      <c r="K11" s="16">
        <v>247</v>
      </c>
      <c r="L11" s="16">
        <v>262</v>
      </c>
      <c r="M11" s="16">
        <v>265</v>
      </c>
      <c r="N11" s="16">
        <v>232</v>
      </c>
      <c r="O11" s="16">
        <v>235</v>
      </c>
      <c r="P11" s="16">
        <v>210</v>
      </c>
      <c r="Q11" s="16">
        <v>192</v>
      </c>
      <c r="R11" s="16">
        <v>192</v>
      </c>
      <c r="S11" s="16">
        <v>185</v>
      </c>
      <c r="T11" s="16">
        <v>169</v>
      </c>
      <c r="U11" s="16">
        <v>170</v>
      </c>
      <c r="V11" s="98">
        <v>168</v>
      </c>
    </row>
    <row r="12" spans="1:22" ht="18" customHeight="1">
      <c r="A12" s="92" t="s">
        <v>102</v>
      </c>
      <c r="B12" s="16">
        <v>44</v>
      </c>
      <c r="C12" s="16">
        <v>52</v>
      </c>
      <c r="D12" s="16">
        <v>54</v>
      </c>
      <c r="E12" s="16">
        <v>57</v>
      </c>
      <c r="F12" s="16">
        <v>50</v>
      </c>
      <c r="G12" s="16">
        <v>57</v>
      </c>
      <c r="H12" s="16">
        <v>61</v>
      </c>
      <c r="I12" s="16">
        <v>70</v>
      </c>
      <c r="J12" s="16">
        <v>68</v>
      </c>
      <c r="K12" s="16">
        <v>53</v>
      </c>
      <c r="L12" s="16">
        <v>50</v>
      </c>
      <c r="M12" s="16">
        <v>53</v>
      </c>
      <c r="N12" s="16">
        <v>49</v>
      </c>
      <c r="O12" s="16">
        <v>59</v>
      </c>
      <c r="P12" s="16">
        <v>64</v>
      </c>
      <c r="Q12" s="16">
        <v>61</v>
      </c>
      <c r="R12" s="16">
        <v>57</v>
      </c>
      <c r="S12" s="16">
        <v>54</v>
      </c>
      <c r="T12" s="16">
        <v>60</v>
      </c>
      <c r="U12" s="16">
        <v>58</v>
      </c>
      <c r="V12" s="98">
        <v>48</v>
      </c>
    </row>
    <row r="13" spans="1:22" ht="18" customHeight="1">
      <c r="A13" s="92" t="s">
        <v>103</v>
      </c>
      <c r="B13" s="16">
        <v>25</v>
      </c>
      <c r="C13" s="16">
        <v>30</v>
      </c>
      <c r="D13" s="16">
        <v>32</v>
      </c>
      <c r="E13" s="16">
        <v>29</v>
      </c>
      <c r="F13" s="16">
        <v>30</v>
      </c>
      <c r="G13" s="16">
        <v>51</v>
      </c>
      <c r="H13" s="16">
        <v>44</v>
      </c>
      <c r="I13" s="16">
        <v>71</v>
      </c>
      <c r="J13" s="16">
        <v>54</v>
      </c>
      <c r="K13" s="16">
        <v>49</v>
      </c>
      <c r="L13" s="16">
        <v>42</v>
      </c>
      <c r="M13" s="16">
        <v>39</v>
      </c>
      <c r="N13" s="16">
        <v>39</v>
      </c>
      <c r="O13" s="16">
        <v>40</v>
      </c>
      <c r="P13" s="16">
        <v>32</v>
      </c>
      <c r="Q13" s="16">
        <v>41</v>
      </c>
      <c r="R13" s="16">
        <v>49</v>
      </c>
      <c r="S13" s="16">
        <v>70</v>
      </c>
      <c r="T13" s="16">
        <v>102</v>
      </c>
      <c r="U13" s="16">
        <v>123</v>
      </c>
      <c r="V13" s="98">
        <v>156</v>
      </c>
    </row>
    <row r="14" spans="1:22" ht="18" customHeight="1">
      <c r="A14" s="92" t="s">
        <v>104</v>
      </c>
      <c r="B14" s="16">
        <v>223</v>
      </c>
      <c r="C14" s="16">
        <v>279</v>
      </c>
      <c r="D14" s="16">
        <v>322</v>
      </c>
      <c r="E14" s="16">
        <v>375</v>
      </c>
      <c r="F14" s="16">
        <v>397</v>
      </c>
      <c r="G14" s="16">
        <v>474</v>
      </c>
      <c r="H14" s="16">
        <v>606</v>
      </c>
      <c r="I14" s="16">
        <v>646</v>
      </c>
      <c r="J14" s="16">
        <v>647</v>
      </c>
      <c r="K14" s="16">
        <v>601</v>
      </c>
      <c r="L14" s="16">
        <v>595</v>
      </c>
      <c r="M14" s="16">
        <v>599</v>
      </c>
      <c r="N14" s="16">
        <v>588</v>
      </c>
      <c r="O14" s="16">
        <v>622</v>
      </c>
      <c r="P14" s="16">
        <v>639</v>
      </c>
      <c r="Q14" s="16">
        <v>675</v>
      </c>
      <c r="R14" s="16">
        <v>700</v>
      </c>
      <c r="S14" s="16">
        <v>769</v>
      </c>
      <c r="T14" s="16">
        <v>864</v>
      </c>
      <c r="U14" s="16">
        <v>828</v>
      </c>
      <c r="V14" s="98">
        <v>810</v>
      </c>
    </row>
    <row r="15" spans="1:22" ht="18" customHeight="1">
      <c r="A15" s="92" t="s">
        <v>105</v>
      </c>
      <c r="B15" s="16">
        <v>39</v>
      </c>
      <c r="C15" s="16">
        <v>70</v>
      </c>
      <c r="D15" s="16">
        <v>72</v>
      </c>
      <c r="E15" s="16">
        <v>74</v>
      </c>
      <c r="F15" s="16">
        <v>75</v>
      </c>
      <c r="G15" s="16">
        <v>80</v>
      </c>
      <c r="H15" s="16">
        <v>76</v>
      </c>
      <c r="I15" s="16">
        <v>87</v>
      </c>
      <c r="J15" s="16">
        <v>89</v>
      </c>
      <c r="K15" s="16">
        <v>90</v>
      </c>
      <c r="L15" s="16">
        <v>82</v>
      </c>
      <c r="M15" s="16">
        <v>85</v>
      </c>
      <c r="N15" s="16">
        <v>81</v>
      </c>
      <c r="O15" s="16">
        <v>82</v>
      </c>
      <c r="P15" s="16">
        <v>81</v>
      </c>
      <c r="Q15" s="16">
        <v>78</v>
      </c>
      <c r="R15" s="16">
        <v>79</v>
      </c>
      <c r="S15" s="16">
        <v>81</v>
      </c>
      <c r="T15" s="16">
        <v>90</v>
      </c>
      <c r="U15" s="16">
        <v>92</v>
      </c>
      <c r="V15" s="98">
        <v>111</v>
      </c>
    </row>
    <row r="16" spans="1:22" ht="18" customHeight="1">
      <c r="A16" s="92" t="s">
        <v>106</v>
      </c>
      <c r="B16" s="16">
        <v>1</v>
      </c>
      <c r="C16" s="16">
        <v>8</v>
      </c>
      <c r="D16" s="16">
        <v>19</v>
      </c>
      <c r="E16" s="16">
        <v>34</v>
      </c>
      <c r="F16" s="16">
        <v>39</v>
      </c>
      <c r="G16" s="16">
        <v>49</v>
      </c>
      <c r="H16" s="16">
        <v>71</v>
      </c>
      <c r="I16" s="16">
        <v>66</v>
      </c>
      <c r="J16" s="16">
        <v>46</v>
      </c>
      <c r="K16" s="16">
        <v>37</v>
      </c>
      <c r="L16" s="16">
        <v>35</v>
      </c>
      <c r="M16" s="16">
        <v>34</v>
      </c>
      <c r="N16" s="16">
        <v>35</v>
      </c>
      <c r="O16" s="16">
        <v>31</v>
      </c>
      <c r="P16" s="16">
        <v>35</v>
      </c>
      <c r="Q16" s="16">
        <v>30</v>
      </c>
      <c r="R16" s="16">
        <v>34</v>
      </c>
      <c r="S16" s="16">
        <v>35</v>
      </c>
      <c r="T16" s="16">
        <v>35</v>
      </c>
      <c r="U16" s="16">
        <v>37</v>
      </c>
      <c r="V16" s="98">
        <v>40</v>
      </c>
    </row>
    <row r="17" spans="1:22" ht="18" customHeight="1">
      <c r="A17" s="92" t="s">
        <v>107</v>
      </c>
      <c r="B17" s="16">
        <v>320</v>
      </c>
      <c r="C17" s="16">
        <v>481</v>
      </c>
      <c r="D17" s="16">
        <v>483</v>
      </c>
      <c r="E17" s="16">
        <v>522</v>
      </c>
      <c r="F17" s="16">
        <v>507</v>
      </c>
      <c r="G17" s="16">
        <v>531</v>
      </c>
      <c r="H17" s="16">
        <v>596</v>
      </c>
      <c r="I17" s="16">
        <v>612</v>
      </c>
      <c r="J17" s="16">
        <v>583</v>
      </c>
      <c r="K17" s="16">
        <v>565</v>
      </c>
      <c r="L17" s="16">
        <v>536</v>
      </c>
      <c r="M17" s="16">
        <v>521</v>
      </c>
      <c r="N17" s="16">
        <v>495</v>
      </c>
      <c r="O17" s="16">
        <v>477</v>
      </c>
      <c r="P17" s="16">
        <v>446</v>
      </c>
      <c r="Q17" s="16">
        <v>441</v>
      </c>
      <c r="R17" s="16">
        <v>457</v>
      </c>
      <c r="S17" s="16">
        <v>543</v>
      </c>
      <c r="T17" s="16">
        <v>645</v>
      </c>
      <c r="U17" s="16">
        <v>665</v>
      </c>
      <c r="V17" s="98">
        <v>727</v>
      </c>
    </row>
    <row r="18" spans="1:22" ht="18" customHeight="1">
      <c r="A18" s="92" t="s">
        <v>108</v>
      </c>
      <c r="B18" s="16">
        <v>427</v>
      </c>
      <c r="C18" s="16">
        <v>684</v>
      </c>
      <c r="D18" s="16">
        <v>877</v>
      </c>
      <c r="E18" s="16">
        <v>887</v>
      </c>
      <c r="F18" s="16">
        <v>754</v>
      </c>
      <c r="G18" s="16">
        <v>779</v>
      </c>
      <c r="H18" s="16">
        <v>809</v>
      </c>
      <c r="I18" s="16">
        <v>821</v>
      </c>
      <c r="J18" s="16">
        <v>808</v>
      </c>
      <c r="K18" s="16">
        <v>783</v>
      </c>
      <c r="L18" s="16">
        <v>722</v>
      </c>
      <c r="M18" s="16">
        <v>679</v>
      </c>
      <c r="N18" s="16">
        <v>634</v>
      </c>
      <c r="O18" s="16">
        <v>592</v>
      </c>
      <c r="P18" s="16">
        <v>572</v>
      </c>
      <c r="Q18" s="16">
        <v>547</v>
      </c>
      <c r="R18" s="16">
        <v>528</v>
      </c>
      <c r="S18" s="16">
        <v>506</v>
      </c>
      <c r="T18" s="16">
        <v>523</v>
      </c>
      <c r="U18" s="16">
        <v>521</v>
      </c>
      <c r="V18" s="98">
        <v>521</v>
      </c>
    </row>
    <row r="19" spans="1:22" ht="18" customHeight="1">
      <c r="A19" s="92" t="s">
        <v>109</v>
      </c>
      <c r="B19" s="16">
        <v>41</v>
      </c>
      <c r="C19" s="16">
        <v>48</v>
      </c>
      <c r="D19" s="16">
        <v>75</v>
      </c>
      <c r="E19" s="16">
        <v>81</v>
      </c>
      <c r="F19" s="16">
        <v>90</v>
      </c>
      <c r="G19" s="16">
        <v>112</v>
      </c>
      <c r="H19" s="16">
        <v>123</v>
      </c>
      <c r="I19" s="16">
        <v>117</v>
      </c>
      <c r="J19" s="16">
        <v>114</v>
      </c>
      <c r="K19" s="16">
        <v>101</v>
      </c>
      <c r="L19" s="16">
        <v>93</v>
      </c>
      <c r="M19" s="16">
        <v>101</v>
      </c>
      <c r="N19" s="16">
        <v>96</v>
      </c>
      <c r="O19" s="16">
        <v>93</v>
      </c>
      <c r="P19" s="16">
        <v>96</v>
      </c>
      <c r="Q19" s="16">
        <v>100</v>
      </c>
      <c r="R19" s="16">
        <v>114</v>
      </c>
      <c r="S19" s="16">
        <v>152</v>
      </c>
      <c r="T19" s="16">
        <v>176</v>
      </c>
      <c r="U19" s="16">
        <v>184</v>
      </c>
      <c r="V19" s="98">
        <v>194</v>
      </c>
    </row>
    <row r="20" spans="1:22" ht="18" customHeight="1">
      <c r="A20" s="92" t="s">
        <v>110</v>
      </c>
      <c r="B20" s="16">
        <v>60</v>
      </c>
      <c r="C20" s="16">
        <v>70</v>
      </c>
      <c r="D20" s="16">
        <v>85</v>
      </c>
      <c r="E20" s="16">
        <v>95</v>
      </c>
      <c r="F20" s="16">
        <v>90</v>
      </c>
      <c r="G20" s="16">
        <v>82</v>
      </c>
      <c r="H20" s="16">
        <v>99</v>
      </c>
      <c r="I20" s="16">
        <v>100</v>
      </c>
      <c r="J20" s="16">
        <v>73</v>
      </c>
      <c r="K20" s="16">
        <v>82</v>
      </c>
      <c r="L20" s="16">
        <v>104</v>
      </c>
      <c r="M20" s="16">
        <v>94</v>
      </c>
      <c r="N20" s="16">
        <v>95</v>
      </c>
      <c r="O20" s="16">
        <v>84</v>
      </c>
      <c r="P20" s="16">
        <v>84</v>
      </c>
      <c r="Q20" s="16">
        <v>83</v>
      </c>
      <c r="R20" s="16">
        <v>81</v>
      </c>
      <c r="S20" s="16">
        <v>84</v>
      </c>
      <c r="T20" s="16">
        <v>82</v>
      </c>
      <c r="U20" s="16">
        <v>82</v>
      </c>
      <c r="V20" s="98">
        <v>87</v>
      </c>
    </row>
    <row r="21" spans="1:22" ht="18" customHeight="1">
      <c r="A21" s="92" t="s">
        <v>111</v>
      </c>
      <c r="B21" s="16">
        <v>8</v>
      </c>
      <c r="C21" s="16">
        <v>8</v>
      </c>
      <c r="D21" s="16">
        <v>10</v>
      </c>
      <c r="E21" s="16">
        <v>9</v>
      </c>
      <c r="F21" s="16">
        <v>6</v>
      </c>
      <c r="G21" s="16">
        <v>4</v>
      </c>
      <c r="H21" s="16">
        <v>5</v>
      </c>
      <c r="I21" s="16">
        <v>4</v>
      </c>
      <c r="J21" s="16">
        <v>12</v>
      </c>
      <c r="K21" s="16">
        <v>17</v>
      </c>
      <c r="L21" s="16">
        <v>18</v>
      </c>
      <c r="M21" s="16">
        <v>30</v>
      </c>
      <c r="N21" s="16">
        <v>39</v>
      </c>
      <c r="O21" s="16">
        <v>44</v>
      </c>
      <c r="P21" s="16">
        <v>58</v>
      </c>
      <c r="Q21" s="16">
        <v>74</v>
      </c>
      <c r="R21" s="16">
        <v>66</v>
      </c>
      <c r="S21" s="16">
        <v>66</v>
      </c>
      <c r="T21" s="16">
        <v>85</v>
      </c>
      <c r="U21" s="16">
        <v>87</v>
      </c>
      <c r="V21" s="98">
        <v>76</v>
      </c>
    </row>
    <row r="22" spans="1:22" ht="18" customHeight="1">
      <c r="A22" s="103" t="s">
        <v>112</v>
      </c>
      <c r="B22" s="108">
        <f>SUM(B6:B21)</f>
        <v>1598</v>
      </c>
      <c r="C22" s="108">
        <f t="shared" ref="C22:U22" si="0">SUM(C6:C21)</f>
        <v>2364</v>
      </c>
      <c r="D22" s="108">
        <f t="shared" si="0"/>
        <v>2918</v>
      </c>
      <c r="E22" s="108">
        <f t="shared" si="0"/>
        <v>3341</v>
      </c>
      <c r="F22" s="108">
        <f t="shared" si="0"/>
        <v>3359</v>
      </c>
      <c r="G22" s="108">
        <f t="shared" si="0"/>
        <v>3819</v>
      </c>
      <c r="H22" s="108">
        <f t="shared" si="0"/>
        <v>4344</v>
      </c>
      <c r="I22" s="108">
        <f t="shared" si="0"/>
        <v>4557</v>
      </c>
      <c r="J22" s="108">
        <f t="shared" si="0"/>
        <v>4430</v>
      </c>
      <c r="K22" s="108">
        <f t="shared" si="0"/>
        <v>4310</v>
      </c>
      <c r="L22" s="108">
        <f t="shared" si="0"/>
        <v>4236</v>
      </c>
      <c r="M22" s="108">
        <f t="shared" si="0"/>
        <v>4217</v>
      </c>
      <c r="N22" s="108">
        <f t="shared" si="0"/>
        <v>3647</v>
      </c>
      <c r="O22" s="108">
        <f t="shared" si="0"/>
        <v>3573</v>
      </c>
      <c r="P22" s="108">
        <f t="shared" si="0"/>
        <v>3456</v>
      </c>
      <c r="Q22" s="108">
        <f t="shared" si="0"/>
        <v>3427</v>
      </c>
      <c r="R22" s="108">
        <f t="shared" si="0"/>
        <v>3526</v>
      </c>
      <c r="S22" s="108">
        <f t="shared" si="0"/>
        <v>3713</v>
      </c>
      <c r="T22" s="108">
        <f t="shared" si="0"/>
        <v>3986</v>
      </c>
      <c r="U22" s="108">
        <f t="shared" si="0"/>
        <v>4100</v>
      </c>
      <c r="V22" s="121">
        <f>SUM(V6:V21)</f>
        <v>4191</v>
      </c>
    </row>
    <row r="23" spans="1:22" ht="18" customHeight="1">
      <c r="A23" s="101" t="s">
        <v>113</v>
      </c>
      <c r="B23" s="102">
        <f>B24-B22</f>
        <v>229</v>
      </c>
      <c r="C23" s="102">
        <f t="shared" ref="C23:U23" si="1">C24-C22</f>
        <v>299</v>
      </c>
      <c r="D23" s="102">
        <f t="shared" si="1"/>
        <v>311</v>
      </c>
      <c r="E23" s="102">
        <f t="shared" si="1"/>
        <v>338</v>
      </c>
      <c r="F23" s="102">
        <f t="shared" si="1"/>
        <v>365</v>
      </c>
      <c r="G23" s="102">
        <f t="shared" si="1"/>
        <v>466</v>
      </c>
      <c r="H23" s="102">
        <f t="shared" si="1"/>
        <v>508</v>
      </c>
      <c r="I23" s="102">
        <f t="shared" si="1"/>
        <v>524</v>
      </c>
      <c r="J23" s="102">
        <f t="shared" si="1"/>
        <v>476</v>
      </c>
      <c r="K23" s="102">
        <f t="shared" si="1"/>
        <v>502</v>
      </c>
      <c r="L23" s="102">
        <f t="shared" si="1"/>
        <v>556</v>
      </c>
      <c r="M23" s="102">
        <f t="shared" si="1"/>
        <v>587</v>
      </c>
      <c r="N23" s="102">
        <f t="shared" si="1"/>
        <v>529</v>
      </c>
      <c r="O23" s="102">
        <f t="shared" si="1"/>
        <v>526</v>
      </c>
      <c r="P23" s="102">
        <f t="shared" si="1"/>
        <v>532</v>
      </c>
      <c r="Q23" s="102">
        <f t="shared" si="1"/>
        <v>535</v>
      </c>
      <c r="R23" s="102">
        <f t="shared" si="1"/>
        <v>564</v>
      </c>
      <c r="S23" s="102">
        <f t="shared" si="1"/>
        <v>639</v>
      </c>
      <c r="T23" s="102">
        <f t="shared" si="1"/>
        <v>688</v>
      </c>
      <c r="U23" s="102">
        <f t="shared" si="1"/>
        <v>674</v>
      </c>
      <c r="V23" s="98">
        <f>V24-V22</f>
        <v>752</v>
      </c>
    </row>
    <row r="24" spans="1:22" ht="18" customHeight="1">
      <c r="A24" s="93" t="s">
        <v>38</v>
      </c>
      <c r="B24" s="62">
        <v>1827</v>
      </c>
      <c r="C24" s="62">
        <v>2663</v>
      </c>
      <c r="D24" s="62">
        <v>3229</v>
      </c>
      <c r="E24" s="62">
        <v>3679</v>
      </c>
      <c r="F24" s="62">
        <v>3724</v>
      </c>
      <c r="G24" s="62">
        <v>4285</v>
      </c>
      <c r="H24" s="62">
        <v>4852</v>
      </c>
      <c r="I24" s="62">
        <v>5081</v>
      </c>
      <c r="J24" s="62">
        <v>4906</v>
      </c>
      <c r="K24" s="62">
        <v>4812</v>
      </c>
      <c r="L24" s="62">
        <v>4792</v>
      </c>
      <c r="M24" s="62">
        <v>4804</v>
      </c>
      <c r="N24" s="62">
        <v>4176</v>
      </c>
      <c r="O24" s="62">
        <v>4099</v>
      </c>
      <c r="P24" s="62">
        <v>3988</v>
      </c>
      <c r="Q24" s="62">
        <v>3962</v>
      </c>
      <c r="R24" s="62">
        <v>4090</v>
      </c>
      <c r="S24" s="62">
        <v>4352</v>
      </c>
      <c r="T24" s="62">
        <v>4674</v>
      </c>
      <c r="U24" s="106">
        <v>4774</v>
      </c>
      <c r="V24" s="109">
        <v>4943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  <c r="V25" s="98"/>
    </row>
    <row r="26" spans="1:22" s="61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98"/>
    </row>
    <row r="27" spans="1:22" ht="18" customHeight="1"/>
    <row r="28" spans="1:22" ht="18" customHeight="1"/>
    <row r="29" spans="1:22" ht="18" customHeight="1">
      <c r="A29" s="60" t="s">
        <v>48</v>
      </c>
      <c r="B29" s="90">
        <v>2002</v>
      </c>
      <c r="C29" s="90">
        <v>2003</v>
      </c>
      <c r="D29" s="90">
        <v>2004</v>
      </c>
      <c r="E29" s="90">
        <v>2005</v>
      </c>
      <c r="F29" s="90">
        <v>2006</v>
      </c>
      <c r="G29" s="90">
        <v>2007</v>
      </c>
      <c r="H29" s="90">
        <v>2008</v>
      </c>
      <c r="I29" s="90">
        <v>2009</v>
      </c>
      <c r="J29" s="90">
        <v>2010</v>
      </c>
      <c r="K29" s="90">
        <v>2011</v>
      </c>
      <c r="L29" s="90">
        <v>2012</v>
      </c>
      <c r="M29" s="90">
        <v>2013</v>
      </c>
      <c r="N29" s="90">
        <v>2014</v>
      </c>
      <c r="O29" s="90">
        <v>2015</v>
      </c>
      <c r="P29" s="90">
        <v>2016</v>
      </c>
      <c r="Q29" s="90">
        <v>2017</v>
      </c>
      <c r="R29" s="90">
        <v>2018</v>
      </c>
      <c r="S29" s="90">
        <v>2019</v>
      </c>
      <c r="T29" s="90">
        <v>2020</v>
      </c>
      <c r="U29" s="90">
        <v>2021</v>
      </c>
      <c r="V29" s="90">
        <v>2022</v>
      </c>
    </row>
    <row r="30" spans="1:22" ht="18" customHeight="1">
      <c r="A30" s="91" t="s">
        <v>96</v>
      </c>
      <c r="B30" s="16">
        <v>35</v>
      </c>
      <c r="C30" s="16">
        <v>42</v>
      </c>
      <c r="D30" s="16">
        <v>46</v>
      </c>
      <c r="E30" s="16">
        <v>48</v>
      </c>
      <c r="F30" s="16">
        <v>51</v>
      </c>
      <c r="G30" s="16">
        <v>52</v>
      </c>
      <c r="H30" s="16">
        <v>56</v>
      </c>
      <c r="I30" s="16">
        <v>55</v>
      </c>
      <c r="J30" s="16">
        <v>57</v>
      </c>
      <c r="K30" s="16">
        <v>52</v>
      </c>
      <c r="L30" s="16">
        <v>52</v>
      </c>
      <c r="M30" s="16">
        <v>55</v>
      </c>
      <c r="N30" s="16">
        <v>42</v>
      </c>
      <c r="O30" s="16">
        <v>38</v>
      </c>
      <c r="P30" s="16">
        <v>36</v>
      </c>
      <c r="Q30" s="16">
        <v>36</v>
      </c>
      <c r="R30" s="16">
        <v>40</v>
      </c>
      <c r="S30" s="16">
        <v>41</v>
      </c>
      <c r="T30" s="16">
        <v>39</v>
      </c>
      <c r="U30" s="16">
        <v>40</v>
      </c>
      <c r="V30" s="63">
        <v>39</v>
      </c>
    </row>
    <row r="31" spans="1:22" ht="18" customHeight="1">
      <c r="A31" s="92" t="s">
        <v>97</v>
      </c>
      <c r="B31" s="16">
        <v>30</v>
      </c>
      <c r="C31" s="16">
        <v>82</v>
      </c>
      <c r="D31" s="16">
        <v>117</v>
      </c>
      <c r="E31" s="16">
        <v>156</v>
      </c>
      <c r="F31" s="16">
        <v>142</v>
      </c>
      <c r="G31" s="16">
        <v>188</v>
      </c>
      <c r="H31" s="16">
        <v>229</v>
      </c>
      <c r="I31" s="16">
        <v>226</v>
      </c>
      <c r="J31" s="16">
        <v>215</v>
      </c>
      <c r="K31" s="16">
        <v>214</v>
      </c>
      <c r="L31" s="16">
        <v>218</v>
      </c>
      <c r="M31" s="16">
        <v>224</v>
      </c>
      <c r="N31" s="16">
        <v>195</v>
      </c>
      <c r="O31" s="16">
        <v>198</v>
      </c>
      <c r="P31" s="16">
        <v>184</v>
      </c>
      <c r="Q31" s="16">
        <v>160</v>
      </c>
      <c r="R31" s="16">
        <v>162</v>
      </c>
      <c r="S31" s="16">
        <v>146</v>
      </c>
      <c r="T31" s="16">
        <v>139</v>
      </c>
      <c r="U31" s="16">
        <v>156</v>
      </c>
      <c r="V31" s="16">
        <v>143</v>
      </c>
    </row>
    <row r="32" spans="1:22" ht="18" customHeight="1">
      <c r="A32" s="92" t="s">
        <v>98</v>
      </c>
      <c r="B32" s="16">
        <v>103</v>
      </c>
      <c r="C32" s="16">
        <v>109</v>
      </c>
      <c r="D32" s="16">
        <v>112</v>
      </c>
      <c r="E32" s="16">
        <v>111</v>
      </c>
      <c r="F32" s="16">
        <v>110</v>
      </c>
      <c r="G32" s="16">
        <v>118</v>
      </c>
      <c r="H32" s="16">
        <v>121</v>
      </c>
      <c r="I32" s="16">
        <v>125</v>
      </c>
      <c r="J32" s="16">
        <v>118</v>
      </c>
      <c r="K32" s="16">
        <v>120</v>
      </c>
      <c r="L32" s="16">
        <v>118</v>
      </c>
      <c r="M32" s="16">
        <v>117</v>
      </c>
      <c r="N32" s="16">
        <v>109</v>
      </c>
      <c r="O32" s="16">
        <v>110</v>
      </c>
      <c r="P32" s="16">
        <v>108</v>
      </c>
      <c r="Q32" s="16">
        <v>105</v>
      </c>
      <c r="R32" s="16">
        <v>110</v>
      </c>
      <c r="S32" s="16">
        <v>104</v>
      </c>
      <c r="T32" s="16">
        <v>103</v>
      </c>
      <c r="U32" s="16">
        <v>107</v>
      </c>
      <c r="V32" s="16">
        <v>111</v>
      </c>
    </row>
    <row r="33" spans="1:22" ht="18" customHeight="1">
      <c r="A33" s="92" t="s">
        <v>99</v>
      </c>
      <c r="B33" s="16">
        <v>2</v>
      </c>
      <c r="C33" s="16">
        <v>2</v>
      </c>
      <c r="D33" s="16">
        <v>6</v>
      </c>
      <c r="E33" s="16">
        <v>8</v>
      </c>
      <c r="F33" s="16">
        <v>10</v>
      </c>
      <c r="G33" s="16">
        <v>15</v>
      </c>
      <c r="H33" s="16">
        <v>22</v>
      </c>
      <c r="I33" s="16">
        <v>22</v>
      </c>
      <c r="J33" s="16">
        <v>18</v>
      </c>
      <c r="K33" s="16">
        <v>20</v>
      </c>
      <c r="L33" s="16">
        <v>24</v>
      </c>
      <c r="M33" s="16">
        <v>26</v>
      </c>
      <c r="N33" s="16">
        <v>20</v>
      </c>
      <c r="O33" s="16">
        <v>21</v>
      </c>
      <c r="P33" s="16">
        <v>20</v>
      </c>
      <c r="Q33" s="16">
        <v>19</v>
      </c>
      <c r="R33" s="16">
        <v>21</v>
      </c>
      <c r="S33" s="16">
        <v>24</v>
      </c>
      <c r="T33" s="16">
        <v>29</v>
      </c>
      <c r="U33" s="16">
        <v>35</v>
      </c>
      <c r="V33" s="16">
        <v>40</v>
      </c>
    </row>
    <row r="34" spans="1:22" ht="18" customHeight="1">
      <c r="A34" s="92" t="s">
        <v>100</v>
      </c>
      <c r="B34" s="16">
        <v>22</v>
      </c>
      <c r="C34" s="16">
        <v>63</v>
      </c>
      <c r="D34" s="16">
        <v>131</v>
      </c>
      <c r="E34" s="16">
        <v>218</v>
      </c>
      <c r="F34" s="16">
        <v>288</v>
      </c>
      <c r="G34" s="16">
        <v>365</v>
      </c>
      <c r="H34" s="16">
        <v>416</v>
      </c>
      <c r="I34" s="16">
        <v>460</v>
      </c>
      <c r="J34" s="16">
        <v>465</v>
      </c>
      <c r="K34" s="16">
        <v>459</v>
      </c>
      <c r="L34" s="16">
        <v>460</v>
      </c>
      <c r="M34" s="16">
        <v>462</v>
      </c>
      <c r="N34" s="16">
        <v>281</v>
      </c>
      <c r="O34" s="16">
        <v>258</v>
      </c>
      <c r="P34" s="16">
        <v>244</v>
      </c>
      <c r="Q34" s="16">
        <v>258</v>
      </c>
      <c r="R34" s="16">
        <v>282</v>
      </c>
      <c r="S34" s="16">
        <v>290</v>
      </c>
      <c r="T34" s="16">
        <v>279</v>
      </c>
      <c r="U34" s="16">
        <v>314</v>
      </c>
      <c r="V34" s="16">
        <v>314</v>
      </c>
    </row>
    <row r="35" spans="1:22" ht="18" customHeight="1">
      <c r="A35" s="92" t="s">
        <v>101</v>
      </c>
      <c r="B35" s="16">
        <v>18</v>
      </c>
      <c r="C35" s="16">
        <v>32</v>
      </c>
      <c r="D35" s="16">
        <v>42</v>
      </c>
      <c r="E35" s="16">
        <v>61</v>
      </c>
      <c r="F35" s="16">
        <v>68</v>
      </c>
      <c r="G35" s="16">
        <v>84</v>
      </c>
      <c r="H35" s="16">
        <v>114</v>
      </c>
      <c r="I35" s="16">
        <v>119</v>
      </c>
      <c r="J35" s="16">
        <v>125</v>
      </c>
      <c r="K35" s="16">
        <v>131</v>
      </c>
      <c r="L35" s="16">
        <v>140</v>
      </c>
      <c r="M35" s="16">
        <v>144</v>
      </c>
      <c r="N35" s="16">
        <v>122</v>
      </c>
      <c r="O35" s="16">
        <v>121</v>
      </c>
      <c r="P35" s="16">
        <v>101</v>
      </c>
      <c r="Q35" s="16">
        <v>91</v>
      </c>
      <c r="R35" s="16">
        <v>89</v>
      </c>
      <c r="S35" s="16">
        <v>89</v>
      </c>
      <c r="T35" s="16">
        <v>80</v>
      </c>
      <c r="U35" s="16">
        <v>80</v>
      </c>
      <c r="V35" s="16">
        <v>77</v>
      </c>
    </row>
    <row r="36" spans="1:22" ht="18" customHeight="1">
      <c r="A36" s="92" t="s">
        <v>102</v>
      </c>
      <c r="B36" s="16">
        <v>21</v>
      </c>
      <c r="C36" s="16">
        <v>24</v>
      </c>
      <c r="D36" s="16">
        <v>26</v>
      </c>
      <c r="E36" s="16">
        <v>28</v>
      </c>
      <c r="F36" s="16">
        <v>26</v>
      </c>
      <c r="G36" s="16">
        <v>30</v>
      </c>
      <c r="H36" s="16">
        <v>29</v>
      </c>
      <c r="I36" s="16">
        <v>33</v>
      </c>
      <c r="J36" s="16">
        <v>31</v>
      </c>
      <c r="K36" s="16">
        <v>22</v>
      </c>
      <c r="L36" s="16">
        <v>24</v>
      </c>
      <c r="M36" s="16">
        <v>24</v>
      </c>
      <c r="N36" s="16">
        <v>21</v>
      </c>
      <c r="O36" s="16">
        <v>27</v>
      </c>
      <c r="P36" s="16">
        <v>26</v>
      </c>
      <c r="Q36" s="16">
        <v>23</v>
      </c>
      <c r="R36" s="16">
        <v>22</v>
      </c>
      <c r="S36" s="16">
        <v>23</v>
      </c>
      <c r="T36" s="16">
        <v>29</v>
      </c>
      <c r="U36" s="16">
        <v>26</v>
      </c>
      <c r="V36" s="16">
        <v>17</v>
      </c>
    </row>
    <row r="37" spans="1:22" ht="18" customHeight="1">
      <c r="A37" s="92" t="s">
        <v>103</v>
      </c>
      <c r="B37" s="16">
        <v>16</v>
      </c>
      <c r="C37" s="16">
        <v>17</v>
      </c>
      <c r="D37" s="16">
        <v>17</v>
      </c>
      <c r="E37" s="16">
        <v>16</v>
      </c>
      <c r="F37" s="16">
        <v>18</v>
      </c>
      <c r="G37" s="16">
        <v>30</v>
      </c>
      <c r="H37" s="16">
        <v>24</v>
      </c>
      <c r="I37" s="16">
        <v>42</v>
      </c>
      <c r="J37" s="16">
        <v>31</v>
      </c>
      <c r="K37" s="16">
        <v>32</v>
      </c>
      <c r="L37" s="16">
        <v>26</v>
      </c>
      <c r="M37" s="16">
        <v>25</v>
      </c>
      <c r="N37" s="16">
        <v>25</v>
      </c>
      <c r="O37" s="16">
        <v>23</v>
      </c>
      <c r="P37" s="16">
        <v>16</v>
      </c>
      <c r="Q37" s="16">
        <v>24</v>
      </c>
      <c r="R37" s="16">
        <v>28</v>
      </c>
      <c r="S37" s="16">
        <v>49</v>
      </c>
      <c r="T37" s="16">
        <v>78</v>
      </c>
      <c r="U37" s="16">
        <v>99</v>
      </c>
      <c r="V37" s="16">
        <v>130</v>
      </c>
    </row>
    <row r="38" spans="1:22" ht="18" customHeight="1">
      <c r="A38" s="92" t="s">
        <v>104</v>
      </c>
      <c r="B38" s="16">
        <v>150</v>
      </c>
      <c r="C38" s="16">
        <v>175</v>
      </c>
      <c r="D38" s="16">
        <v>196</v>
      </c>
      <c r="E38" s="16">
        <v>229</v>
      </c>
      <c r="F38" s="16">
        <v>240</v>
      </c>
      <c r="G38" s="16">
        <v>293</v>
      </c>
      <c r="H38" s="16">
        <v>381</v>
      </c>
      <c r="I38" s="16">
        <v>398</v>
      </c>
      <c r="J38" s="16">
        <v>395</v>
      </c>
      <c r="K38" s="16">
        <v>372</v>
      </c>
      <c r="L38" s="16">
        <v>354</v>
      </c>
      <c r="M38" s="16">
        <v>351</v>
      </c>
      <c r="N38" s="16">
        <v>337</v>
      </c>
      <c r="O38" s="16">
        <v>350</v>
      </c>
      <c r="P38" s="16">
        <v>363</v>
      </c>
      <c r="Q38" s="16">
        <v>377</v>
      </c>
      <c r="R38" s="16">
        <v>394</v>
      </c>
      <c r="S38" s="16">
        <v>451</v>
      </c>
      <c r="T38" s="16">
        <v>520</v>
      </c>
      <c r="U38" s="16">
        <v>484</v>
      </c>
      <c r="V38" s="16">
        <v>467</v>
      </c>
    </row>
    <row r="39" spans="1:22" ht="18" customHeight="1">
      <c r="A39" s="92" t="s">
        <v>105</v>
      </c>
      <c r="B39" s="16">
        <v>18</v>
      </c>
      <c r="C39" s="16">
        <v>30</v>
      </c>
      <c r="D39" s="16">
        <v>35</v>
      </c>
      <c r="E39" s="16">
        <v>35</v>
      </c>
      <c r="F39" s="16">
        <v>38</v>
      </c>
      <c r="G39" s="16">
        <v>39</v>
      </c>
      <c r="H39" s="16">
        <v>38</v>
      </c>
      <c r="I39" s="16">
        <v>46</v>
      </c>
      <c r="J39" s="16">
        <v>48</v>
      </c>
      <c r="K39" s="16">
        <v>49</v>
      </c>
      <c r="L39" s="16">
        <v>42</v>
      </c>
      <c r="M39" s="16">
        <v>46</v>
      </c>
      <c r="N39" s="16">
        <v>44</v>
      </c>
      <c r="O39" s="16">
        <v>44</v>
      </c>
      <c r="P39" s="16">
        <v>43</v>
      </c>
      <c r="Q39" s="16">
        <v>44</v>
      </c>
      <c r="R39" s="16">
        <v>45</v>
      </c>
      <c r="S39" s="16">
        <v>45</v>
      </c>
      <c r="T39" s="16">
        <v>52</v>
      </c>
      <c r="U39" s="16">
        <v>54</v>
      </c>
      <c r="V39" s="16">
        <v>61</v>
      </c>
    </row>
    <row r="40" spans="1:22" ht="18" customHeight="1">
      <c r="A40" s="92" t="s">
        <v>106</v>
      </c>
      <c r="B40" s="16">
        <v>0</v>
      </c>
      <c r="C40" s="16">
        <v>3</v>
      </c>
      <c r="D40" s="16">
        <v>10</v>
      </c>
      <c r="E40" s="16">
        <v>19</v>
      </c>
      <c r="F40" s="16">
        <v>17</v>
      </c>
      <c r="G40" s="16">
        <v>25</v>
      </c>
      <c r="H40" s="16">
        <v>37</v>
      </c>
      <c r="I40" s="16">
        <v>32</v>
      </c>
      <c r="J40" s="16">
        <v>20</v>
      </c>
      <c r="K40" s="16">
        <v>17</v>
      </c>
      <c r="L40" s="16">
        <v>15</v>
      </c>
      <c r="M40" s="16">
        <v>14</v>
      </c>
      <c r="N40" s="16">
        <v>16</v>
      </c>
      <c r="O40" s="16">
        <v>14</v>
      </c>
      <c r="P40" s="16">
        <v>15</v>
      </c>
      <c r="Q40" s="16">
        <v>14</v>
      </c>
      <c r="R40" s="16">
        <v>14</v>
      </c>
      <c r="S40" s="16">
        <v>14</v>
      </c>
      <c r="T40" s="16">
        <v>14</v>
      </c>
      <c r="U40" s="16">
        <v>16</v>
      </c>
      <c r="V40" s="16">
        <v>17</v>
      </c>
    </row>
    <row r="41" spans="1:22" ht="18" customHeight="1">
      <c r="A41" s="92" t="s">
        <v>107</v>
      </c>
      <c r="B41" s="16">
        <v>139</v>
      </c>
      <c r="C41" s="16">
        <v>220</v>
      </c>
      <c r="D41" s="16">
        <v>224</v>
      </c>
      <c r="E41" s="16">
        <v>236</v>
      </c>
      <c r="F41" s="16">
        <v>232</v>
      </c>
      <c r="G41" s="16">
        <v>249</v>
      </c>
      <c r="H41" s="16">
        <v>279</v>
      </c>
      <c r="I41" s="16">
        <v>285</v>
      </c>
      <c r="J41" s="16">
        <v>258</v>
      </c>
      <c r="K41" s="16">
        <v>248</v>
      </c>
      <c r="L41" s="16">
        <v>235</v>
      </c>
      <c r="M41" s="16">
        <v>225</v>
      </c>
      <c r="N41" s="16">
        <v>209</v>
      </c>
      <c r="O41" s="16">
        <v>207</v>
      </c>
      <c r="P41" s="16">
        <v>192</v>
      </c>
      <c r="Q41" s="16">
        <v>183</v>
      </c>
      <c r="R41" s="16">
        <v>198</v>
      </c>
      <c r="S41" s="16">
        <v>228</v>
      </c>
      <c r="T41" s="16">
        <v>276</v>
      </c>
      <c r="U41" s="16">
        <v>287</v>
      </c>
      <c r="V41" s="16">
        <v>319</v>
      </c>
    </row>
    <row r="42" spans="1:22" ht="18" customHeight="1">
      <c r="A42" s="92" t="s">
        <v>108</v>
      </c>
      <c r="B42" s="16">
        <v>234</v>
      </c>
      <c r="C42" s="16">
        <v>370</v>
      </c>
      <c r="D42" s="16">
        <v>466</v>
      </c>
      <c r="E42" s="16">
        <v>464</v>
      </c>
      <c r="F42" s="16">
        <v>384</v>
      </c>
      <c r="G42" s="16">
        <v>404</v>
      </c>
      <c r="H42" s="16">
        <v>413</v>
      </c>
      <c r="I42" s="16">
        <v>416</v>
      </c>
      <c r="J42" s="16">
        <v>411</v>
      </c>
      <c r="K42" s="16">
        <v>403</v>
      </c>
      <c r="L42" s="16">
        <v>364</v>
      </c>
      <c r="M42" s="16">
        <v>340</v>
      </c>
      <c r="N42" s="16">
        <v>311</v>
      </c>
      <c r="O42" s="16">
        <v>290</v>
      </c>
      <c r="P42" s="16">
        <v>273</v>
      </c>
      <c r="Q42" s="16">
        <v>264</v>
      </c>
      <c r="R42" s="16">
        <v>250</v>
      </c>
      <c r="S42" s="16">
        <v>240</v>
      </c>
      <c r="T42" s="16">
        <v>247</v>
      </c>
      <c r="U42" s="16">
        <v>246</v>
      </c>
      <c r="V42" s="16">
        <v>249</v>
      </c>
    </row>
    <row r="43" spans="1:22" ht="18" customHeight="1">
      <c r="A43" s="92" t="s">
        <v>109</v>
      </c>
      <c r="B43" s="16">
        <v>25</v>
      </c>
      <c r="C43" s="16">
        <v>26</v>
      </c>
      <c r="D43" s="16">
        <v>41</v>
      </c>
      <c r="E43" s="16">
        <v>43</v>
      </c>
      <c r="F43" s="16">
        <v>48</v>
      </c>
      <c r="G43" s="16">
        <v>56</v>
      </c>
      <c r="H43" s="16">
        <v>63</v>
      </c>
      <c r="I43" s="16">
        <v>57</v>
      </c>
      <c r="J43" s="16">
        <v>56</v>
      </c>
      <c r="K43" s="16">
        <v>48</v>
      </c>
      <c r="L43" s="16">
        <v>43</v>
      </c>
      <c r="M43" s="16">
        <v>50</v>
      </c>
      <c r="N43" s="16">
        <v>49</v>
      </c>
      <c r="O43" s="16">
        <v>45</v>
      </c>
      <c r="P43" s="16">
        <v>46</v>
      </c>
      <c r="Q43" s="16">
        <v>50</v>
      </c>
      <c r="R43" s="16">
        <v>56</v>
      </c>
      <c r="S43" s="16">
        <v>72</v>
      </c>
      <c r="T43" s="16">
        <v>87</v>
      </c>
      <c r="U43" s="16">
        <v>88</v>
      </c>
      <c r="V43" s="16">
        <v>92</v>
      </c>
    </row>
    <row r="44" spans="1:22" ht="18" customHeight="1">
      <c r="A44" s="92" t="s">
        <v>110</v>
      </c>
      <c r="B44" s="16">
        <v>32</v>
      </c>
      <c r="C44" s="16">
        <v>39</v>
      </c>
      <c r="D44" s="16">
        <v>45</v>
      </c>
      <c r="E44" s="16">
        <v>56</v>
      </c>
      <c r="F44" s="16">
        <v>51</v>
      </c>
      <c r="G44" s="16">
        <v>46</v>
      </c>
      <c r="H44" s="16">
        <v>53</v>
      </c>
      <c r="I44" s="16">
        <v>52</v>
      </c>
      <c r="J44" s="16">
        <v>37</v>
      </c>
      <c r="K44" s="16">
        <v>37</v>
      </c>
      <c r="L44" s="16">
        <v>53</v>
      </c>
      <c r="M44" s="16">
        <v>47</v>
      </c>
      <c r="N44" s="16">
        <v>47</v>
      </c>
      <c r="O44" s="16">
        <v>41</v>
      </c>
      <c r="P44" s="16">
        <v>44</v>
      </c>
      <c r="Q44" s="16">
        <v>46</v>
      </c>
      <c r="R44" s="16">
        <v>44</v>
      </c>
      <c r="S44" s="16">
        <v>43</v>
      </c>
      <c r="T44" s="16">
        <v>40</v>
      </c>
      <c r="U44" s="16">
        <v>41</v>
      </c>
      <c r="V44" s="16">
        <v>45</v>
      </c>
    </row>
    <row r="45" spans="1:22" ht="18" customHeight="1">
      <c r="A45" s="92" t="s">
        <v>111</v>
      </c>
      <c r="B45" s="16">
        <v>8</v>
      </c>
      <c r="C45" s="16">
        <v>8</v>
      </c>
      <c r="D45" s="16">
        <v>9</v>
      </c>
      <c r="E45" s="16">
        <v>8</v>
      </c>
      <c r="F45" s="16">
        <v>5</v>
      </c>
      <c r="G45" s="16">
        <v>3</v>
      </c>
      <c r="H45" s="16">
        <v>4</v>
      </c>
      <c r="I45" s="16">
        <v>4</v>
      </c>
      <c r="J45" s="16">
        <v>9</v>
      </c>
      <c r="K45" s="16">
        <v>12</v>
      </c>
      <c r="L45" s="16">
        <v>13</v>
      </c>
      <c r="M45" s="16">
        <v>23</v>
      </c>
      <c r="N45" s="16">
        <v>34</v>
      </c>
      <c r="O45" s="16">
        <v>38</v>
      </c>
      <c r="P45" s="16">
        <v>52</v>
      </c>
      <c r="Q45" s="16">
        <v>62</v>
      </c>
      <c r="R45" s="16">
        <v>53</v>
      </c>
      <c r="S45" s="16">
        <v>54</v>
      </c>
      <c r="T45" s="16">
        <v>72</v>
      </c>
      <c r="U45" s="16">
        <v>71</v>
      </c>
      <c r="V45" s="16">
        <v>60</v>
      </c>
    </row>
    <row r="46" spans="1:22" ht="18" customHeight="1">
      <c r="A46" s="104" t="s">
        <v>112</v>
      </c>
      <c r="B46" s="107">
        <f>SUM(B30:B45)</f>
        <v>853</v>
      </c>
      <c r="C46" s="107">
        <f t="shared" ref="C46:U46" si="2">SUM(C30:C45)</f>
        <v>1242</v>
      </c>
      <c r="D46" s="107">
        <f t="shared" si="2"/>
        <v>1523</v>
      </c>
      <c r="E46" s="107">
        <f t="shared" si="2"/>
        <v>1736</v>
      </c>
      <c r="F46" s="107">
        <f t="shared" si="2"/>
        <v>1728</v>
      </c>
      <c r="G46" s="107">
        <f t="shared" si="2"/>
        <v>1997</v>
      </c>
      <c r="H46" s="107">
        <f t="shared" si="2"/>
        <v>2279</v>
      </c>
      <c r="I46" s="107">
        <f t="shared" si="2"/>
        <v>2372</v>
      </c>
      <c r="J46" s="107">
        <f t="shared" si="2"/>
        <v>2294</v>
      </c>
      <c r="K46" s="107">
        <f t="shared" si="2"/>
        <v>2236</v>
      </c>
      <c r="L46" s="107">
        <f t="shared" si="2"/>
        <v>2181</v>
      </c>
      <c r="M46" s="107">
        <f t="shared" si="2"/>
        <v>2173</v>
      </c>
      <c r="N46" s="107">
        <f t="shared" si="2"/>
        <v>1862</v>
      </c>
      <c r="O46" s="107">
        <f t="shared" si="2"/>
        <v>1825</v>
      </c>
      <c r="P46" s="107">
        <f t="shared" si="2"/>
        <v>1763</v>
      </c>
      <c r="Q46" s="107">
        <f t="shared" si="2"/>
        <v>1756</v>
      </c>
      <c r="R46" s="107">
        <f t="shared" si="2"/>
        <v>1808</v>
      </c>
      <c r="S46" s="107">
        <f t="shared" si="2"/>
        <v>1913</v>
      </c>
      <c r="T46" s="107">
        <f t="shared" si="2"/>
        <v>2084</v>
      </c>
      <c r="U46" s="107">
        <f t="shared" si="2"/>
        <v>2144</v>
      </c>
      <c r="V46" s="107">
        <f>SUM(V30:V45)</f>
        <v>2181</v>
      </c>
    </row>
    <row r="47" spans="1:22" ht="18" customHeight="1">
      <c r="A47" s="105" t="s">
        <v>113</v>
      </c>
      <c r="B47" s="16">
        <f>B48-B46</f>
        <v>105</v>
      </c>
      <c r="C47" s="16">
        <f t="shared" ref="C47:U47" si="3">C48-C46</f>
        <v>142</v>
      </c>
      <c r="D47" s="16">
        <f t="shared" si="3"/>
        <v>145</v>
      </c>
      <c r="E47" s="16">
        <f t="shared" si="3"/>
        <v>164</v>
      </c>
      <c r="F47" s="16">
        <f t="shared" si="3"/>
        <v>175</v>
      </c>
      <c r="G47" s="16">
        <f t="shared" si="3"/>
        <v>223</v>
      </c>
      <c r="H47" s="16">
        <f t="shared" si="3"/>
        <v>244</v>
      </c>
      <c r="I47" s="16">
        <f t="shared" si="3"/>
        <v>255</v>
      </c>
      <c r="J47" s="16">
        <f t="shared" si="3"/>
        <v>227</v>
      </c>
      <c r="K47" s="16">
        <f t="shared" si="3"/>
        <v>238</v>
      </c>
      <c r="L47" s="16">
        <f t="shared" si="3"/>
        <v>267</v>
      </c>
      <c r="M47" s="16">
        <f t="shared" si="3"/>
        <v>277</v>
      </c>
      <c r="N47" s="16">
        <f t="shared" si="3"/>
        <v>244</v>
      </c>
      <c r="O47" s="16">
        <f t="shared" si="3"/>
        <v>250</v>
      </c>
      <c r="P47" s="16">
        <f t="shared" si="3"/>
        <v>243</v>
      </c>
      <c r="Q47" s="16">
        <f t="shared" si="3"/>
        <v>242</v>
      </c>
      <c r="R47" s="16">
        <f t="shared" si="3"/>
        <v>267</v>
      </c>
      <c r="S47" s="16">
        <f t="shared" si="3"/>
        <v>320</v>
      </c>
      <c r="T47" s="16">
        <f t="shared" si="3"/>
        <v>334</v>
      </c>
      <c r="U47" s="16">
        <f t="shared" si="3"/>
        <v>310</v>
      </c>
      <c r="V47" s="16">
        <f>V48-V46</f>
        <v>344</v>
      </c>
    </row>
    <row r="48" spans="1:22" ht="18" customHeight="1">
      <c r="A48" s="94" t="s">
        <v>38</v>
      </c>
      <c r="B48" s="62">
        <v>958</v>
      </c>
      <c r="C48" s="62">
        <v>1384</v>
      </c>
      <c r="D48" s="62">
        <v>1668</v>
      </c>
      <c r="E48" s="62">
        <v>1900</v>
      </c>
      <c r="F48" s="62">
        <v>1903</v>
      </c>
      <c r="G48" s="62">
        <v>2220</v>
      </c>
      <c r="H48" s="62">
        <v>2523</v>
      </c>
      <c r="I48" s="62">
        <v>2627</v>
      </c>
      <c r="J48" s="62">
        <v>2521</v>
      </c>
      <c r="K48" s="62">
        <v>2474</v>
      </c>
      <c r="L48" s="62">
        <v>2448</v>
      </c>
      <c r="M48" s="62">
        <v>2450</v>
      </c>
      <c r="N48" s="62">
        <v>2106</v>
      </c>
      <c r="O48" s="62">
        <v>2075</v>
      </c>
      <c r="P48" s="62">
        <v>2006</v>
      </c>
      <c r="Q48" s="62">
        <v>1998</v>
      </c>
      <c r="R48" s="62">
        <v>2075</v>
      </c>
      <c r="S48" s="62">
        <v>2233</v>
      </c>
      <c r="T48" s="62">
        <v>2418</v>
      </c>
      <c r="U48" s="106">
        <v>2454</v>
      </c>
      <c r="V48" s="106">
        <v>2525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60" t="s">
        <v>49</v>
      </c>
      <c r="B53" s="90">
        <v>2002</v>
      </c>
      <c r="C53" s="90">
        <v>2003</v>
      </c>
      <c r="D53" s="90">
        <v>2004</v>
      </c>
      <c r="E53" s="90">
        <v>2005</v>
      </c>
      <c r="F53" s="90">
        <v>2006</v>
      </c>
      <c r="G53" s="90">
        <v>2007</v>
      </c>
      <c r="H53" s="90">
        <v>2008</v>
      </c>
      <c r="I53" s="90">
        <v>2009</v>
      </c>
      <c r="J53" s="90">
        <v>2010</v>
      </c>
      <c r="K53" s="90">
        <v>2011</v>
      </c>
      <c r="L53" s="90">
        <v>2012</v>
      </c>
      <c r="M53" s="90">
        <v>2013</v>
      </c>
      <c r="N53" s="90">
        <v>2014</v>
      </c>
      <c r="O53" s="90">
        <v>2015</v>
      </c>
      <c r="P53" s="90">
        <v>2016</v>
      </c>
      <c r="Q53" s="90">
        <v>2017</v>
      </c>
      <c r="R53" s="90">
        <v>2018</v>
      </c>
      <c r="S53" s="90">
        <v>2019</v>
      </c>
      <c r="T53" s="90">
        <v>2020</v>
      </c>
      <c r="U53" s="90">
        <v>2021</v>
      </c>
      <c r="V53" s="90">
        <v>2022</v>
      </c>
    </row>
    <row r="54" spans="1:22" ht="18" customHeight="1">
      <c r="A54" s="91" t="s">
        <v>96</v>
      </c>
      <c r="B54" s="16">
        <v>39</v>
      </c>
      <c r="C54" s="16">
        <v>43</v>
      </c>
      <c r="D54" s="16">
        <v>50</v>
      </c>
      <c r="E54" s="16">
        <v>49</v>
      </c>
      <c r="F54" s="16">
        <v>54</v>
      </c>
      <c r="G54" s="16">
        <v>57</v>
      </c>
      <c r="H54" s="16">
        <v>61</v>
      </c>
      <c r="I54" s="16">
        <v>61</v>
      </c>
      <c r="J54" s="16">
        <v>57</v>
      </c>
      <c r="K54" s="16">
        <v>58</v>
      </c>
      <c r="L54" s="16">
        <v>55</v>
      </c>
      <c r="M54" s="16">
        <v>55</v>
      </c>
      <c r="N54" s="16">
        <v>41</v>
      </c>
      <c r="O54" s="16">
        <v>37</v>
      </c>
      <c r="P54" s="16">
        <v>38</v>
      </c>
      <c r="Q54" s="16">
        <v>37</v>
      </c>
      <c r="R54" s="16">
        <v>38</v>
      </c>
      <c r="S54" s="16">
        <v>38</v>
      </c>
      <c r="T54" s="16">
        <v>38</v>
      </c>
      <c r="U54" s="16">
        <v>35</v>
      </c>
      <c r="V54" s="16">
        <v>42</v>
      </c>
    </row>
    <row r="55" spans="1:22" ht="18" customHeight="1">
      <c r="A55" s="92" t="s">
        <v>97</v>
      </c>
      <c r="B55" s="16">
        <v>18</v>
      </c>
      <c r="C55" s="16">
        <v>54</v>
      </c>
      <c r="D55" s="16">
        <v>91</v>
      </c>
      <c r="E55" s="16">
        <v>133</v>
      </c>
      <c r="F55" s="16">
        <v>113</v>
      </c>
      <c r="G55" s="16">
        <v>161</v>
      </c>
      <c r="H55" s="16">
        <v>195</v>
      </c>
      <c r="I55" s="16">
        <v>197</v>
      </c>
      <c r="J55" s="16">
        <v>190</v>
      </c>
      <c r="K55" s="16">
        <v>192</v>
      </c>
      <c r="L55" s="16">
        <v>198</v>
      </c>
      <c r="M55" s="16">
        <v>207</v>
      </c>
      <c r="N55" s="16">
        <v>186</v>
      </c>
      <c r="O55" s="16">
        <v>185</v>
      </c>
      <c r="P55" s="16">
        <v>169</v>
      </c>
      <c r="Q55" s="16">
        <v>149</v>
      </c>
      <c r="R55" s="16">
        <v>151</v>
      </c>
      <c r="S55" s="16">
        <v>141</v>
      </c>
      <c r="T55" s="16">
        <v>144</v>
      </c>
      <c r="U55" s="16">
        <v>155</v>
      </c>
      <c r="V55" s="16">
        <v>142</v>
      </c>
    </row>
    <row r="56" spans="1:22" ht="18" customHeight="1">
      <c r="A56" s="92" t="s">
        <v>98</v>
      </c>
      <c r="B56" s="16">
        <v>104</v>
      </c>
      <c r="C56" s="16">
        <v>110</v>
      </c>
      <c r="D56" s="16">
        <v>114</v>
      </c>
      <c r="E56" s="16">
        <v>112</v>
      </c>
      <c r="F56" s="16">
        <v>11</v>
      </c>
      <c r="G56" s="16">
        <v>112</v>
      </c>
      <c r="H56" s="16">
        <v>113</v>
      </c>
      <c r="I56" s="16">
        <v>120</v>
      </c>
      <c r="J56" s="16">
        <v>113</v>
      </c>
      <c r="K56" s="16">
        <v>111</v>
      </c>
      <c r="L56" s="16">
        <v>114</v>
      </c>
      <c r="M56" s="16">
        <v>110</v>
      </c>
      <c r="N56" s="16">
        <v>101</v>
      </c>
      <c r="O56" s="16">
        <v>102</v>
      </c>
      <c r="P56" s="16">
        <v>99</v>
      </c>
      <c r="Q56" s="16">
        <v>97</v>
      </c>
      <c r="R56" s="16">
        <v>101</v>
      </c>
      <c r="S56" s="16">
        <v>98</v>
      </c>
      <c r="T56" s="16">
        <v>98</v>
      </c>
      <c r="U56" s="16">
        <v>102</v>
      </c>
      <c r="V56" s="16">
        <v>99</v>
      </c>
    </row>
    <row r="57" spans="1:22" ht="18" customHeight="1">
      <c r="A57" s="92" t="s">
        <v>99</v>
      </c>
      <c r="B57" s="16">
        <v>1</v>
      </c>
      <c r="C57" s="16">
        <v>3</v>
      </c>
      <c r="D57" s="16">
        <v>4</v>
      </c>
      <c r="E57" s="16">
        <v>8</v>
      </c>
      <c r="F57" s="16">
        <v>298</v>
      </c>
      <c r="G57" s="16">
        <v>15</v>
      </c>
      <c r="H57" s="16">
        <v>21</v>
      </c>
      <c r="I57" s="16">
        <v>22</v>
      </c>
      <c r="J57" s="16">
        <v>20</v>
      </c>
      <c r="K57" s="16">
        <v>21</v>
      </c>
      <c r="L57" s="16">
        <v>24</v>
      </c>
      <c r="M57" s="16">
        <v>24</v>
      </c>
      <c r="N57" s="16">
        <v>17</v>
      </c>
      <c r="O57" s="16">
        <v>19</v>
      </c>
      <c r="P57" s="16">
        <v>17</v>
      </c>
      <c r="Q57" s="16">
        <v>18</v>
      </c>
      <c r="R57" s="16">
        <v>20</v>
      </c>
      <c r="S57" s="16">
        <v>27</v>
      </c>
      <c r="T57" s="16">
        <v>29</v>
      </c>
      <c r="U57" s="16">
        <v>30</v>
      </c>
      <c r="V57" s="16">
        <v>37</v>
      </c>
    </row>
    <row r="58" spans="1:22" ht="18" customHeight="1">
      <c r="A58" s="92" t="s">
        <v>100</v>
      </c>
      <c r="B58" s="16">
        <v>24</v>
      </c>
      <c r="C58" s="16">
        <v>66</v>
      </c>
      <c r="D58" s="16">
        <v>142</v>
      </c>
      <c r="E58" s="16">
        <v>226</v>
      </c>
      <c r="F58" s="16">
        <v>122</v>
      </c>
      <c r="G58" s="16">
        <v>356</v>
      </c>
      <c r="H58" s="16">
        <v>406</v>
      </c>
      <c r="I58" s="16">
        <v>447</v>
      </c>
      <c r="J58" s="16">
        <v>444</v>
      </c>
      <c r="K58" s="16">
        <v>438</v>
      </c>
      <c r="L58" s="16">
        <v>434</v>
      </c>
      <c r="M58" s="16">
        <v>437</v>
      </c>
      <c r="N58" s="16">
        <v>272</v>
      </c>
      <c r="O58" s="16">
        <v>246</v>
      </c>
      <c r="P58" s="16">
        <v>224</v>
      </c>
      <c r="Q58" s="16">
        <v>226</v>
      </c>
      <c r="R58" s="16">
        <v>244</v>
      </c>
      <c r="S58" s="16">
        <v>259</v>
      </c>
      <c r="T58" s="16">
        <v>257</v>
      </c>
      <c r="U58" s="16">
        <v>279</v>
      </c>
      <c r="V58" s="16">
        <v>286</v>
      </c>
    </row>
    <row r="59" spans="1:22" ht="18" customHeight="1">
      <c r="A59" s="92" t="s">
        <v>101</v>
      </c>
      <c r="B59" s="16">
        <v>14</v>
      </c>
      <c r="C59" s="16">
        <v>28</v>
      </c>
      <c r="D59" s="16">
        <v>34</v>
      </c>
      <c r="E59" s="16">
        <v>48</v>
      </c>
      <c r="F59" s="16">
        <v>54</v>
      </c>
      <c r="G59" s="16">
        <v>77</v>
      </c>
      <c r="H59" s="16">
        <v>100</v>
      </c>
      <c r="I59" s="16">
        <v>109</v>
      </c>
      <c r="J59" s="16">
        <v>114</v>
      </c>
      <c r="K59" s="16">
        <v>116</v>
      </c>
      <c r="L59" s="16">
        <v>122</v>
      </c>
      <c r="M59" s="16">
        <v>121</v>
      </c>
      <c r="N59" s="16">
        <v>110</v>
      </c>
      <c r="O59" s="16">
        <v>114</v>
      </c>
      <c r="P59" s="16">
        <v>109</v>
      </c>
      <c r="Q59" s="16">
        <v>101</v>
      </c>
      <c r="R59" s="16">
        <v>103</v>
      </c>
      <c r="S59" s="16">
        <v>96</v>
      </c>
      <c r="T59" s="16">
        <v>89</v>
      </c>
      <c r="U59" s="16">
        <v>90</v>
      </c>
      <c r="V59" s="16">
        <v>91</v>
      </c>
    </row>
    <row r="60" spans="1:22" ht="18" customHeight="1">
      <c r="A60" s="92" t="s">
        <v>102</v>
      </c>
      <c r="B60" s="16">
        <v>23</v>
      </c>
      <c r="C60" s="16">
        <v>28</v>
      </c>
      <c r="D60" s="16">
        <v>28</v>
      </c>
      <c r="E60" s="16">
        <v>29</v>
      </c>
      <c r="F60" s="16">
        <v>24</v>
      </c>
      <c r="G60" s="16">
        <v>27</v>
      </c>
      <c r="H60" s="16">
        <v>32</v>
      </c>
      <c r="I60" s="16">
        <v>37</v>
      </c>
      <c r="J60" s="16">
        <v>37</v>
      </c>
      <c r="K60" s="16">
        <v>31</v>
      </c>
      <c r="L60" s="16">
        <v>26</v>
      </c>
      <c r="M60" s="16">
        <v>29</v>
      </c>
      <c r="N60" s="16">
        <v>28</v>
      </c>
      <c r="O60" s="16">
        <v>32</v>
      </c>
      <c r="P60" s="16">
        <v>38</v>
      </c>
      <c r="Q60" s="16">
        <v>38</v>
      </c>
      <c r="R60" s="16">
        <v>35</v>
      </c>
      <c r="S60" s="16">
        <v>31</v>
      </c>
      <c r="T60" s="16">
        <v>31</v>
      </c>
      <c r="U60" s="16">
        <v>32</v>
      </c>
      <c r="V60" s="16">
        <v>31</v>
      </c>
    </row>
    <row r="61" spans="1:22" ht="18" customHeight="1">
      <c r="A61" s="92" t="s">
        <v>103</v>
      </c>
      <c r="B61" s="16">
        <v>9</v>
      </c>
      <c r="C61" s="16">
        <v>13</v>
      </c>
      <c r="D61" s="16">
        <v>15</v>
      </c>
      <c r="E61" s="16">
        <v>13</v>
      </c>
      <c r="F61" s="16">
        <v>12</v>
      </c>
      <c r="G61" s="16">
        <v>21</v>
      </c>
      <c r="H61" s="16">
        <v>20</v>
      </c>
      <c r="I61" s="16">
        <v>29</v>
      </c>
      <c r="J61" s="16">
        <v>23</v>
      </c>
      <c r="K61" s="16">
        <v>17</v>
      </c>
      <c r="L61" s="16">
        <v>16</v>
      </c>
      <c r="M61" s="16">
        <v>14</v>
      </c>
      <c r="N61" s="16">
        <v>14</v>
      </c>
      <c r="O61" s="16">
        <v>17</v>
      </c>
      <c r="P61" s="16">
        <v>16</v>
      </c>
      <c r="Q61" s="16">
        <v>17</v>
      </c>
      <c r="R61" s="16">
        <v>21</v>
      </c>
      <c r="S61" s="16">
        <v>21</v>
      </c>
      <c r="T61" s="16">
        <v>24</v>
      </c>
      <c r="U61" s="16">
        <v>24</v>
      </c>
      <c r="V61" s="16">
        <v>26</v>
      </c>
    </row>
    <row r="62" spans="1:22" ht="18" customHeight="1">
      <c r="A62" s="92" t="s">
        <v>104</v>
      </c>
      <c r="B62" s="16">
        <v>73</v>
      </c>
      <c r="C62" s="16">
        <v>104</v>
      </c>
      <c r="D62" s="16">
        <v>126</v>
      </c>
      <c r="E62" s="16">
        <v>146</v>
      </c>
      <c r="F62" s="16">
        <v>157</v>
      </c>
      <c r="G62" s="16">
        <v>181</v>
      </c>
      <c r="H62" s="16">
        <v>225</v>
      </c>
      <c r="I62" s="16">
        <v>248</v>
      </c>
      <c r="J62" s="16">
        <v>252</v>
      </c>
      <c r="K62" s="16">
        <v>229</v>
      </c>
      <c r="L62" s="16">
        <v>241</v>
      </c>
      <c r="M62" s="16">
        <v>248</v>
      </c>
      <c r="N62" s="16">
        <v>251</v>
      </c>
      <c r="O62" s="16">
        <v>272</v>
      </c>
      <c r="P62" s="16">
        <v>276</v>
      </c>
      <c r="Q62" s="16">
        <v>298</v>
      </c>
      <c r="R62" s="16">
        <v>306</v>
      </c>
      <c r="S62" s="16">
        <v>318</v>
      </c>
      <c r="T62" s="16">
        <v>344</v>
      </c>
      <c r="U62" s="16">
        <v>344</v>
      </c>
      <c r="V62" s="16">
        <v>343</v>
      </c>
    </row>
    <row r="63" spans="1:22" ht="18" customHeight="1">
      <c r="A63" s="92" t="s">
        <v>105</v>
      </c>
      <c r="B63" s="16">
        <v>21</v>
      </c>
      <c r="C63" s="16">
        <v>40</v>
      </c>
      <c r="D63" s="16">
        <v>37</v>
      </c>
      <c r="E63" s="16">
        <v>39</v>
      </c>
      <c r="F63" s="16">
        <v>37</v>
      </c>
      <c r="G63" s="16">
        <v>41</v>
      </c>
      <c r="H63" s="16">
        <v>38</v>
      </c>
      <c r="I63" s="16">
        <v>41</v>
      </c>
      <c r="J63" s="16">
        <v>41</v>
      </c>
      <c r="K63" s="16">
        <v>41</v>
      </c>
      <c r="L63" s="16">
        <v>40</v>
      </c>
      <c r="M63" s="16">
        <v>39</v>
      </c>
      <c r="N63" s="16">
        <v>37</v>
      </c>
      <c r="O63" s="16">
        <v>38</v>
      </c>
      <c r="P63" s="16">
        <v>38</v>
      </c>
      <c r="Q63" s="16">
        <v>34</v>
      </c>
      <c r="R63" s="16">
        <v>34</v>
      </c>
      <c r="S63" s="16">
        <v>36</v>
      </c>
      <c r="T63" s="16">
        <v>38</v>
      </c>
      <c r="U63" s="16">
        <v>38</v>
      </c>
      <c r="V63" s="16">
        <v>50</v>
      </c>
    </row>
    <row r="64" spans="1:22" ht="18" customHeight="1">
      <c r="A64" s="92" t="s">
        <v>106</v>
      </c>
      <c r="B64" s="16">
        <v>1</v>
      </c>
      <c r="C64" s="16">
        <v>5</v>
      </c>
      <c r="D64" s="16">
        <v>9</v>
      </c>
      <c r="E64" s="16">
        <v>15</v>
      </c>
      <c r="F64" s="16">
        <v>22</v>
      </c>
      <c r="G64" s="16">
        <v>24</v>
      </c>
      <c r="H64" s="16">
        <v>34</v>
      </c>
      <c r="I64" s="16">
        <v>34</v>
      </c>
      <c r="J64" s="16">
        <v>26</v>
      </c>
      <c r="K64" s="16">
        <v>20</v>
      </c>
      <c r="L64" s="16">
        <v>20</v>
      </c>
      <c r="M64" s="16">
        <v>20</v>
      </c>
      <c r="N64" s="16">
        <v>19</v>
      </c>
      <c r="O64" s="16">
        <v>17</v>
      </c>
      <c r="P64" s="16">
        <v>20</v>
      </c>
      <c r="Q64" s="16">
        <v>16</v>
      </c>
      <c r="R64" s="16">
        <v>20</v>
      </c>
      <c r="S64" s="16">
        <v>21</v>
      </c>
      <c r="T64" s="16">
        <v>21</v>
      </c>
      <c r="U64" s="16">
        <v>21</v>
      </c>
      <c r="V64" s="16">
        <v>23</v>
      </c>
    </row>
    <row r="65" spans="1:22" ht="18" customHeight="1">
      <c r="A65" s="92" t="s">
        <v>107</v>
      </c>
      <c r="B65" s="16">
        <v>181</v>
      </c>
      <c r="C65" s="16">
        <v>261</v>
      </c>
      <c r="D65" s="16">
        <v>259</v>
      </c>
      <c r="E65" s="16">
        <v>286</v>
      </c>
      <c r="F65" s="16">
        <v>275</v>
      </c>
      <c r="G65" s="16">
        <v>282</v>
      </c>
      <c r="H65" s="16">
        <v>317</v>
      </c>
      <c r="I65" s="16">
        <v>327</v>
      </c>
      <c r="J65" s="16">
        <v>325</v>
      </c>
      <c r="K65" s="16">
        <v>317</v>
      </c>
      <c r="L65" s="16">
        <v>301</v>
      </c>
      <c r="M65" s="16">
        <v>296</v>
      </c>
      <c r="N65" s="16">
        <v>286</v>
      </c>
      <c r="O65" s="16">
        <v>270</v>
      </c>
      <c r="P65" s="16">
        <v>254</v>
      </c>
      <c r="Q65" s="16">
        <v>258</v>
      </c>
      <c r="R65" s="16">
        <v>259</v>
      </c>
      <c r="S65" s="16">
        <v>315</v>
      </c>
      <c r="T65" s="16">
        <v>369</v>
      </c>
      <c r="U65" s="16">
        <v>378</v>
      </c>
      <c r="V65" s="16">
        <v>408</v>
      </c>
    </row>
    <row r="66" spans="1:22" ht="18" customHeight="1">
      <c r="A66" s="92" t="s">
        <v>108</v>
      </c>
      <c r="B66" s="16">
        <v>193</v>
      </c>
      <c r="C66" s="16">
        <v>314</v>
      </c>
      <c r="D66" s="16">
        <v>411</v>
      </c>
      <c r="E66" s="16">
        <v>423</v>
      </c>
      <c r="F66" s="16">
        <v>370</v>
      </c>
      <c r="G66" s="16">
        <v>375</v>
      </c>
      <c r="H66" s="16">
        <v>396</v>
      </c>
      <c r="I66" s="16">
        <v>405</v>
      </c>
      <c r="J66" s="16">
        <v>397</v>
      </c>
      <c r="K66" s="16">
        <v>380</v>
      </c>
      <c r="L66" s="16">
        <v>358</v>
      </c>
      <c r="M66" s="16">
        <v>339</v>
      </c>
      <c r="N66" s="16">
        <v>323</v>
      </c>
      <c r="O66" s="16">
        <v>302</v>
      </c>
      <c r="P66" s="16">
        <v>299</v>
      </c>
      <c r="Q66" s="16">
        <v>283</v>
      </c>
      <c r="R66" s="16">
        <v>278</v>
      </c>
      <c r="S66" s="16">
        <v>266</v>
      </c>
      <c r="T66" s="16">
        <v>276</v>
      </c>
      <c r="U66" s="16">
        <v>275</v>
      </c>
      <c r="V66" s="16">
        <v>272</v>
      </c>
    </row>
    <row r="67" spans="1:22" ht="18" customHeight="1">
      <c r="A67" s="92" t="s">
        <v>109</v>
      </c>
      <c r="B67" s="16">
        <v>16</v>
      </c>
      <c r="C67" s="16">
        <v>22</v>
      </c>
      <c r="D67" s="16">
        <v>34</v>
      </c>
      <c r="E67" s="16">
        <v>38</v>
      </c>
      <c r="F67" s="16">
        <v>42</v>
      </c>
      <c r="G67" s="16">
        <v>56</v>
      </c>
      <c r="H67" s="16">
        <v>60</v>
      </c>
      <c r="I67" s="16">
        <v>60</v>
      </c>
      <c r="J67" s="16">
        <v>58</v>
      </c>
      <c r="K67" s="16">
        <v>53</v>
      </c>
      <c r="L67" s="16">
        <v>50</v>
      </c>
      <c r="M67" s="16">
        <v>51</v>
      </c>
      <c r="N67" s="16">
        <v>47</v>
      </c>
      <c r="O67" s="16">
        <v>48</v>
      </c>
      <c r="P67" s="16">
        <v>50</v>
      </c>
      <c r="Q67" s="16">
        <v>50</v>
      </c>
      <c r="R67" s="16">
        <v>58</v>
      </c>
      <c r="S67" s="16">
        <v>80</v>
      </c>
      <c r="T67" s="16">
        <v>89</v>
      </c>
      <c r="U67" s="16">
        <v>96</v>
      </c>
      <c r="V67" s="16">
        <v>102</v>
      </c>
    </row>
    <row r="68" spans="1:22" ht="18" customHeight="1">
      <c r="A68" s="92" t="s">
        <v>110</v>
      </c>
      <c r="B68" s="16">
        <v>28</v>
      </c>
      <c r="C68" s="16">
        <v>31</v>
      </c>
      <c r="D68" s="16">
        <v>40</v>
      </c>
      <c r="E68" s="16">
        <v>39</v>
      </c>
      <c r="F68" s="16">
        <v>39</v>
      </c>
      <c r="G68" s="16">
        <v>36</v>
      </c>
      <c r="H68" s="16">
        <v>46</v>
      </c>
      <c r="I68" s="16">
        <v>48</v>
      </c>
      <c r="J68" s="16">
        <v>36</v>
      </c>
      <c r="K68" s="16">
        <v>45</v>
      </c>
      <c r="L68" s="16">
        <v>51</v>
      </c>
      <c r="M68" s="16">
        <v>47</v>
      </c>
      <c r="N68" s="16">
        <v>48</v>
      </c>
      <c r="O68" s="16">
        <v>43</v>
      </c>
      <c r="P68" s="16">
        <v>40</v>
      </c>
      <c r="Q68" s="16">
        <v>37</v>
      </c>
      <c r="R68" s="16">
        <v>37</v>
      </c>
      <c r="S68" s="16">
        <v>41</v>
      </c>
      <c r="T68" s="16">
        <v>42</v>
      </c>
      <c r="U68" s="16">
        <v>41</v>
      </c>
      <c r="V68" s="16">
        <v>42</v>
      </c>
    </row>
    <row r="69" spans="1:22" ht="18" customHeight="1">
      <c r="A69" s="92" t="s">
        <v>111</v>
      </c>
      <c r="B69" s="16">
        <v>0</v>
      </c>
      <c r="C69" s="16">
        <v>0</v>
      </c>
      <c r="D69" s="16">
        <v>1</v>
      </c>
      <c r="E69" s="16">
        <v>1</v>
      </c>
      <c r="F69" s="16">
        <v>1</v>
      </c>
      <c r="G69" s="16">
        <v>1</v>
      </c>
      <c r="H69" s="16">
        <v>1</v>
      </c>
      <c r="I69" s="16">
        <v>0</v>
      </c>
      <c r="J69" s="16">
        <v>3</v>
      </c>
      <c r="K69" s="16">
        <v>5</v>
      </c>
      <c r="L69" s="16">
        <v>5</v>
      </c>
      <c r="M69" s="16">
        <v>7</v>
      </c>
      <c r="N69" s="16">
        <v>5</v>
      </c>
      <c r="O69" s="16">
        <v>6</v>
      </c>
      <c r="P69" s="16">
        <v>6</v>
      </c>
      <c r="Q69" s="16">
        <v>12</v>
      </c>
      <c r="R69" s="16">
        <v>13</v>
      </c>
      <c r="S69" s="16">
        <v>12</v>
      </c>
      <c r="T69" s="16">
        <v>13</v>
      </c>
      <c r="U69" s="16">
        <v>16</v>
      </c>
      <c r="V69" s="16">
        <v>16</v>
      </c>
    </row>
    <row r="70" spans="1:22" ht="18" customHeight="1">
      <c r="A70" s="104" t="s">
        <v>112</v>
      </c>
      <c r="B70" s="107">
        <f>SUM(B54:B69)</f>
        <v>745</v>
      </c>
      <c r="C70" s="107">
        <f t="shared" ref="C70:U70" si="4">SUM(C54:C69)</f>
        <v>1122</v>
      </c>
      <c r="D70" s="107">
        <f t="shared" si="4"/>
        <v>1395</v>
      </c>
      <c r="E70" s="107">
        <f t="shared" si="4"/>
        <v>1605</v>
      </c>
      <c r="F70" s="107">
        <f t="shared" si="4"/>
        <v>1631</v>
      </c>
      <c r="G70" s="107">
        <f t="shared" si="4"/>
        <v>1822</v>
      </c>
      <c r="H70" s="107">
        <f t="shared" si="4"/>
        <v>2065</v>
      </c>
      <c r="I70" s="107">
        <f t="shared" si="4"/>
        <v>2185</v>
      </c>
      <c r="J70" s="107">
        <f t="shared" si="4"/>
        <v>2136</v>
      </c>
      <c r="K70" s="107">
        <f t="shared" si="4"/>
        <v>2074</v>
      </c>
      <c r="L70" s="107">
        <f t="shared" si="4"/>
        <v>2055</v>
      </c>
      <c r="M70" s="107">
        <f t="shared" si="4"/>
        <v>2044</v>
      </c>
      <c r="N70" s="107">
        <f t="shared" si="4"/>
        <v>1785</v>
      </c>
      <c r="O70" s="107">
        <f t="shared" si="4"/>
        <v>1748</v>
      </c>
      <c r="P70" s="107">
        <f t="shared" si="4"/>
        <v>1693</v>
      </c>
      <c r="Q70" s="107">
        <f t="shared" si="4"/>
        <v>1671</v>
      </c>
      <c r="R70" s="107">
        <f t="shared" si="4"/>
        <v>1718</v>
      </c>
      <c r="S70" s="107">
        <f t="shared" si="4"/>
        <v>1800</v>
      </c>
      <c r="T70" s="107">
        <f t="shared" si="4"/>
        <v>1902</v>
      </c>
      <c r="U70" s="107">
        <f t="shared" si="4"/>
        <v>1956</v>
      </c>
      <c r="V70" s="107">
        <f>SUM(V54:V69)</f>
        <v>2010</v>
      </c>
    </row>
    <row r="71" spans="1:22" ht="18" customHeight="1">
      <c r="A71" s="105" t="s">
        <v>113</v>
      </c>
      <c r="B71" s="16">
        <f>B72-B70</f>
        <v>124</v>
      </c>
      <c r="C71" s="16">
        <f t="shared" ref="C71:U71" si="5">C72-C70</f>
        <v>157</v>
      </c>
      <c r="D71" s="16">
        <f t="shared" si="5"/>
        <v>166</v>
      </c>
      <c r="E71" s="16">
        <f t="shared" si="5"/>
        <v>174</v>
      </c>
      <c r="F71" s="16">
        <f t="shared" si="5"/>
        <v>190</v>
      </c>
      <c r="G71" s="16">
        <f t="shared" si="5"/>
        <v>243</v>
      </c>
      <c r="H71" s="16">
        <f t="shared" si="5"/>
        <v>264</v>
      </c>
      <c r="I71" s="16">
        <f t="shared" si="5"/>
        <v>269</v>
      </c>
      <c r="J71" s="16">
        <f t="shared" si="5"/>
        <v>249</v>
      </c>
      <c r="K71" s="16">
        <f t="shared" si="5"/>
        <v>264</v>
      </c>
      <c r="L71" s="16">
        <f t="shared" si="5"/>
        <v>289</v>
      </c>
      <c r="M71" s="16">
        <f t="shared" si="5"/>
        <v>310</v>
      </c>
      <c r="N71" s="16">
        <f t="shared" si="5"/>
        <v>285</v>
      </c>
      <c r="O71" s="16">
        <f t="shared" si="5"/>
        <v>276</v>
      </c>
      <c r="P71" s="16">
        <f t="shared" si="5"/>
        <v>289</v>
      </c>
      <c r="Q71" s="16">
        <f t="shared" si="5"/>
        <v>293</v>
      </c>
      <c r="R71" s="16">
        <f t="shared" si="5"/>
        <v>297</v>
      </c>
      <c r="S71" s="16">
        <f t="shared" si="5"/>
        <v>319</v>
      </c>
      <c r="T71" s="16">
        <f t="shared" si="5"/>
        <v>354</v>
      </c>
      <c r="U71" s="16">
        <f t="shared" si="5"/>
        <v>364</v>
      </c>
      <c r="V71" s="16">
        <f>V72-V70</f>
        <v>408</v>
      </c>
    </row>
    <row r="72" spans="1:22" ht="18" customHeight="1">
      <c r="A72" s="94" t="s">
        <v>38</v>
      </c>
      <c r="B72" s="62">
        <v>869</v>
      </c>
      <c r="C72" s="62">
        <v>1279</v>
      </c>
      <c r="D72" s="62">
        <v>1561</v>
      </c>
      <c r="E72" s="62">
        <v>1779</v>
      </c>
      <c r="F72" s="62">
        <v>1821</v>
      </c>
      <c r="G72" s="62">
        <v>2065</v>
      </c>
      <c r="H72" s="62">
        <v>2329</v>
      </c>
      <c r="I72" s="62">
        <v>2454</v>
      </c>
      <c r="J72" s="62">
        <v>2385</v>
      </c>
      <c r="K72" s="62">
        <v>2338</v>
      </c>
      <c r="L72" s="62">
        <v>2344</v>
      </c>
      <c r="M72" s="62">
        <v>2354</v>
      </c>
      <c r="N72" s="62">
        <v>2070</v>
      </c>
      <c r="O72" s="62">
        <v>2024</v>
      </c>
      <c r="P72" s="62">
        <v>1982</v>
      </c>
      <c r="Q72" s="62">
        <v>1964</v>
      </c>
      <c r="R72" s="62">
        <v>2015</v>
      </c>
      <c r="S72" s="62">
        <v>2119</v>
      </c>
      <c r="T72" s="62">
        <v>2256</v>
      </c>
      <c r="U72" s="106">
        <v>2320</v>
      </c>
      <c r="V72" s="106">
        <v>2418</v>
      </c>
    </row>
    <row r="73" spans="1:22" ht="18" customHeight="1">
      <c r="A73" s="58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topLeftCell="B2" zoomScale="70" zoomScaleNormal="70" zoomScalePageLayoutView="70" workbookViewId="0">
      <selection activeCell="E12" sqref="E12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9" t="s">
        <v>14</v>
      </c>
      <c r="B5" s="90" t="s">
        <v>18</v>
      </c>
      <c r="C5" s="90" t="s">
        <v>19</v>
      </c>
      <c r="D5" s="90" t="s">
        <v>20</v>
      </c>
      <c r="E5" s="90" t="s">
        <v>21</v>
      </c>
      <c r="F5" s="90" t="s">
        <v>22</v>
      </c>
      <c r="G5" s="90" t="s">
        <v>23</v>
      </c>
      <c r="H5" s="90" t="s">
        <v>24</v>
      </c>
      <c r="I5" s="90" t="s">
        <v>25</v>
      </c>
      <c r="J5" s="90" t="s">
        <v>26</v>
      </c>
      <c r="K5" s="90" t="s">
        <v>27</v>
      </c>
      <c r="L5" s="90" t="s">
        <v>28</v>
      </c>
      <c r="M5" s="90" t="s">
        <v>29</v>
      </c>
      <c r="N5" s="90" t="s">
        <v>30</v>
      </c>
      <c r="O5" s="90" t="s">
        <v>31</v>
      </c>
      <c r="P5" s="90" t="s">
        <v>32</v>
      </c>
      <c r="Q5" s="90" t="s">
        <v>33</v>
      </c>
      <c r="R5" s="90" t="s">
        <v>34</v>
      </c>
      <c r="S5" s="90" t="s">
        <v>35</v>
      </c>
      <c r="T5" s="90" t="s">
        <v>36</v>
      </c>
      <c r="U5" s="99" t="s">
        <v>37</v>
      </c>
      <c r="V5" s="99" t="s">
        <v>51</v>
      </c>
    </row>
    <row r="6" spans="1:22" ht="18" customHeight="1">
      <c r="A6" s="91" t="s">
        <v>96</v>
      </c>
      <c r="B6" s="63">
        <v>43</v>
      </c>
      <c r="C6" s="63">
        <v>49</v>
      </c>
      <c r="D6" s="63">
        <v>61</v>
      </c>
      <c r="E6" s="63">
        <v>64</v>
      </c>
      <c r="F6" s="63">
        <v>72</v>
      </c>
      <c r="G6" s="63">
        <v>71</v>
      </c>
      <c r="H6" s="63">
        <v>76</v>
      </c>
      <c r="I6" s="63">
        <v>77</v>
      </c>
      <c r="J6" s="63">
        <v>75</v>
      </c>
      <c r="K6" s="63">
        <v>68</v>
      </c>
      <c r="L6" s="63">
        <v>67</v>
      </c>
      <c r="M6" s="63">
        <v>67</v>
      </c>
      <c r="N6" s="63">
        <v>43</v>
      </c>
      <c r="O6" s="63">
        <v>37</v>
      </c>
      <c r="P6" s="63">
        <v>37</v>
      </c>
      <c r="Q6" s="63">
        <v>38</v>
      </c>
      <c r="R6" s="63">
        <v>43</v>
      </c>
      <c r="S6" s="63">
        <v>44</v>
      </c>
      <c r="T6" s="63">
        <v>41</v>
      </c>
      <c r="U6" s="97">
        <v>37</v>
      </c>
      <c r="V6" s="97">
        <v>38</v>
      </c>
    </row>
    <row r="7" spans="1:22" ht="18" customHeight="1">
      <c r="A7" s="92" t="s">
        <v>97</v>
      </c>
      <c r="B7" s="16">
        <v>45</v>
      </c>
      <c r="C7" s="16">
        <v>132</v>
      </c>
      <c r="D7" s="16">
        <v>204</v>
      </c>
      <c r="E7" s="16">
        <v>293</v>
      </c>
      <c r="F7" s="16">
        <v>276</v>
      </c>
      <c r="G7" s="16">
        <v>361</v>
      </c>
      <c r="H7" s="16">
        <v>445</v>
      </c>
      <c r="I7" s="16">
        <v>449</v>
      </c>
      <c r="J7" s="16">
        <v>434</v>
      </c>
      <c r="K7" s="16">
        <v>439</v>
      </c>
      <c r="L7" s="16">
        <v>455</v>
      </c>
      <c r="M7" s="16">
        <v>471</v>
      </c>
      <c r="N7" s="16">
        <v>420</v>
      </c>
      <c r="O7" s="16">
        <v>428</v>
      </c>
      <c r="P7" s="16">
        <v>397</v>
      </c>
      <c r="Q7" s="16">
        <v>345</v>
      </c>
      <c r="R7" s="64">
        <v>357</v>
      </c>
      <c r="S7" s="64">
        <v>334</v>
      </c>
      <c r="T7" s="64">
        <v>329</v>
      </c>
      <c r="U7" s="98">
        <v>356</v>
      </c>
      <c r="V7" s="98">
        <v>338</v>
      </c>
    </row>
    <row r="8" spans="1:22" ht="18" customHeight="1">
      <c r="A8" s="92" t="s">
        <v>98</v>
      </c>
      <c r="B8" s="16">
        <v>25</v>
      </c>
      <c r="C8" s="16">
        <v>35</v>
      </c>
      <c r="D8" s="16">
        <v>41</v>
      </c>
      <c r="E8" s="16">
        <v>41</v>
      </c>
      <c r="F8" s="16">
        <v>44</v>
      </c>
      <c r="G8" s="16">
        <v>53</v>
      </c>
      <c r="H8" s="16">
        <v>52</v>
      </c>
      <c r="I8" s="16">
        <v>69</v>
      </c>
      <c r="J8" s="16">
        <v>59</v>
      </c>
      <c r="K8" s="16">
        <v>59</v>
      </c>
      <c r="L8" s="16">
        <v>61</v>
      </c>
      <c r="M8" s="16">
        <v>58</v>
      </c>
      <c r="N8" s="16">
        <v>45</v>
      </c>
      <c r="O8" s="16">
        <v>47</v>
      </c>
      <c r="P8" s="16">
        <v>47</v>
      </c>
      <c r="Q8" s="16">
        <v>38</v>
      </c>
      <c r="R8" s="16">
        <v>47</v>
      </c>
      <c r="S8" s="16">
        <v>39</v>
      </c>
      <c r="T8" s="16">
        <v>41</v>
      </c>
      <c r="U8" s="98">
        <v>49</v>
      </c>
      <c r="V8" s="98">
        <v>51</v>
      </c>
    </row>
    <row r="9" spans="1:22" ht="18" customHeight="1">
      <c r="A9" s="92" t="s">
        <v>99</v>
      </c>
      <c r="B9" s="64">
        <v>4</v>
      </c>
      <c r="C9" s="16">
        <v>5</v>
      </c>
      <c r="D9" s="16">
        <v>10</v>
      </c>
      <c r="E9" s="16">
        <v>15</v>
      </c>
      <c r="F9" s="16">
        <v>20</v>
      </c>
      <c r="G9" s="16">
        <v>30</v>
      </c>
      <c r="H9" s="16">
        <v>45</v>
      </c>
      <c r="I9" s="16">
        <v>47</v>
      </c>
      <c r="J9" s="16">
        <v>41</v>
      </c>
      <c r="K9" s="16">
        <v>45</v>
      </c>
      <c r="L9" s="16">
        <v>53</v>
      </c>
      <c r="M9" s="16">
        <v>54</v>
      </c>
      <c r="N9" s="16">
        <v>40</v>
      </c>
      <c r="O9" s="16">
        <v>43</v>
      </c>
      <c r="P9" s="16">
        <v>39</v>
      </c>
      <c r="Q9" s="16">
        <v>39</v>
      </c>
      <c r="R9" s="16">
        <v>43</v>
      </c>
      <c r="S9" s="16">
        <v>51</v>
      </c>
      <c r="T9" s="16">
        <v>58</v>
      </c>
      <c r="U9" s="98">
        <v>65</v>
      </c>
      <c r="V9" s="98">
        <v>77</v>
      </c>
    </row>
    <row r="10" spans="1:22" ht="18" customHeight="1">
      <c r="A10" s="92" t="s">
        <v>100</v>
      </c>
      <c r="B10" s="16">
        <v>42</v>
      </c>
      <c r="C10" s="16">
        <v>125</v>
      </c>
      <c r="D10" s="16">
        <v>266</v>
      </c>
      <c r="E10" s="16">
        <v>438</v>
      </c>
      <c r="F10" s="16">
        <v>585</v>
      </c>
      <c r="G10" s="16">
        <v>720</v>
      </c>
      <c r="H10" s="16">
        <v>821</v>
      </c>
      <c r="I10" s="16">
        <v>906</v>
      </c>
      <c r="J10" s="16">
        <v>908</v>
      </c>
      <c r="K10" s="16">
        <v>897</v>
      </c>
      <c r="L10" s="16">
        <v>893</v>
      </c>
      <c r="M10" s="16">
        <v>896</v>
      </c>
      <c r="N10" s="16">
        <v>549</v>
      </c>
      <c r="O10" s="16">
        <v>497</v>
      </c>
      <c r="P10" s="16">
        <v>464</v>
      </c>
      <c r="Q10" s="16">
        <v>481</v>
      </c>
      <c r="R10" s="16">
        <v>522</v>
      </c>
      <c r="S10" s="16">
        <v>547</v>
      </c>
      <c r="T10" s="16">
        <v>536</v>
      </c>
      <c r="U10" s="98">
        <v>595</v>
      </c>
      <c r="V10" s="98">
        <v>596</v>
      </c>
    </row>
    <row r="11" spans="1:22" ht="18" customHeight="1">
      <c r="A11" s="92" t="s">
        <v>101</v>
      </c>
      <c r="B11" s="64">
        <v>32</v>
      </c>
      <c r="C11" s="64">
        <v>60</v>
      </c>
      <c r="D11" s="16">
        <v>78</v>
      </c>
      <c r="E11" s="16">
        <v>112</v>
      </c>
      <c r="F11" s="16">
        <v>126</v>
      </c>
      <c r="G11" s="16">
        <v>169</v>
      </c>
      <c r="H11" s="16">
        <v>226</v>
      </c>
      <c r="I11" s="16">
        <v>238</v>
      </c>
      <c r="J11" s="16">
        <v>258</v>
      </c>
      <c r="K11" s="16">
        <v>268</v>
      </c>
      <c r="L11" s="16">
        <v>289</v>
      </c>
      <c r="M11" s="16">
        <v>295</v>
      </c>
      <c r="N11" s="16">
        <v>260</v>
      </c>
      <c r="O11" s="16">
        <v>264</v>
      </c>
      <c r="P11" s="16">
        <v>234</v>
      </c>
      <c r="Q11" s="16">
        <v>213</v>
      </c>
      <c r="R11" s="16">
        <v>222</v>
      </c>
      <c r="S11" s="16">
        <v>218</v>
      </c>
      <c r="T11" s="16">
        <v>199</v>
      </c>
      <c r="U11" s="98">
        <v>202</v>
      </c>
      <c r="V11" s="98">
        <v>200</v>
      </c>
    </row>
    <row r="12" spans="1:22" ht="18" customHeight="1">
      <c r="A12" s="92" t="s">
        <v>102</v>
      </c>
      <c r="B12" s="64">
        <v>38</v>
      </c>
      <c r="C12" s="64">
        <v>48</v>
      </c>
      <c r="D12" s="64">
        <v>54</v>
      </c>
      <c r="E12" s="16">
        <v>56</v>
      </c>
      <c r="F12" s="16">
        <v>49</v>
      </c>
      <c r="G12" s="16">
        <v>57</v>
      </c>
      <c r="H12" s="16">
        <v>61</v>
      </c>
      <c r="I12" s="16">
        <v>69</v>
      </c>
      <c r="J12" s="16">
        <v>68</v>
      </c>
      <c r="K12" s="16">
        <v>54</v>
      </c>
      <c r="L12" s="16">
        <v>51</v>
      </c>
      <c r="M12" s="16">
        <v>53</v>
      </c>
      <c r="N12" s="16">
        <v>50</v>
      </c>
      <c r="O12" s="16">
        <v>58</v>
      </c>
      <c r="P12" s="16">
        <v>62</v>
      </c>
      <c r="Q12" s="16">
        <v>57</v>
      </c>
      <c r="R12" s="16">
        <v>54</v>
      </c>
      <c r="S12" s="16">
        <v>51</v>
      </c>
      <c r="T12" s="16">
        <v>59</v>
      </c>
      <c r="U12" s="98">
        <v>54</v>
      </c>
      <c r="V12" s="98">
        <v>39</v>
      </c>
    </row>
    <row r="13" spans="1:22" ht="18" customHeight="1">
      <c r="A13" s="92" t="s">
        <v>103</v>
      </c>
      <c r="B13" s="64">
        <v>13</v>
      </c>
      <c r="C13" s="64">
        <v>18</v>
      </c>
      <c r="D13" s="64">
        <v>20</v>
      </c>
      <c r="E13" s="16">
        <v>18</v>
      </c>
      <c r="F13" s="16">
        <v>19</v>
      </c>
      <c r="G13" s="16">
        <v>42</v>
      </c>
      <c r="H13" s="16">
        <v>36</v>
      </c>
      <c r="I13" s="16">
        <v>63</v>
      </c>
      <c r="J13" s="16">
        <v>47</v>
      </c>
      <c r="K13" s="16">
        <v>36</v>
      </c>
      <c r="L13" s="16">
        <v>28</v>
      </c>
      <c r="M13" s="16">
        <v>29</v>
      </c>
      <c r="N13" s="16">
        <v>27</v>
      </c>
      <c r="O13" s="16">
        <v>32</v>
      </c>
      <c r="P13" s="16">
        <v>24</v>
      </c>
      <c r="Q13" s="16">
        <v>34</v>
      </c>
      <c r="R13" s="16">
        <v>39</v>
      </c>
      <c r="S13" s="16">
        <v>60</v>
      </c>
      <c r="T13" s="16">
        <v>90</v>
      </c>
      <c r="U13" s="98">
        <v>106</v>
      </c>
      <c r="V13" s="98">
        <v>137</v>
      </c>
    </row>
    <row r="14" spans="1:22" ht="18" customHeight="1">
      <c r="A14" s="92" t="s">
        <v>104</v>
      </c>
      <c r="B14" s="16">
        <v>185</v>
      </c>
      <c r="C14" s="16">
        <v>244</v>
      </c>
      <c r="D14" s="16">
        <v>289</v>
      </c>
      <c r="E14" s="16">
        <v>353</v>
      </c>
      <c r="F14" s="16">
        <v>385</v>
      </c>
      <c r="G14" s="16">
        <v>483</v>
      </c>
      <c r="H14" s="16">
        <v>638</v>
      </c>
      <c r="I14" s="16">
        <v>676</v>
      </c>
      <c r="J14" s="16">
        <v>675</v>
      </c>
      <c r="K14" s="16">
        <v>647</v>
      </c>
      <c r="L14" s="16">
        <v>653</v>
      </c>
      <c r="M14" s="16">
        <v>665</v>
      </c>
      <c r="N14" s="16">
        <v>636</v>
      </c>
      <c r="O14" s="16">
        <v>655</v>
      </c>
      <c r="P14" s="16">
        <v>665</v>
      </c>
      <c r="Q14" s="16">
        <v>690</v>
      </c>
      <c r="R14" s="16">
        <v>701</v>
      </c>
      <c r="S14" s="16">
        <v>779</v>
      </c>
      <c r="T14" s="16">
        <v>878</v>
      </c>
      <c r="U14" s="98">
        <v>839</v>
      </c>
      <c r="V14" s="98">
        <v>812</v>
      </c>
    </row>
    <row r="15" spans="1:22" ht="18" customHeight="1">
      <c r="A15" s="92" t="s">
        <v>106</v>
      </c>
      <c r="B15" s="16">
        <v>1</v>
      </c>
      <c r="C15" s="16">
        <v>7</v>
      </c>
      <c r="D15" s="16">
        <v>18</v>
      </c>
      <c r="E15" s="16">
        <v>33</v>
      </c>
      <c r="F15" s="16">
        <v>36</v>
      </c>
      <c r="G15" s="16">
        <v>46</v>
      </c>
      <c r="H15" s="16">
        <v>66</v>
      </c>
      <c r="I15" s="16">
        <v>61</v>
      </c>
      <c r="J15" s="16">
        <v>43</v>
      </c>
      <c r="K15" s="16">
        <v>36</v>
      </c>
      <c r="L15" s="16">
        <v>33</v>
      </c>
      <c r="M15" s="16">
        <v>33</v>
      </c>
      <c r="N15" s="16">
        <v>33</v>
      </c>
      <c r="O15" s="16">
        <v>26</v>
      </c>
      <c r="P15" s="16">
        <v>27</v>
      </c>
      <c r="Q15" s="16">
        <v>23</v>
      </c>
      <c r="R15" s="16">
        <v>23</v>
      </c>
      <c r="S15" s="16">
        <v>22</v>
      </c>
      <c r="T15" s="16">
        <v>21</v>
      </c>
      <c r="U15" s="98">
        <v>19</v>
      </c>
      <c r="V15" s="98">
        <v>21</v>
      </c>
    </row>
    <row r="16" spans="1:22" ht="18" customHeight="1">
      <c r="A16" s="92" t="s">
        <v>107</v>
      </c>
      <c r="B16" s="16">
        <v>313</v>
      </c>
      <c r="C16" s="16">
        <v>472</v>
      </c>
      <c r="D16" s="16">
        <v>480</v>
      </c>
      <c r="E16" s="16">
        <v>527</v>
      </c>
      <c r="F16" s="16">
        <v>504</v>
      </c>
      <c r="G16" s="16">
        <v>520</v>
      </c>
      <c r="H16" s="16">
        <v>562</v>
      </c>
      <c r="I16" s="16">
        <v>545</v>
      </c>
      <c r="J16" s="16">
        <v>503</v>
      </c>
      <c r="K16" s="16">
        <v>419</v>
      </c>
      <c r="L16" s="16">
        <v>350</v>
      </c>
      <c r="M16" s="16">
        <v>304</v>
      </c>
      <c r="N16" s="16">
        <v>240</v>
      </c>
      <c r="O16" s="16">
        <v>203</v>
      </c>
      <c r="P16" s="16">
        <v>178</v>
      </c>
      <c r="Q16" s="16">
        <v>169</v>
      </c>
      <c r="R16" s="16">
        <v>186</v>
      </c>
      <c r="S16" s="16">
        <v>269</v>
      </c>
      <c r="T16" s="16">
        <v>366</v>
      </c>
      <c r="U16" s="98">
        <v>381</v>
      </c>
      <c r="V16" s="98">
        <v>432</v>
      </c>
    </row>
    <row r="17" spans="1:22" ht="18" customHeight="1">
      <c r="A17" s="92" t="s">
        <v>108</v>
      </c>
      <c r="B17" s="64">
        <v>429</v>
      </c>
      <c r="C17" s="64">
        <v>695</v>
      </c>
      <c r="D17" s="64">
        <v>898</v>
      </c>
      <c r="E17" s="64">
        <v>923</v>
      </c>
      <c r="F17" s="64">
        <v>784</v>
      </c>
      <c r="G17" s="16">
        <v>801</v>
      </c>
      <c r="H17" s="16">
        <v>820</v>
      </c>
      <c r="I17" s="16">
        <v>806</v>
      </c>
      <c r="J17" s="16">
        <v>757</v>
      </c>
      <c r="K17" s="16">
        <v>652</v>
      </c>
      <c r="L17" s="16">
        <v>528</v>
      </c>
      <c r="M17" s="16">
        <v>452</v>
      </c>
      <c r="N17" s="16">
        <v>342</v>
      </c>
      <c r="O17" s="64">
        <v>276</v>
      </c>
      <c r="P17" s="64">
        <v>243</v>
      </c>
      <c r="Q17" s="64">
        <v>201</v>
      </c>
      <c r="R17" s="64">
        <v>180</v>
      </c>
      <c r="S17" s="64">
        <v>165</v>
      </c>
      <c r="T17" s="64">
        <v>157</v>
      </c>
      <c r="U17" s="98">
        <v>153</v>
      </c>
      <c r="V17" s="98">
        <v>155</v>
      </c>
    </row>
    <row r="18" spans="1:22" ht="18" customHeight="1">
      <c r="A18" s="92" t="s">
        <v>109</v>
      </c>
      <c r="B18" s="16">
        <v>22</v>
      </c>
      <c r="C18" s="16">
        <v>32</v>
      </c>
      <c r="D18" s="16">
        <v>55</v>
      </c>
      <c r="E18" s="16">
        <v>59</v>
      </c>
      <c r="F18" s="16">
        <v>61</v>
      </c>
      <c r="G18" s="16">
        <v>78</v>
      </c>
      <c r="H18" s="16">
        <v>83</v>
      </c>
      <c r="I18" s="16">
        <v>73</v>
      </c>
      <c r="J18" s="16">
        <v>71</v>
      </c>
      <c r="K18" s="16">
        <v>56</v>
      </c>
      <c r="L18" s="16">
        <v>48</v>
      </c>
      <c r="M18" s="16">
        <v>55</v>
      </c>
      <c r="N18" s="16">
        <v>40</v>
      </c>
      <c r="O18" s="16">
        <v>36</v>
      </c>
      <c r="P18" s="16">
        <v>33</v>
      </c>
      <c r="Q18" s="16">
        <v>35</v>
      </c>
      <c r="R18" s="16">
        <v>49</v>
      </c>
      <c r="S18" s="16">
        <v>76</v>
      </c>
      <c r="T18" s="16">
        <v>99</v>
      </c>
      <c r="U18" s="98">
        <v>101</v>
      </c>
      <c r="V18" s="98">
        <v>112</v>
      </c>
    </row>
    <row r="19" spans="1:22" ht="18" customHeight="1">
      <c r="A19" s="92" t="s">
        <v>110</v>
      </c>
      <c r="B19" s="16">
        <v>64</v>
      </c>
      <c r="C19" s="16">
        <v>73</v>
      </c>
      <c r="D19" s="16">
        <v>89</v>
      </c>
      <c r="E19" s="16">
        <v>97</v>
      </c>
      <c r="F19" s="16">
        <v>91</v>
      </c>
      <c r="G19" s="16">
        <v>84</v>
      </c>
      <c r="H19" s="16">
        <v>101</v>
      </c>
      <c r="I19" s="16">
        <v>97</v>
      </c>
      <c r="J19" s="16">
        <v>70</v>
      </c>
      <c r="K19" s="16">
        <v>79</v>
      </c>
      <c r="L19" s="16">
        <v>105</v>
      </c>
      <c r="M19" s="16">
        <v>96</v>
      </c>
      <c r="N19" s="16">
        <v>97</v>
      </c>
      <c r="O19" s="16">
        <v>88</v>
      </c>
      <c r="P19" s="16">
        <v>86</v>
      </c>
      <c r="Q19" s="16">
        <v>85</v>
      </c>
      <c r="R19" s="16">
        <v>86</v>
      </c>
      <c r="S19" s="16">
        <v>90</v>
      </c>
      <c r="T19" s="16">
        <v>88</v>
      </c>
      <c r="U19" s="98">
        <v>91</v>
      </c>
      <c r="V19" s="98">
        <v>99</v>
      </c>
    </row>
    <row r="20" spans="1:22" ht="18" customHeight="1">
      <c r="A20" s="92" t="s">
        <v>116</v>
      </c>
      <c r="B20" s="64" t="s">
        <v>117</v>
      </c>
      <c r="C20" s="64" t="s">
        <v>117</v>
      </c>
      <c r="D20" s="64" t="s">
        <v>117</v>
      </c>
      <c r="E20" s="64">
        <v>7</v>
      </c>
      <c r="F20" s="64">
        <v>6</v>
      </c>
      <c r="G20" s="64">
        <v>9</v>
      </c>
      <c r="H20" s="64">
        <v>6</v>
      </c>
      <c r="I20" s="64">
        <v>5</v>
      </c>
      <c r="J20" s="64">
        <v>6</v>
      </c>
      <c r="K20" s="64">
        <v>9</v>
      </c>
      <c r="L20" s="64">
        <v>18</v>
      </c>
      <c r="M20" s="64">
        <v>24</v>
      </c>
      <c r="N20" s="64">
        <v>14</v>
      </c>
      <c r="O20" s="64">
        <v>13</v>
      </c>
      <c r="P20" s="64">
        <v>29</v>
      </c>
      <c r="Q20" s="64">
        <v>45</v>
      </c>
      <c r="R20" s="16">
        <v>48</v>
      </c>
      <c r="S20" s="16">
        <v>55</v>
      </c>
      <c r="T20" s="16">
        <v>51</v>
      </c>
      <c r="U20" s="98">
        <v>36</v>
      </c>
      <c r="V20" s="98">
        <v>36</v>
      </c>
    </row>
    <row r="21" spans="1:22" ht="18" customHeight="1">
      <c r="A21" s="92" t="s">
        <v>111</v>
      </c>
      <c r="B21" s="64">
        <v>8</v>
      </c>
      <c r="C21" s="64">
        <v>8</v>
      </c>
      <c r="D21" s="64">
        <v>11</v>
      </c>
      <c r="E21" s="64">
        <v>10</v>
      </c>
      <c r="F21" s="64">
        <v>7</v>
      </c>
      <c r="G21" s="64">
        <v>5</v>
      </c>
      <c r="H21" s="16">
        <v>6</v>
      </c>
      <c r="I21" s="16">
        <v>4</v>
      </c>
      <c r="J21" s="16">
        <v>15</v>
      </c>
      <c r="K21" s="16">
        <v>21</v>
      </c>
      <c r="L21" s="16">
        <v>22</v>
      </c>
      <c r="M21" s="16">
        <v>35</v>
      </c>
      <c r="N21" s="16">
        <v>44</v>
      </c>
      <c r="O21" s="16">
        <v>47</v>
      </c>
      <c r="P21" s="16">
        <v>61</v>
      </c>
      <c r="Q21" s="16">
        <v>72</v>
      </c>
      <c r="R21" s="16">
        <v>62</v>
      </c>
      <c r="S21" s="16">
        <v>67</v>
      </c>
      <c r="T21" s="16">
        <v>87</v>
      </c>
      <c r="U21" s="98">
        <v>93</v>
      </c>
      <c r="V21" s="98">
        <v>75</v>
      </c>
    </row>
    <row r="22" spans="1:22" ht="18" customHeight="1">
      <c r="A22" s="104" t="s">
        <v>112</v>
      </c>
      <c r="B22" s="108">
        <f>SUM(B6:B21)</f>
        <v>1264</v>
      </c>
      <c r="C22" s="108">
        <f t="shared" ref="C22:U22" si="0">SUM(C6:C21)</f>
        <v>2003</v>
      </c>
      <c r="D22" s="108">
        <f t="shared" si="0"/>
        <v>2574</v>
      </c>
      <c r="E22" s="108">
        <f t="shared" si="0"/>
        <v>3046</v>
      </c>
      <c r="F22" s="108">
        <f t="shared" si="0"/>
        <v>3065</v>
      </c>
      <c r="G22" s="108">
        <f t="shared" si="0"/>
        <v>3529</v>
      </c>
      <c r="H22" s="108">
        <f t="shared" si="0"/>
        <v>4044</v>
      </c>
      <c r="I22" s="108">
        <f t="shared" si="0"/>
        <v>4185</v>
      </c>
      <c r="J22" s="108">
        <f t="shared" si="0"/>
        <v>4030</v>
      </c>
      <c r="K22" s="108">
        <f t="shared" si="0"/>
        <v>3785</v>
      </c>
      <c r="L22" s="108">
        <f t="shared" si="0"/>
        <v>3654</v>
      </c>
      <c r="M22" s="108">
        <f t="shared" si="0"/>
        <v>3587</v>
      </c>
      <c r="N22" s="108">
        <f t="shared" si="0"/>
        <v>2880</v>
      </c>
      <c r="O22" s="108">
        <f t="shared" si="0"/>
        <v>2750</v>
      </c>
      <c r="P22" s="108">
        <f t="shared" si="0"/>
        <v>2626</v>
      </c>
      <c r="Q22" s="108">
        <f t="shared" si="0"/>
        <v>2565</v>
      </c>
      <c r="R22" s="108">
        <f t="shared" si="0"/>
        <v>2662</v>
      </c>
      <c r="S22" s="108">
        <f t="shared" si="0"/>
        <v>2867</v>
      </c>
      <c r="T22" s="108">
        <f t="shared" si="0"/>
        <v>3100</v>
      </c>
      <c r="U22" s="108">
        <f t="shared" si="0"/>
        <v>3177</v>
      </c>
      <c r="V22" s="121">
        <f>SUM(V6:V21)</f>
        <v>3218</v>
      </c>
    </row>
    <row r="23" spans="1:22" ht="18" customHeight="1">
      <c r="A23" s="105" t="s">
        <v>113</v>
      </c>
      <c r="B23" s="102">
        <f>B24-B22</f>
        <v>171</v>
      </c>
      <c r="C23" s="102">
        <f t="shared" ref="C23:U23" si="1">C24-C22</f>
        <v>260</v>
      </c>
      <c r="D23" s="102">
        <f t="shared" si="1"/>
        <v>267</v>
      </c>
      <c r="E23" s="102">
        <f t="shared" si="1"/>
        <v>290</v>
      </c>
      <c r="F23" s="102">
        <f t="shared" si="1"/>
        <v>319</v>
      </c>
      <c r="G23" s="102">
        <f t="shared" si="1"/>
        <v>419</v>
      </c>
      <c r="H23" s="102">
        <f t="shared" si="1"/>
        <v>472</v>
      </c>
      <c r="I23" s="102">
        <f t="shared" si="1"/>
        <v>505</v>
      </c>
      <c r="J23" s="102">
        <f t="shared" si="1"/>
        <v>450</v>
      </c>
      <c r="K23" s="102">
        <f t="shared" si="1"/>
        <v>475</v>
      </c>
      <c r="L23" s="102">
        <f t="shared" si="1"/>
        <v>504</v>
      </c>
      <c r="M23" s="102">
        <f t="shared" si="1"/>
        <v>524</v>
      </c>
      <c r="N23" s="102">
        <f t="shared" si="1"/>
        <v>455</v>
      </c>
      <c r="O23" s="102">
        <f t="shared" si="1"/>
        <v>437</v>
      </c>
      <c r="P23" s="102">
        <f t="shared" si="1"/>
        <v>416</v>
      </c>
      <c r="Q23" s="102">
        <f t="shared" si="1"/>
        <v>389</v>
      </c>
      <c r="R23" s="102">
        <f t="shared" si="1"/>
        <v>414</v>
      </c>
      <c r="S23" s="102">
        <f t="shared" si="1"/>
        <v>477</v>
      </c>
      <c r="T23" s="102">
        <f t="shared" si="1"/>
        <v>519</v>
      </c>
      <c r="U23" s="102">
        <f t="shared" si="1"/>
        <v>501</v>
      </c>
      <c r="V23" s="98">
        <f>V24-V22</f>
        <v>583</v>
      </c>
    </row>
    <row r="24" spans="1:22" ht="18" customHeight="1">
      <c r="A24" s="93" t="s">
        <v>38</v>
      </c>
      <c r="B24" s="62">
        <v>1435</v>
      </c>
      <c r="C24" s="62">
        <v>2263</v>
      </c>
      <c r="D24" s="62">
        <v>2841</v>
      </c>
      <c r="E24" s="62">
        <v>3336</v>
      </c>
      <c r="F24" s="62">
        <v>3384</v>
      </c>
      <c r="G24" s="62">
        <v>3948</v>
      </c>
      <c r="H24" s="62">
        <v>4516</v>
      </c>
      <c r="I24" s="62">
        <v>4690</v>
      </c>
      <c r="J24" s="62">
        <v>4480</v>
      </c>
      <c r="K24" s="62">
        <v>4260</v>
      </c>
      <c r="L24" s="62">
        <v>4158</v>
      </c>
      <c r="M24" s="62">
        <v>4111</v>
      </c>
      <c r="N24" s="62">
        <v>3335</v>
      </c>
      <c r="O24" s="62">
        <v>3187</v>
      </c>
      <c r="P24" s="62">
        <v>3042</v>
      </c>
      <c r="Q24" s="62">
        <v>2954</v>
      </c>
      <c r="R24" s="62">
        <v>3076</v>
      </c>
      <c r="S24" s="62">
        <v>3344</v>
      </c>
      <c r="T24" s="62">
        <v>3619</v>
      </c>
      <c r="U24" s="109">
        <v>3678</v>
      </c>
      <c r="V24" s="109">
        <v>3801</v>
      </c>
    </row>
    <row r="25" spans="1:22" ht="18" customHeight="1">
      <c r="A25" s="32" t="s">
        <v>52</v>
      </c>
      <c r="B25" s="69"/>
      <c r="C25" s="69"/>
      <c r="D25" s="69"/>
      <c r="E25" s="69"/>
      <c r="F25" s="68"/>
      <c r="G25" s="69"/>
      <c r="H25" s="69"/>
      <c r="I25" s="69"/>
      <c r="J25" s="69"/>
      <c r="K25" s="68"/>
      <c r="L25" s="69"/>
      <c r="M25" s="69"/>
      <c r="N25" s="69"/>
      <c r="O25" s="69"/>
      <c r="P25" s="68"/>
      <c r="Q25" s="69"/>
      <c r="R25" s="69"/>
      <c r="S25" s="69"/>
      <c r="T25" s="69"/>
      <c r="U25" s="98"/>
      <c r="V25" s="98"/>
    </row>
    <row r="26" spans="1:22" s="61" customFormat="1" ht="18" customHeight="1">
      <c r="A26" s="5" t="s">
        <v>118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8"/>
      <c r="V26" s="98"/>
    </row>
    <row r="27" spans="1:22" ht="18" customHeight="1"/>
    <row r="28" spans="1:22" ht="18" customHeight="1"/>
    <row r="29" spans="1:22" ht="18" customHeight="1">
      <c r="A29" s="60" t="s">
        <v>48</v>
      </c>
      <c r="B29" s="90">
        <v>2002</v>
      </c>
      <c r="C29" s="90">
        <v>2003</v>
      </c>
      <c r="D29" s="90">
        <v>2004</v>
      </c>
      <c r="E29" s="90">
        <v>2005</v>
      </c>
      <c r="F29" s="90">
        <v>2006</v>
      </c>
      <c r="G29" s="90">
        <v>2007</v>
      </c>
      <c r="H29" s="90">
        <v>2008</v>
      </c>
      <c r="I29" s="90">
        <v>2009</v>
      </c>
      <c r="J29" s="90">
        <v>2010</v>
      </c>
      <c r="K29" s="90">
        <v>2011</v>
      </c>
      <c r="L29" s="90">
        <v>2012</v>
      </c>
      <c r="M29" s="90">
        <v>2013</v>
      </c>
      <c r="N29" s="90">
        <v>2014</v>
      </c>
      <c r="O29" s="90">
        <v>2015</v>
      </c>
      <c r="P29" s="90">
        <v>2016</v>
      </c>
      <c r="Q29" s="90">
        <v>2017</v>
      </c>
      <c r="R29" s="90">
        <v>2018</v>
      </c>
      <c r="S29" s="90">
        <v>2019</v>
      </c>
      <c r="T29" s="90">
        <v>2020</v>
      </c>
      <c r="U29" s="90">
        <v>2021</v>
      </c>
      <c r="V29" s="122" t="s">
        <v>51</v>
      </c>
    </row>
    <row r="30" spans="1:22" ht="18" customHeight="1">
      <c r="A30" s="91" t="s">
        <v>96</v>
      </c>
      <c r="B30" s="63">
        <v>19</v>
      </c>
      <c r="C30" s="63">
        <v>22</v>
      </c>
      <c r="D30" s="63">
        <v>29</v>
      </c>
      <c r="E30" s="63">
        <v>32</v>
      </c>
      <c r="F30" s="63">
        <v>34</v>
      </c>
      <c r="G30" s="65">
        <v>34</v>
      </c>
      <c r="H30" s="65">
        <v>37</v>
      </c>
      <c r="I30" s="65">
        <v>36</v>
      </c>
      <c r="J30" s="65">
        <v>38</v>
      </c>
      <c r="K30" s="63">
        <v>33</v>
      </c>
      <c r="L30" s="63">
        <v>34</v>
      </c>
      <c r="M30" s="63">
        <v>33</v>
      </c>
      <c r="N30" s="65">
        <v>21</v>
      </c>
      <c r="O30" s="65">
        <v>18</v>
      </c>
      <c r="P30" s="65">
        <v>17</v>
      </c>
      <c r="Q30" s="65">
        <v>18</v>
      </c>
      <c r="R30" s="65">
        <v>22</v>
      </c>
      <c r="S30" s="65">
        <v>23</v>
      </c>
      <c r="T30" s="65">
        <v>21</v>
      </c>
      <c r="U30" s="65">
        <v>21</v>
      </c>
      <c r="V30" s="65">
        <v>18</v>
      </c>
    </row>
    <row r="31" spans="1:22" ht="18" customHeight="1">
      <c r="A31" s="92" t="s">
        <v>97</v>
      </c>
      <c r="B31" s="16">
        <v>29</v>
      </c>
      <c r="C31" s="16">
        <v>80</v>
      </c>
      <c r="D31" s="64">
        <v>115</v>
      </c>
      <c r="E31" s="16">
        <v>159</v>
      </c>
      <c r="F31" s="16">
        <v>151</v>
      </c>
      <c r="G31" s="64">
        <v>196</v>
      </c>
      <c r="H31" s="64">
        <v>243</v>
      </c>
      <c r="I31" s="64">
        <v>244</v>
      </c>
      <c r="J31" s="64">
        <v>232</v>
      </c>
      <c r="K31" s="64">
        <v>229</v>
      </c>
      <c r="L31" s="64">
        <v>238</v>
      </c>
      <c r="M31" s="64">
        <v>244</v>
      </c>
      <c r="N31" s="64">
        <v>215</v>
      </c>
      <c r="O31" s="64">
        <v>222</v>
      </c>
      <c r="P31" s="64">
        <v>207</v>
      </c>
      <c r="Q31" s="64">
        <v>177</v>
      </c>
      <c r="R31" s="64">
        <v>183</v>
      </c>
      <c r="S31" s="64">
        <v>168</v>
      </c>
      <c r="T31" s="64">
        <v>163</v>
      </c>
      <c r="U31" s="64">
        <v>178</v>
      </c>
      <c r="V31" s="16">
        <v>169</v>
      </c>
    </row>
    <row r="32" spans="1:22" ht="18" customHeight="1">
      <c r="A32" s="92" t="s">
        <v>98</v>
      </c>
      <c r="B32" s="64">
        <v>11</v>
      </c>
      <c r="C32" s="16">
        <v>16</v>
      </c>
      <c r="D32" s="16">
        <v>20</v>
      </c>
      <c r="E32" s="16">
        <v>23</v>
      </c>
      <c r="F32" s="16">
        <v>22</v>
      </c>
      <c r="G32" s="16">
        <v>29</v>
      </c>
      <c r="H32" s="16">
        <v>30</v>
      </c>
      <c r="I32" s="16">
        <v>38</v>
      </c>
      <c r="J32" s="16">
        <v>33</v>
      </c>
      <c r="K32" s="16">
        <v>34</v>
      </c>
      <c r="L32" s="16">
        <v>33</v>
      </c>
      <c r="M32" s="16">
        <v>31</v>
      </c>
      <c r="N32" s="16">
        <v>26</v>
      </c>
      <c r="O32" s="16">
        <v>26</v>
      </c>
      <c r="P32" s="16">
        <v>26</v>
      </c>
      <c r="Q32" s="16">
        <v>20</v>
      </c>
      <c r="R32" s="16">
        <v>27</v>
      </c>
      <c r="S32" s="16">
        <v>24</v>
      </c>
      <c r="T32" s="16">
        <v>25</v>
      </c>
      <c r="U32" s="16">
        <v>29</v>
      </c>
      <c r="V32" s="16">
        <v>31</v>
      </c>
    </row>
    <row r="33" spans="1:22" ht="18" customHeight="1">
      <c r="A33" s="92" t="s">
        <v>99</v>
      </c>
      <c r="B33" s="64">
        <v>3</v>
      </c>
      <c r="C33" s="64">
        <v>3</v>
      </c>
      <c r="D33" s="16">
        <v>6</v>
      </c>
      <c r="E33" s="16">
        <v>8</v>
      </c>
      <c r="F33" s="16">
        <v>10</v>
      </c>
      <c r="G33" s="16">
        <v>15</v>
      </c>
      <c r="H33" s="16">
        <v>23</v>
      </c>
      <c r="I33" s="16">
        <v>23</v>
      </c>
      <c r="J33" s="16">
        <v>20</v>
      </c>
      <c r="K33" s="16">
        <v>23</v>
      </c>
      <c r="L33" s="16">
        <v>28</v>
      </c>
      <c r="M33" s="16">
        <v>29</v>
      </c>
      <c r="N33" s="16">
        <v>23</v>
      </c>
      <c r="O33" s="16">
        <v>24</v>
      </c>
      <c r="P33" s="16">
        <v>22</v>
      </c>
      <c r="Q33" s="16">
        <v>21</v>
      </c>
      <c r="R33" s="16">
        <v>22</v>
      </c>
      <c r="S33" s="16">
        <v>23</v>
      </c>
      <c r="T33" s="16">
        <v>28</v>
      </c>
      <c r="U33" s="16">
        <v>34</v>
      </c>
      <c r="V33" s="16">
        <v>38</v>
      </c>
    </row>
    <row r="34" spans="1:22" ht="18" customHeight="1">
      <c r="A34" s="92" t="s">
        <v>100</v>
      </c>
      <c r="B34" s="64">
        <v>21</v>
      </c>
      <c r="C34" s="64">
        <v>61</v>
      </c>
      <c r="D34" s="16">
        <v>127</v>
      </c>
      <c r="E34" s="16">
        <v>217</v>
      </c>
      <c r="F34" s="16">
        <v>289</v>
      </c>
      <c r="G34" s="16">
        <v>366</v>
      </c>
      <c r="H34" s="16">
        <v>417</v>
      </c>
      <c r="I34" s="16">
        <v>461</v>
      </c>
      <c r="J34" s="16">
        <v>465</v>
      </c>
      <c r="K34" s="16">
        <v>460</v>
      </c>
      <c r="L34" s="16">
        <v>461</v>
      </c>
      <c r="M34" s="16">
        <v>463</v>
      </c>
      <c r="N34" s="16">
        <v>281</v>
      </c>
      <c r="O34" s="16">
        <v>255</v>
      </c>
      <c r="P34" s="16">
        <v>241</v>
      </c>
      <c r="Q34" s="16">
        <v>254</v>
      </c>
      <c r="R34" s="16">
        <v>278</v>
      </c>
      <c r="S34" s="16">
        <v>286</v>
      </c>
      <c r="T34" s="16">
        <v>277</v>
      </c>
      <c r="U34" s="16">
        <v>315</v>
      </c>
      <c r="V34" s="16">
        <v>314</v>
      </c>
    </row>
    <row r="35" spans="1:22" ht="18" customHeight="1">
      <c r="A35" s="92" t="s">
        <v>101</v>
      </c>
      <c r="B35" s="64">
        <v>17</v>
      </c>
      <c r="C35" s="64">
        <v>30</v>
      </c>
      <c r="D35" s="64">
        <v>41</v>
      </c>
      <c r="E35" s="64">
        <v>61</v>
      </c>
      <c r="F35" s="16">
        <v>68</v>
      </c>
      <c r="G35" s="16">
        <v>86</v>
      </c>
      <c r="H35" s="16">
        <v>119</v>
      </c>
      <c r="I35" s="16">
        <v>121</v>
      </c>
      <c r="J35" s="16">
        <v>134</v>
      </c>
      <c r="K35" s="16">
        <v>142</v>
      </c>
      <c r="L35" s="16">
        <v>155</v>
      </c>
      <c r="M35" s="16">
        <v>160</v>
      </c>
      <c r="N35" s="16">
        <v>138</v>
      </c>
      <c r="O35" s="16">
        <v>137</v>
      </c>
      <c r="P35" s="16">
        <v>114</v>
      </c>
      <c r="Q35" s="16">
        <v>103</v>
      </c>
      <c r="R35" s="16">
        <v>107</v>
      </c>
      <c r="S35" s="16">
        <v>107</v>
      </c>
      <c r="T35" s="16">
        <v>95</v>
      </c>
      <c r="U35" s="16">
        <v>98</v>
      </c>
      <c r="V35" s="16">
        <v>96</v>
      </c>
    </row>
    <row r="36" spans="1:22" ht="18" customHeight="1">
      <c r="A36" s="92" t="s">
        <v>102</v>
      </c>
      <c r="B36" s="64">
        <v>17</v>
      </c>
      <c r="C36" s="64">
        <v>21</v>
      </c>
      <c r="D36" s="64">
        <v>25</v>
      </c>
      <c r="E36" s="64">
        <v>26</v>
      </c>
      <c r="F36" s="64">
        <v>25</v>
      </c>
      <c r="G36" s="64">
        <v>30</v>
      </c>
      <c r="H36" s="64">
        <v>29</v>
      </c>
      <c r="I36" s="64">
        <v>33</v>
      </c>
      <c r="J36" s="64">
        <v>31</v>
      </c>
      <c r="K36" s="64">
        <v>22</v>
      </c>
      <c r="L36" s="64">
        <v>24</v>
      </c>
      <c r="M36" s="64">
        <v>23</v>
      </c>
      <c r="N36" s="64">
        <v>22</v>
      </c>
      <c r="O36" s="64">
        <v>26</v>
      </c>
      <c r="P36" s="64">
        <v>26</v>
      </c>
      <c r="Q36" s="64">
        <v>22</v>
      </c>
      <c r="R36" s="16">
        <v>21</v>
      </c>
      <c r="S36" s="16">
        <v>22</v>
      </c>
      <c r="T36" s="16">
        <v>29</v>
      </c>
      <c r="U36" s="16">
        <v>25</v>
      </c>
      <c r="V36" s="16">
        <v>15</v>
      </c>
    </row>
    <row r="37" spans="1:22" ht="18" customHeight="1">
      <c r="A37" s="92" t="s">
        <v>103</v>
      </c>
      <c r="B37" s="64">
        <v>12</v>
      </c>
      <c r="C37" s="64">
        <v>13</v>
      </c>
      <c r="D37" s="64">
        <v>13</v>
      </c>
      <c r="E37" s="64">
        <v>11</v>
      </c>
      <c r="F37" s="64">
        <v>13</v>
      </c>
      <c r="G37" s="64">
        <v>24</v>
      </c>
      <c r="H37" s="64">
        <v>19</v>
      </c>
      <c r="I37" s="64">
        <v>38</v>
      </c>
      <c r="J37" s="64">
        <v>27</v>
      </c>
      <c r="K37" s="64">
        <v>24</v>
      </c>
      <c r="L37" s="64">
        <v>18</v>
      </c>
      <c r="M37" s="64">
        <v>19</v>
      </c>
      <c r="N37" s="64">
        <v>18</v>
      </c>
      <c r="O37" s="64">
        <v>18</v>
      </c>
      <c r="P37" s="64">
        <v>11</v>
      </c>
      <c r="Q37" s="64">
        <v>20</v>
      </c>
      <c r="R37" s="64">
        <v>22</v>
      </c>
      <c r="S37" s="16">
        <v>43</v>
      </c>
      <c r="T37" s="16">
        <v>69</v>
      </c>
      <c r="U37" s="16">
        <v>87</v>
      </c>
      <c r="V37" s="16">
        <v>117</v>
      </c>
    </row>
    <row r="38" spans="1:22" ht="18" customHeight="1">
      <c r="A38" s="92" t="s">
        <v>104</v>
      </c>
      <c r="B38" s="16">
        <v>127</v>
      </c>
      <c r="C38" s="16">
        <v>155</v>
      </c>
      <c r="D38" s="16">
        <v>176</v>
      </c>
      <c r="E38" s="16">
        <v>214</v>
      </c>
      <c r="F38" s="16">
        <v>231</v>
      </c>
      <c r="G38" s="16">
        <v>293</v>
      </c>
      <c r="H38" s="16">
        <v>395</v>
      </c>
      <c r="I38" s="16">
        <v>407</v>
      </c>
      <c r="J38" s="16">
        <v>397</v>
      </c>
      <c r="K38" s="16">
        <v>380</v>
      </c>
      <c r="L38" s="16">
        <v>372</v>
      </c>
      <c r="M38" s="16">
        <v>370</v>
      </c>
      <c r="N38" s="16">
        <v>343</v>
      </c>
      <c r="O38" s="16">
        <v>355</v>
      </c>
      <c r="P38" s="16">
        <v>368</v>
      </c>
      <c r="Q38" s="16">
        <v>379</v>
      </c>
      <c r="R38" s="16">
        <v>385</v>
      </c>
      <c r="S38" s="16">
        <v>446</v>
      </c>
      <c r="T38" s="16">
        <v>512</v>
      </c>
      <c r="U38" s="16">
        <v>471</v>
      </c>
      <c r="V38" s="16">
        <v>443</v>
      </c>
    </row>
    <row r="39" spans="1:22" ht="18" customHeight="1">
      <c r="A39" s="92" t="s">
        <v>106</v>
      </c>
      <c r="B39" s="64">
        <v>0</v>
      </c>
      <c r="C39" s="16">
        <v>2</v>
      </c>
      <c r="D39" s="16">
        <v>9</v>
      </c>
      <c r="E39" s="16">
        <v>18</v>
      </c>
      <c r="F39" s="16">
        <v>16</v>
      </c>
      <c r="G39" s="16">
        <v>24</v>
      </c>
      <c r="H39" s="16">
        <v>34</v>
      </c>
      <c r="I39" s="16">
        <v>29</v>
      </c>
      <c r="J39" s="16">
        <v>19</v>
      </c>
      <c r="K39" s="16">
        <v>18</v>
      </c>
      <c r="L39" s="16">
        <v>16</v>
      </c>
      <c r="M39" s="16">
        <v>15</v>
      </c>
      <c r="N39" s="16">
        <v>16</v>
      </c>
      <c r="O39" s="16">
        <v>12</v>
      </c>
      <c r="P39" s="16">
        <v>13</v>
      </c>
      <c r="Q39" s="16">
        <v>11</v>
      </c>
      <c r="R39" s="16">
        <v>10</v>
      </c>
      <c r="S39" s="16">
        <v>9</v>
      </c>
      <c r="T39" s="16">
        <v>9</v>
      </c>
      <c r="U39" s="16">
        <v>8</v>
      </c>
      <c r="V39" s="16">
        <v>8</v>
      </c>
    </row>
    <row r="40" spans="1:22" ht="18" customHeight="1">
      <c r="A40" s="92" t="s">
        <v>107</v>
      </c>
      <c r="B40" s="64">
        <v>138</v>
      </c>
      <c r="C40" s="16">
        <v>216</v>
      </c>
      <c r="D40" s="16">
        <v>223</v>
      </c>
      <c r="E40" s="16">
        <v>238</v>
      </c>
      <c r="F40" s="16">
        <v>230</v>
      </c>
      <c r="G40" s="16">
        <v>247</v>
      </c>
      <c r="H40" s="16">
        <v>267</v>
      </c>
      <c r="I40" s="16">
        <v>260</v>
      </c>
      <c r="J40" s="16">
        <v>228</v>
      </c>
      <c r="K40" s="16">
        <v>187</v>
      </c>
      <c r="L40" s="16">
        <v>161</v>
      </c>
      <c r="M40" s="16">
        <v>138</v>
      </c>
      <c r="N40" s="16">
        <v>110</v>
      </c>
      <c r="O40" s="16">
        <v>96</v>
      </c>
      <c r="P40" s="64">
        <v>86</v>
      </c>
      <c r="Q40" s="64">
        <v>79</v>
      </c>
      <c r="R40" s="64">
        <v>93</v>
      </c>
      <c r="S40" s="16">
        <v>118</v>
      </c>
      <c r="T40" s="16">
        <v>168</v>
      </c>
      <c r="U40" s="16">
        <v>181</v>
      </c>
      <c r="V40" s="16">
        <v>209</v>
      </c>
    </row>
    <row r="41" spans="1:22" ht="18" customHeight="1">
      <c r="A41" s="92" t="s">
        <v>108</v>
      </c>
      <c r="B41" s="64">
        <v>234</v>
      </c>
      <c r="C41" s="64">
        <v>373</v>
      </c>
      <c r="D41" s="64">
        <v>473</v>
      </c>
      <c r="E41" s="64">
        <v>480</v>
      </c>
      <c r="F41" s="64">
        <v>398</v>
      </c>
      <c r="G41" s="64">
        <v>413</v>
      </c>
      <c r="H41" s="64">
        <v>416</v>
      </c>
      <c r="I41" s="64">
        <v>404</v>
      </c>
      <c r="J41" s="64">
        <v>391</v>
      </c>
      <c r="K41" s="64">
        <v>345</v>
      </c>
      <c r="L41" s="64">
        <v>278</v>
      </c>
      <c r="M41" s="64">
        <v>237</v>
      </c>
      <c r="N41" s="64">
        <v>185</v>
      </c>
      <c r="O41" s="64">
        <v>155</v>
      </c>
      <c r="P41" s="64">
        <v>134</v>
      </c>
      <c r="Q41" s="64">
        <v>112</v>
      </c>
      <c r="R41" s="64">
        <v>96</v>
      </c>
      <c r="S41" s="64">
        <v>86</v>
      </c>
      <c r="T41" s="64">
        <v>81</v>
      </c>
      <c r="U41" s="64">
        <v>81</v>
      </c>
      <c r="V41" s="16">
        <v>88</v>
      </c>
    </row>
    <row r="42" spans="1:22" ht="18" customHeight="1">
      <c r="A42" s="92" t="s">
        <v>109</v>
      </c>
      <c r="B42" s="16">
        <v>10</v>
      </c>
      <c r="C42" s="16">
        <v>13</v>
      </c>
      <c r="D42" s="16">
        <v>25</v>
      </c>
      <c r="E42" s="16">
        <v>26</v>
      </c>
      <c r="F42" s="16">
        <v>27</v>
      </c>
      <c r="G42" s="16">
        <v>32</v>
      </c>
      <c r="H42" s="16">
        <v>41</v>
      </c>
      <c r="I42" s="16">
        <v>34</v>
      </c>
      <c r="J42" s="16">
        <v>33</v>
      </c>
      <c r="K42" s="16">
        <v>25</v>
      </c>
      <c r="L42" s="16">
        <v>19</v>
      </c>
      <c r="M42" s="16">
        <v>24</v>
      </c>
      <c r="N42" s="16">
        <v>19</v>
      </c>
      <c r="O42" s="16">
        <v>15</v>
      </c>
      <c r="P42" s="16">
        <v>15</v>
      </c>
      <c r="Q42" s="16">
        <v>17</v>
      </c>
      <c r="R42" s="16">
        <v>22</v>
      </c>
      <c r="S42" s="16">
        <v>35</v>
      </c>
      <c r="T42" s="16">
        <v>49</v>
      </c>
      <c r="U42" s="16">
        <v>48</v>
      </c>
      <c r="V42" s="16">
        <v>54</v>
      </c>
    </row>
    <row r="43" spans="1:22" ht="18" customHeight="1">
      <c r="A43" s="92" t="s">
        <v>110</v>
      </c>
      <c r="B43" s="16">
        <v>38</v>
      </c>
      <c r="C43" s="16">
        <v>44</v>
      </c>
      <c r="D43" s="16">
        <v>51</v>
      </c>
      <c r="E43" s="16">
        <v>62</v>
      </c>
      <c r="F43" s="16">
        <v>56</v>
      </c>
      <c r="G43" s="16">
        <v>53</v>
      </c>
      <c r="H43" s="16">
        <v>60</v>
      </c>
      <c r="I43" s="16">
        <v>55</v>
      </c>
      <c r="J43" s="16">
        <v>40</v>
      </c>
      <c r="K43" s="16">
        <v>40</v>
      </c>
      <c r="L43" s="16">
        <v>60</v>
      </c>
      <c r="M43" s="16">
        <v>54</v>
      </c>
      <c r="N43" s="16">
        <v>54</v>
      </c>
      <c r="O43" s="16">
        <v>48</v>
      </c>
      <c r="P43" s="64">
        <v>49</v>
      </c>
      <c r="Q43" s="64">
        <v>50</v>
      </c>
      <c r="R43" s="64">
        <v>52</v>
      </c>
      <c r="S43" s="64">
        <v>53</v>
      </c>
      <c r="T43" s="64">
        <v>49</v>
      </c>
      <c r="U43" s="64">
        <v>52</v>
      </c>
      <c r="V43" s="64">
        <v>58</v>
      </c>
    </row>
    <row r="44" spans="1:22" ht="18" customHeight="1">
      <c r="A44" s="92" t="s">
        <v>116</v>
      </c>
      <c r="B44" s="64" t="s">
        <v>117</v>
      </c>
      <c r="C44" s="64" t="s">
        <v>117</v>
      </c>
      <c r="D44" s="64" t="s">
        <v>117</v>
      </c>
      <c r="E44" s="64">
        <v>0</v>
      </c>
      <c r="F44" s="64">
        <v>2</v>
      </c>
      <c r="G44" s="64">
        <v>4</v>
      </c>
      <c r="H44" s="64">
        <v>1</v>
      </c>
      <c r="I44" s="64">
        <v>0</v>
      </c>
      <c r="J44" s="64">
        <v>1</v>
      </c>
      <c r="K44" s="64">
        <v>4</v>
      </c>
      <c r="L44" s="64">
        <v>13</v>
      </c>
      <c r="M44" s="64">
        <v>16</v>
      </c>
      <c r="N44" s="64">
        <v>6</v>
      </c>
      <c r="O44" s="64">
        <v>6</v>
      </c>
      <c r="P44" s="64">
        <v>17</v>
      </c>
      <c r="Q44" s="64">
        <v>28</v>
      </c>
      <c r="R44" s="64">
        <v>34</v>
      </c>
      <c r="S44" s="64">
        <v>36</v>
      </c>
      <c r="T44" s="16">
        <v>32</v>
      </c>
      <c r="U44" s="16">
        <v>21</v>
      </c>
      <c r="V44" s="16">
        <v>17</v>
      </c>
    </row>
    <row r="45" spans="1:22" ht="18" customHeight="1">
      <c r="A45" s="92" t="s">
        <v>111</v>
      </c>
      <c r="B45" s="64">
        <v>8</v>
      </c>
      <c r="C45" s="64">
        <v>8</v>
      </c>
      <c r="D45" s="64">
        <v>10</v>
      </c>
      <c r="E45" s="64">
        <v>9</v>
      </c>
      <c r="F45" s="64">
        <v>6</v>
      </c>
      <c r="G45" s="64">
        <v>4</v>
      </c>
      <c r="H45" s="64">
        <v>5</v>
      </c>
      <c r="I45" s="64">
        <v>4</v>
      </c>
      <c r="J45" s="64">
        <v>11</v>
      </c>
      <c r="K45" s="64">
        <v>14</v>
      </c>
      <c r="L45" s="64">
        <v>15</v>
      </c>
      <c r="M45" s="64">
        <v>25</v>
      </c>
      <c r="N45" s="64">
        <v>36</v>
      </c>
      <c r="O45" s="64">
        <v>38</v>
      </c>
      <c r="P45" s="16">
        <v>52</v>
      </c>
      <c r="Q45" s="16">
        <v>60</v>
      </c>
      <c r="R45" s="16">
        <v>50</v>
      </c>
      <c r="S45" s="16">
        <v>53</v>
      </c>
      <c r="T45" s="16">
        <v>73</v>
      </c>
      <c r="U45" s="16">
        <v>72</v>
      </c>
      <c r="V45" s="16">
        <v>58</v>
      </c>
    </row>
    <row r="46" spans="1:22" ht="18" customHeight="1">
      <c r="A46" s="104" t="s">
        <v>112</v>
      </c>
      <c r="B46" s="107">
        <f>SUM(B30:B45)</f>
        <v>684</v>
      </c>
      <c r="C46" s="107">
        <f t="shared" ref="C46:U46" si="2">SUM(C30:C45)</f>
        <v>1057</v>
      </c>
      <c r="D46" s="107">
        <f t="shared" si="2"/>
        <v>1343</v>
      </c>
      <c r="E46" s="107">
        <f t="shared" si="2"/>
        <v>1584</v>
      </c>
      <c r="F46" s="107">
        <f t="shared" si="2"/>
        <v>1578</v>
      </c>
      <c r="G46" s="107">
        <f t="shared" si="2"/>
        <v>1850</v>
      </c>
      <c r="H46" s="107">
        <f t="shared" si="2"/>
        <v>2136</v>
      </c>
      <c r="I46" s="107">
        <f t="shared" si="2"/>
        <v>2187</v>
      </c>
      <c r="J46" s="107">
        <f t="shared" si="2"/>
        <v>2100</v>
      </c>
      <c r="K46" s="107">
        <f t="shared" si="2"/>
        <v>1980</v>
      </c>
      <c r="L46" s="107">
        <f t="shared" si="2"/>
        <v>1925</v>
      </c>
      <c r="M46" s="107">
        <f t="shared" si="2"/>
        <v>1881</v>
      </c>
      <c r="N46" s="107">
        <f t="shared" si="2"/>
        <v>1513</v>
      </c>
      <c r="O46" s="107">
        <f t="shared" si="2"/>
        <v>1451</v>
      </c>
      <c r="P46" s="107">
        <f t="shared" si="2"/>
        <v>1398</v>
      </c>
      <c r="Q46" s="107">
        <f t="shared" si="2"/>
        <v>1371</v>
      </c>
      <c r="R46" s="107">
        <f t="shared" si="2"/>
        <v>1424</v>
      </c>
      <c r="S46" s="107">
        <f t="shared" si="2"/>
        <v>1532</v>
      </c>
      <c r="T46" s="107">
        <f t="shared" si="2"/>
        <v>1680</v>
      </c>
      <c r="U46" s="107">
        <f t="shared" si="2"/>
        <v>1721</v>
      </c>
      <c r="V46" s="107">
        <f>SUM(V30:V45)</f>
        <v>1733</v>
      </c>
    </row>
    <row r="47" spans="1:22" ht="18" customHeight="1">
      <c r="A47" s="105" t="s">
        <v>113</v>
      </c>
      <c r="B47" s="16">
        <f>B48-B46</f>
        <v>84</v>
      </c>
      <c r="C47" s="16">
        <f t="shared" ref="C47:U47" si="3">C48-C46</f>
        <v>130</v>
      </c>
      <c r="D47" s="16">
        <f t="shared" si="3"/>
        <v>133</v>
      </c>
      <c r="E47" s="16">
        <f t="shared" si="3"/>
        <v>152</v>
      </c>
      <c r="F47" s="16">
        <f t="shared" si="3"/>
        <v>166</v>
      </c>
      <c r="G47" s="16">
        <f t="shared" si="3"/>
        <v>219</v>
      </c>
      <c r="H47" s="16">
        <f t="shared" si="3"/>
        <v>249</v>
      </c>
      <c r="I47" s="16">
        <f t="shared" si="3"/>
        <v>270</v>
      </c>
      <c r="J47" s="16">
        <f t="shared" si="3"/>
        <v>236</v>
      </c>
      <c r="K47" s="16">
        <f t="shared" si="3"/>
        <v>241</v>
      </c>
      <c r="L47" s="16">
        <f t="shared" si="3"/>
        <v>252</v>
      </c>
      <c r="M47" s="16">
        <f t="shared" si="3"/>
        <v>262</v>
      </c>
      <c r="N47" s="16">
        <f t="shared" si="3"/>
        <v>224</v>
      </c>
      <c r="O47" s="16">
        <f t="shared" si="3"/>
        <v>220</v>
      </c>
      <c r="P47" s="16">
        <f t="shared" si="3"/>
        <v>199</v>
      </c>
      <c r="Q47" s="16">
        <f t="shared" si="3"/>
        <v>185</v>
      </c>
      <c r="R47" s="16">
        <f t="shared" si="3"/>
        <v>205</v>
      </c>
      <c r="S47" s="16">
        <f t="shared" si="3"/>
        <v>252</v>
      </c>
      <c r="T47" s="16">
        <f t="shared" si="3"/>
        <v>272</v>
      </c>
      <c r="U47" s="16">
        <f t="shared" si="3"/>
        <v>257</v>
      </c>
      <c r="V47" s="16">
        <f>V48-V46</f>
        <v>287</v>
      </c>
    </row>
    <row r="48" spans="1:22" ht="18" customHeight="1">
      <c r="A48" s="94" t="s">
        <v>38</v>
      </c>
      <c r="B48" s="62">
        <v>768</v>
      </c>
      <c r="C48" s="62">
        <v>1187</v>
      </c>
      <c r="D48" s="62">
        <v>1476</v>
      </c>
      <c r="E48" s="62">
        <v>1736</v>
      </c>
      <c r="F48" s="62">
        <v>1744</v>
      </c>
      <c r="G48" s="62">
        <v>2069</v>
      </c>
      <c r="H48" s="62">
        <v>2385</v>
      </c>
      <c r="I48" s="62">
        <v>2457</v>
      </c>
      <c r="J48" s="62">
        <v>2336</v>
      </c>
      <c r="K48" s="62">
        <v>2221</v>
      </c>
      <c r="L48" s="62">
        <v>2177</v>
      </c>
      <c r="M48" s="62">
        <v>2143</v>
      </c>
      <c r="N48" s="62">
        <v>1737</v>
      </c>
      <c r="O48" s="62">
        <v>1671</v>
      </c>
      <c r="P48" s="62">
        <v>1597</v>
      </c>
      <c r="Q48" s="62">
        <v>1556</v>
      </c>
      <c r="R48" s="62">
        <v>1629</v>
      </c>
      <c r="S48" s="62">
        <v>1784</v>
      </c>
      <c r="T48" s="62">
        <v>1952</v>
      </c>
      <c r="U48" s="106">
        <v>1978</v>
      </c>
      <c r="V48" s="106">
        <v>2020</v>
      </c>
    </row>
    <row r="49" spans="1:22" ht="18" customHeight="1">
      <c r="A49" s="58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60" t="s">
        <v>49</v>
      </c>
      <c r="B53" s="90">
        <v>2002</v>
      </c>
      <c r="C53" s="90">
        <v>2003</v>
      </c>
      <c r="D53" s="90">
        <v>2004</v>
      </c>
      <c r="E53" s="90">
        <v>2005</v>
      </c>
      <c r="F53" s="90">
        <v>2006</v>
      </c>
      <c r="G53" s="90">
        <v>2007</v>
      </c>
      <c r="H53" s="90">
        <v>2008</v>
      </c>
      <c r="I53" s="90">
        <v>2009</v>
      </c>
      <c r="J53" s="90">
        <v>2010</v>
      </c>
      <c r="K53" s="90">
        <v>2011</v>
      </c>
      <c r="L53" s="90">
        <v>2012</v>
      </c>
      <c r="M53" s="90">
        <v>2013</v>
      </c>
      <c r="N53" s="90">
        <v>2014</v>
      </c>
      <c r="O53" s="90">
        <v>2015</v>
      </c>
      <c r="P53" s="90">
        <v>2016</v>
      </c>
      <c r="Q53" s="90">
        <v>2017</v>
      </c>
      <c r="R53" s="90">
        <v>2018</v>
      </c>
      <c r="S53" s="90">
        <v>2019</v>
      </c>
      <c r="T53" s="90">
        <v>2020</v>
      </c>
      <c r="U53" s="90">
        <v>2021</v>
      </c>
      <c r="V53" s="122" t="s">
        <v>51</v>
      </c>
    </row>
    <row r="54" spans="1:22" ht="18" customHeight="1">
      <c r="A54" s="91" t="s">
        <v>96</v>
      </c>
      <c r="B54" s="16">
        <v>24</v>
      </c>
      <c r="C54" s="16">
        <v>27</v>
      </c>
      <c r="D54" s="16">
        <v>32</v>
      </c>
      <c r="E54" s="16">
        <v>32</v>
      </c>
      <c r="F54" s="16">
        <v>38</v>
      </c>
      <c r="G54" s="16">
        <v>37</v>
      </c>
      <c r="H54" s="16">
        <v>39</v>
      </c>
      <c r="I54" s="16">
        <v>41</v>
      </c>
      <c r="J54" s="16">
        <v>37</v>
      </c>
      <c r="K54" s="16">
        <v>35</v>
      </c>
      <c r="L54" s="16">
        <v>33</v>
      </c>
      <c r="M54" s="16">
        <v>34</v>
      </c>
      <c r="N54" s="16">
        <v>22</v>
      </c>
      <c r="O54" s="16">
        <v>19</v>
      </c>
      <c r="P54" s="16">
        <v>20</v>
      </c>
      <c r="Q54" s="16">
        <v>20</v>
      </c>
      <c r="R54" s="16">
        <v>21</v>
      </c>
      <c r="S54" s="16">
        <v>21</v>
      </c>
      <c r="T54" s="16">
        <v>20</v>
      </c>
      <c r="U54" s="16">
        <v>16</v>
      </c>
      <c r="V54" s="16">
        <v>20</v>
      </c>
    </row>
    <row r="55" spans="1:22" ht="18" customHeight="1">
      <c r="A55" s="92" t="s">
        <v>97</v>
      </c>
      <c r="B55" s="16">
        <v>16</v>
      </c>
      <c r="C55" s="16">
        <v>52</v>
      </c>
      <c r="D55" s="16">
        <v>89</v>
      </c>
      <c r="E55" s="16">
        <v>134</v>
      </c>
      <c r="F55" s="16">
        <v>125</v>
      </c>
      <c r="G55" s="16">
        <v>165</v>
      </c>
      <c r="H55" s="16">
        <v>202</v>
      </c>
      <c r="I55" s="16">
        <v>205</v>
      </c>
      <c r="J55" s="16">
        <v>202</v>
      </c>
      <c r="K55" s="16">
        <v>210</v>
      </c>
      <c r="L55" s="16">
        <v>217</v>
      </c>
      <c r="M55" s="16">
        <v>227</v>
      </c>
      <c r="N55" s="16">
        <v>205</v>
      </c>
      <c r="O55" s="16">
        <v>206</v>
      </c>
      <c r="P55" s="16">
        <v>190</v>
      </c>
      <c r="Q55" s="16">
        <v>168</v>
      </c>
      <c r="R55" s="16">
        <v>174</v>
      </c>
      <c r="S55" s="16">
        <v>166</v>
      </c>
      <c r="T55" s="16">
        <v>166</v>
      </c>
      <c r="U55" s="16">
        <v>178</v>
      </c>
      <c r="V55" s="16">
        <v>169</v>
      </c>
    </row>
    <row r="56" spans="1:22" ht="18" customHeight="1">
      <c r="A56" s="92" t="s">
        <v>98</v>
      </c>
      <c r="B56" s="16">
        <v>14</v>
      </c>
      <c r="C56" s="16">
        <v>19</v>
      </c>
      <c r="D56" s="16">
        <v>21</v>
      </c>
      <c r="E56" s="16">
        <v>18</v>
      </c>
      <c r="F56" s="16">
        <v>22</v>
      </c>
      <c r="G56" s="16">
        <v>24</v>
      </c>
      <c r="H56" s="16">
        <v>22</v>
      </c>
      <c r="I56" s="16">
        <v>31</v>
      </c>
      <c r="J56" s="16">
        <v>26</v>
      </c>
      <c r="K56" s="16">
        <v>25</v>
      </c>
      <c r="L56" s="16">
        <v>28</v>
      </c>
      <c r="M56" s="16">
        <v>27</v>
      </c>
      <c r="N56" s="16">
        <v>19</v>
      </c>
      <c r="O56" s="16">
        <v>21</v>
      </c>
      <c r="P56" s="16">
        <v>21</v>
      </c>
      <c r="Q56" s="16">
        <v>18</v>
      </c>
      <c r="R56" s="16">
        <v>20</v>
      </c>
      <c r="S56" s="16">
        <v>15</v>
      </c>
      <c r="T56" s="16">
        <v>16</v>
      </c>
      <c r="U56" s="16">
        <v>20</v>
      </c>
      <c r="V56" s="16">
        <v>20</v>
      </c>
    </row>
    <row r="57" spans="1:22" ht="18" customHeight="1">
      <c r="A57" s="92" t="s">
        <v>99</v>
      </c>
      <c r="B57" s="16">
        <v>1</v>
      </c>
      <c r="C57" s="16">
        <v>2</v>
      </c>
      <c r="D57" s="16">
        <v>4</v>
      </c>
      <c r="E57" s="16">
        <v>7</v>
      </c>
      <c r="F57" s="16">
        <v>10</v>
      </c>
      <c r="G57" s="16">
        <v>15</v>
      </c>
      <c r="H57" s="16">
        <v>22</v>
      </c>
      <c r="I57" s="16">
        <v>24</v>
      </c>
      <c r="J57" s="16">
        <v>21</v>
      </c>
      <c r="K57" s="16">
        <v>22</v>
      </c>
      <c r="L57" s="16">
        <v>25</v>
      </c>
      <c r="M57" s="16">
        <v>25</v>
      </c>
      <c r="N57" s="16">
        <v>17</v>
      </c>
      <c r="O57" s="16">
        <v>19</v>
      </c>
      <c r="P57" s="16">
        <v>17</v>
      </c>
      <c r="Q57" s="16">
        <v>18</v>
      </c>
      <c r="R57" s="16">
        <v>21</v>
      </c>
      <c r="S57" s="16">
        <v>28</v>
      </c>
      <c r="T57" s="16">
        <v>30</v>
      </c>
      <c r="U57" s="16">
        <v>31</v>
      </c>
      <c r="V57" s="16">
        <v>39</v>
      </c>
    </row>
    <row r="58" spans="1:22" ht="18" customHeight="1">
      <c r="A58" s="92" t="s">
        <v>100</v>
      </c>
      <c r="B58" s="16">
        <v>21</v>
      </c>
      <c r="C58" s="16">
        <v>64</v>
      </c>
      <c r="D58" s="16">
        <v>139</v>
      </c>
      <c r="E58" s="16">
        <v>221</v>
      </c>
      <c r="F58" s="16">
        <v>296</v>
      </c>
      <c r="G58" s="16">
        <v>354</v>
      </c>
      <c r="H58" s="16">
        <v>404</v>
      </c>
      <c r="I58" s="16">
        <v>445</v>
      </c>
      <c r="J58" s="16">
        <v>443</v>
      </c>
      <c r="K58" s="16">
        <v>437</v>
      </c>
      <c r="L58" s="16">
        <v>432</v>
      </c>
      <c r="M58" s="16">
        <v>433</v>
      </c>
      <c r="N58" s="16">
        <v>268</v>
      </c>
      <c r="O58" s="16">
        <v>242</v>
      </c>
      <c r="P58" s="16">
        <v>223</v>
      </c>
      <c r="Q58" s="16">
        <v>227</v>
      </c>
      <c r="R58" s="16">
        <v>244</v>
      </c>
      <c r="S58" s="16">
        <v>261</v>
      </c>
      <c r="T58" s="16">
        <v>259</v>
      </c>
      <c r="U58" s="16">
        <v>280</v>
      </c>
      <c r="V58" s="16">
        <v>282</v>
      </c>
    </row>
    <row r="59" spans="1:22" ht="18" customHeight="1">
      <c r="A59" s="92" t="s">
        <v>101</v>
      </c>
      <c r="B59" s="16">
        <v>15</v>
      </c>
      <c r="C59" s="16">
        <v>30</v>
      </c>
      <c r="D59" s="16">
        <v>37</v>
      </c>
      <c r="E59" s="16">
        <v>51</v>
      </c>
      <c r="F59" s="16">
        <v>58</v>
      </c>
      <c r="G59" s="16">
        <v>83</v>
      </c>
      <c r="H59" s="16">
        <v>107</v>
      </c>
      <c r="I59" s="16">
        <v>117</v>
      </c>
      <c r="J59" s="16">
        <v>124</v>
      </c>
      <c r="K59" s="16">
        <v>126</v>
      </c>
      <c r="L59" s="16">
        <v>134</v>
      </c>
      <c r="M59" s="16">
        <v>135</v>
      </c>
      <c r="N59" s="16">
        <v>122</v>
      </c>
      <c r="O59" s="16">
        <v>127</v>
      </c>
      <c r="P59" s="16">
        <v>120</v>
      </c>
      <c r="Q59" s="16">
        <v>110</v>
      </c>
      <c r="R59" s="16">
        <v>115</v>
      </c>
      <c r="S59" s="16">
        <v>111</v>
      </c>
      <c r="T59" s="16">
        <v>104</v>
      </c>
      <c r="U59" s="16">
        <v>104</v>
      </c>
      <c r="V59" s="16">
        <v>104</v>
      </c>
    </row>
    <row r="60" spans="1:22" ht="18" customHeight="1">
      <c r="A60" s="92" t="s">
        <v>102</v>
      </c>
      <c r="B60" s="16">
        <v>21</v>
      </c>
      <c r="C60" s="16">
        <v>27</v>
      </c>
      <c r="D60" s="16">
        <v>29</v>
      </c>
      <c r="E60" s="16">
        <v>30</v>
      </c>
      <c r="F60" s="16">
        <v>24</v>
      </c>
      <c r="G60" s="16">
        <v>27</v>
      </c>
      <c r="H60" s="16">
        <v>32</v>
      </c>
      <c r="I60" s="16">
        <v>36</v>
      </c>
      <c r="J60" s="16">
        <v>37</v>
      </c>
      <c r="K60" s="16">
        <v>32</v>
      </c>
      <c r="L60" s="16">
        <v>27</v>
      </c>
      <c r="M60" s="16">
        <v>30</v>
      </c>
      <c r="N60" s="16">
        <v>28</v>
      </c>
      <c r="O60" s="16">
        <v>32</v>
      </c>
      <c r="P60" s="16">
        <v>36</v>
      </c>
      <c r="Q60" s="16">
        <v>35</v>
      </c>
      <c r="R60" s="16">
        <v>33</v>
      </c>
      <c r="S60" s="16">
        <v>29</v>
      </c>
      <c r="T60" s="16">
        <v>30</v>
      </c>
      <c r="U60" s="16">
        <v>29</v>
      </c>
      <c r="V60" s="16">
        <v>24</v>
      </c>
    </row>
    <row r="61" spans="1:22" ht="18" customHeight="1">
      <c r="A61" s="92" t="s">
        <v>103</v>
      </c>
      <c r="B61" s="16">
        <v>1</v>
      </c>
      <c r="C61" s="16">
        <v>5</v>
      </c>
      <c r="D61" s="16">
        <v>7</v>
      </c>
      <c r="E61" s="16">
        <v>7</v>
      </c>
      <c r="F61" s="16">
        <v>6</v>
      </c>
      <c r="G61" s="16">
        <v>18</v>
      </c>
      <c r="H61" s="16">
        <v>17</v>
      </c>
      <c r="I61" s="16">
        <v>25</v>
      </c>
      <c r="J61" s="16">
        <v>20</v>
      </c>
      <c r="K61" s="16">
        <v>12</v>
      </c>
      <c r="L61" s="16">
        <v>10</v>
      </c>
      <c r="M61" s="16">
        <v>10</v>
      </c>
      <c r="N61" s="16">
        <v>9</v>
      </c>
      <c r="O61" s="16">
        <v>14</v>
      </c>
      <c r="P61" s="16">
        <v>13</v>
      </c>
      <c r="Q61" s="16">
        <v>14</v>
      </c>
      <c r="R61" s="16">
        <v>17</v>
      </c>
      <c r="S61" s="16">
        <v>17</v>
      </c>
      <c r="T61" s="16">
        <v>21</v>
      </c>
      <c r="U61" s="16">
        <v>19</v>
      </c>
      <c r="V61" s="16">
        <v>20</v>
      </c>
    </row>
    <row r="62" spans="1:22" ht="18" customHeight="1">
      <c r="A62" s="92" t="s">
        <v>104</v>
      </c>
      <c r="B62" s="16">
        <v>58</v>
      </c>
      <c r="C62" s="16">
        <v>89</v>
      </c>
      <c r="D62" s="16">
        <v>113</v>
      </c>
      <c r="E62" s="16">
        <v>139</v>
      </c>
      <c r="F62" s="16">
        <v>154</v>
      </c>
      <c r="G62" s="16">
        <v>190</v>
      </c>
      <c r="H62" s="16">
        <v>243</v>
      </c>
      <c r="I62" s="16">
        <v>269</v>
      </c>
      <c r="J62" s="16">
        <v>278</v>
      </c>
      <c r="K62" s="16">
        <v>267</v>
      </c>
      <c r="L62" s="16">
        <v>281</v>
      </c>
      <c r="M62" s="16">
        <v>295</v>
      </c>
      <c r="N62" s="16">
        <v>293</v>
      </c>
      <c r="O62" s="16">
        <v>300</v>
      </c>
      <c r="P62" s="16">
        <v>297</v>
      </c>
      <c r="Q62" s="16">
        <v>311</v>
      </c>
      <c r="R62" s="16">
        <v>316</v>
      </c>
      <c r="S62" s="16">
        <v>333</v>
      </c>
      <c r="T62" s="16">
        <v>366</v>
      </c>
      <c r="U62" s="16">
        <v>368</v>
      </c>
      <c r="V62" s="16">
        <v>369</v>
      </c>
    </row>
    <row r="63" spans="1:22" ht="18" customHeight="1">
      <c r="A63" s="92" t="s">
        <v>106</v>
      </c>
      <c r="B63" s="16">
        <v>1</v>
      </c>
      <c r="C63" s="16">
        <v>5</v>
      </c>
      <c r="D63" s="16">
        <v>9</v>
      </c>
      <c r="E63" s="16">
        <v>15</v>
      </c>
      <c r="F63" s="16">
        <v>20</v>
      </c>
      <c r="G63" s="16">
        <v>22</v>
      </c>
      <c r="H63" s="16">
        <v>32</v>
      </c>
      <c r="I63" s="16">
        <v>32</v>
      </c>
      <c r="J63" s="16">
        <v>24</v>
      </c>
      <c r="K63" s="16">
        <v>18</v>
      </c>
      <c r="L63" s="16">
        <v>17</v>
      </c>
      <c r="M63" s="16">
        <v>18</v>
      </c>
      <c r="N63" s="16">
        <v>17</v>
      </c>
      <c r="O63" s="16">
        <v>14</v>
      </c>
      <c r="P63" s="16">
        <v>14</v>
      </c>
      <c r="Q63" s="16">
        <v>12</v>
      </c>
      <c r="R63" s="16">
        <v>13</v>
      </c>
      <c r="S63" s="16">
        <v>13</v>
      </c>
      <c r="T63" s="16">
        <v>12</v>
      </c>
      <c r="U63" s="16">
        <v>11</v>
      </c>
      <c r="V63" s="16">
        <v>13</v>
      </c>
    </row>
    <row r="64" spans="1:22" ht="18" customHeight="1">
      <c r="A64" s="92" t="s">
        <v>107</v>
      </c>
      <c r="B64" s="16">
        <v>175</v>
      </c>
      <c r="C64" s="16">
        <v>256</v>
      </c>
      <c r="D64" s="16">
        <v>257</v>
      </c>
      <c r="E64" s="16">
        <v>289</v>
      </c>
      <c r="F64" s="16">
        <v>274</v>
      </c>
      <c r="G64" s="16">
        <v>273</v>
      </c>
      <c r="H64" s="16">
        <v>295</v>
      </c>
      <c r="I64" s="16">
        <v>285</v>
      </c>
      <c r="J64" s="16">
        <v>275</v>
      </c>
      <c r="K64" s="16">
        <v>232</v>
      </c>
      <c r="L64" s="16">
        <v>189</v>
      </c>
      <c r="M64" s="16">
        <v>166</v>
      </c>
      <c r="N64" s="16">
        <v>130</v>
      </c>
      <c r="O64" s="16">
        <v>107</v>
      </c>
      <c r="P64" s="16">
        <v>92</v>
      </c>
      <c r="Q64" s="16">
        <v>90</v>
      </c>
      <c r="R64" s="16">
        <v>93</v>
      </c>
      <c r="S64" s="16">
        <v>151</v>
      </c>
      <c r="T64" s="16">
        <v>198</v>
      </c>
      <c r="U64" s="16">
        <v>200</v>
      </c>
      <c r="V64" s="16">
        <v>223</v>
      </c>
    </row>
    <row r="65" spans="1:22" ht="18" customHeight="1">
      <c r="A65" s="92" t="s">
        <v>108</v>
      </c>
      <c r="B65" s="16">
        <v>195</v>
      </c>
      <c r="C65" s="16">
        <v>322</v>
      </c>
      <c r="D65" s="16">
        <v>425</v>
      </c>
      <c r="E65" s="16">
        <v>443</v>
      </c>
      <c r="F65" s="16">
        <v>386</v>
      </c>
      <c r="G65" s="16">
        <v>388</v>
      </c>
      <c r="H65" s="16">
        <v>404</v>
      </c>
      <c r="I65" s="16">
        <v>402</v>
      </c>
      <c r="J65" s="16">
        <v>366</v>
      </c>
      <c r="K65" s="16">
        <v>307</v>
      </c>
      <c r="L65" s="16">
        <v>250</v>
      </c>
      <c r="M65" s="16">
        <v>215</v>
      </c>
      <c r="N65" s="16">
        <v>157</v>
      </c>
      <c r="O65" s="16">
        <v>121</v>
      </c>
      <c r="P65" s="16">
        <v>109</v>
      </c>
      <c r="Q65" s="16">
        <v>89</v>
      </c>
      <c r="R65" s="16">
        <v>84</v>
      </c>
      <c r="S65" s="16">
        <v>79</v>
      </c>
      <c r="T65" s="16">
        <v>76</v>
      </c>
      <c r="U65" s="16">
        <v>72</v>
      </c>
      <c r="V65" s="16">
        <v>67</v>
      </c>
    </row>
    <row r="66" spans="1:22" ht="18" customHeight="1">
      <c r="A66" s="92" t="s">
        <v>109</v>
      </c>
      <c r="B66" s="16">
        <v>12</v>
      </c>
      <c r="C66" s="16">
        <v>19</v>
      </c>
      <c r="D66" s="16">
        <v>30</v>
      </c>
      <c r="E66" s="16">
        <v>33</v>
      </c>
      <c r="F66" s="16">
        <v>34</v>
      </c>
      <c r="G66" s="16">
        <v>46</v>
      </c>
      <c r="H66" s="16">
        <v>42</v>
      </c>
      <c r="I66" s="16">
        <v>39</v>
      </c>
      <c r="J66" s="16">
        <v>38</v>
      </c>
      <c r="K66" s="16">
        <v>31</v>
      </c>
      <c r="L66" s="16">
        <v>29</v>
      </c>
      <c r="M66" s="16">
        <v>31</v>
      </c>
      <c r="N66" s="16">
        <v>21</v>
      </c>
      <c r="O66" s="16">
        <v>21</v>
      </c>
      <c r="P66" s="16">
        <v>18</v>
      </c>
      <c r="Q66" s="16">
        <v>18</v>
      </c>
      <c r="R66" s="16">
        <v>27</v>
      </c>
      <c r="S66" s="16">
        <v>41</v>
      </c>
      <c r="T66" s="16">
        <v>50</v>
      </c>
      <c r="U66" s="16">
        <v>53</v>
      </c>
      <c r="V66" s="16">
        <v>58</v>
      </c>
    </row>
    <row r="67" spans="1:22" ht="18" customHeight="1">
      <c r="A67" s="92" t="s">
        <v>110</v>
      </c>
      <c r="B67" s="16">
        <v>26</v>
      </c>
      <c r="C67" s="16">
        <v>29</v>
      </c>
      <c r="D67" s="16">
        <v>38</v>
      </c>
      <c r="E67" s="16">
        <v>35</v>
      </c>
      <c r="F67" s="16">
        <v>35</v>
      </c>
      <c r="G67" s="16">
        <v>31</v>
      </c>
      <c r="H67" s="16">
        <v>41</v>
      </c>
      <c r="I67" s="16">
        <v>42</v>
      </c>
      <c r="J67" s="16">
        <v>30</v>
      </c>
      <c r="K67" s="16">
        <v>39</v>
      </c>
      <c r="L67" s="16">
        <v>45</v>
      </c>
      <c r="M67" s="16">
        <v>42</v>
      </c>
      <c r="N67" s="16">
        <v>43</v>
      </c>
      <c r="O67" s="16">
        <v>40</v>
      </c>
      <c r="P67" s="16">
        <v>37</v>
      </c>
      <c r="Q67" s="16">
        <v>35</v>
      </c>
      <c r="R67" s="16">
        <v>34</v>
      </c>
      <c r="S67" s="16">
        <v>37</v>
      </c>
      <c r="T67" s="16">
        <v>39</v>
      </c>
      <c r="U67" s="16">
        <v>39</v>
      </c>
      <c r="V67" s="16">
        <v>41</v>
      </c>
    </row>
    <row r="68" spans="1:22" ht="18" customHeight="1">
      <c r="A68" s="92" t="s">
        <v>116</v>
      </c>
      <c r="B68" s="16" t="s">
        <v>117</v>
      </c>
      <c r="C68" s="16" t="s">
        <v>117</v>
      </c>
      <c r="D68" s="16" t="s">
        <v>117</v>
      </c>
      <c r="E68" s="16">
        <v>7</v>
      </c>
      <c r="F68" s="16">
        <v>4</v>
      </c>
      <c r="G68" s="16">
        <v>5</v>
      </c>
      <c r="H68" s="16">
        <v>5</v>
      </c>
      <c r="I68" s="16">
        <v>5</v>
      </c>
      <c r="J68" s="16">
        <v>5</v>
      </c>
      <c r="K68" s="16">
        <v>5</v>
      </c>
      <c r="L68" s="16">
        <v>5</v>
      </c>
      <c r="M68" s="16">
        <v>8</v>
      </c>
      <c r="N68" s="16">
        <v>8</v>
      </c>
      <c r="O68" s="16">
        <v>7</v>
      </c>
      <c r="P68" s="16">
        <v>12</v>
      </c>
      <c r="Q68" s="16">
        <v>17</v>
      </c>
      <c r="R68" s="16">
        <v>14</v>
      </c>
      <c r="S68" s="16">
        <v>19</v>
      </c>
      <c r="T68" s="16">
        <v>19</v>
      </c>
      <c r="U68" s="16">
        <v>15</v>
      </c>
      <c r="V68" s="16">
        <v>19</v>
      </c>
    </row>
    <row r="69" spans="1:22" ht="18" customHeight="1">
      <c r="A69" s="92" t="s">
        <v>111</v>
      </c>
      <c r="B69" s="16">
        <v>0</v>
      </c>
      <c r="C69" s="16">
        <v>0</v>
      </c>
      <c r="D69" s="16">
        <v>1</v>
      </c>
      <c r="E69" s="16">
        <v>1</v>
      </c>
      <c r="F69" s="16">
        <v>1</v>
      </c>
      <c r="G69" s="16">
        <v>1</v>
      </c>
      <c r="H69" s="16">
        <v>1</v>
      </c>
      <c r="I69" s="16">
        <v>0</v>
      </c>
      <c r="J69" s="16">
        <v>4</v>
      </c>
      <c r="K69" s="16">
        <v>7</v>
      </c>
      <c r="L69" s="16">
        <v>7</v>
      </c>
      <c r="M69" s="16">
        <v>10</v>
      </c>
      <c r="N69" s="16">
        <v>8</v>
      </c>
      <c r="O69" s="16">
        <v>9</v>
      </c>
      <c r="P69" s="16">
        <v>9</v>
      </c>
      <c r="Q69" s="16">
        <v>12</v>
      </c>
      <c r="R69" s="16">
        <v>12</v>
      </c>
      <c r="S69" s="16">
        <v>14</v>
      </c>
      <c r="T69" s="16">
        <v>14</v>
      </c>
      <c r="U69" s="16">
        <v>21</v>
      </c>
      <c r="V69" s="16">
        <v>17</v>
      </c>
    </row>
    <row r="70" spans="1:22" ht="18" customHeight="1">
      <c r="A70" s="104" t="s">
        <v>112</v>
      </c>
      <c r="B70" s="107">
        <f>SUM(B54:B69)</f>
        <v>580</v>
      </c>
      <c r="C70" s="107">
        <f t="shared" ref="C70:U70" si="4">SUM(C54:C69)</f>
        <v>946</v>
      </c>
      <c r="D70" s="107">
        <f t="shared" si="4"/>
        <v>1231</v>
      </c>
      <c r="E70" s="107">
        <f t="shared" si="4"/>
        <v>1462</v>
      </c>
      <c r="F70" s="107">
        <f t="shared" si="4"/>
        <v>1487</v>
      </c>
      <c r="G70" s="107">
        <f t="shared" si="4"/>
        <v>1679</v>
      </c>
      <c r="H70" s="107">
        <f t="shared" si="4"/>
        <v>1908</v>
      </c>
      <c r="I70" s="107">
        <f t="shared" si="4"/>
        <v>1998</v>
      </c>
      <c r="J70" s="107">
        <f t="shared" si="4"/>
        <v>1930</v>
      </c>
      <c r="K70" s="107">
        <f t="shared" si="4"/>
        <v>1805</v>
      </c>
      <c r="L70" s="107">
        <f t="shared" si="4"/>
        <v>1729</v>
      </c>
      <c r="M70" s="107">
        <f t="shared" si="4"/>
        <v>1706</v>
      </c>
      <c r="N70" s="107">
        <f t="shared" si="4"/>
        <v>1367</v>
      </c>
      <c r="O70" s="107">
        <f t="shared" si="4"/>
        <v>1299</v>
      </c>
      <c r="P70" s="107">
        <f t="shared" si="4"/>
        <v>1228</v>
      </c>
      <c r="Q70" s="107">
        <f t="shared" si="4"/>
        <v>1194</v>
      </c>
      <c r="R70" s="107">
        <f t="shared" si="4"/>
        <v>1238</v>
      </c>
      <c r="S70" s="107">
        <f t="shared" si="4"/>
        <v>1335</v>
      </c>
      <c r="T70" s="107">
        <f t="shared" si="4"/>
        <v>1420</v>
      </c>
      <c r="U70" s="107">
        <f t="shared" si="4"/>
        <v>1456</v>
      </c>
      <c r="V70" s="107">
        <f>SUM(V54:V69)</f>
        <v>1485</v>
      </c>
    </row>
    <row r="71" spans="1:22" ht="18" customHeight="1">
      <c r="A71" s="105" t="s">
        <v>113</v>
      </c>
      <c r="B71" s="16">
        <f>B72-B70</f>
        <v>87</v>
      </c>
      <c r="C71" s="16">
        <f t="shared" ref="C71:U71" si="5">C72-C70</f>
        <v>130</v>
      </c>
      <c r="D71" s="16">
        <f t="shared" si="5"/>
        <v>134</v>
      </c>
      <c r="E71" s="16">
        <f t="shared" si="5"/>
        <v>138</v>
      </c>
      <c r="F71" s="16">
        <f t="shared" si="5"/>
        <v>153</v>
      </c>
      <c r="G71" s="16">
        <f t="shared" si="5"/>
        <v>200</v>
      </c>
      <c r="H71" s="16">
        <f t="shared" si="5"/>
        <v>223</v>
      </c>
      <c r="I71" s="16">
        <f t="shared" si="5"/>
        <v>235</v>
      </c>
      <c r="J71" s="16">
        <f t="shared" si="5"/>
        <v>214</v>
      </c>
      <c r="K71" s="16">
        <f t="shared" si="5"/>
        <v>234</v>
      </c>
      <c r="L71" s="16">
        <f t="shared" si="5"/>
        <v>252</v>
      </c>
      <c r="M71" s="16">
        <f t="shared" si="5"/>
        <v>262</v>
      </c>
      <c r="N71" s="16">
        <f t="shared" si="5"/>
        <v>231</v>
      </c>
      <c r="O71" s="16">
        <f t="shared" si="5"/>
        <v>217</v>
      </c>
      <c r="P71" s="16">
        <f t="shared" si="5"/>
        <v>217</v>
      </c>
      <c r="Q71" s="16">
        <f t="shared" si="5"/>
        <v>204</v>
      </c>
      <c r="R71" s="16">
        <f t="shared" si="5"/>
        <v>209</v>
      </c>
      <c r="S71" s="16">
        <f t="shared" si="5"/>
        <v>225</v>
      </c>
      <c r="T71" s="16">
        <f t="shared" si="5"/>
        <v>247</v>
      </c>
      <c r="U71" s="16">
        <f t="shared" si="5"/>
        <v>244</v>
      </c>
      <c r="V71" s="16">
        <f>V72-V70</f>
        <v>296</v>
      </c>
    </row>
    <row r="72" spans="1:22" ht="18" customHeight="1">
      <c r="A72" s="94" t="s">
        <v>38</v>
      </c>
      <c r="B72" s="62">
        <v>667</v>
      </c>
      <c r="C72" s="62">
        <v>1076</v>
      </c>
      <c r="D72" s="62">
        <v>1365</v>
      </c>
      <c r="E72" s="62">
        <v>1600</v>
      </c>
      <c r="F72" s="62">
        <v>1640</v>
      </c>
      <c r="G72" s="62">
        <v>1879</v>
      </c>
      <c r="H72" s="62">
        <v>2131</v>
      </c>
      <c r="I72" s="62">
        <v>2233</v>
      </c>
      <c r="J72" s="62">
        <v>2144</v>
      </c>
      <c r="K72" s="62">
        <v>2039</v>
      </c>
      <c r="L72" s="62">
        <v>1981</v>
      </c>
      <c r="M72" s="62">
        <v>1968</v>
      </c>
      <c r="N72" s="62">
        <v>1598</v>
      </c>
      <c r="O72" s="62">
        <v>1516</v>
      </c>
      <c r="P72" s="62">
        <v>1445</v>
      </c>
      <c r="Q72" s="62">
        <v>1398</v>
      </c>
      <c r="R72" s="62">
        <v>1447</v>
      </c>
      <c r="S72" s="62">
        <v>1560</v>
      </c>
      <c r="T72" s="62">
        <v>1667</v>
      </c>
      <c r="U72" s="106">
        <v>1700</v>
      </c>
      <c r="V72" s="106">
        <v>1781</v>
      </c>
    </row>
    <row r="73" spans="1:22" ht="18" customHeight="1">
      <c r="A73" s="58" t="s">
        <v>52</v>
      </c>
    </row>
    <row r="74" spans="1:22" ht="18" customHeight="1">
      <c r="A74" s="72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K30" sqref="K30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119</v>
      </c>
    </row>
    <row r="5" spans="1:22" ht="18" customHeight="1"/>
    <row r="6" spans="1:22" ht="18" customHeight="1">
      <c r="A6" s="66"/>
      <c r="B6" s="95">
        <v>2002</v>
      </c>
      <c r="C6" s="95">
        <v>2003</v>
      </c>
      <c r="D6" s="95">
        <v>2004</v>
      </c>
      <c r="E6" s="95">
        <v>2005</v>
      </c>
      <c r="F6" s="95">
        <v>2006</v>
      </c>
      <c r="G6" s="95">
        <v>2007</v>
      </c>
      <c r="H6" s="95">
        <v>2008</v>
      </c>
      <c r="I6" s="95">
        <v>2009</v>
      </c>
      <c r="J6" s="95">
        <v>2010</v>
      </c>
      <c r="K6" s="95">
        <v>2011</v>
      </c>
      <c r="L6" s="95">
        <v>2012</v>
      </c>
      <c r="M6" s="95">
        <v>2013</v>
      </c>
      <c r="N6" s="95">
        <v>2014</v>
      </c>
      <c r="O6" s="95">
        <v>2015</v>
      </c>
      <c r="P6" s="95">
        <v>2016</v>
      </c>
      <c r="Q6" s="95">
        <v>2017</v>
      </c>
      <c r="R6" s="95">
        <v>2018</v>
      </c>
      <c r="S6" s="95">
        <v>2019</v>
      </c>
      <c r="T6" s="95">
        <v>2020</v>
      </c>
      <c r="U6" s="95">
        <v>2021</v>
      </c>
      <c r="V6" s="95">
        <v>2022</v>
      </c>
    </row>
    <row r="7" spans="1:22" ht="18" customHeight="1">
      <c r="A7" s="67" t="s">
        <v>38</v>
      </c>
      <c r="B7" s="24">
        <f t="shared" ref="B7:T7" si="0">SUM(B8:B9)</f>
        <v>491</v>
      </c>
      <c r="C7" s="24">
        <f t="shared" si="0"/>
        <v>531</v>
      </c>
      <c r="D7" s="24">
        <f t="shared" si="0"/>
        <v>533</v>
      </c>
      <c r="E7" s="24">
        <f t="shared" si="0"/>
        <v>501</v>
      </c>
      <c r="F7" s="24">
        <f t="shared" si="0"/>
        <v>569</v>
      </c>
      <c r="G7" s="24">
        <f t="shared" si="0"/>
        <v>468</v>
      </c>
      <c r="H7" s="24">
        <f t="shared" si="0"/>
        <v>418</v>
      </c>
      <c r="I7" s="24">
        <f t="shared" si="0"/>
        <v>524</v>
      </c>
      <c r="J7" s="24">
        <f t="shared" si="0"/>
        <v>526</v>
      </c>
      <c r="K7" s="24">
        <f t="shared" si="0"/>
        <v>524</v>
      </c>
      <c r="L7" s="24">
        <f t="shared" si="0"/>
        <v>489</v>
      </c>
      <c r="M7" s="24">
        <f t="shared" si="0"/>
        <v>472</v>
      </c>
      <c r="N7" s="24">
        <f t="shared" si="0"/>
        <v>510</v>
      </c>
      <c r="O7" s="24">
        <f t="shared" si="0"/>
        <v>468</v>
      </c>
      <c r="P7" s="24">
        <f t="shared" si="0"/>
        <v>470</v>
      </c>
      <c r="Q7" s="24">
        <f t="shared" si="0"/>
        <v>420</v>
      </c>
      <c r="R7" s="24">
        <f t="shared" si="0"/>
        <v>393</v>
      </c>
      <c r="S7" s="24">
        <f t="shared" si="0"/>
        <v>489</v>
      </c>
      <c r="T7" s="24">
        <f t="shared" si="0"/>
        <v>371</v>
      </c>
      <c r="U7" s="24">
        <f>SUM(U8:U9)</f>
        <v>374</v>
      </c>
      <c r="V7" s="24">
        <f>SUM(V8:V9)</f>
        <v>369</v>
      </c>
    </row>
    <row r="8" spans="1:22" ht="18" customHeight="1">
      <c r="A8" s="76" t="s">
        <v>62</v>
      </c>
      <c r="B8" s="16">
        <v>455</v>
      </c>
      <c r="C8" s="16">
        <v>488</v>
      </c>
      <c r="D8" s="16">
        <v>470</v>
      </c>
      <c r="E8" s="16">
        <v>436</v>
      </c>
      <c r="F8" s="16">
        <v>503</v>
      </c>
      <c r="G8" s="16">
        <v>410</v>
      </c>
      <c r="H8" s="16">
        <v>351</v>
      </c>
      <c r="I8" s="16">
        <v>461</v>
      </c>
      <c r="J8" s="16">
        <v>459</v>
      </c>
      <c r="K8" s="16">
        <v>465</v>
      </c>
      <c r="L8" s="16">
        <v>442</v>
      </c>
      <c r="M8" s="16">
        <v>419</v>
      </c>
      <c r="N8" s="16">
        <v>462</v>
      </c>
      <c r="O8" s="16">
        <v>426</v>
      </c>
      <c r="P8" s="16">
        <v>421</v>
      </c>
      <c r="Q8" s="16">
        <v>372</v>
      </c>
      <c r="R8" s="64">
        <v>350</v>
      </c>
      <c r="S8" s="64">
        <v>442</v>
      </c>
      <c r="T8" s="64">
        <v>308</v>
      </c>
      <c r="U8" s="16">
        <v>323</v>
      </c>
      <c r="V8" s="16">
        <v>323</v>
      </c>
    </row>
    <row r="9" spans="1:22" ht="18" customHeight="1">
      <c r="A9" s="77" t="s">
        <v>63</v>
      </c>
      <c r="B9" s="18">
        <v>36</v>
      </c>
      <c r="C9" s="18">
        <v>43</v>
      </c>
      <c r="D9" s="18">
        <v>63</v>
      </c>
      <c r="E9" s="18">
        <v>65</v>
      </c>
      <c r="F9" s="18">
        <v>66</v>
      </c>
      <c r="G9" s="18">
        <v>58</v>
      </c>
      <c r="H9" s="18">
        <v>67</v>
      </c>
      <c r="I9" s="18">
        <v>63</v>
      </c>
      <c r="J9" s="18">
        <v>67</v>
      </c>
      <c r="K9" s="18">
        <v>59</v>
      </c>
      <c r="L9" s="18">
        <v>47</v>
      </c>
      <c r="M9" s="18">
        <v>53</v>
      </c>
      <c r="N9" s="18">
        <v>48</v>
      </c>
      <c r="O9" s="18">
        <v>42</v>
      </c>
      <c r="P9" s="18">
        <v>49</v>
      </c>
      <c r="Q9" s="18">
        <v>48</v>
      </c>
      <c r="R9" s="18">
        <v>43</v>
      </c>
      <c r="S9" s="18">
        <v>47</v>
      </c>
      <c r="T9" s="18">
        <v>63</v>
      </c>
      <c r="U9" s="18">
        <v>51</v>
      </c>
      <c r="V9" s="18">
        <v>46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120</v>
      </c>
    </row>
    <row r="13" spans="1:22" ht="18" customHeight="1"/>
    <row r="14" spans="1:22" ht="18" customHeight="1">
      <c r="A14" s="66"/>
      <c r="B14" s="95">
        <v>2002</v>
      </c>
      <c r="C14" s="95">
        <v>2003</v>
      </c>
      <c r="D14" s="95">
        <v>2004</v>
      </c>
      <c r="E14" s="95">
        <v>2005</v>
      </c>
      <c r="F14" s="95">
        <v>2006</v>
      </c>
      <c r="G14" s="95">
        <v>2007</v>
      </c>
      <c r="H14" s="95">
        <v>2008</v>
      </c>
      <c r="I14" s="95">
        <v>2009</v>
      </c>
      <c r="J14" s="95">
        <v>2010</v>
      </c>
      <c r="K14" s="95">
        <v>2011</v>
      </c>
      <c r="L14" s="95">
        <v>2012</v>
      </c>
      <c r="M14" s="95">
        <v>2013</v>
      </c>
      <c r="N14" s="95">
        <v>2014</v>
      </c>
      <c r="O14" s="95">
        <v>2015</v>
      </c>
      <c r="P14" s="95">
        <v>2016</v>
      </c>
      <c r="Q14" s="95">
        <v>2017</v>
      </c>
      <c r="R14" s="95">
        <v>2018</v>
      </c>
      <c r="S14" s="95">
        <v>2019</v>
      </c>
      <c r="T14" s="95">
        <v>2020</v>
      </c>
      <c r="U14" s="95">
        <v>2021</v>
      </c>
      <c r="V14" s="95">
        <v>2022</v>
      </c>
    </row>
    <row r="15" spans="1:22" ht="18" customHeight="1">
      <c r="A15" s="67" t="s">
        <v>38</v>
      </c>
      <c r="B15" s="70">
        <f t="shared" ref="B15" si="1">SUM(B16:B17)</f>
        <v>1</v>
      </c>
      <c r="C15" s="70">
        <f t="shared" ref="C15" si="2">SUM(C16:C17)</f>
        <v>1</v>
      </c>
      <c r="D15" s="70">
        <f t="shared" ref="D15:E15" si="3">SUM(D16:D17)</f>
        <v>1</v>
      </c>
      <c r="E15" s="70">
        <f t="shared" si="3"/>
        <v>1</v>
      </c>
      <c r="F15" s="70">
        <f t="shared" ref="F15" si="4">SUM(F16:F17)</f>
        <v>1</v>
      </c>
      <c r="G15" s="70">
        <f t="shared" ref="G15:H15" si="5">SUM(G16:G17)</f>
        <v>1</v>
      </c>
      <c r="H15" s="70">
        <f t="shared" si="5"/>
        <v>1</v>
      </c>
      <c r="I15" s="70">
        <f t="shared" ref="I15" si="6">SUM(I16:I17)</f>
        <v>1</v>
      </c>
      <c r="J15" s="70">
        <f t="shared" ref="J15:K15" si="7">SUM(J16:J17)</f>
        <v>1</v>
      </c>
      <c r="K15" s="70">
        <f t="shared" si="7"/>
        <v>1</v>
      </c>
      <c r="L15" s="70">
        <f t="shared" ref="L15" si="8">SUM(L16:L17)</f>
        <v>1</v>
      </c>
      <c r="M15" s="70">
        <f t="shared" ref="M15:N15" si="9">SUM(M16:M17)</f>
        <v>1</v>
      </c>
      <c r="N15" s="70">
        <f t="shared" si="9"/>
        <v>1</v>
      </c>
      <c r="O15" s="70">
        <f t="shared" ref="O15" si="10">SUM(O16:O17)</f>
        <v>1</v>
      </c>
      <c r="P15" s="70">
        <f t="shared" ref="P15:Q15" si="11">SUM(P16:P17)</f>
        <v>1</v>
      </c>
      <c r="Q15" s="70">
        <f t="shared" si="11"/>
        <v>1</v>
      </c>
      <c r="R15" s="70">
        <f t="shared" ref="R15" si="12">SUM(R16:R17)</f>
        <v>1</v>
      </c>
      <c r="S15" s="70">
        <f t="shared" ref="S15" si="13">SUM(S16:S17)</f>
        <v>1</v>
      </c>
      <c r="T15" s="70">
        <f>SUM(T16:T17)</f>
        <v>1</v>
      </c>
      <c r="U15" s="70">
        <f t="shared" ref="U15:V15" si="14">SUM(U16:U17)</f>
        <v>1</v>
      </c>
      <c r="V15" s="70">
        <f t="shared" si="14"/>
        <v>1</v>
      </c>
    </row>
    <row r="16" spans="1:22" ht="18" customHeight="1">
      <c r="A16" s="76" t="s">
        <v>62</v>
      </c>
      <c r="B16" s="71">
        <f t="shared" ref="B16:S16" si="15">B8/B7</f>
        <v>0.92668024439918528</v>
      </c>
      <c r="C16" s="71">
        <f t="shared" si="15"/>
        <v>0.91902071563088517</v>
      </c>
      <c r="D16" s="71">
        <f t="shared" si="15"/>
        <v>0.88180112570356473</v>
      </c>
      <c r="E16" s="71">
        <f t="shared" si="15"/>
        <v>0.87025948103792417</v>
      </c>
      <c r="F16" s="71">
        <f t="shared" si="15"/>
        <v>0.8840070298769771</v>
      </c>
      <c r="G16" s="71">
        <f t="shared" si="15"/>
        <v>0.87606837606837606</v>
      </c>
      <c r="H16" s="71">
        <f t="shared" si="15"/>
        <v>0.83971291866028708</v>
      </c>
      <c r="I16" s="71">
        <f t="shared" si="15"/>
        <v>0.87977099236641221</v>
      </c>
      <c r="J16" s="71">
        <f t="shared" si="15"/>
        <v>0.87262357414448666</v>
      </c>
      <c r="K16" s="71">
        <f t="shared" si="15"/>
        <v>0.88740458015267176</v>
      </c>
      <c r="L16" s="71">
        <f t="shared" si="15"/>
        <v>0.9038854805725971</v>
      </c>
      <c r="M16" s="71">
        <f t="shared" si="15"/>
        <v>0.88771186440677963</v>
      </c>
      <c r="N16" s="71">
        <f t="shared" si="15"/>
        <v>0.90588235294117647</v>
      </c>
      <c r="O16" s="71">
        <f t="shared" si="15"/>
        <v>0.91025641025641024</v>
      </c>
      <c r="P16" s="71">
        <f t="shared" si="15"/>
        <v>0.89574468085106385</v>
      </c>
      <c r="Q16" s="71">
        <f t="shared" si="15"/>
        <v>0.88571428571428568</v>
      </c>
      <c r="R16" s="71">
        <f t="shared" si="15"/>
        <v>0.89058524173027986</v>
      </c>
      <c r="S16" s="71">
        <f t="shared" si="15"/>
        <v>0.9038854805725971</v>
      </c>
      <c r="T16" s="71">
        <f>T8/T7</f>
        <v>0.83018867924528306</v>
      </c>
      <c r="U16" s="71">
        <f t="shared" ref="U16:V16" si="16">U8/U7</f>
        <v>0.86363636363636365</v>
      </c>
      <c r="V16" s="71">
        <f t="shared" si="16"/>
        <v>0.87533875338753386</v>
      </c>
    </row>
    <row r="17" spans="1:22" ht="18" customHeight="1">
      <c r="A17" s="77" t="s">
        <v>63</v>
      </c>
      <c r="B17" s="100">
        <f t="shared" ref="B17:S17" si="17">B9/B7</f>
        <v>7.3319755600814662E-2</v>
      </c>
      <c r="C17" s="100">
        <f t="shared" si="17"/>
        <v>8.0979284369114876E-2</v>
      </c>
      <c r="D17" s="100">
        <f t="shared" si="17"/>
        <v>0.11819887429643527</v>
      </c>
      <c r="E17" s="100">
        <f t="shared" si="17"/>
        <v>0.12974051896207583</v>
      </c>
      <c r="F17" s="100">
        <f t="shared" si="17"/>
        <v>0.11599297012302284</v>
      </c>
      <c r="G17" s="100">
        <f t="shared" si="17"/>
        <v>0.12393162393162394</v>
      </c>
      <c r="H17" s="100">
        <f t="shared" si="17"/>
        <v>0.16028708133971292</v>
      </c>
      <c r="I17" s="100">
        <f t="shared" si="17"/>
        <v>0.12022900763358779</v>
      </c>
      <c r="J17" s="100">
        <f t="shared" si="17"/>
        <v>0.12737642585551331</v>
      </c>
      <c r="K17" s="100">
        <f t="shared" si="17"/>
        <v>0.11259541984732824</v>
      </c>
      <c r="L17" s="100">
        <f t="shared" si="17"/>
        <v>9.6114519427402859E-2</v>
      </c>
      <c r="M17" s="100">
        <f t="shared" si="17"/>
        <v>0.11228813559322035</v>
      </c>
      <c r="N17" s="100">
        <f t="shared" si="17"/>
        <v>9.4117647058823528E-2</v>
      </c>
      <c r="O17" s="100">
        <f t="shared" si="17"/>
        <v>8.9743589743589744E-2</v>
      </c>
      <c r="P17" s="100">
        <f t="shared" si="17"/>
        <v>0.10425531914893617</v>
      </c>
      <c r="Q17" s="100">
        <f t="shared" si="17"/>
        <v>0.11428571428571428</v>
      </c>
      <c r="R17" s="100">
        <f t="shared" si="17"/>
        <v>0.10941475826972011</v>
      </c>
      <c r="S17" s="100">
        <f t="shared" si="17"/>
        <v>9.6114519427402859E-2</v>
      </c>
      <c r="T17" s="100">
        <f>T9/T7</f>
        <v>0.16981132075471697</v>
      </c>
      <c r="U17" s="100">
        <f t="shared" ref="U17:V17" si="18">U9/U7</f>
        <v>0.13636363636363635</v>
      </c>
      <c r="V17" s="100">
        <f t="shared" si="18"/>
        <v>0.12466124661246612</v>
      </c>
    </row>
    <row r="18" spans="1:22" ht="18" customHeight="1">
      <c r="A18" s="58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39" t="s">
        <v>2</v>
      </c>
      <c r="C6" s="139"/>
      <c r="D6" s="139"/>
      <c r="E6" s="139"/>
      <c r="F6" s="139"/>
      <c r="G6" s="139"/>
      <c r="H6" s="139"/>
      <c r="I6" s="139"/>
      <c r="J6" s="139"/>
    </row>
    <row r="8" spans="1:10">
      <c r="B8" s="140" t="s">
        <v>3</v>
      </c>
      <c r="C8" s="140"/>
      <c r="D8" s="140"/>
      <c r="E8" s="140"/>
      <c r="F8" s="140"/>
      <c r="G8" s="140"/>
    </row>
    <row r="9" spans="1:10">
      <c r="E9" s="4"/>
    </row>
    <row r="10" spans="1:10">
      <c r="B10" s="140" t="s">
        <v>4</v>
      </c>
      <c r="C10" s="140"/>
      <c r="D10" s="140"/>
      <c r="E10" s="140"/>
      <c r="F10" s="140"/>
      <c r="G10" s="140"/>
    </row>
    <row r="12" spans="1:10">
      <c r="B12" s="140" t="s">
        <v>5</v>
      </c>
      <c r="C12" s="140"/>
      <c r="D12" s="140"/>
      <c r="E12" s="140"/>
      <c r="F12" s="140"/>
      <c r="G12" s="140"/>
    </row>
    <row r="14" spans="1:10">
      <c r="B14" s="140" t="s">
        <v>6</v>
      </c>
      <c r="C14" s="140"/>
      <c r="D14" s="140"/>
      <c r="E14" s="140"/>
      <c r="F14" s="140"/>
      <c r="G14" s="140"/>
      <c r="H14" s="140"/>
      <c r="I14" s="140"/>
      <c r="J14" s="140"/>
    </row>
    <row r="16" spans="1:10">
      <c r="B16" s="140" t="s">
        <v>7</v>
      </c>
      <c r="C16" s="140"/>
      <c r="D16" s="140"/>
      <c r="E16" s="140"/>
      <c r="F16" s="140"/>
      <c r="G16" s="140"/>
      <c r="H16" s="140"/>
      <c r="I16" s="140"/>
    </row>
    <row r="18" spans="2:10">
      <c r="B18" s="140" t="s">
        <v>8</v>
      </c>
      <c r="C18" s="140"/>
      <c r="D18" s="140"/>
      <c r="E18" s="140"/>
      <c r="F18" s="140"/>
      <c r="G18" s="140"/>
      <c r="H18" s="140"/>
      <c r="I18" s="140"/>
    </row>
    <row r="20" spans="2:10">
      <c r="B20" s="140" t="s">
        <v>9</v>
      </c>
      <c r="C20" s="140"/>
      <c r="D20" s="140"/>
      <c r="E20" s="140"/>
      <c r="F20" s="140"/>
      <c r="G20" s="140"/>
      <c r="H20" s="140"/>
      <c r="I20" s="140"/>
      <c r="J20" s="140"/>
    </row>
    <row r="22" spans="2:10">
      <c r="B22" s="140" t="s">
        <v>10</v>
      </c>
      <c r="C22" s="140"/>
      <c r="D22" s="140"/>
      <c r="E22" s="140"/>
      <c r="F22" s="140"/>
      <c r="G22" s="140"/>
      <c r="H22" s="140"/>
      <c r="I22" s="140"/>
    </row>
    <row r="24" spans="2:10">
      <c r="B24" s="141" t="s">
        <v>11</v>
      </c>
      <c r="C24" s="141"/>
      <c r="D24" s="141"/>
      <c r="E24" s="141"/>
      <c r="F24" s="141"/>
      <c r="G24" s="141"/>
      <c r="H24" s="141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topLeftCell="A22" zoomScale="70" zoomScaleNormal="70" zoomScalePageLayoutView="70" workbookViewId="0">
      <selection activeCell="A48" sqref="A48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4" t="s">
        <v>15</v>
      </c>
      <c r="C7" s="74" t="s">
        <v>16</v>
      </c>
      <c r="D7" s="74" t="s">
        <v>17</v>
      </c>
      <c r="E7" s="74" t="s">
        <v>18</v>
      </c>
      <c r="F7" s="74" t="s">
        <v>19</v>
      </c>
      <c r="G7" s="74" t="s">
        <v>20</v>
      </c>
      <c r="H7" s="74" t="s">
        <v>21</v>
      </c>
      <c r="I7" s="74" t="s">
        <v>22</v>
      </c>
      <c r="J7" s="74" t="s">
        <v>23</v>
      </c>
      <c r="K7" s="74" t="s">
        <v>24</v>
      </c>
      <c r="L7" s="74" t="s">
        <v>25</v>
      </c>
      <c r="M7" s="74" t="s">
        <v>26</v>
      </c>
      <c r="N7" s="74" t="s">
        <v>27</v>
      </c>
      <c r="O7" s="74" t="s">
        <v>28</v>
      </c>
      <c r="P7" s="74" t="s">
        <v>29</v>
      </c>
      <c r="Q7" s="74" t="s">
        <v>30</v>
      </c>
      <c r="R7" s="74" t="s">
        <v>31</v>
      </c>
      <c r="S7" s="74" t="s">
        <v>32</v>
      </c>
      <c r="T7" s="74" t="s">
        <v>33</v>
      </c>
      <c r="U7" s="74" t="s">
        <v>34</v>
      </c>
      <c r="V7" s="74" t="s">
        <v>35</v>
      </c>
      <c r="W7" s="74" t="s">
        <v>36</v>
      </c>
      <c r="X7" s="74" t="s">
        <v>37</v>
      </c>
      <c r="Y7" s="74">
        <v>2022</v>
      </c>
    </row>
    <row r="8" spans="1:25" ht="18" customHeight="1">
      <c r="A8" s="15" t="s">
        <v>38</v>
      </c>
      <c r="B8" s="24">
        <v>48330</v>
      </c>
      <c r="C8" s="24">
        <v>48486</v>
      </c>
      <c r="D8" s="24">
        <v>48872</v>
      </c>
      <c r="E8" s="24">
        <v>49878</v>
      </c>
      <c r="F8" s="24">
        <v>50870</v>
      </c>
      <c r="G8" s="24">
        <v>51630</v>
      </c>
      <c r="H8" s="24">
        <v>52170</v>
      </c>
      <c r="I8" s="24">
        <v>52322</v>
      </c>
      <c r="J8" s="24">
        <v>52899</v>
      </c>
      <c r="K8" s="24">
        <v>53598</v>
      </c>
      <c r="L8" s="24">
        <v>54061</v>
      </c>
      <c r="M8" s="24">
        <v>53797</v>
      </c>
      <c r="N8" s="24">
        <v>53794</v>
      </c>
      <c r="O8" s="24">
        <v>53734</v>
      </c>
      <c r="P8" s="24">
        <v>53662</v>
      </c>
      <c r="Q8" s="24">
        <v>52941</v>
      </c>
      <c r="R8" s="24">
        <v>52731</v>
      </c>
      <c r="S8" s="24">
        <v>52476</v>
      </c>
      <c r="T8" s="24">
        <v>52305</v>
      </c>
      <c r="U8" s="24">
        <v>52335</v>
      </c>
      <c r="V8" s="24">
        <v>52401</v>
      </c>
      <c r="W8" s="24">
        <v>52604</v>
      </c>
      <c r="X8" s="24">
        <v>52557</v>
      </c>
      <c r="Y8" s="24">
        <v>52576</v>
      </c>
    </row>
    <row r="9" spans="1:25" ht="18" customHeight="1">
      <c r="A9" s="12" t="s">
        <v>39</v>
      </c>
      <c r="B9" s="23">
        <v>39938</v>
      </c>
      <c r="C9" s="23">
        <v>40049</v>
      </c>
      <c r="D9" s="23">
        <v>40105</v>
      </c>
      <c r="E9" s="23">
        <v>40295</v>
      </c>
      <c r="F9" s="23">
        <v>40464</v>
      </c>
      <c r="G9" s="23">
        <v>40662</v>
      </c>
      <c r="H9" s="23">
        <v>40787</v>
      </c>
      <c r="I9" s="23">
        <v>40934</v>
      </c>
      <c r="J9" s="23">
        <v>41014</v>
      </c>
      <c r="K9" s="23">
        <v>41183</v>
      </c>
      <c r="L9" s="23">
        <v>41457</v>
      </c>
      <c r="M9" s="23">
        <v>41552</v>
      </c>
      <c r="N9" s="23">
        <v>41720</v>
      </c>
      <c r="O9" s="23">
        <v>41752</v>
      </c>
      <c r="P9" s="23">
        <v>41760</v>
      </c>
      <c r="Q9" s="23">
        <v>41779</v>
      </c>
      <c r="R9" s="23">
        <v>41790</v>
      </c>
      <c r="S9" s="23">
        <v>41755</v>
      </c>
      <c r="T9" s="23">
        <v>41680</v>
      </c>
      <c r="U9" s="23">
        <v>41640</v>
      </c>
      <c r="V9" s="23">
        <v>41533</v>
      </c>
      <c r="W9" s="23">
        <v>41434</v>
      </c>
      <c r="X9" s="23">
        <v>41343</v>
      </c>
      <c r="Y9" s="23">
        <v>41259</v>
      </c>
    </row>
    <row r="10" spans="1:25" ht="18" customHeight="1">
      <c r="A10" s="13" t="s">
        <v>40</v>
      </c>
      <c r="B10" s="16">
        <v>27790</v>
      </c>
      <c r="C10" s="16">
        <v>27855</v>
      </c>
      <c r="D10" s="16">
        <v>27815</v>
      </c>
      <c r="E10" s="16">
        <v>27956</v>
      </c>
      <c r="F10" s="16">
        <v>28116</v>
      </c>
      <c r="G10" s="16">
        <v>28249</v>
      </c>
      <c r="H10" s="16">
        <v>28406</v>
      </c>
      <c r="I10" s="16">
        <v>28545</v>
      </c>
      <c r="J10" s="16">
        <v>28648</v>
      </c>
      <c r="K10" s="16">
        <v>28740</v>
      </c>
      <c r="L10" s="16">
        <v>29017</v>
      </c>
      <c r="M10" s="16">
        <v>29148</v>
      </c>
      <c r="N10" s="16">
        <v>29303</v>
      </c>
      <c r="O10" s="16">
        <v>29404</v>
      </c>
      <c r="P10" s="16">
        <v>29439</v>
      </c>
      <c r="Q10" s="16">
        <v>29534</v>
      </c>
      <c r="R10" s="16">
        <v>29629</v>
      </c>
      <c r="S10" s="16">
        <v>29641</v>
      </c>
      <c r="T10" s="16">
        <v>29640</v>
      </c>
      <c r="U10" s="16">
        <v>29572</v>
      </c>
      <c r="V10" s="16">
        <v>29475</v>
      </c>
      <c r="W10" s="16">
        <v>29375</v>
      </c>
      <c r="X10" s="16">
        <v>29210</v>
      </c>
      <c r="Y10" s="16">
        <v>29041</v>
      </c>
    </row>
    <row r="11" spans="1:25" ht="18" customHeight="1">
      <c r="A11" s="13" t="s">
        <v>41</v>
      </c>
      <c r="B11" s="16">
        <v>1194</v>
      </c>
      <c r="C11" s="16">
        <v>1196</v>
      </c>
      <c r="D11" s="16">
        <v>1213</v>
      </c>
      <c r="E11" s="16">
        <v>1236</v>
      </c>
      <c r="F11" s="16">
        <v>1233</v>
      </c>
      <c r="G11" s="16">
        <v>1256</v>
      </c>
      <c r="H11" s="16">
        <v>1261</v>
      </c>
      <c r="I11" s="16">
        <v>1254</v>
      </c>
      <c r="J11" s="16">
        <v>1273</v>
      </c>
      <c r="K11" s="16">
        <v>1284</v>
      </c>
      <c r="L11" s="16">
        <v>1304</v>
      </c>
      <c r="M11" s="16">
        <v>1300</v>
      </c>
      <c r="N11" s="16">
        <v>1288</v>
      </c>
      <c r="O11" s="16">
        <v>1282</v>
      </c>
      <c r="P11" s="16">
        <v>1251</v>
      </c>
      <c r="Q11" s="16">
        <v>1230</v>
      </c>
      <c r="R11" s="16">
        <v>1233</v>
      </c>
      <c r="S11" s="16">
        <v>1217</v>
      </c>
      <c r="T11" s="16">
        <v>1226</v>
      </c>
      <c r="U11" s="16">
        <v>1240</v>
      </c>
      <c r="V11" s="16">
        <v>1245</v>
      </c>
      <c r="W11" s="16">
        <v>1262</v>
      </c>
      <c r="X11" s="16">
        <v>1289</v>
      </c>
      <c r="Y11" s="16">
        <v>1293</v>
      </c>
    </row>
    <row r="12" spans="1:25" ht="18" customHeight="1">
      <c r="A12" s="13" t="s">
        <v>42</v>
      </c>
      <c r="B12" s="16">
        <v>10062</v>
      </c>
      <c r="C12" s="16">
        <v>10113</v>
      </c>
      <c r="D12" s="16">
        <v>10181</v>
      </c>
      <c r="E12" s="16">
        <v>10182</v>
      </c>
      <c r="F12" s="16">
        <v>10184</v>
      </c>
      <c r="G12" s="16">
        <v>10206</v>
      </c>
      <c r="H12" s="16">
        <v>10192</v>
      </c>
      <c r="I12" s="16">
        <v>10200</v>
      </c>
      <c r="J12" s="16">
        <v>10161</v>
      </c>
      <c r="K12" s="16">
        <v>10211</v>
      </c>
      <c r="L12" s="16">
        <v>10207</v>
      </c>
      <c r="M12" s="16">
        <v>10165</v>
      </c>
      <c r="N12" s="16">
        <v>10195</v>
      </c>
      <c r="O12" s="16">
        <v>10121</v>
      </c>
      <c r="P12" s="16">
        <v>10115</v>
      </c>
      <c r="Q12" s="16">
        <v>10055</v>
      </c>
      <c r="R12" s="16">
        <v>9981</v>
      </c>
      <c r="S12" s="16">
        <v>9962</v>
      </c>
      <c r="T12" s="16">
        <v>9892</v>
      </c>
      <c r="U12" s="16">
        <v>9900</v>
      </c>
      <c r="V12" s="16">
        <v>9903</v>
      </c>
      <c r="W12" s="16">
        <v>9880</v>
      </c>
      <c r="X12" s="16">
        <v>9939</v>
      </c>
      <c r="Y12" s="16">
        <v>10027</v>
      </c>
    </row>
    <row r="13" spans="1:25" ht="18" customHeight="1">
      <c r="A13" s="13" t="s">
        <v>43</v>
      </c>
      <c r="B13" s="16">
        <v>892</v>
      </c>
      <c r="C13" s="16">
        <v>885</v>
      </c>
      <c r="D13" s="16">
        <v>896</v>
      </c>
      <c r="E13" s="16">
        <v>921</v>
      </c>
      <c r="F13" s="16">
        <v>931</v>
      </c>
      <c r="G13" s="16">
        <v>951</v>
      </c>
      <c r="H13" s="16">
        <v>928</v>
      </c>
      <c r="I13" s="16">
        <v>935</v>
      </c>
      <c r="J13" s="16">
        <v>932</v>
      </c>
      <c r="K13" s="16">
        <v>948</v>
      </c>
      <c r="L13" s="16">
        <v>929</v>
      </c>
      <c r="M13" s="16">
        <v>939</v>
      </c>
      <c r="N13" s="16">
        <v>934</v>
      </c>
      <c r="O13" s="16">
        <v>945</v>
      </c>
      <c r="P13" s="16">
        <v>955</v>
      </c>
      <c r="Q13" s="16">
        <v>960</v>
      </c>
      <c r="R13" s="16">
        <v>947</v>
      </c>
      <c r="S13" s="16">
        <v>935</v>
      </c>
      <c r="T13" s="16">
        <v>922</v>
      </c>
      <c r="U13" s="16">
        <v>928</v>
      </c>
      <c r="V13" s="16">
        <v>910</v>
      </c>
      <c r="W13" s="16">
        <v>917</v>
      </c>
      <c r="X13" s="16">
        <v>905</v>
      </c>
      <c r="Y13" s="16">
        <v>898</v>
      </c>
    </row>
    <row r="14" spans="1:25" ht="18" customHeight="1">
      <c r="A14" s="12" t="s">
        <v>44</v>
      </c>
      <c r="B14" s="23">
        <v>8392</v>
      </c>
      <c r="C14" s="23">
        <v>8437</v>
      </c>
      <c r="D14" s="23">
        <v>8767</v>
      </c>
      <c r="E14" s="23">
        <v>9583</v>
      </c>
      <c r="F14" s="23">
        <v>10406</v>
      </c>
      <c r="G14" s="23">
        <v>10968</v>
      </c>
      <c r="H14" s="23">
        <v>11383</v>
      </c>
      <c r="I14" s="23">
        <v>11388</v>
      </c>
      <c r="J14" s="23">
        <v>11885</v>
      </c>
      <c r="K14" s="23">
        <v>12415</v>
      </c>
      <c r="L14" s="23">
        <v>12604</v>
      </c>
      <c r="M14" s="23">
        <v>12245</v>
      </c>
      <c r="N14" s="23">
        <v>12074</v>
      </c>
      <c r="O14" s="23">
        <v>11982</v>
      </c>
      <c r="P14" s="23">
        <v>11902</v>
      </c>
      <c r="Q14" s="23">
        <v>11162</v>
      </c>
      <c r="R14" s="23">
        <v>10941</v>
      </c>
      <c r="S14" s="23">
        <v>10721</v>
      </c>
      <c r="T14" s="23">
        <v>10625</v>
      </c>
      <c r="U14" s="23">
        <v>10695</v>
      </c>
      <c r="V14" s="23">
        <v>10868</v>
      </c>
      <c r="W14" s="23">
        <v>11170</v>
      </c>
      <c r="X14" s="23">
        <v>11214</v>
      </c>
      <c r="Y14" s="23">
        <v>11317</v>
      </c>
    </row>
    <row r="15" spans="1:25" ht="18" customHeight="1">
      <c r="A15" s="13" t="s">
        <v>45</v>
      </c>
      <c r="B15" s="16">
        <v>7888</v>
      </c>
      <c r="C15" s="16">
        <v>7822</v>
      </c>
      <c r="D15" s="16">
        <v>7797</v>
      </c>
      <c r="E15" s="16">
        <v>7756</v>
      </c>
      <c r="F15" s="16">
        <v>7743</v>
      </c>
      <c r="G15" s="16">
        <v>7739</v>
      </c>
      <c r="H15" s="16">
        <v>7704</v>
      </c>
      <c r="I15" s="16">
        <v>7664</v>
      </c>
      <c r="J15" s="16">
        <v>7600</v>
      </c>
      <c r="K15" s="16">
        <v>7563</v>
      </c>
      <c r="L15" s="16">
        <v>7523</v>
      </c>
      <c r="M15" s="16">
        <v>7339</v>
      </c>
      <c r="N15" s="16">
        <v>7262</v>
      </c>
      <c r="O15" s="16">
        <v>7190</v>
      </c>
      <c r="P15" s="16">
        <v>7098</v>
      </c>
      <c r="Q15" s="16">
        <v>6986</v>
      </c>
      <c r="R15" s="16">
        <v>6842</v>
      </c>
      <c r="S15" s="16">
        <v>6733</v>
      </c>
      <c r="T15" s="16">
        <v>6663</v>
      </c>
      <c r="U15" s="16">
        <v>6605</v>
      </c>
      <c r="V15" s="16">
        <v>6516</v>
      </c>
      <c r="W15" s="16">
        <v>6496</v>
      </c>
      <c r="X15" s="16">
        <v>6440</v>
      </c>
      <c r="Y15" s="16">
        <v>6374</v>
      </c>
    </row>
    <row r="16" spans="1:25" ht="18" customHeight="1">
      <c r="A16" s="17" t="s">
        <v>46</v>
      </c>
      <c r="B16" s="18">
        <v>503</v>
      </c>
      <c r="C16" s="18">
        <v>615</v>
      </c>
      <c r="D16" s="18">
        <v>970</v>
      </c>
      <c r="E16" s="18">
        <v>1827</v>
      </c>
      <c r="F16" s="18">
        <v>2663</v>
      </c>
      <c r="G16" s="18">
        <v>3229</v>
      </c>
      <c r="H16" s="18">
        <v>3679</v>
      </c>
      <c r="I16" s="18">
        <v>3724</v>
      </c>
      <c r="J16" s="18">
        <v>4285</v>
      </c>
      <c r="K16" s="18">
        <v>4852</v>
      </c>
      <c r="L16" s="18">
        <v>5081</v>
      </c>
      <c r="M16" s="18">
        <v>4906</v>
      </c>
      <c r="N16" s="18">
        <v>4812</v>
      </c>
      <c r="O16" s="18">
        <v>4792</v>
      </c>
      <c r="P16" s="18">
        <v>4804</v>
      </c>
      <c r="Q16" s="18">
        <v>4176</v>
      </c>
      <c r="R16" s="18">
        <v>4099</v>
      </c>
      <c r="S16" s="18">
        <v>3988</v>
      </c>
      <c r="T16" s="18">
        <v>3962</v>
      </c>
      <c r="U16" s="18">
        <v>4090</v>
      </c>
      <c r="V16" s="18">
        <v>4352</v>
      </c>
      <c r="W16" s="18">
        <v>4674</v>
      </c>
      <c r="X16" s="18">
        <v>4774</v>
      </c>
      <c r="Y16" s="18">
        <v>4943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4" t="s">
        <v>15</v>
      </c>
      <c r="C20" s="74" t="s">
        <v>16</v>
      </c>
      <c r="D20" s="74" t="s">
        <v>17</v>
      </c>
      <c r="E20" s="74">
        <v>2002</v>
      </c>
      <c r="F20" s="74">
        <v>2003</v>
      </c>
      <c r="G20" s="74">
        <v>2004</v>
      </c>
      <c r="H20" s="74">
        <v>2005</v>
      </c>
      <c r="I20" s="74">
        <v>2006</v>
      </c>
      <c r="J20" s="74">
        <v>2007</v>
      </c>
      <c r="K20" s="74">
        <v>2008</v>
      </c>
      <c r="L20" s="74">
        <v>2009</v>
      </c>
      <c r="M20" s="74">
        <v>2010</v>
      </c>
      <c r="N20" s="74">
        <v>2011</v>
      </c>
      <c r="O20" s="74">
        <v>2012</v>
      </c>
      <c r="P20" s="74">
        <v>2013</v>
      </c>
      <c r="Q20" s="74">
        <v>2014</v>
      </c>
      <c r="R20" s="74">
        <v>2015</v>
      </c>
      <c r="S20" s="74">
        <v>2016</v>
      </c>
      <c r="T20" s="74">
        <v>2017</v>
      </c>
      <c r="U20" s="74">
        <v>2018</v>
      </c>
      <c r="V20" s="74">
        <v>2019</v>
      </c>
      <c r="W20" s="74">
        <v>2020</v>
      </c>
      <c r="X20" s="74">
        <v>2021</v>
      </c>
      <c r="Y20" s="74">
        <v>2022</v>
      </c>
    </row>
    <row r="21" spans="1:25" ht="18" customHeight="1">
      <c r="A21" s="67" t="s">
        <v>38</v>
      </c>
      <c r="B21" s="24">
        <v>23909</v>
      </c>
      <c r="C21" s="24">
        <v>23983</v>
      </c>
      <c r="D21" s="24">
        <v>24190</v>
      </c>
      <c r="E21" s="24">
        <v>24746</v>
      </c>
      <c r="F21" s="24">
        <v>25236</v>
      </c>
      <c r="G21" s="24">
        <v>25651</v>
      </c>
      <c r="H21" s="24">
        <v>25955</v>
      </c>
      <c r="I21" s="24">
        <v>26072</v>
      </c>
      <c r="J21" s="24">
        <v>26461</v>
      </c>
      <c r="K21" s="24">
        <v>26854</v>
      </c>
      <c r="L21" s="24">
        <v>27038</v>
      </c>
      <c r="M21" s="24">
        <v>26897</v>
      </c>
      <c r="N21" s="24">
        <v>26884</v>
      </c>
      <c r="O21" s="24">
        <v>26849</v>
      </c>
      <c r="P21" s="24">
        <v>26800</v>
      </c>
      <c r="Q21" s="24">
        <v>26426</v>
      </c>
      <c r="R21" s="24">
        <v>26343</v>
      </c>
      <c r="S21" s="24">
        <v>26246</v>
      </c>
      <c r="T21" s="24">
        <v>26173</v>
      </c>
      <c r="U21" s="24">
        <v>26210</v>
      </c>
      <c r="V21" s="24">
        <v>26318</v>
      </c>
      <c r="W21" s="24">
        <v>26453</v>
      </c>
      <c r="X21" s="24">
        <v>26366</v>
      </c>
      <c r="Y21" s="24">
        <v>26352</v>
      </c>
    </row>
    <row r="22" spans="1:25" ht="18" customHeight="1">
      <c r="A22" s="75" t="s">
        <v>39</v>
      </c>
      <c r="B22" s="23">
        <v>19982</v>
      </c>
      <c r="C22" s="23">
        <v>20024</v>
      </c>
      <c r="D22" s="23">
        <v>20058</v>
      </c>
      <c r="E22" s="23">
        <v>20177</v>
      </c>
      <c r="F22" s="23">
        <v>20245</v>
      </c>
      <c r="G22" s="23">
        <v>20381</v>
      </c>
      <c r="H22" s="23">
        <v>20468</v>
      </c>
      <c r="I22" s="23">
        <v>20586</v>
      </c>
      <c r="J22" s="23">
        <v>20668</v>
      </c>
      <c r="K22" s="23">
        <v>20764</v>
      </c>
      <c r="L22" s="23">
        <v>20876</v>
      </c>
      <c r="M22" s="23">
        <v>20931</v>
      </c>
      <c r="N22" s="23">
        <v>20992</v>
      </c>
      <c r="O22" s="23">
        <v>21027</v>
      </c>
      <c r="P22" s="23">
        <v>21016</v>
      </c>
      <c r="Q22" s="23">
        <v>21032</v>
      </c>
      <c r="R22" s="23">
        <v>21038</v>
      </c>
      <c r="S22" s="23">
        <v>21060</v>
      </c>
      <c r="T22" s="23">
        <v>21026</v>
      </c>
      <c r="U22" s="23">
        <v>21016</v>
      </c>
      <c r="V22" s="23">
        <v>20993</v>
      </c>
      <c r="W22" s="23">
        <v>20938</v>
      </c>
      <c r="X22" s="23">
        <v>20856</v>
      </c>
      <c r="Y22" s="23">
        <v>20807</v>
      </c>
    </row>
    <row r="23" spans="1:25" ht="18" customHeight="1">
      <c r="A23" s="76" t="s">
        <v>40</v>
      </c>
      <c r="B23" s="16">
        <v>13998</v>
      </c>
      <c r="C23" s="16">
        <v>14011</v>
      </c>
      <c r="D23" s="16">
        <v>14000</v>
      </c>
      <c r="E23" s="16">
        <v>14082</v>
      </c>
      <c r="F23" s="16">
        <v>14151</v>
      </c>
      <c r="G23" s="16">
        <v>14243</v>
      </c>
      <c r="H23" s="16">
        <v>14326</v>
      </c>
      <c r="I23" s="16">
        <v>14422</v>
      </c>
      <c r="J23" s="16">
        <v>14498</v>
      </c>
      <c r="K23" s="16">
        <v>14543</v>
      </c>
      <c r="L23" s="16">
        <v>14646</v>
      </c>
      <c r="M23" s="16">
        <v>14718</v>
      </c>
      <c r="N23" s="16">
        <v>14774</v>
      </c>
      <c r="O23" s="16">
        <v>14826</v>
      </c>
      <c r="P23" s="16">
        <v>14825</v>
      </c>
      <c r="Q23" s="16">
        <v>14861</v>
      </c>
      <c r="R23" s="16">
        <v>14924</v>
      </c>
      <c r="S23" s="16">
        <v>14956</v>
      </c>
      <c r="T23" s="16">
        <v>14944</v>
      </c>
      <c r="U23" s="16">
        <v>14920</v>
      </c>
      <c r="V23" s="16">
        <v>14873</v>
      </c>
      <c r="W23" s="16">
        <v>14789</v>
      </c>
      <c r="X23" s="16">
        <v>14679</v>
      </c>
      <c r="Y23" s="16">
        <v>14599</v>
      </c>
    </row>
    <row r="24" spans="1:25" ht="18" customHeight="1">
      <c r="A24" s="76" t="s">
        <v>41</v>
      </c>
      <c r="B24" s="16">
        <v>524</v>
      </c>
      <c r="C24" s="16">
        <v>528</v>
      </c>
      <c r="D24" s="16">
        <v>542</v>
      </c>
      <c r="E24" s="16">
        <v>554</v>
      </c>
      <c r="F24" s="16">
        <v>553</v>
      </c>
      <c r="G24" s="16">
        <v>564</v>
      </c>
      <c r="H24" s="16">
        <v>569</v>
      </c>
      <c r="I24" s="16">
        <v>569</v>
      </c>
      <c r="J24" s="16">
        <v>578</v>
      </c>
      <c r="K24" s="16">
        <v>577</v>
      </c>
      <c r="L24" s="16">
        <v>594</v>
      </c>
      <c r="M24" s="16">
        <v>594</v>
      </c>
      <c r="N24" s="16">
        <v>593</v>
      </c>
      <c r="O24" s="16">
        <v>588</v>
      </c>
      <c r="P24" s="16">
        <v>571</v>
      </c>
      <c r="Q24" s="16">
        <v>559</v>
      </c>
      <c r="R24" s="16">
        <v>566</v>
      </c>
      <c r="S24" s="16">
        <v>551</v>
      </c>
      <c r="T24" s="16">
        <v>563</v>
      </c>
      <c r="U24" s="16">
        <v>570</v>
      </c>
      <c r="V24" s="16">
        <v>573</v>
      </c>
      <c r="W24" s="16">
        <v>591</v>
      </c>
      <c r="X24" s="16">
        <v>610</v>
      </c>
      <c r="Y24" s="16">
        <v>599</v>
      </c>
    </row>
    <row r="25" spans="1:25" ht="18" customHeight="1">
      <c r="A25" s="76" t="s">
        <v>42</v>
      </c>
      <c r="B25" s="16">
        <v>5040</v>
      </c>
      <c r="C25" s="16">
        <v>5070</v>
      </c>
      <c r="D25" s="16">
        <v>5092</v>
      </c>
      <c r="E25" s="16">
        <v>5107</v>
      </c>
      <c r="F25" s="16">
        <v>5111</v>
      </c>
      <c r="G25" s="16">
        <v>5126</v>
      </c>
      <c r="H25" s="16">
        <v>5135</v>
      </c>
      <c r="I25" s="16">
        <v>5154</v>
      </c>
      <c r="J25" s="16">
        <v>5154</v>
      </c>
      <c r="K25" s="16">
        <v>5196</v>
      </c>
      <c r="L25" s="16">
        <v>5205</v>
      </c>
      <c r="M25" s="16">
        <v>5190</v>
      </c>
      <c r="N25" s="16">
        <v>5201</v>
      </c>
      <c r="O25" s="16">
        <v>5175</v>
      </c>
      <c r="P25" s="16">
        <v>5178</v>
      </c>
      <c r="Q25" s="16">
        <v>5166</v>
      </c>
      <c r="R25" s="16">
        <v>5114</v>
      </c>
      <c r="S25" s="16">
        <v>5126</v>
      </c>
      <c r="T25" s="16">
        <v>5098</v>
      </c>
      <c r="U25" s="16">
        <v>5100</v>
      </c>
      <c r="V25" s="16">
        <v>5118</v>
      </c>
      <c r="W25" s="16">
        <v>5122</v>
      </c>
      <c r="X25" s="16">
        <v>5141</v>
      </c>
      <c r="Y25" s="16">
        <v>5180</v>
      </c>
    </row>
    <row r="26" spans="1:25" ht="18" customHeight="1">
      <c r="A26" s="76" t="s">
        <v>43</v>
      </c>
      <c r="B26" s="16">
        <v>420</v>
      </c>
      <c r="C26" s="16">
        <v>415</v>
      </c>
      <c r="D26" s="16">
        <v>424</v>
      </c>
      <c r="E26" s="16">
        <v>434</v>
      </c>
      <c r="F26" s="16">
        <v>430</v>
      </c>
      <c r="G26" s="16">
        <v>448</v>
      </c>
      <c r="H26" s="16">
        <v>438</v>
      </c>
      <c r="I26" s="16">
        <v>441</v>
      </c>
      <c r="J26" s="16">
        <v>438</v>
      </c>
      <c r="K26" s="16">
        <v>448</v>
      </c>
      <c r="L26" s="16">
        <v>431</v>
      </c>
      <c r="M26" s="16">
        <v>429</v>
      </c>
      <c r="N26" s="16">
        <v>424</v>
      </c>
      <c r="O26" s="16">
        <v>438</v>
      </c>
      <c r="P26" s="16">
        <v>442</v>
      </c>
      <c r="Q26" s="16">
        <v>446</v>
      </c>
      <c r="R26" s="16">
        <v>434</v>
      </c>
      <c r="S26" s="16">
        <v>427</v>
      </c>
      <c r="T26" s="16">
        <v>421</v>
      </c>
      <c r="U26" s="16">
        <v>426</v>
      </c>
      <c r="V26" s="16">
        <v>429</v>
      </c>
      <c r="W26" s="16">
        <v>436</v>
      </c>
      <c r="X26" s="16">
        <v>426</v>
      </c>
      <c r="Y26" s="16">
        <v>429</v>
      </c>
    </row>
    <row r="27" spans="1:25" ht="18" customHeight="1">
      <c r="A27" s="75" t="s">
        <v>44</v>
      </c>
      <c r="B27" s="23">
        <v>3927</v>
      </c>
      <c r="C27" s="23">
        <v>3959</v>
      </c>
      <c r="D27" s="23">
        <v>4132</v>
      </c>
      <c r="E27" s="23">
        <v>4569</v>
      </c>
      <c r="F27" s="23">
        <v>4991</v>
      </c>
      <c r="G27" s="23">
        <v>5270</v>
      </c>
      <c r="H27" s="23">
        <v>5487</v>
      </c>
      <c r="I27" s="23">
        <v>5486</v>
      </c>
      <c r="J27" s="23">
        <v>5793</v>
      </c>
      <c r="K27" s="23">
        <v>6090</v>
      </c>
      <c r="L27" s="23">
        <v>6162</v>
      </c>
      <c r="M27" s="23">
        <v>5966</v>
      </c>
      <c r="N27" s="23">
        <v>5892</v>
      </c>
      <c r="O27" s="23">
        <v>5822</v>
      </c>
      <c r="P27" s="23">
        <v>5784</v>
      </c>
      <c r="Q27" s="23">
        <v>5394</v>
      </c>
      <c r="R27" s="23">
        <v>5305</v>
      </c>
      <c r="S27" s="23">
        <v>5186</v>
      </c>
      <c r="T27" s="23">
        <v>5147</v>
      </c>
      <c r="U27" s="23">
        <v>5194</v>
      </c>
      <c r="V27" s="23">
        <v>5325</v>
      </c>
      <c r="W27" s="23">
        <v>5515</v>
      </c>
      <c r="X27" s="23">
        <v>5510</v>
      </c>
      <c r="Y27" s="23">
        <v>5545</v>
      </c>
    </row>
    <row r="28" spans="1:25" ht="18" customHeight="1">
      <c r="A28" s="76" t="s">
        <v>45</v>
      </c>
      <c r="B28" s="16">
        <v>3670</v>
      </c>
      <c r="C28" s="16">
        <v>3642</v>
      </c>
      <c r="D28" s="16">
        <v>3618</v>
      </c>
      <c r="E28" s="16">
        <v>3611</v>
      </c>
      <c r="F28" s="16">
        <v>3607</v>
      </c>
      <c r="G28" s="16">
        <v>3602</v>
      </c>
      <c r="H28" s="16">
        <v>3587</v>
      </c>
      <c r="I28" s="16">
        <v>3583</v>
      </c>
      <c r="J28" s="16">
        <v>3573</v>
      </c>
      <c r="K28" s="16">
        <v>3567</v>
      </c>
      <c r="L28" s="16">
        <v>3535</v>
      </c>
      <c r="M28" s="16">
        <v>3445</v>
      </c>
      <c r="N28" s="16">
        <v>3418</v>
      </c>
      <c r="O28" s="16">
        <v>3374</v>
      </c>
      <c r="P28" s="16">
        <v>3334</v>
      </c>
      <c r="Q28" s="16">
        <v>3288</v>
      </c>
      <c r="R28" s="16">
        <v>3230</v>
      </c>
      <c r="S28" s="16">
        <v>3180</v>
      </c>
      <c r="T28" s="16">
        <v>3149</v>
      </c>
      <c r="U28" s="16">
        <v>3119</v>
      </c>
      <c r="V28" s="16">
        <v>3092</v>
      </c>
      <c r="W28" s="16">
        <v>3097</v>
      </c>
      <c r="X28" s="16">
        <v>3056</v>
      </c>
      <c r="Y28" s="16">
        <v>3020</v>
      </c>
    </row>
    <row r="29" spans="1:25" ht="18" customHeight="1">
      <c r="A29" s="77" t="s">
        <v>46</v>
      </c>
      <c r="B29" s="18">
        <v>257</v>
      </c>
      <c r="C29" s="18">
        <v>317</v>
      </c>
      <c r="D29" s="18">
        <v>514</v>
      </c>
      <c r="E29" s="18">
        <v>958</v>
      </c>
      <c r="F29" s="18">
        <v>1384</v>
      </c>
      <c r="G29" s="18">
        <v>1668</v>
      </c>
      <c r="H29" s="18">
        <v>1900</v>
      </c>
      <c r="I29" s="18">
        <v>1903</v>
      </c>
      <c r="J29" s="18">
        <v>2220</v>
      </c>
      <c r="K29" s="18">
        <v>2523</v>
      </c>
      <c r="L29" s="18">
        <v>2627</v>
      </c>
      <c r="M29" s="18">
        <v>2521</v>
      </c>
      <c r="N29" s="18">
        <v>2474</v>
      </c>
      <c r="O29" s="18">
        <v>2448</v>
      </c>
      <c r="P29" s="18">
        <v>2450</v>
      </c>
      <c r="Q29" s="18">
        <v>2106</v>
      </c>
      <c r="R29" s="18">
        <v>2075</v>
      </c>
      <c r="S29" s="18">
        <v>2006</v>
      </c>
      <c r="T29" s="18">
        <v>1998</v>
      </c>
      <c r="U29" s="18">
        <v>2075</v>
      </c>
      <c r="V29" s="18">
        <v>2233</v>
      </c>
      <c r="W29" s="18">
        <v>2418</v>
      </c>
      <c r="X29" s="18">
        <v>2454</v>
      </c>
      <c r="Y29" s="18">
        <v>2525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4" t="s">
        <v>15</v>
      </c>
      <c r="C33" s="74" t="s">
        <v>16</v>
      </c>
      <c r="D33" s="74" t="s">
        <v>17</v>
      </c>
      <c r="E33" s="74">
        <v>2002</v>
      </c>
      <c r="F33" s="74">
        <v>2003</v>
      </c>
      <c r="G33" s="74">
        <v>2004</v>
      </c>
      <c r="H33" s="74">
        <v>2005</v>
      </c>
      <c r="I33" s="74">
        <v>2006</v>
      </c>
      <c r="J33" s="74">
        <v>2007</v>
      </c>
      <c r="K33" s="74">
        <v>2008</v>
      </c>
      <c r="L33" s="74">
        <v>2009</v>
      </c>
      <c r="M33" s="74">
        <v>2010</v>
      </c>
      <c r="N33" s="74">
        <v>2011</v>
      </c>
      <c r="O33" s="74">
        <v>2012</v>
      </c>
      <c r="P33" s="74">
        <v>2013</v>
      </c>
      <c r="Q33" s="74">
        <v>2014</v>
      </c>
      <c r="R33" s="74">
        <v>2015</v>
      </c>
      <c r="S33" s="74">
        <v>2016</v>
      </c>
      <c r="T33" s="74">
        <v>2017</v>
      </c>
      <c r="U33" s="74">
        <v>2018</v>
      </c>
      <c r="V33" s="74">
        <v>2019</v>
      </c>
      <c r="W33" s="74">
        <v>2020</v>
      </c>
      <c r="X33" s="74">
        <v>2021</v>
      </c>
      <c r="Y33" s="74">
        <v>2022</v>
      </c>
    </row>
    <row r="34" spans="1:25" ht="18" customHeight="1">
      <c r="A34" s="67" t="s">
        <v>38</v>
      </c>
      <c r="B34" s="24">
        <v>24421</v>
      </c>
      <c r="C34" s="24">
        <v>24503</v>
      </c>
      <c r="D34" s="24">
        <v>24682</v>
      </c>
      <c r="E34" s="24">
        <v>25132</v>
      </c>
      <c r="F34" s="24">
        <v>25634</v>
      </c>
      <c r="G34" s="24">
        <v>25979</v>
      </c>
      <c r="H34" s="24">
        <v>26215</v>
      </c>
      <c r="I34" s="24">
        <v>26250</v>
      </c>
      <c r="J34" s="24">
        <v>26438</v>
      </c>
      <c r="K34" s="24">
        <v>26744</v>
      </c>
      <c r="L34" s="24">
        <v>27023</v>
      </c>
      <c r="M34" s="24">
        <v>26900</v>
      </c>
      <c r="N34" s="24">
        <v>26910</v>
      </c>
      <c r="O34" s="24">
        <v>26885</v>
      </c>
      <c r="P34" s="24">
        <v>26862</v>
      </c>
      <c r="Q34" s="24">
        <v>26515</v>
      </c>
      <c r="R34" s="24">
        <v>26388</v>
      </c>
      <c r="S34" s="24">
        <v>26230</v>
      </c>
      <c r="T34" s="24">
        <v>26132</v>
      </c>
      <c r="U34" s="24">
        <v>26125</v>
      </c>
      <c r="V34" s="24">
        <v>26083</v>
      </c>
      <c r="W34" s="24">
        <v>26151</v>
      </c>
      <c r="X34" s="24">
        <v>26191</v>
      </c>
      <c r="Y34" s="24">
        <v>26224</v>
      </c>
    </row>
    <row r="35" spans="1:25" ht="18" customHeight="1">
      <c r="A35" s="75" t="s">
        <v>39</v>
      </c>
      <c r="B35" s="23">
        <v>19956</v>
      </c>
      <c r="C35" s="23">
        <v>20025</v>
      </c>
      <c r="D35" s="23">
        <v>20047</v>
      </c>
      <c r="E35" s="23">
        <v>20118</v>
      </c>
      <c r="F35" s="23">
        <v>20219</v>
      </c>
      <c r="G35" s="23">
        <v>20281</v>
      </c>
      <c r="H35" s="23">
        <v>20319</v>
      </c>
      <c r="I35" s="23">
        <v>20348</v>
      </c>
      <c r="J35" s="23">
        <v>20346</v>
      </c>
      <c r="K35" s="23">
        <v>20419</v>
      </c>
      <c r="L35" s="23">
        <v>20581</v>
      </c>
      <c r="M35" s="23">
        <v>20621</v>
      </c>
      <c r="N35" s="23">
        <v>20728</v>
      </c>
      <c r="O35" s="23">
        <v>20725</v>
      </c>
      <c r="P35" s="23">
        <v>20744</v>
      </c>
      <c r="Q35" s="23">
        <v>20747</v>
      </c>
      <c r="R35" s="23">
        <v>20752</v>
      </c>
      <c r="S35" s="23">
        <v>20695</v>
      </c>
      <c r="T35" s="23">
        <v>20654</v>
      </c>
      <c r="U35" s="23">
        <v>20624</v>
      </c>
      <c r="V35" s="23">
        <v>20540</v>
      </c>
      <c r="W35" s="23">
        <v>20496</v>
      </c>
      <c r="X35" s="23">
        <v>20487</v>
      </c>
      <c r="Y35" s="23">
        <v>20452</v>
      </c>
    </row>
    <row r="36" spans="1:25" ht="18" customHeight="1">
      <c r="A36" s="76" t="s">
        <v>40</v>
      </c>
      <c r="B36" s="16">
        <v>13792</v>
      </c>
      <c r="C36" s="16">
        <v>13844</v>
      </c>
      <c r="D36" s="16">
        <v>13815</v>
      </c>
      <c r="E36" s="16">
        <v>13874</v>
      </c>
      <c r="F36" s="16">
        <v>13965</v>
      </c>
      <c r="G36" s="16">
        <v>14006</v>
      </c>
      <c r="H36" s="16">
        <v>14080</v>
      </c>
      <c r="I36" s="16">
        <v>14123</v>
      </c>
      <c r="J36" s="16">
        <v>14150</v>
      </c>
      <c r="K36" s="16">
        <v>14197</v>
      </c>
      <c r="L36" s="16">
        <v>14371</v>
      </c>
      <c r="M36" s="16">
        <v>14430</v>
      </c>
      <c r="N36" s="16">
        <v>14529</v>
      </c>
      <c r="O36" s="16">
        <v>14578</v>
      </c>
      <c r="P36" s="16">
        <v>14614</v>
      </c>
      <c r="Q36" s="16">
        <v>14673</v>
      </c>
      <c r="R36" s="16">
        <v>14705</v>
      </c>
      <c r="S36" s="16">
        <v>14685</v>
      </c>
      <c r="T36" s="16">
        <v>14696</v>
      </c>
      <c r="U36" s="16">
        <v>14652</v>
      </c>
      <c r="V36" s="16">
        <v>14602</v>
      </c>
      <c r="W36" s="16">
        <v>14586</v>
      </c>
      <c r="X36" s="16">
        <v>14531</v>
      </c>
      <c r="Y36" s="16">
        <v>14442</v>
      </c>
    </row>
    <row r="37" spans="1:25" ht="18" customHeight="1">
      <c r="A37" s="76" t="s">
        <v>41</v>
      </c>
      <c r="B37" s="16">
        <v>670</v>
      </c>
      <c r="C37" s="16">
        <v>668</v>
      </c>
      <c r="D37" s="16">
        <v>671</v>
      </c>
      <c r="E37" s="16">
        <v>682</v>
      </c>
      <c r="F37" s="16">
        <v>680</v>
      </c>
      <c r="G37" s="16">
        <v>692</v>
      </c>
      <c r="H37" s="16">
        <v>692</v>
      </c>
      <c r="I37" s="16">
        <v>685</v>
      </c>
      <c r="J37" s="16">
        <v>695</v>
      </c>
      <c r="K37" s="16">
        <v>707</v>
      </c>
      <c r="L37" s="16">
        <v>710</v>
      </c>
      <c r="M37" s="16">
        <v>706</v>
      </c>
      <c r="N37" s="16">
        <v>695</v>
      </c>
      <c r="O37" s="16">
        <v>694</v>
      </c>
      <c r="P37" s="16">
        <v>680</v>
      </c>
      <c r="Q37" s="16">
        <v>671</v>
      </c>
      <c r="R37" s="16">
        <v>667</v>
      </c>
      <c r="S37" s="16">
        <v>666</v>
      </c>
      <c r="T37" s="16">
        <v>663</v>
      </c>
      <c r="U37" s="16">
        <v>670</v>
      </c>
      <c r="V37" s="16">
        <v>672</v>
      </c>
      <c r="W37" s="16">
        <v>671</v>
      </c>
      <c r="X37" s="16">
        <v>679</v>
      </c>
      <c r="Y37" s="16">
        <v>694</v>
      </c>
    </row>
    <row r="38" spans="1:25" ht="18" customHeight="1">
      <c r="A38" s="76" t="s">
        <v>42</v>
      </c>
      <c r="B38" s="16">
        <v>5023</v>
      </c>
      <c r="C38" s="16">
        <v>5043</v>
      </c>
      <c r="D38" s="16">
        <v>5089</v>
      </c>
      <c r="E38" s="16">
        <v>5075</v>
      </c>
      <c r="F38" s="16">
        <v>5073</v>
      </c>
      <c r="G38" s="16">
        <v>5080</v>
      </c>
      <c r="H38" s="16">
        <v>5057</v>
      </c>
      <c r="I38" s="16">
        <v>5046</v>
      </c>
      <c r="J38" s="16">
        <v>5007</v>
      </c>
      <c r="K38" s="16">
        <v>5015</v>
      </c>
      <c r="L38" s="16">
        <v>5002</v>
      </c>
      <c r="M38" s="16">
        <v>4975</v>
      </c>
      <c r="N38" s="16">
        <v>4994</v>
      </c>
      <c r="O38" s="16">
        <v>4946</v>
      </c>
      <c r="P38" s="16">
        <v>4937</v>
      </c>
      <c r="Q38" s="16">
        <v>4889</v>
      </c>
      <c r="R38" s="16">
        <v>4867</v>
      </c>
      <c r="S38" s="16">
        <v>4836</v>
      </c>
      <c r="T38" s="16">
        <v>4794</v>
      </c>
      <c r="U38" s="16">
        <v>4800</v>
      </c>
      <c r="V38" s="16">
        <v>4785</v>
      </c>
      <c r="W38" s="16">
        <v>4758</v>
      </c>
      <c r="X38" s="16">
        <v>4798</v>
      </c>
      <c r="Y38" s="16">
        <v>4847</v>
      </c>
    </row>
    <row r="39" spans="1:25" ht="18" customHeight="1">
      <c r="A39" s="76" t="s">
        <v>43</v>
      </c>
      <c r="B39" s="16">
        <v>472</v>
      </c>
      <c r="C39" s="16">
        <v>470</v>
      </c>
      <c r="D39" s="16">
        <v>472</v>
      </c>
      <c r="E39" s="16">
        <v>487</v>
      </c>
      <c r="F39" s="16">
        <v>501</v>
      </c>
      <c r="G39" s="16">
        <v>503</v>
      </c>
      <c r="H39" s="16">
        <v>490</v>
      </c>
      <c r="I39" s="16">
        <v>494</v>
      </c>
      <c r="J39" s="16">
        <v>494</v>
      </c>
      <c r="K39" s="16">
        <v>500</v>
      </c>
      <c r="L39" s="16">
        <v>498</v>
      </c>
      <c r="M39" s="16">
        <v>510</v>
      </c>
      <c r="N39" s="16">
        <v>510</v>
      </c>
      <c r="O39" s="16">
        <v>507</v>
      </c>
      <c r="P39" s="16">
        <v>513</v>
      </c>
      <c r="Q39" s="16">
        <v>514</v>
      </c>
      <c r="R39" s="16">
        <v>513</v>
      </c>
      <c r="S39" s="16">
        <v>508</v>
      </c>
      <c r="T39" s="16">
        <v>501</v>
      </c>
      <c r="U39" s="16">
        <v>502</v>
      </c>
      <c r="V39" s="16">
        <v>481</v>
      </c>
      <c r="W39" s="16">
        <v>481</v>
      </c>
      <c r="X39" s="16">
        <v>479</v>
      </c>
      <c r="Y39" s="16">
        <v>469</v>
      </c>
    </row>
    <row r="40" spans="1:25" ht="18" customHeight="1">
      <c r="A40" s="75" t="s">
        <v>44</v>
      </c>
      <c r="B40" s="23">
        <v>4465</v>
      </c>
      <c r="C40" s="23">
        <v>4478</v>
      </c>
      <c r="D40" s="23">
        <v>4635</v>
      </c>
      <c r="E40" s="23">
        <v>5014</v>
      </c>
      <c r="F40" s="23">
        <v>5415</v>
      </c>
      <c r="G40" s="23">
        <v>5698</v>
      </c>
      <c r="H40" s="23">
        <v>5896</v>
      </c>
      <c r="I40" s="23">
        <v>5902</v>
      </c>
      <c r="J40" s="23">
        <v>6092</v>
      </c>
      <c r="K40" s="23">
        <v>6325</v>
      </c>
      <c r="L40" s="23">
        <v>6442</v>
      </c>
      <c r="M40" s="23">
        <v>6279</v>
      </c>
      <c r="N40" s="23">
        <v>6182</v>
      </c>
      <c r="O40" s="23">
        <v>6160</v>
      </c>
      <c r="P40" s="23">
        <v>6118</v>
      </c>
      <c r="Q40" s="23">
        <v>5768</v>
      </c>
      <c r="R40" s="23">
        <v>5636</v>
      </c>
      <c r="S40" s="23">
        <v>5535</v>
      </c>
      <c r="T40" s="23">
        <v>5478</v>
      </c>
      <c r="U40" s="23">
        <v>5501</v>
      </c>
      <c r="V40" s="23">
        <v>5543</v>
      </c>
      <c r="W40" s="23">
        <v>5655</v>
      </c>
      <c r="X40" s="23">
        <v>5704</v>
      </c>
      <c r="Y40" s="23">
        <v>5772</v>
      </c>
    </row>
    <row r="41" spans="1:25" ht="18" customHeight="1">
      <c r="A41" s="76" t="s">
        <v>45</v>
      </c>
      <c r="B41" s="16">
        <v>4218</v>
      </c>
      <c r="C41" s="16">
        <v>4180</v>
      </c>
      <c r="D41" s="16">
        <v>4179</v>
      </c>
      <c r="E41" s="16">
        <v>4145</v>
      </c>
      <c r="F41" s="16">
        <v>4136</v>
      </c>
      <c r="G41" s="16">
        <v>4137</v>
      </c>
      <c r="H41" s="16">
        <v>4117</v>
      </c>
      <c r="I41" s="16">
        <v>4081</v>
      </c>
      <c r="J41" s="16">
        <v>4027</v>
      </c>
      <c r="K41" s="16">
        <v>3996</v>
      </c>
      <c r="L41" s="16">
        <v>3988</v>
      </c>
      <c r="M41" s="16">
        <v>3894</v>
      </c>
      <c r="N41" s="16">
        <v>3844</v>
      </c>
      <c r="O41" s="16">
        <v>3816</v>
      </c>
      <c r="P41" s="16">
        <v>3764</v>
      </c>
      <c r="Q41" s="16">
        <v>3698</v>
      </c>
      <c r="R41" s="16">
        <v>3612</v>
      </c>
      <c r="S41" s="16">
        <v>3553</v>
      </c>
      <c r="T41" s="16">
        <v>3514</v>
      </c>
      <c r="U41" s="16">
        <v>3486</v>
      </c>
      <c r="V41" s="16">
        <v>3424</v>
      </c>
      <c r="W41" s="16">
        <v>3399</v>
      </c>
      <c r="X41" s="16">
        <v>3384</v>
      </c>
      <c r="Y41" s="16">
        <v>3354</v>
      </c>
    </row>
    <row r="42" spans="1:25" ht="18" customHeight="1">
      <c r="A42" s="77" t="s">
        <v>46</v>
      </c>
      <c r="B42" s="18">
        <v>247</v>
      </c>
      <c r="C42" s="18">
        <v>298</v>
      </c>
      <c r="D42" s="18">
        <v>456</v>
      </c>
      <c r="E42" s="18">
        <v>869</v>
      </c>
      <c r="F42" s="18">
        <v>1279</v>
      </c>
      <c r="G42" s="18">
        <v>1561</v>
      </c>
      <c r="H42" s="18">
        <v>1779</v>
      </c>
      <c r="I42" s="18">
        <v>1821</v>
      </c>
      <c r="J42" s="18">
        <v>2065</v>
      </c>
      <c r="K42" s="18">
        <v>2329</v>
      </c>
      <c r="L42" s="18">
        <v>2454</v>
      </c>
      <c r="M42" s="18">
        <v>2385</v>
      </c>
      <c r="N42" s="18">
        <v>2338</v>
      </c>
      <c r="O42" s="18">
        <v>2344</v>
      </c>
      <c r="P42" s="18">
        <v>2354</v>
      </c>
      <c r="Q42" s="18">
        <v>2070</v>
      </c>
      <c r="R42" s="18">
        <v>2024</v>
      </c>
      <c r="S42" s="18">
        <v>1982</v>
      </c>
      <c r="T42" s="18">
        <v>1964</v>
      </c>
      <c r="U42" s="18">
        <v>2015</v>
      </c>
      <c r="V42" s="18">
        <v>2119</v>
      </c>
      <c r="W42" s="18">
        <v>2256</v>
      </c>
      <c r="X42" s="18">
        <v>2320</v>
      </c>
      <c r="Y42" s="18">
        <v>2418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4" t="s">
        <v>15</v>
      </c>
      <c r="C49" s="74" t="s">
        <v>16</v>
      </c>
      <c r="D49" s="74" t="s">
        <v>17</v>
      </c>
      <c r="E49" s="74" t="s">
        <v>18</v>
      </c>
      <c r="F49" s="74" t="s">
        <v>19</v>
      </c>
      <c r="G49" s="74" t="s">
        <v>20</v>
      </c>
      <c r="H49" s="74" t="s">
        <v>21</v>
      </c>
      <c r="I49" s="74" t="s">
        <v>22</v>
      </c>
      <c r="J49" s="74" t="s">
        <v>23</v>
      </c>
      <c r="K49" s="74" t="s">
        <v>24</v>
      </c>
      <c r="L49" s="74" t="s">
        <v>25</v>
      </c>
      <c r="M49" s="74" t="s">
        <v>26</v>
      </c>
      <c r="N49" s="74" t="s">
        <v>27</v>
      </c>
      <c r="O49" s="74" t="s">
        <v>28</v>
      </c>
      <c r="P49" s="74" t="s">
        <v>29</v>
      </c>
      <c r="Q49" s="74" t="s">
        <v>30</v>
      </c>
      <c r="R49" s="74" t="s">
        <v>31</v>
      </c>
      <c r="S49" s="74" t="s">
        <v>32</v>
      </c>
      <c r="T49" s="74" t="s">
        <v>33</v>
      </c>
      <c r="U49" s="74" t="s">
        <v>34</v>
      </c>
      <c r="V49" s="74" t="s">
        <v>35</v>
      </c>
      <c r="W49" s="74" t="s">
        <v>36</v>
      </c>
      <c r="X49" s="123" t="s">
        <v>37</v>
      </c>
      <c r="Y49" s="124" t="s">
        <v>51</v>
      </c>
    </row>
    <row r="50" spans="1:25">
      <c r="A50" s="15" t="s">
        <v>38</v>
      </c>
      <c r="B50" s="125">
        <f>B8/B8</f>
        <v>1</v>
      </c>
      <c r="C50" s="125">
        <f t="shared" ref="C50:Y50" si="0">C8/C8</f>
        <v>1</v>
      </c>
      <c r="D50" s="125">
        <f t="shared" si="0"/>
        <v>1</v>
      </c>
      <c r="E50" s="125">
        <f t="shared" si="0"/>
        <v>1</v>
      </c>
      <c r="F50" s="125">
        <f t="shared" si="0"/>
        <v>1</v>
      </c>
      <c r="G50" s="125">
        <f t="shared" si="0"/>
        <v>1</v>
      </c>
      <c r="H50" s="125">
        <f t="shared" si="0"/>
        <v>1</v>
      </c>
      <c r="I50" s="125">
        <f t="shared" si="0"/>
        <v>1</v>
      </c>
      <c r="J50" s="125">
        <f t="shared" si="0"/>
        <v>1</v>
      </c>
      <c r="K50" s="125">
        <f t="shared" si="0"/>
        <v>1</v>
      </c>
      <c r="L50" s="125">
        <f t="shared" si="0"/>
        <v>1</v>
      </c>
      <c r="M50" s="125">
        <f t="shared" si="0"/>
        <v>1</v>
      </c>
      <c r="N50" s="125">
        <f t="shared" si="0"/>
        <v>1</v>
      </c>
      <c r="O50" s="125">
        <f t="shared" si="0"/>
        <v>1</v>
      </c>
      <c r="P50" s="125">
        <f t="shared" si="0"/>
        <v>1</v>
      </c>
      <c r="Q50" s="125">
        <f t="shared" si="0"/>
        <v>1</v>
      </c>
      <c r="R50" s="125">
        <f t="shared" si="0"/>
        <v>1</v>
      </c>
      <c r="S50" s="125">
        <f t="shared" si="0"/>
        <v>1</v>
      </c>
      <c r="T50" s="125">
        <f t="shared" si="0"/>
        <v>1</v>
      </c>
      <c r="U50" s="125">
        <f t="shared" si="0"/>
        <v>1</v>
      </c>
      <c r="V50" s="125">
        <f t="shared" si="0"/>
        <v>1</v>
      </c>
      <c r="W50" s="125">
        <f t="shared" si="0"/>
        <v>1</v>
      </c>
      <c r="X50" s="125">
        <f t="shared" si="0"/>
        <v>1</v>
      </c>
      <c r="Y50" s="125">
        <f t="shared" si="0"/>
        <v>1</v>
      </c>
    </row>
    <row r="51" spans="1:25">
      <c r="A51" s="12" t="s">
        <v>39</v>
      </c>
      <c r="B51" s="126">
        <f>B9/B8</f>
        <v>0.82636043865094144</v>
      </c>
      <c r="C51" s="126">
        <f t="shared" ref="C51:Y51" si="1">C9/C8</f>
        <v>0.82599100771356682</v>
      </c>
      <c r="D51" s="126">
        <f t="shared" si="1"/>
        <v>0.82061302995580288</v>
      </c>
      <c r="E51" s="126">
        <f t="shared" si="1"/>
        <v>0.80787120574201055</v>
      </c>
      <c r="F51" s="126">
        <f t="shared" si="1"/>
        <v>0.79543935521918618</v>
      </c>
      <c r="G51" s="126">
        <f t="shared" si="1"/>
        <v>0.78756536897152818</v>
      </c>
      <c r="H51" s="126">
        <f t="shared" si="1"/>
        <v>0.78180946904351156</v>
      </c>
      <c r="I51" s="126">
        <f t="shared" si="1"/>
        <v>0.78234776958067354</v>
      </c>
      <c r="J51" s="126">
        <f t="shared" si="1"/>
        <v>0.77532656571957881</v>
      </c>
      <c r="K51" s="126">
        <f t="shared" si="1"/>
        <v>0.7683682226948767</v>
      </c>
      <c r="L51" s="126">
        <f t="shared" si="1"/>
        <v>0.76685595900926729</v>
      </c>
      <c r="M51" s="126">
        <f t="shared" si="1"/>
        <v>0.77238507723479</v>
      </c>
      <c r="N51" s="126">
        <f t="shared" si="1"/>
        <v>0.77555117671115736</v>
      </c>
      <c r="O51" s="126">
        <f t="shared" si="1"/>
        <v>0.77701269215022151</v>
      </c>
      <c r="P51" s="126">
        <f t="shared" si="1"/>
        <v>0.77820431590324624</v>
      </c>
      <c r="Q51" s="126">
        <f t="shared" si="1"/>
        <v>0.78916151942728696</v>
      </c>
      <c r="R51" s="126">
        <f t="shared" si="1"/>
        <v>0.79251294305057751</v>
      </c>
      <c r="S51" s="126">
        <f t="shared" si="1"/>
        <v>0.79569708057016542</v>
      </c>
      <c r="T51" s="126">
        <f t="shared" si="1"/>
        <v>0.79686454449861388</v>
      </c>
      <c r="U51" s="126">
        <f t="shared" si="1"/>
        <v>0.79564345084551447</v>
      </c>
      <c r="V51" s="126">
        <f t="shared" si="1"/>
        <v>0.79259937787446799</v>
      </c>
      <c r="W51" s="126">
        <f t="shared" si="1"/>
        <v>0.78765873317618429</v>
      </c>
      <c r="X51" s="126">
        <f t="shared" si="1"/>
        <v>0.78663165705805127</v>
      </c>
      <c r="Y51" s="126">
        <f t="shared" si="1"/>
        <v>0.78474969567863662</v>
      </c>
    </row>
    <row r="52" spans="1:25">
      <c r="A52" s="13" t="s">
        <v>40</v>
      </c>
      <c r="B52" s="127">
        <f>B10/B8</f>
        <v>0.57500517277053587</v>
      </c>
      <c r="C52" s="127">
        <f t="shared" ref="C52:Y52" si="2">C10/C8</f>
        <v>0.57449573072639526</v>
      </c>
      <c r="D52" s="127">
        <f t="shared" si="2"/>
        <v>0.5691397937469308</v>
      </c>
      <c r="E52" s="127">
        <f t="shared" si="2"/>
        <v>0.5604875897189141</v>
      </c>
      <c r="F52" s="127">
        <f t="shared" si="2"/>
        <v>0.55270296835069788</v>
      </c>
      <c r="G52" s="127">
        <f t="shared" si="2"/>
        <v>0.54714313383691648</v>
      </c>
      <c r="H52" s="127">
        <f t="shared" si="2"/>
        <v>0.54448917002108488</v>
      </c>
      <c r="I52" s="127">
        <f t="shared" si="2"/>
        <v>0.54556400749206835</v>
      </c>
      <c r="J52" s="127">
        <f t="shared" si="2"/>
        <v>0.54156033195334508</v>
      </c>
      <c r="K52" s="127">
        <f t="shared" si="2"/>
        <v>0.53621403783723276</v>
      </c>
      <c r="L52" s="127">
        <f t="shared" si="2"/>
        <v>0.5367455281996264</v>
      </c>
      <c r="M52" s="127">
        <f t="shared" si="2"/>
        <v>0.54181459932710008</v>
      </c>
      <c r="N52" s="127">
        <f t="shared" si="2"/>
        <v>0.54472617764062903</v>
      </c>
      <c r="O52" s="127">
        <f t="shared" si="2"/>
        <v>0.5472140544161983</v>
      </c>
      <c r="P52" s="127">
        <f t="shared" si="2"/>
        <v>0.54860049942231004</v>
      </c>
      <c r="Q52" s="127">
        <f t="shared" si="2"/>
        <v>0.55786630399879111</v>
      </c>
      <c r="R52" s="127">
        <f t="shared" si="2"/>
        <v>0.56188959056342569</v>
      </c>
      <c r="S52" s="127">
        <f t="shared" si="2"/>
        <v>0.5648486927357268</v>
      </c>
      <c r="T52" s="127">
        <f t="shared" si="2"/>
        <v>0.56667622598221967</v>
      </c>
      <c r="U52" s="127">
        <f t="shared" si="2"/>
        <v>0.56505206840546485</v>
      </c>
      <c r="V52" s="127">
        <f t="shared" si="2"/>
        <v>0.56248926547203293</v>
      </c>
      <c r="W52" s="127">
        <f t="shared" si="2"/>
        <v>0.55841761082807395</v>
      </c>
      <c r="X52" s="127">
        <f t="shared" si="2"/>
        <v>0.55577753676960251</v>
      </c>
      <c r="Y52" s="127">
        <f t="shared" si="2"/>
        <v>0.55236229458307973</v>
      </c>
    </row>
    <row r="53" spans="1:25">
      <c r="A53" s="13" t="s">
        <v>41</v>
      </c>
      <c r="B53" s="127">
        <f>B11/B8</f>
        <v>2.4705152079453757E-2</v>
      </c>
      <c r="C53" s="127">
        <f t="shared" ref="C53:Y53" si="3">C11/C8</f>
        <v>2.4666914160788683E-2</v>
      </c>
      <c r="D53" s="127">
        <f t="shared" si="3"/>
        <v>2.4819937796693402E-2</v>
      </c>
      <c r="E53" s="127">
        <f t="shared" si="3"/>
        <v>2.4780464332972454E-2</v>
      </c>
      <c r="F53" s="127">
        <f t="shared" si="3"/>
        <v>2.4238254373894239E-2</v>
      </c>
      <c r="G53" s="127">
        <f t="shared" si="3"/>
        <v>2.432694170056169E-2</v>
      </c>
      <c r="H53" s="127">
        <f t="shared" si="3"/>
        <v>2.4170979490128426E-2</v>
      </c>
      <c r="I53" s="127">
        <f t="shared" si="3"/>
        <v>2.3966973739535949E-2</v>
      </c>
      <c r="J53" s="127">
        <f t="shared" si="3"/>
        <v>2.4064727121495679E-2</v>
      </c>
      <c r="K53" s="127">
        <f t="shared" si="3"/>
        <v>2.3956117765588269E-2</v>
      </c>
      <c r="L53" s="127">
        <f t="shared" si="3"/>
        <v>2.4120900464290339E-2</v>
      </c>
      <c r="M53" s="127">
        <f t="shared" si="3"/>
        <v>2.4164916259270964E-2</v>
      </c>
      <c r="N53" s="127">
        <f t="shared" si="3"/>
        <v>2.3943190690411571E-2</v>
      </c>
      <c r="O53" s="127">
        <f t="shared" si="3"/>
        <v>2.3858264785796703E-2</v>
      </c>
      <c r="P53" s="127">
        <f t="shared" si="3"/>
        <v>2.3312586187618799E-2</v>
      </c>
      <c r="Q53" s="127">
        <f t="shared" si="3"/>
        <v>2.3233410778035927E-2</v>
      </c>
      <c r="R53" s="127">
        <f t="shared" si="3"/>
        <v>2.3382829834442738E-2</v>
      </c>
      <c r="S53" s="127">
        <f t="shared" si="3"/>
        <v>2.3191554234316639E-2</v>
      </c>
      <c r="T53" s="127">
        <f t="shared" si="3"/>
        <v>2.3439441735971706E-2</v>
      </c>
      <c r="U53" s="127">
        <f t="shared" si="3"/>
        <v>2.3693512945447599E-2</v>
      </c>
      <c r="V53" s="127">
        <f t="shared" si="3"/>
        <v>2.3759088567012081E-2</v>
      </c>
      <c r="W53" s="127">
        <f t="shared" si="3"/>
        <v>2.3990571059235039E-2</v>
      </c>
      <c r="X53" s="127">
        <f t="shared" si="3"/>
        <v>2.4525752991989648E-2</v>
      </c>
      <c r="Y53" s="127">
        <f t="shared" si="3"/>
        <v>2.4592970176506392E-2</v>
      </c>
    </row>
    <row r="54" spans="1:25">
      <c r="A54" s="13" t="s">
        <v>42</v>
      </c>
      <c r="B54" s="127">
        <f>B12/B8</f>
        <v>0.20819366852886406</v>
      </c>
      <c r="C54" s="127">
        <f t="shared" ref="C54:Y54" si="4">C12/C8</f>
        <v>0.20857567132780597</v>
      </c>
      <c r="D54" s="127">
        <f t="shared" si="4"/>
        <v>0.20831969225732525</v>
      </c>
      <c r="E54" s="127">
        <f t="shared" si="4"/>
        <v>0.20413809695657403</v>
      </c>
      <c r="F54" s="127">
        <f t="shared" si="4"/>
        <v>0.2001965795164144</v>
      </c>
      <c r="G54" s="127">
        <f t="shared" si="4"/>
        <v>0.19767576990122021</v>
      </c>
      <c r="H54" s="127">
        <f t="shared" si="4"/>
        <v>0.19536131876557408</v>
      </c>
      <c r="I54" s="127">
        <f t="shared" si="4"/>
        <v>0.19494667635029242</v>
      </c>
      <c r="J54" s="127">
        <f t="shared" si="4"/>
        <v>0.19208302614416151</v>
      </c>
      <c r="K54" s="127">
        <f t="shared" si="4"/>
        <v>0.19051083995671481</v>
      </c>
      <c r="L54" s="127">
        <f t="shared" si="4"/>
        <v>0.1888052385268493</v>
      </c>
      <c r="M54" s="127">
        <f t="shared" si="4"/>
        <v>0.18895105675037641</v>
      </c>
      <c r="N54" s="127">
        <f t="shared" si="4"/>
        <v>0.18951927724281517</v>
      </c>
      <c r="O54" s="127">
        <f t="shared" si="4"/>
        <v>0.18835374250939815</v>
      </c>
      <c r="P54" s="127">
        <f t="shared" si="4"/>
        <v>0.18849465170884425</v>
      </c>
      <c r="Q54" s="127">
        <f t="shared" si="4"/>
        <v>0.18992841087248069</v>
      </c>
      <c r="R54" s="127">
        <f t="shared" si="4"/>
        <v>0.18928144734596347</v>
      </c>
      <c r="S54" s="127">
        <f t="shared" si="4"/>
        <v>0.18983916457047031</v>
      </c>
      <c r="T54" s="127">
        <f t="shared" si="4"/>
        <v>0.18912149890067873</v>
      </c>
      <c r="U54" s="127">
        <f t="shared" si="4"/>
        <v>0.18916595012897677</v>
      </c>
      <c r="V54" s="127">
        <f t="shared" si="4"/>
        <v>0.18898494303543825</v>
      </c>
      <c r="W54" s="127">
        <f t="shared" si="4"/>
        <v>0.18781841685042963</v>
      </c>
      <c r="X54" s="127">
        <f t="shared" si="4"/>
        <v>0.18910896740681546</v>
      </c>
      <c r="Y54" s="127">
        <f t="shared" si="4"/>
        <v>0.1907143944004869</v>
      </c>
    </row>
    <row r="55" spans="1:25">
      <c r="A55" s="13" t="s">
        <v>43</v>
      </c>
      <c r="B55" s="127">
        <f>B13/B8</f>
        <v>1.8456445272087729E-2</v>
      </c>
      <c r="C55" s="127">
        <f t="shared" ref="C55:Y55" si="5">C13/C8</f>
        <v>1.825269149857691E-2</v>
      </c>
      <c r="D55" s="127">
        <f t="shared" si="5"/>
        <v>1.8333606154853493E-2</v>
      </c>
      <c r="E55" s="127">
        <f t="shared" si="5"/>
        <v>1.8465054733549861E-2</v>
      </c>
      <c r="F55" s="127">
        <f t="shared" si="5"/>
        <v>1.8301552978179675E-2</v>
      </c>
      <c r="G55" s="127">
        <f t="shared" si="5"/>
        <v>1.8419523532829749E-2</v>
      </c>
      <c r="H55" s="127">
        <f t="shared" si="5"/>
        <v>1.7788000766724172E-2</v>
      </c>
      <c r="I55" s="127">
        <f t="shared" si="5"/>
        <v>1.7870111998776805E-2</v>
      </c>
      <c r="J55" s="127">
        <f t="shared" si="5"/>
        <v>1.7618480500576572E-2</v>
      </c>
      <c r="K55" s="127">
        <f t="shared" si="5"/>
        <v>1.768722713534087E-2</v>
      </c>
      <c r="L55" s="127">
        <f t="shared" si="5"/>
        <v>1.7184291818501323E-2</v>
      </c>
      <c r="M55" s="127">
        <f t="shared" si="5"/>
        <v>1.7454504898042643E-2</v>
      </c>
      <c r="N55" s="127">
        <f t="shared" si="5"/>
        <v>1.736253113730156E-2</v>
      </c>
      <c r="O55" s="127">
        <f t="shared" si="5"/>
        <v>1.7586630438828302E-2</v>
      </c>
      <c r="P55" s="127">
        <f t="shared" si="5"/>
        <v>1.7796578584473186E-2</v>
      </c>
      <c r="Q55" s="127">
        <f t="shared" si="5"/>
        <v>1.8133393777979259E-2</v>
      </c>
      <c r="R55" s="127">
        <f t="shared" si="5"/>
        <v>1.7959075306745557E-2</v>
      </c>
      <c r="S55" s="127">
        <f t="shared" si="5"/>
        <v>1.781766902965165E-2</v>
      </c>
      <c r="T55" s="127">
        <f t="shared" si="5"/>
        <v>1.7627377879743809E-2</v>
      </c>
      <c r="U55" s="127">
        <f t="shared" si="5"/>
        <v>1.77319193656253E-2</v>
      </c>
      <c r="V55" s="127">
        <f t="shared" si="5"/>
        <v>1.7366080799984734E-2</v>
      </c>
      <c r="W55" s="127">
        <f t="shared" si="5"/>
        <v>1.7432134438445747E-2</v>
      </c>
      <c r="X55" s="127">
        <f t="shared" si="5"/>
        <v>1.7219399889643626E-2</v>
      </c>
      <c r="Y55" s="127">
        <f t="shared" si="5"/>
        <v>1.7080036518563602E-2</v>
      </c>
    </row>
    <row r="56" spans="1:25">
      <c r="A56" s="12" t="s">
        <v>44</v>
      </c>
      <c r="B56" s="126">
        <f>B14/B8</f>
        <v>0.17363956134905856</v>
      </c>
      <c r="C56" s="126">
        <f t="shared" ref="C56:Y56" si="6">C14/C8</f>
        <v>0.17400899228643318</v>
      </c>
      <c r="D56" s="126">
        <f t="shared" si="6"/>
        <v>0.1793869700441971</v>
      </c>
      <c r="E56" s="126">
        <f t="shared" si="6"/>
        <v>0.19212879425798948</v>
      </c>
      <c r="F56" s="126">
        <f t="shared" si="6"/>
        <v>0.20456064478081384</v>
      </c>
      <c r="G56" s="126">
        <f t="shared" si="6"/>
        <v>0.21243463102847182</v>
      </c>
      <c r="H56" s="126">
        <f t="shared" si="6"/>
        <v>0.21819053095648841</v>
      </c>
      <c r="I56" s="126">
        <f t="shared" si="6"/>
        <v>0.21765223041932646</v>
      </c>
      <c r="J56" s="126">
        <f t="shared" si="6"/>
        <v>0.22467343428042119</v>
      </c>
      <c r="K56" s="126">
        <f t="shared" si="6"/>
        <v>0.23163177730512333</v>
      </c>
      <c r="L56" s="126">
        <f t="shared" si="6"/>
        <v>0.23314404099073269</v>
      </c>
      <c r="M56" s="126">
        <f t="shared" si="6"/>
        <v>0.22761492276520995</v>
      </c>
      <c r="N56" s="126">
        <f t="shared" si="6"/>
        <v>0.22444882328884261</v>
      </c>
      <c r="O56" s="126">
        <f t="shared" si="6"/>
        <v>0.22298730784977855</v>
      </c>
      <c r="P56" s="126">
        <f t="shared" si="6"/>
        <v>0.22179568409675376</v>
      </c>
      <c r="Q56" s="126">
        <f t="shared" si="6"/>
        <v>0.21083848057271301</v>
      </c>
      <c r="R56" s="126">
        <f t="shared" si="6"/>
        <v>0.20748705694942254</v>
      </c>
      <c r="S56" s="126">
        <f t="shared" si="6"/>
        <v>0.20430291942983458</v>
      </c>
      <c r="T56" s="126">
        <f t="shared" si="6"/>
        <v>0.20313545550138609</v>
      </c>
      <c r="U56" s="126">
        <f t="shared" si="6"/>
        <v>0.20435654915448553</v>
      </c>
      <c r="V56" s="126">
        <f t="shared" si="6"/>
        <v>0.20740062212553195</v>
      </c>
      <c r="W56" s="126">
        <f t="shared" si="6"/>
        <v>0.21234126682381568</v>
      </c>
      <c r="X56" s="126">
        <f t="shared" si="6"/>
        <v>0.21336834294194873</v>
      </c>
      <c r="Y56" s="126">
        <f t="shared" si="6"/>
        <v>0.21525030432136336</v>
      </c>
    </row>
    <row r="57" spans="1:25">
      <c r="A57" s="13" t="s">
        <v>45</v>
      </c>
      <c r="B57" s="127">
        <f>B15/B8</f>
        <v>0.16321125594868613</v>
      </c>
      <c r="C57" s="127">
        <f t="shared" ref="C57:Y57" si="7">C15/C8</f>
        <v>0.16132491853318484</v>
      </c>
      <c r="D57" s="127">
        <f t="shared" si="7"/>
        <v>0.15953920445244721</v>
      </c>
      <c r="E57" s="127">
        <f t="shared" si="7"/>
        <v>0.15549941858133848</v>
      </c>
      <c r="F57" s="127">
        <f t="shared" si="7"/>
        <v>0.15221151955966189</v>
      </c>
      <c r="G57" s="127">
        <f t="shared" si="7"/>
        <v>0.14989347278713927</v>
      </c>
      <c r="H57" s="127">
        <f t="shared" si="7"/>
        <v>0.1476710753306498</v>
      </c>
      <c r="I57" s="127">
        <f t="shared" si="7"/>
        <v>0.1464775811322197</v>
      </c>
      <c r="J57" s="127">
        <f t="shared" si="7"/>
        <v>0.14367001266564586</v>
      </c>
      <c r="K57" s="127">
        <f t="shared" si="7"/>
        <v>0.14110601141833651</v>
      </c>
      <c r="L57" s="127">
        <f t="shared" si="7"/>
        <v>0.13915761824605538</v>
      </c>
      <c r="M57" s="127">
        <f t="shared" si="7"/>
        <v>0.13642024648214585</v>
      </c>
      <c r="N57" s="127">
        <f t="shared" si="7"/>
        <v>0.1349964680075845</v>
      </c>
      <c r="O57" s="127">
        <f t="shared" si="7"/>
        <v>0.13380727286261956</v>
      </c>
      <c r="P57" s="127">
        <f t="shared" si="7"/>
        <v>0.13227237151056614</v>
      </c>
      <c r="Q57" s="127">
        <f t="shared" si="7"/>
        <v>0.13195821763850324</v>
      </c>
      <c r="R57" s="127">
        <f t="shared" si="7"/>
        <v>0.12975289677798638</v>
      </c>
      <c r="S57" s="127">
        <f t="shared" si="7"/>
        <v>0.12830627334400488</v>
      </c>
      <c r="T57" s="127">
        <f t="shared" si="7"/>
        <v>0.12738743905936334</v>
      </c>
      <c r="U57" s="127">
        <f t="shared" si="7"/>
        <v>0.12620617177796886</v>
      </c>
      <c r="V57" s="127">
        <f t="shared" si="7"/>
        <v>0.12434877197000058</v>
      </c>
      <c r="W57" s="127">
        <f t="shared" si="7"/>
        <v>0.12348870808303551</v>
      </c>
      <c r="X57" s="127">
        <f t="shared" si="7"/>
        <v>0.12253363015392811</v>
      </c>
      <c r="Y57" s="127">
        <f t="shared" si="7"/>
        <v>0.12123402312842362</v>
      </c>
    </row>
    <row r="58" spans="1:25">
      <c r="A58" s="17" t="s">
        <v>46</v>
      </c>
      <c r="B58" s="128">
        <f>B16/B8</f>
        <v>1.0407614318228843E-2</v>
      </c>
      <c r="C58" s="128">
        <f t="shared" ref="C58:Y58" si="8">C16/C8</f>
        <v>1.268407375324836E-2</v>
      </c>
      <c r="D58" s="128">
        <f t="shared" si="8"/>
        <v>1.9847765591749878E-2</v>
      </c>
      <c r="E58" s="128">
        <f t="shared" si="8"/>
        <v>3.6629375676651026E-2</v>
      </c>
      <c r="F58" s="128">
        <f t="shared" si="8"/>
        <v>5.2349125221151954E-2</v>
      </c>
      <c r="G58" s="128">
        <f t="shared" si="8"/>
        <v>6.2541158241332565E-2</v>
      </c>
      <c r="H58" s="128">
        <f t="shared" si="8"/>
        <v>7.0519455625838598E-2</v>
      </c>
      <c r="I58" s="128">
        <f t="shared" si="8"/>
        <v>7.1174649287106762E-2</v>
      </c>
      <c r="J58" s="128">
        <f t="shared" si="8"/>
        <v>8.100342161477532E-2</v>
      </c>
      <c r="K58" s="128">
        <f t="shared" si="8"/>
        <v>9.0525765886786819E-2</v>
      </c>
      <c r="L58" s="128">
        <f t="shared" si="8"/>
        <v>9.3986422744677306E-2</v>
      </c>
      <c r="M58" s="128">
        <f t="shared" si="8"/>
        <v>9.1194676283064116E-2</v>
      </c>
      <c r="N58" s="128">
        <f t="shared" si="8"/>
        <v>8.9452355281258139E-2</v>
      </c>
      <c r="O58" s="128">
        <f t="shared" si="8"/>
        <v>8.9180034987158971E-2</v>
      </c>
      <c r="P58" s="128">
        <f t="shared" si="8"/>
        <v>8.952331258618762E-2</v>
      </c>
      <c r="Q58" s="128">
        <f t="shared" si="8"/>
        <v>7.8880262934209786E-2</v>
      </c>
      <c r="R58" s="128">
        <f t="shared" si="8"/>
        <v>7.7734160171436154E-2</v>
      </c>
      <c r="S58" s="128">
        <f t="shared" si="8"/>
        <v>7.5996646085829719E-2</v>
      </c>
      <c r="T58" s="128">
        <f t="shared" si="8"/>
        <v>7.5748016442022753E-2</v>
      </c>
      <c r="U58" s="128">
        <f t="shared" si="8"/>
        <v>7.8150377376516672E-2</v>
      </c>
      <c r="V58" s="128">
        <f t="shared" si="8"/>
        <v>8.305185015553139E-2</v>
      </c>
      <c r="W58" s="128">
        <f t="shared" si="8"/>
        <v>8.8852558740780171E-2</v>
      </c>
      <c r="X58" s="128">
        <f t="shared" si="8"/>
        <v>9.0834712788020619E-2</v>
      </c>
      <c r="Y58" s="128">
        <f t="shared" si="8"/>
        <v>9.4016281192939741E-2</v>
      </c>
    </row>
    <row r="59" spans="1:25">
      <c r="A59" s="14" t="s">
        <v>52</v>
      </c>
      <c r="B59" s="129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02"/>
      <c r="Y59" s="102"/>
    </row>
    <row r="60" spans="1:25">
      <c r="A60" s="14"/>
      <c r="B60" s="129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02"/>
      <c r="Y60" s="102"/>
    </row>
    <row r="61" spans="1:25">
      <c r="A61" s="14"/>
      <c r="B61" s="129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02"/>
      <c r="Y61" s="102"/>
    </row>
    <row r="62" spans="1:25" ht="16.5">
      <c r="A62" s="22" t="s">
        <v>48</v>
      </c>
      <c r="B62" s="74" t="s">
        <v>15</v>
      </c>
      <c r="C62" s="74" t="s">
        <v>16</v>
      </c>
      <c r="D62" s="74" t="s">
        <v>17</v>
      </c>
      <c r="E62" s="74">
        <v>2002</v>
      </c>
      <c r="F62" s="74">
        <v>2003</v>
      </c>
      <c r="G62" s="74">
        <v>2004</v>
      </c>
      <c r="H62" s="74">
        <v>2005</v>
      </c>
      <c r="I62" s="74">
        <v>2006</v>
      </c>
      <c r="J62" s="74">
        <v>2007</v>
      </c>
      <c r="K62" s="74">
        <v>2008</v>
      </c>
      <c r="L62" s="74">
        <v>2009</v>
      </c>
      <c r="M62" s="74">
        <v>2010</v>
      </c>
      <c r="N62" s="74">
        <v>2011</v>
      </c>
      <c r="O62" s="74">
        <v>2012</v>
      </c>
      <c r="P62" s="74">
        <v>2013</v>
      </c>
      <c r="Q62" s="74">
        <v>2014</v>
      </c>
      <c r="R62" s="74">
        <v>2015</v>
      </c>
      <c r="S62" s="74">
        <v>2016</v>
      </c>
      <c r="T62" s="74">
        <v>2017</v>
      </c>
      <c r="U62" s="74">
        <v>2018</v>
      </c>
      <c r="V62" s="74">
        <v>2019</v>
      </c>
      <c r="W62" s="74">
        <v>2020</v>
      </c>
      <c r="X62" s="130">
        <v>2021</v>
      </c>
      <c r="Y62" s="131" t="s">
        <v>51</v>
      </c>
    </row>
    <row r="63" spans="1:25">
      <c r="A63" s="67" t="s">
        <v>38</v>
      </c>
      <c r="B63" s="125">
        <f>B21/B21</f>
        <v>1</v>
      </c>
      <c r="C63" s="125">
        <f t="shared" ref="C63:Y63" si="9">C21/C21</f>
        <v>1</v>
      </c>
      <c r="D63" s="125">
        <f t="shared" si="9"/>
        <v>1</v>
      </c>
      <c r="E63" s="125">
        <f t="shared" si="9"/>
        <v>1</v>
      </c>
      <c r="F63" s="125">
        <f t="shared" si="9"/>
        <v>1</v>
      </c>
      <c r="G63" s="125">
        <f t="shared" si="9"/>
        <v>1</v>
      </c>
      <c r="H63" s="125">
        <f t="shared" si="9"/>
        <v>1</v>
      </c>
      <c r="I63" s="125">
        <f t="shared" si="9"/>
        <v>1</v>
      </c>
      <c r="J63" s="125">
        <f t="shared" si="9"/>
        <v>1</v>
      </c>
      <c r="K63" s="125">
        <f t="shared" si="9"/>
        <v>1</v>
      </c>
      <c r="L63" s="125">
        <f t="shared" si="9"/>
        <v>1</v>
      </c>
      <c r="M63" s="125">
        <f t="shared" si="9"/>
        <v>1</v>
      </c>
      <c r="N63" s="125">
        <f t="shared" si="9"/>
        <v>1</v>
      </c>
      <c r="O63" s="125">
        <f t="shared" si="9"/>
        <v>1</v>
      </c>
      <c r="P63" s="125">
        <f t="shared" si="9"/>
        <v>1</v>
      </c>
      <c r="Q63" s="125">
        <f t="shared" si="9"/>
        <v>1</v>
      </c>
      <c r="R63" s="125">
        <f t="shared" si="9"/>
        <v>1</v>
      </c>
      <c r="S63" s="125">
        <f t="shared" si="9"/>
        <v>1</v>
      </c>
      <c r="T63" s="125">
        <f t="shared" si="9"/>
        <v>1</v>
      </c>
      <c r="U63" s="125">
        <f t="shared" si="9"/>
        <v>1</v>
      </c>
      <c r="V63" s="125">
        <f t="shared" si="9"/>
        <v>1</v>
      </c>
      <c r="W63" s="125">
        <f t="shared" si="9"/>
        <v>1</v>
      </c>
      <c r="X63" s="132">
        <f t="shared" si="9"/>
        <v>1</v>
      </c>
      <c r="Y63" s="133">
        <f t="shared" si="9"/>
        <v>1</v>
      </c>
    </row>
    <row r="64" spans="1:25">
      <c r="A64" s="75" t="s">
        <v>39</v>
      </c>
      <c r="B64" s="126">
        <f>B22/B21</f>
        <v>0.83575222719478026</v>
      </c>
      <c r="C64" s="126">
        <f t="shared" ref="C64:Y64" si="10">C22/C21</f>
        <v>0.83492473835633574</v>
      </c>
      <c r="D64" s="126">
        <f t="shared" si="10"/>
        <v>0.8291856138900372</v>
      </c>
      <c r="E64" s="126">
        <f t="shared" si="10"/>
        <v>0.81536409924836339</v>
      </c>
      <c r="F64" s="126">
        <f t="shared" si="10"/>
        <v>0.80222697733396731</v>
      </c>
      <c r="G64" s="126">
        <f t="shared" si="10"/>
        <v>0.79454992008108849</v>
      </c>
      <c r="H64" s="126">
        <f t="shared" si="10"/>
        <v>0.78859564631092272</v>
      </c>
      <c r="I64" s="126">
        <f t="shared" si="10"/>
        <v>0.78958269407793802</v>
      </c>
      <c r="J64" s="126">
        <f t="shared" si="10"/>
        <v>0.78107403348323945</v>
      </c>
      <c r="K64" s="126">
        <f t="shared" si="10"/>
        <v>0.77321814254859611</v>
      </c>
      <c r="L64" s="126">
        <f t="shared" si="10"/>
        <v>0.77209852799763301</v>
      </c>
      <c r="M64" s="126">
        <f t="shared" si="10"/>
        <v>0.77819087630590777</v>
      </c>
      <c r="N64" s="126">
        <f t="shared" si="10"/>
        <v>0.78083618509150421</v>
      </c>
      <c r="O64" s="126">
        <f t="shared" si="10"/>
        <v>0.7831576595031472</v>
      </c>
      <c r="P64" s="126">
        <f t="shared" si="10"/>
        <v>0.78417910447761197</v>
      </c>
      <c r="Q64" s="126">
        <f t="shared" si="10"/>
        <v>0.79588284265496101</v>
      </c>
      <c r="R64" s="126">
        <f t="shared" si="10"/>
        <v>0.79861822875147093</v>
      </c>
      <c r="S64" s="126">
        <f t="shared" si="10"/>
        <v>0.8024079859788158</v>
      </c>
      <c r="T64" s="126">
        <f t="shared" si="10"/>
        <v>0.80334696060826039</v>
      </c>
      <c r="U64" s="126">
        <f t="shared" si="10"/>
        <v>0.80183136207554373</v>
      </c>
      <c r="V64" s="126">
        <f t="shared" si="10"/>
        <v>0.79766699597233837</v>
      </c>
      <c r="W64" s="126">
        <f t="shared" si="10"/>
        <v>0.79151703020451369</v>
      </c>
      <c r="X64" s="132">
        <f t="shared" si="10"/>
        <v>0.79101873625123265</v>
      </c>
      <c r="Y64" s="134">
        <f t="shared" si="10"/>
        <v>0.78957953855494845</v>
      </c>
    </row>
    <row r="65" spans="1:25">
      <c r="A65" s="76" t="s">
        <v>40</v>
      </c>
      <c r="B65" s="127">
        <f>B23/B21</f>
        <v>0.58546990672968335</v>
      </c>
      <c r="C65" s="127">
        <f t="shared" ref="C65:Y65" si="11">C23/C21</f>
        <v>0.58420547888087393</v>
      </c>
      <c r="D65" s="127">
        <f t="shared" si="11"/>
        <v>0.57875155022736668</v>
      </c>
      <c r="E65" s="127">
        <f t="shared" si="11"/>
        <v>0.56906166653196477</v>
      </c>
      <c r="F65" s="127">
        <f t="shared" si="11"/>
        <v>0.56074655254398476</v>
      </c>
      <c r="G65" s="127">
        <f t="shared" si="11"/>
        <v>0.55526100346965035</v>
      </c>
      <c r="H65" s="127">
        <f t="shared" si="11"/>
        <v>0.55195530726256981</v>
      </c>
      <c r="I65" s="127">
        <f t="shared" si="11"/>
        <v>0.55316047867443996</v>
      </c>
      <c r="J65" s="127">
        <f t="shared" si="11"/>
        <v>0.54790068402554704</v>
      </c>
      <c r="K65" s="127">
        <f t="shared" si="11"/>
        <v>0.54155805466597151</v>
      </c>
      <c r="L65" s="127">
        <f t="shared" si="11"/>
        <v>0.5416820770767069</v>
      </c>
      <c r="M65" s="127">
        <f t="shared" si="11"/>
        <v>0.54719857233148683</v>
      </c>
      <c r="N65" s="127">
        <f t="shared" si="11"/>
        <v>0.54954619848236874</v>
      </c>
      <c r="O65" s="127">
        <f t="shared" si="11"/>
        <v>0.55219933703303659</v>
      </c>
      <c r="P65" s="127">
        <f t="shared" si="11"/>
        <v>0.55317164179104472</v>
      </c>
      <c r="Q65" s="127">
        <f t="shared" si="11"/>
        <v>0.56236282449103159</v>
      </c>
      <c r="R65" s="127">
        <f t="shared" si="11"/>
        <v>0.56652621189689856</v>
      </c>
      <c r="S65" s="127">
        <f t="shared" si="11"/>
        <v>0.56983921359445244</v>
      </c>
      <c r="T65" s="127">
        <f t="shared" si="11"/>
        <v>0.57097008367401525</v>
      </c>
      <c r="U65" s="127">
        <f t="shared" si="11"/>
        <v>0.56924837848149556</v>
      </c>
      <c r="V65" s="127">
        <f t="shared" si="11"/>
        <v>0.56512652937153274</v>
      </c>
      <c r="W65" s="127">
        <f t="shared" si="11"/>
        <v>0.5590670245340793</v>
      </c>
      <c r="X65" s="135">
        <f t="shared" si="11"/>
        <v>0.55673974057498288</v>
      </c>
      <c r="Y65" s="136">
        <f t="shared" si="11"/>
        <v>0.55399969641772917</v>
      </c>
    </row>
    <row r="66" spans="1:25">
      <c r="A66" s="76" t="s">
        <v>41</v>
      </c>
      <c r="B66" s="127">
        <f>B24/B21</f>
        <v>2.191643314233134E-2</v>
      </c>
      <c r="C66" s="127">
        <f t="shared" ref="C66:Y66" si="12">C24/C21</f>
        <v>2.2015594379352042E-2</v>
      </c>
      <c r="D66" s="127">
        <f t="shared" si="12"/>
        <v>2.2405952873088053E-2</v>
      </c>
      <c r="E66" s="127">
        <f t="shared" si="12"/>
        <v>2.2387456558635738E-2</v>
      </c>
      <c r="F66" s="127">
        <f t="shared" si="12"/>
        <v>2.1913139958789032E-2</v>
      </c>
      <c r="G66" s="127">
        <f t="shared" si="12"/>
        <v>2.198744688316245E-2</v>
      </c>
      <c r="H66" s="127">
        <f t="shared" si="12"/>
        <v>2.1922558273935657E-2</v>
      </c>
      <c r="I66" s="127">
        <f t="shared" si="12"/>
        <v>2.1824179196072414E-2</v>
      </c>
      <c r="J66" s="127">
        <f t="shared" si="12"/>
        <v>2.1843467744983181E-2</v>
      </c>
      <c r="K66" s="127">
        <f t="shared" si="12"/>
        <v>2.1486556937513963E-2</v>
      </c>
      <c r="L66" s="127">
        <f t="shared" si="12"/>
        <v>2.1969080553295363E-2</v>
      </c>
      <c r="M66" s="127">
        <f t="shared" si="12"/>
        <v>2.208424731382682E-2</v>
      </c>
      <c r="N66" s="127">
        <f t="shared" si="12"/>
        <v>2.2057729504538014E-2</v>
      </c>
      <c r="O66" s="127">
        <f t="shared" si="12"/>
        <v>2.1900256992811649E-2</v>
      </c>
      <c r="P66" s="127">
        <f t="shared" si="12"/>
        <v>2.1305970149253731E-2</v>
      </c>
      <c r="Q66" s="127">
        <f t="shared" si="12"/>
        <v>2.1153409520926359E-2</v>
      </c>
      <c r="R66" s="127">
        <f t="shared" si="12"/>
        <v>2.1485783699654558E-2</v>
      </c>
      <c r="S66" s="127">
        <f t="shared" si="12"/>
        <v>2.0993675226701213E-2</v>
      </c>
      <c r="T66" s="127">
        <f t="shared" si="12"/>
        <v>2.1510717151262751E-2</v>
      </c>
      <c r="U66" s="127">
        <f t="shared" si="12"/>
        <v>2.1747424647081268E-2</v>
      </c>
      <c r="V66" s="127">
        <f t="shared" si="12"/>
        <v>2.177217113762444E-2</v>
      </c>
      <c r="W66" s="127">
        <f t="shared" si="12"/>
        <v>2.234151135977016E-2</v>
      </c>
      <c r="X66" s="135">
        <f t="shared" si="12"/>
        <v>2.3135856785253737E-2</v>
      </c>
      <c r="Y66" s="136">
        <f t="shared" si="12"/>
        <v>2.2730722525804492E-2</v>
      </c>
    </row>
    <row r="67" spans="1:25">
      <c r="A67" s="76" t="s">
        <v>42</v>
      </c>
      <c r="B67" s="127">
        <f>B25/B21</f>
        <v>0.21079928060562969</v>
      </c>
      <c r="C67" s="127">
        <f t="shared" ref="C67:Y67" si="13">C25/C21</f>
        <v>0.21139974148355084</v>
      </c>
      <c r="D67" s="127">
        <f t="shared" si="13"/>
        <v>0.21050020669698222</v>
      </c>
      <c r="E67" s="127">
        <f t="shared" si="13"/>
        <v>0.20637678816778468</v>
      </c>
      <c r="F67" s="127">
        <f t="shared" si="13"/>
        <v>0.20252813441115866</v>
      </c>
      <c r="G67" s="127">
        <f t="shared" si="13"/>
        <v>0.19983626369342325</v>
      </c>
      <c r="H67" s="127">
        <f t="shared" si="13"/>
        <v>0.19784241957233673</v>
      </c>
      <c r="I67" s="127">
        <f t="shared" si="13"/>
        <v>0.19768333844737648</v>
      </c>
      <c r="J67" s="127">
        <f t="shared" si="13"/>
        <v>0.19477721930388117</v>
      </c>
      <c r="K67" s="127">
        <f t="shared" si="13"/>
        <v>0.19349072763834066</v>
      </c>
      <c r="L67" s="127">
        <f t="shared" si="13"/>
        <v>0.19250684222205786</v>
      </c>
      <c r="M67" s="127">
        <f t="shared" si="13"/>
        <v>0.19295832248949696</v>
      </c>
      <c r="N67" s="127">
        <f t="shared" si="13"/>
        <v>0.19346079452462431</v>
      </c>
      <c r="O67" s="127">
        <f t="shared" si="13"/>
        <v>0.19274460873775559</v>
      </c>
      <c r="P67" s="127">
        <f t="shared" si="13"/>
        <v>0.1932089552238806</v>
      </c>
      <c r="Q67" s="127">
        <f t="shared" si="13"/>
        <v>0.19548929084992053</v>
      </c>
      <c r="R67" s="127">
        <f t="shared" si="13"/>
        <v>0.19413126826861027</v>
      </c>
      <c r="S67" s="127">
        <f t="shared" si="13"/>
        <v>0.19530595138306789</v>
      </c>
      <c r="T67" s="127">
        <f t="shared" si="13"/>
        <v>0.19478088106063501</v>
      </c>
      <c r="U67" s="127">
        <f t="shared" si="13"/>
        <v>0.19458222052651661</v>
      </c>
      <c r="V67" s="127">
        <f t="shared" si="13"/>
        <v>0.19446766471616383</v>
      </c>
      <c r="W67" s="127">
        <f t="shared" si="13"/>
        <v>0.1936264317846747</v>
      </c>
      <c r="X67" s="135">
        <f t="shared" si="13"/>
        <v>0.19498596677539254</v>
      </c>
      <c r="Y67" s="136">
        <f t="shared" si="13"/>
        <v>0.19656952034001215</v>
      </c>
    </row>
    <row r="68" spans="1:25">
      <c r="A68" s="76" t="s">
        <v>43</v>
      </c>
      <c r="B68" s="127">
        <f>B26/B21</f>
        <v>1.7566606717135808E-2</v>
      </c>
      <c r="C68" s="127">
        <f t="shared" ref="C68:Y68" si="14">C26/C21</f>
        <v>1.7303923612558895E-2</v>
      </c>
      <c r="D68" s="127">
        <f t="shared" si="14"/>
        <v>1.7527904092600247E-2</v>
      </c>
      <c r="E68" s="127">
        <f t="shared" si="14"/>
        <v>1.753818798997818E-2</v>
      </c>
      <c r="F68" s="127">
        <f t="shared" si="14"/>
        <v>1.7039150420034871E-2</v>
      </c>
      <c r="G68" s="127">
        <f t="shared" si="14"/>
        <v>1.7465206034852441E-2</v>
      </c>
      <c r="H68" s="127">
        <f t="shared" si="14"/>
        <v>1.6875361202080524E-2</v>
      </c>
      <c r="I68" s="127">
        <f t="shared" si="14"/>
        <v>1.6914697760049096E-2</v>
      </c>
      <c r="J68" s="127">
        <f t="shared" si="14"/>
        <v>1.6552662408828085E-2</v>
      </c>
      <c r="K68" s="127">
        <f t="shared" si="14"/>
        <v>1.6682803306769942E-2</v>
      </c>
      <c r="L68" s="127">
        <f t="shared" si="14"/>
        <v>1.5940528145572896E-2</v>
      </c>
      <c r="M68" s="127">
        <f t="shared" si="14"/>
        <v>1.5949734171097147E-2</v>
      </c>
      <c r="N68" s="127">
        <f t="shared" si="14"/>
        <v>1.5771462579973219E-2</v>
      </c>
      <c r="O68" s="127">
        <f t="shared" si="14"/>
        <v>1.6313456739543371E-2</v>
      </c>
      <c r="P68" s="127">
        <f t="shared" si="14"/>
        <v>1.6492537313432837E-2</v>
      </c>
      <c r="Q68" s="127">
        <f t="shared" si="14"/>
        <v>1.6877317793082571E-2</v>
      </c>
      <c r="R68" s="127">
        <f t="shared" si="14"/>
        <v>1.6474964886307557E-2</v>
      </c>
      <c r="S68" s="127">
        <f t="shared" si="14"/>
        <v>1.6269145774594224E-2</v>
      </c>
      <c r="T68" s="127">
        <f t="shared" si="14"/>
        <v>1.6085278722347458E-2</v>
      </c>
      <c r="U68" s="127">
        <f t="shared" si="14"/>
        <v>1.6253338420450208E-2</v>
      </c>
      <c r="V68" s="127">
        <f t="shared" si="14"/>
        <v>1.630063074701725E-2</v>
      </c>
      <c r="W68" s="127">
        <f t="shared" si="14"/>
        <v>1.648206252598949E-2</v>
      </c>
      <c r="X68" s="135">
        <f t="shared" si="14"/>
        <v>1.6157172115603427E-2</v>
      </c>
      <c r="Y68" s="136">
        <f t="shared" si="14"/>
        <v>1.6279599271402549E-2</v>
      </c>
    </row>
    <row r="69" spans="1:25">
      <c r="A69" s="75" t="s">
        <v>44</v>
      </c>
      <c r="B69" s="126">
        <f>B27/B21</f>
        <v>0.16424777280521979</v>
      </c>
      <c r="C69" s="126">
        <f t="shared" ref="C69:Y69" si="15">C27/C21</f>
        <v>0.16507526164366426</v>
      </c>
      <c r="D69" s="126">
        <f t="shared" si="15"/>
        <v>0.1708143861099628</v>
      </c>
      <c r="E69" s="126">
        <f t="shared" si="15"/>
        <v>0.18463590075163663</v>
      </c>
      <c r="F69" s="126">
        <f t="shared" si="15"/>
        <v>0.19777302266603264</v>
      </c>
      <c r="G69" s="126">
        <f t="shared" si="15"/>
        <v>0.20545007991891154</v>
      </c>
      <c r="H69" s="126">
        <f t="shared" si="15"/>
        <v>0.21140435368907726</v>
      </c>
      <c r="I69" s="126">
        <f t="shared" si="15"/>
        <v>0.21041730592206198</v>
      </c>
      <c r="J69" s="126">
        <f t="shared" si="15"/>
        <v>0.21892596651676052</v>
      </c>
      <c r="K69" s="126">
        <f t="shared" si="15"/>
        <v>0.22678185745140389</v>
      </c>
      <c r="L69" s="126">
        <f t="shared" si="15"/>
        <v>0.22790147200236704</v>
      </c>
      <c r="M69" s="126">
        <f t="shared" si="15"/>
        <v>0.22180912369409228</v>
      </c>
      <c r="N69" s="126">
        <f t="shared" si="15"/>
        <v>0.21916381490849576</v>
      </c>
      <c r="O69" s="126">
        <f t="shared" si="15"/>
        <v>0.21684234049685278</v>
      </c>
      <c r="P69" s="126">
        <f t="shared" si="15"/>
        <v>0.21582089552238806</v>
      </c>
      <c r="Q69" s="126">
        <f t="shared" si="15"/>
        <v>0.20411715734503896</v>
      </c>
      <c r="R69" s="126">
        <f t="shared" si="15"/>
        <v>0.20138177124852902</v>
      </c>
      <c r="S69" s="126">
        <f t="shared" si="15"/>
        <v>0.19759201402118418</v>
      </c>
      <c r="T69" s="126">
        <f t="shared" si="15"/>
        <v>0.19665303939173959</v>
      </c>
      <c r="U69" s="126">
        <f t="shared" si="15"/>
        <v>0.19816863792445633</v>
      </c>
      <c r="V69" s="126">
        <f t="shared" si="15"/>
        <v>0.20233300402766169</v>
      </c>
      <c r="W69" s="126">
        <f t="shared" si="15"/>
        <v>0.20848296979548633</v>
      </c>
      <c r="X69" s="132">
        <f t="shared" si="15"/>
        <v>0.20898126374876735</v>
      </c>
      <c r="Y69" s="134">
        <f t="shared" si="15"/>
        <v>0.21042046144505161</v>
      </c>
    </row>
    <row r="70" spans="1:25">
      <c r="A70" s="76" t="s">
        <v>45</v>
      </c>
      <c r="B70" s="127">
        <f>B28/B21</f>
        <v>0.15349868250449622</v>
      </c>
      <c r="C70" s="127">
        <f t="shared" ref="C70:Y70" si="16">C28/C21</f>
        <v>0.15185756577575782</v>
      </c>
      <c r="D70" s="127">
        <f t="shared" si="16"/>
        <v>0.14956593633732948</v>
      </c>
      <c r="E70" s="127">
        <f t="shared" si="16"/>
        <v>0.1459225733451871</v>
      </c>
      <c r="F70" s="127">
        <f t="shared" si="16"/>
        <v>0.142930733872246</v>
      </c>
      <c r="G70" s="127">
        <f t="shared" si="16"/>
        <v>0.14042337530700558</v>
      </c>
      <c r="H70" s="127">
        <f t="shared" si="16"/>
        <v>0.13820073203621652</v>
      </c>
      <c r="I70" s="127">
        <f t="shared" si="16"/>
        <v>0.13742712488493403</v>
      </c>
      <c r="J70" s="127">
        <f t="shared" si="16"/>
        <v>0.13502891047201543</v>
      </c>
      <c r="K70" s="127">
        <f t="shared" si="16"/>
        <v>0.132829373650108</v>
      </c>
      <c r="L70" s="127">
        <f t="shared" si="16"/>
        <v>0.13074191878097494</v>
      </c>
      <c r="M70" s="127">
        <f t="shared" si="16"/>
        <v>0.12808119864668921</v>
      </c>
      <c r="N70" s="127">
        <f t="shared" si="16"/>
        <v>0.12713881862818033</v>
      </c>
      <c r="O70" s="127">
        <f t="shared" si="16"/>
        <v>0.12566576036351446</v>
      </c>
      <c r="P70" s="127">
        <f t="shared" si="16"/>
        <v>0.12440298507462687</v>
      </c>
      <c r="Q70" s="127">
        <f t="shared" si="16"/>
        <v>0.12442291682433966</v>
      </c>
      <c r="R70" s="127">
        <f t="shared" si="16"/>
        <v>0.12261321793265763</v>
      </c>
      <c r="S70" s="127">
        <f t="shared" si="16"/>
        <v>0.12116131982016307</v>
      </c>
      <c r="T70" s="127">
        <f t="shared" si="16"/>
        <v>0.1203148282581286</v>
      </c>
      <c r="U70" s="127">
        <f t="shared" si="16"/>
        <v>0.11900038153376574</v>
      </c>
      <c r="V70" s="127">
        <f t="shared" si="16"/>
        <v>0.11748613116498215</v>
      </c>
      <c r="W70" s="127">
        <f t="shared" si="16"/>
        <v>0.11707556798850792</v>
      </c>
      <c r="X70" s="135">
        <f t="shared" si="16"/>
        <v>0.1159068497307138</v>
      </c>
      <c r="Y70" s="136">
        <f t="shared" si="16"/>
        <v>0.11460230722525805</v>
      </c>
    </row>
    <row r="71" spans="1:25">
      <c r="A71" s="77" t="s">
        <v>46</v>
      </c>
      <c r="B71" s="128">
        <f>B29/B21</f>
        <v>1.0749090300723577E-2</v>
      </c>
      <c r="C71" s="128">
        <f t="shared" ref="C71:Y71" si="17">C29/C21</f>
        <v>1.3217695867906434E-2</v>
      </c>
      <c r="D71" s="128">
        <f t="shared" si="17"/>
        <v>2.1248449772633321E-2</v>
      </c>
      <c r="E71" s="128">
        <f t="shared" si="17"/>
        <v>3.8713327406449526E-2</v>
      </c>
      <c r="F71" s="128">
        <f t="shared" si="17"/>
        <v>5.4842288793786657E-2</v>
      </c>
      <c r="G71" s="128">
        <f t="shared" si="17"/>
        <v>6.5026704611905975E-2</v>
      </c>
      <c r="H71" s="128">
        <f t="shared" si="17"/>
        <v>7.320362165286072E-2</v>
      </c>
      <c r="I71" s="128">
        <f t="shared" si="17"/>
        <v>7.2990181037127955E-2</v>
      </c>
      <c r="J71" s="128">
        <f t="shared" si="17"/>
        <v>8.3897056044745094E-2</v>
      </c>
      <c r="K71" s="128">
        <f t="shared" si="17"/>
        <v>9.3952483801295894E-2</v>
      </c>
      <c r="L71" s="128">
        <f t="shared" si="17"/>
        <v>9.7159553221392109E-2</v>
      </c>
      <c r="M71" s="128">
        <f t="shared" si="17"/>
        <v>9.3727925047403057E-2</v>
      </c>
      <c r="N71" s="128">
        <f t="shared" si="17"/>
        <v>9.2024996280315435E-2</v>
      </c>
      <c r="O71" s="128">
        <f t="shared" si="17"/>
        <v>9.1176580133338306E-2</v>
      </c>
      <c r="P71" s="128">
        <f t="shared" si="17"/>
        <v>9.1417910447761194E-2</v>
      </c>
      <c r="Q71" s="128">
        <f t="shared" si="17"/>
        <v>7.9694240520699317E-2</v>
      </c>
      <c r="R71" s="128">
        <f t="shared" si="17"/>
        <v>7.876855331587139E-2</v>
      </c>
      <c r="S71" s="128">
        <f t="shared" si="17"/>
        <v>7.643069420102111E-2</v>
      </c>
      <c r="T71" s="128">
        <f t="shared" si="17"/>
        <v>7.6338211133610973E-2</v>
      </c>
      <c r="U71" s="128">
        <f t="shared" si="17"/>
        <v>7.916825639069057E-2</v>
      </c>
      <c r="V71" s="128">
        <f t="shared" si="17"/>
        <v>8.4846872862679529E-2</v>
      </c>
      <c r="W71" s="128">
        <f t="shared" si="17"/>
        <v>9.1407401806978414E-2</v>
      </c>
      <c r="X71" s="137">
        <f t="shared" si="17"/>
        <v>9.3074414018053553E-2</v>
      </c>
      <c r="Y71" s="138">
        <f t="shared" si="17"/>
        <v>9.5818154219793561E-2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4" t="s">
        <v>15</v>
      </c>
      <c r="C75" s="74" t="s">
        <v>16</v>
      </c>
      <c r="D75" s="74" t="s">
        <v>17</v>
      </c>
      <c r="E75" s="74">
        <v>2002</v>
      </c>
      <c r="F75" s="74">
        <v>2003</v>
      </c>
      <c r="G75" s="74">
        <v>2004</v>
      </c>
      <c r="H75" s="74">
        <v>2005</v>
      </c>
      <c r="I75" s="74">
        <v>2006</v>
      </c>
      <c r="J75" s="74">
        <v>2007</v>
      </c>
      <c r="K75" s="74">
        <v>2008</v>
      </c>
      <c r="L75" s="74">
        <v>2009</v>
      </c>
      <c r="M75" s="74">
        <v>2010</v>
      </c>
      <c r="N75" s="74">
        <v>2011</v>
      </c>
      <c r="O75" s="74">
        <v>2012</v>
      </c>
      <c r="P75" s="74">
        <v>2013</v>
      </c>
      <c r="Q75" s="74">
        <v>2014</v>
      </c>
      <c r="R75" s="74">
        <v>2015</v>
      </c>
      <c r="S75" s="74">
        <v>2016</v>
      </c>
      <c r="T75" s="74">
        <v>2017</v>
      </c>
      <c r="U75" s="74">
        <v>2018</v>
      </c>
      <c r="V75" s="74">
        <v>2019</v>
      </c>
      <c r="W75" s="74">
        <v>2020</v>
      </c>
      <c r="X75" s="130">
        <v>2021</v>
      </c>
      <c r="Y75" s="131" t="s">
        <v>51</v>
      </c>
    </row>
    <row r="76" spans="1:25">
      <c r="A76" s="67" t="s">
        <v>38</v>
      </c>
      <c r="B76" s="125">
        <f>B34/B34</f>
        <v>1</v>
      </c>
      <c r="C76" s="125">
        <f t="shared" ref="C76:Y76" si="18">C34/C34</f>
        <v>1</v>
      </c>
      <c r="D76" s="125">
        <f t="shared" si="18"/>
        <v>1</v>
      </c>
      <c r="E76" s="125">
        <f t="shared" si="18"/>
        <v>1</v>
      </c>
      <c r="F76" s="125">
        <f t="shared" si="18"/>
        <v>1</v>
      </c>
      <c r="G76" s="125">
        <f t="shared" si="18"/>
        <v>1</v>
      </c>
      <c r="H76" s="125">
        <f t="shared" si="18"/>
        <v>1</v>
      </c>
      <c r="I76" s="125">
        <f t="shared" si="18"/>
        <v>1</v>
      </c>
      <c r="J76" s="125">
        <f t="shared" si="18"/>
        <v>1</v>
      </c>
      <c r="K76" s="125">
        <f t="shared" si="18"/>
        <v>1</v>
      </c>
      <c r="L76" s="125">
        <f t="shared" si="18"/>
        <v>1</v>
      </c>
      <c r="M76" s="125">
        <f t="shared" si="18"/>
        <v>1</v>
      </c>
      <c r="N76" s="125">
        <f t="shared" si="18"/>
        <v>1</v>
      </c>
      <c r="O76" s="125">
        <f t="shared" si="18"/>
        <v>1</v>
      </c>
      <c r="P76" s="125">
        <f t="shared" si="18"/>
        <v>1</v>
      </c>
      <c r="Q76" s="125">
        <f t="shared" si="18"/>
        <v>1</v>
      </c>
      <c r="R76" s="125">
        <f t="shared" si="18"/>
        <v>1</v>
      </c>
      <c r="S76" s="125">
        <f t="shared" si="18"/>
        <v>1</v>
      </c>
      <c r="T76" s="125">
        <f t="shared" si="18"/>
        <v>1</v>
      </c>
      <c r="U76" s="125">
        <f t="shared" si="18"/>
        <v>1</v>
      </c>
      <c r="V76" s="125">
        <f t="shared" si="18"/>
        <v>1</v>
      </c>
      <c r="W76" s="125">
        <f t="shared" si="18"/>
        <v>1</v>
      </c>
      <c r="X76" s="132">
        <f t="shared" si="18"/>
        <v>1</v>
      </c>
      <c r="Y76" s="133">
        <f t="shared" si="18"/>
        <v>1</v>
      </c>
    </row>
    <row r="77" spans="1:25">
      <c r="A77" s="75" t="s">
        <v>39</v>
      </c>
      <c r="B77" s="126">
        <f>B35/B34</f>
        <v>0.81716555423610826</v>
      </c>
      <c r="C77" s="126">
        <f t="shared" ref="C77:Y77" si="19">C35/C34</f>
        <v>0.81724686773048194</v>
      </c>
      <c r="D77" s="126">
        <f t="shared" si="19"/>
        <v>0.8122113280933474</v>
      </c>
      <c r="E77" s="126">
        <f t="shared" si="19"/>
        <v>0.80049339487505966</v>
      </c>
      <c r="F77" s="126">
        <f t="shared" si="19"/>
        <v>0.78875711945072946</v>
      </c>
      <c r="G77" s="126">
        <f t="shared" si="19"/>
        <v>0.78066900188613886</v>
      </c>
      <c r="H77" s="126">
        <f t="shared" si="19"/>
        <v>0.7750905969864581</v>
      </c>
      <c r="I77" s="126">
        <f t="shared" si="19"/>
        <v>0.77516190476190472</v>
      </c>
      <c r="J77" s="126">
        <f t="shared" si="19"/>
        <v>0.76957409788940156</v>
      </c>
      <c r="K77" s="126">
        <f t="shared" si="19"/>
        <v>0.76349835477116368</v>
      </c>
      <c r="L77" s="126">
        <f t="shared" si="19"/>
        <v>0.76161047996151432</v>
      </c>
      <c r="M77" s="126">
        <f t="shared" si="19"/>
        <v>0.76657992565055766</v>
      </c>
      <c r="N77" s="126">
        <f t="shared" si="19"/>
        <v>0.77027127461910072</v>
      </c>
      <c r="O77" s="126">
        <f t="shared" si="19"/>
        <v>0.77087595313371771</v>
      </c>
      <c r="P77" s="126">
        <f t="shared" si="19"/>
        <v>0.77224331769786314</v>
      </c>
      <c r="Q77" s="126">
        <f t="shared" si="19"/>
        <v>0.78246275693003964</v>
      </c>
      <c r="R77" s="126">
        <f t="shared" si="19"/>
        <v>0.78641806881916021</v>
      </c>
      <c r="S77" s="126">
        <f t="shared" si="19"/>
        <v>0.78898208158597027</v>
      </c>
      <c r="T77" s="126">
        <f t="shared" si="19"/>
        <v>0.79037195775294655</v>
      </c>
      <c r="U77" s="126">
        <f t="shared" si="19"/>
        <v>0.7894354066985646</v>
      </c>
      <c r="V77" s="126">
        <f t="shared" si="19"/>
        <v>0.7874861020588122</v>
      </c>
      <c r="W77" s="126">
        <f t="shared" si="19"/>
        <v>0.78375587931627855</v>
      </c>
      <c r="X77" s="132">
        <f t="shared" si="19"/>
        <v>0.78221526478561343</v>
      </c>
      <c r="Y77" s="134">
        <f t="shared" si="19"/>
        <v>0.77989627821842589</v>
      </c>
    </row>
    <row r="78" spans="1:25">
      <c r="A78" s="76" t="s">
        <v>40</v>
      </c>
      <c r="B78" s="127">
        <f>B36/B34</f>
        <v>0.56475983784447814</v>
      </c>
      <c r="C78" s="127">
        <f t="shared" ref="C78:Y78" si="20">C36/C34</f>
        <v>0.56499204179080109</v>
      </c>
      <c r="D78" s="127">
        <f t="shared" si="20"/>
        <v>0.55971963374118794</v>
      </c>
      <c r="E78" s="127">
        <f t="shared" si="20"/>
        <v>0.55204520133694091</v>
      </c>
      <c r="F78" s="127">
        <f t="shared" si="20"/>
        <v>0.54478427089022397</v>
      </c>
      <c r="G78" s="127">
        <f t="shared" si="20"/>
        <v>0.53912775703452787</v>
      </c>
      <c r="H78" s="127">
        <f t="shared" si="20"/>
        <v>0.53709708182338356</v>
      </c>
      <c r="I78" s="127">
        <f t="shared" si="20"/>
        <v>0.53801904761904762</v>
      </c>
      <c r="J78" s="127">
        <f t="shared" si="20"/>
        <v>0.53521446402904904</v>
      </c>
      <c r="K78" s="127">
        <f t="shared" si="20"/>
        <v>0.53084804068202218</v>
      </c>
      <c r="L78" s="127">
        <f t="shared" si="20"/>
        <v>0.53180623912963032</v>
      </c>
      <c r="M78" s="127">
        <f t="shared" si="20"/>
        <v>0.53643122676579924</v>
      </c>
      <c r="N78" s="127">
        <f t="shared" si="20"/>
        <v>0.53991081382385731</v>
      </c>
      <c r="O78" s="127">
        <f t="shared" si="20"/>
        <v>0.54223544727543238</v>
      </c>
      <c r="P78" s="127">
        <f t="shared" si="20"/>
        <v>0.54403990767627131</v>
      </c>
      <c r="Q78" s="127">
        <f t="shared" si="20"/>
        <v>0.55338487648500845</v>
      </c>
      <c r="R78" s="127">
        <f t="shared" si="20"/>
        <v>0.55726087615582842</v>
      </c>
      <c r="S78" s="127">
        <f t="shared" si="20"/>
        <v>0.55985512771635537</v>
      </c>
      <c r="T78" s="127">
        <f t="shared" si="20"/>
        <v>0.56237563140976576</v>
      </c>
      <c r="U78" s="127">
        <f t="shared" si="20"/>
        <v>0.56084210526315792</v>
      </c>
      <c r="V78" s="127">
        <f t="shared" si="20"/>
        <v>0.5598282406164935</v>
      </c>
      <c r="W78" s="127">
        <f t="shared" si="20"/>
        <v>0.55776069748766777</v>
      </c>
      <c r="X78" s="135">
        <f t="shared" si="20"/>
        <v>0.5548089038219236</v>
      </c>
      <c r="Y78" s="136">
        <f t="shared" si="20"/>
        <v>0.55071690054911526</v>
      </c>
    </row>
    <row r="79" spans="1:25">
      <c r="A79" s="76" t="s">
        <v>41</v>
      </c>
      <c r="B79" s="127">
        <f>B37/B34</f>
        <v>2.7435403955611972E-2</v>
      </c>
      <c r="C79" s="127">
        <f t="shared" ref="C79:Y79" si="21">C37/C34</f>
        <v>2.7261967922295228E-2</v>
      </c>
      <c r="D79" s="127">
        <f t="shared" si="21"/>
        <v>2.7185803419495988E-2</v>
      </c>
      <c r="E79" s="127">
        <f t="shared" si="21"/>
        <v>2.7136718128282666E-2</v>
      </c>
      <c r="F79" s="127">
        <f t="shared" si="21"/>
        <v>2.6527268471561206E-2</v>
      </c>
      <c r="G79" s="127">
        <f t="shared" si="21"/>
        <v>2.663689903383502E-2</v>
      </c>
      <c r="H79" s="127">
        <f t="shared" si="21"/>
        <v>2.639710089643334E-2</v>
      </c>
      <c r="I79" s="127">
        <f t="shared" si="21"/>
        <v>2.6095238095238095E-2</v>
      </c>
      <c r="J79" s="127">
        <f t="shared" si="21"/>
        <v>2.6287918904607004E-2</v>
      </c>
      <c r="K79" s="127">
        <f t="shared" si="21"/>
        <v>2.6435836075381393E-2</v>
      </c>
      <c r="L79" s="127">
        <f t="shared" si="21"/>
        <v>2.6273914813307184E-2</v>
      </c>
      <c r="M79" s="127">
        <f t="shared" si="21"/>
        <v>2.6245353159851301E-2</v>
      </c>
      <c r="N79" s="127">
        <f t="shared" si="21"/>
        <v>2.582683017465626E-2</v>
      </c>
      <c r="O79" s="127">
        <f t="shared" si="21"/>
        <v>2.5813650734610376E-2</v>
      </c>
      <c r="P79" s="127">
        <f t="shared" si="21"/>
        <v>2.5314570769116224E-2</v>
      </c>
      <c r="Q79" s="127">
        <f t="shared" si="21"/>
        <v>2.5306430322458984E-2</v>
      </c>
      <c r="R79" s="127">
        <f t="shared" si="21"/>
        <v>2.5276640897377595E-2</v>
      </c>
      <c r="S79" s="127">
        <f t="shared" si="21"/>
        <v>2.5390773922988944E-2</v>
      </c>
      <c r="T79" s="127">
        <f t="shared" si="21"/>
        <v>2.5371192407775908E-2</v>
      </c>
      <c r="U79" s="127">
        <f t="shared" si="21"/>
        <v>2.5645933014354066E-2</v>
      </c>
      <c r="V79" s="127">
        <f t="shared" si="21"/>
        <v>2.5763907525974773E-2</v>
      </c>
      <c r="W79" s="127">
        <f t="shared" si="21"/>
        <v>2.5658674620473405E-2</v>
      </c>
      <c r="X79" s="135">
        <f t="shared" si="21"/>
        <v>2.5924936046733609E-2</v>
      </c>
      <c r="Y79" s="136">
        <f t="shared" si="21"/>
        <v>2.646430750457596E-2</v>
      </c>
    </row>
    <row r="80" spans="1:25">
      <c r="A80" s="76" t="s">
        <v>42</v>
      </c>
      <c r="B80" s="127">
        <f>B38/B34</f>
        <v>0.2056836329388641</v>
      </c>
      <c r="C80" s="127">
        <f t="shared" ref="C80:Y80" si="22">C38/C34</f>
        <v>0.20581153328163898</v>
      </c>
      <c r="D80" s="127">
        <f t="shared" si="22"/>
        <v>0.20618264322178106</v>
      </c>
      <c r="E80" s="127">
        <f t="shared" si="22"/>
        <v>0.20193378959095973</v>
      </c>
      <c r="F80" s="127">
        <f t="shared" si="22"/>
        <v>0.19790122493563236</v>
      </c>
      <c r="G80" s="127">
        <f t="shared" si="22"/>
        <v>0.19554255360098541</v>
      </c>
      <c r="H80" s="127">
        <f t="shared" si="22"/>
        <v>0.19290482548159452</v>
      </c>
      <c r="I80" s="127">
        <f t="shared" si="22"/>
        <v>0.19222857142857142</v>
      </c>
      <c r="J80" s="127">
        <f t="shared" si="22"/>
        <v>0.18938648914441333</v>
      </c>
      <c r="K80" s="127">
        <f t="shared" si="22"/>
        <v>0.18751869578223151</v>
      </c>
      <c r="L80" s="127">
        <f t="shared" si="22"/>
        <v>0.18510158013544017</v>
      </c>
      <c r="M80" s="127">
        <f t="shared" si="22"/>
        <v>0.18494423791821563</v>
      </c>
      <c r="N80" s="127">
        <f t="shared" si="22"/>
        <v>0.18558156819026383</v>
      </c>
      <c r="O80" s="127">
        <f t="shared" si="22"/>
        <v>0.18396875581179095</v>
      </c>
      <c r="P80" s="127">
        <f t="shared" si="22"/>
        <v>0.18379122924577471</v>
      </c>
      <c r="Q80" s="127">
        <f t="shared" si="22"/>
        <v>0.18438619649255139</v>
      </c>
      <c r="R80" s="127">
        <f t="shared" si="22"/>
        <v>0.18443989692284371</v>
      </c>
      <c r="S80" s="127">
        <f t="shared" si="22"/>
        <v>0.18436904308044225</v>
      </c>
      <c r="T80" s="127">
        <f t="shared" si="22"/>
        <v>0.18345323741007194</v>
      </c>
      <c r="U80" s="127">
        <f t="shared" si="22"/>
        <v>0.18373205741626794</v>
      </c>
      <c r="V80" s="127">
        <f t="shared" si="22"/>
        <v>0.18345282367825788</v>
      </c>
      <c r="W80" s="127">
        <f t="shared" si="22"/>
        <v>0.18194332912699324</v>
      </c>
      <c r="X80" s="135">
        <f t="shared" si="22"/>
        <v>0.18319269978236799</v>
      </c>
      <c r="Y80" s="136">
        <f t="shared" si="22"/>
        <v>0.1848306894447834</v>
      </c>
    </row>
    <row r="81" spans="1:25">
      <c r="A81" s="76" t="s">
        <v>43</v>
      </c>
      <c r="B81" s="127">
        <f>B39/B34</f>
        <v>1.9327627861266943E-2</v>
      </c>
      <c r="C81" s="127">
        <f t="shared" ref="C81:Y81" si="23">C39/C34</f>
        <v>1.9181324735746644E-2</v>
      </c>
      <c r="D81" s="127">
        <f t="shared" si="23"/>
        <v>1.9123247710882425E-2</v>
      </c>
      <c r="E81" s="127">
        <f t="shared" si="23"/>
        <v>1.9377685818876333E-2</v>
      </c>
      <c r="F81" s="127">
        <f t="shared" si="23"/>
        <v>1.9544355153312008E-2</v>
      </c>
      <c r="G81" s="127">
        <f t="shared" si="23"/>
        <v>1.9361792216790484E-2</v>
      </c>
      <c r="H81" s="127">
        <f t="shared" si="23"/>
        <v>1.8691588785046728E-2</v>
      </c>
      <c r="I81" s="127">
        <f t="shared" si="23"/>
        <v>1.8819047619047621E-2</v>
      </c>
      <c r="J81" s="127">
        <f t="shared" si="23"/>
        <v>1.8685225811332175E-2</v>
      </c>
      <c r="K81" s="127">
        <f t="shared" si="23"/>
        <v>1.8695782231528568E-2</v>
      </c>
      <c r="L81" s="127">
        <f t="shared" si="23"/>
        <v>1.8428745883136588E-2</v>
      </c>
      <c r="M81" s="127">
        <f t="shared" si="23"/>
        <v>1.8959107806691449E-2</v>
      </c>
      <c r="N81" s="127">
        <f t="shared" si="23"/>
        <v>1.89520624303233E-2</v>
      </c>
      <c r="O81" s="127">
        <f t="shared" si="23"/>
        <v>1.8858099311883949E-2</v>
      </c>
      <c r="P81" s="127">
        <f t="shared" si="23"/>
        <v>1.9097610006700915E-2</v>
      </c>
      <c r="Q81" s="127">
        <f t="shared" si="23"/>
        <v>1.9385253630020742E-2</v>
      </c>
      <c r="R81" s="127">
        <f t="shared" si="23"/>
        <v>1.9440654843110503E-2</v>
      </c>
      <c r="S81" s="127">
        <f t="shared" si="23"/>
        <v>1.936713686618376E-2</v>
      </c>
      <c r="T81" s="127">
        <f t="shared" si="23"/>
        <v>1.9171896525332924E-2</v>
      </c>
      <c r="U81" s="127">
        <f t="shared" si="23"/>
        <v>1.9215311004784689E-2</v>
      </c>
      <c r="V81" s="127">
        <f t="shared" si="23"/>
        <v>1.844113023808611E-2</v>
      </c>
      <c r="W81" s="127">
        <f t="shared" si="23"/>
        <v>1.8393178081144126E-2</v>
      </c>
      <c r="X81" s="135">
        <f t="shared" si="23"/>
        <v>1.8288725134588218E-2</v>
      </c>
      <c r="Y81" s="136">
        <f t="shared" si="23"/>
        <v>1.7884380719951191E-2</v>
      </c>
    </row>
    <row r="82" spans="1:25">
      <c r="A82" s="75" t="s">
        <v>44</v>
      </c>
      <c r="B82" s="126">
        <f>B40/B34</f>
        <v>0.18283444576389174</v>
      </c>
      <c r="C82" s="126">
        <f t="shared" ref="C82:Y82" si="24">C40/C34</f>
        <v>0.18275313226951803</v>
      </c>
      <c r="D82" s="126">
        <f t="shared" si="24"/>
        <v>0.18778867190665263</v>
      </c>
      <c r="E82" s="126">
        <f t="shared" si="24"/>
        <v>0.19950660512494031</v>
      </c>
      <c r="F82" s="126">
        <f t="shared" si="24"/>
        <v>0.21124288054927051</v>
      </c>
      <c r="G82" s="126">
        <f t="shared" si="24"/>
        <v>0.2193309981138612</v>
      </c>
      <c r="H82" s="126">
        <f t="shared" si="24"/>
        <v>0.22490940301354187</v>
      </c>
      <c r="I82" s="126">
        <f t="shared" si="24"/>
        <v>0.22483809523809523</v>
      </c>
      <c r="J82" s="126">
        <f t="shared" si="24"/>
        <v>0.23042590211059838</v>
      </c>
      <c r="K82" s="126">
        <f t="shared" si="24"/>
        <v>0.23650164522883638</v>
      </c>
      <c r="L82" s="126">
        <f t="shared" si="24"/>
        <v>0.23838952003848574</v>
      </c>
      <c r="M82" s="126">
        <f t="shared" si="24"/>
        <v>0.23342007434944237</v>
      </c>
      <c r="N82" s="126">
        <f t="shared" si="24"/>
        <v>0.22972872538089931</v>
      </c>
      <c r="O82" s="126">
        <f t="shared" si="24"/>
        <v>0.22912404686628232</v>
      </c>
      <c r="P82" s="126">
        <f t="shared" si="24"/>
        <v>0.22775668230213686</v>
      </c>
      <c r="Q82" s="126">
        <f t="shared" si="24"/>
        <v>0.21753724306996039</v>
      </c>
      <c r="R82" s="126">
        <f t="shared" si="24"/>
        <v>0.21358193118083976</v>
      </c>
      <c r="S82" s="126">
        <f t="shared" si="24"/>
        <v>0.21101791841402973</v>
      </c>
      <c r="T82" s="126">
        <f t="shared" si="24"/>
        <v>0.20962804224705342</v>
      </c>
      <c r="U82" s="126">
        <f t="shared" si="24"/>
        <v>0.2105645933014354</v>
      </c>
      <c r="V82" s="126">
        <f t="shared" si="24"/>
        <v>0.21251389794118775</v>
      </c>
      <c r="W82" s="126">
        <f t="shared" si="24"/>
        <v>0.21624412068372145</v>
      </c>
      <c r="X82" s="132">
        <f t="shared" si="24"/>
        <v>0.21778473521438663</v>
      </c>
      <c r="Y82" s="134">
        <f t="shared" si="24"/>
        <v>0.22010372178157414</v>
      </c>
    </row>
    <row r="83" spans="1:25">
      <c r="A83" s="76" t="s">
        <v>45</v>
      </c>
      <c r="B83" s="127">
        <f>B41/B34</f>
        <v>0.17272019982801687</v>
      </c>
      <c r="C83" s="127">
        <f t="shared" ref="C83:Y83" si="25">C41/C34</f>
        <v>0.17059135616047014</v>
      </c>
      <c r="D83" s="127">
        <f t="shared" si="25"/>
        <v>0.16931366988088487</v>
      </c>
      <c r="E83" s="127">
        <f t="shared" si="25"/>
        <v>0.16492917396148338</v>
      </c>
      <c r="F83" s="127">
        <f t="shared" si="25"/>
        <v>0.16134820940937816</v>
      </c>
      <c r="G83" s="127">
        <f t="shared" si="25"/>
        <v>0.15924400477308595</v>
      </c>
      <c r="H83" s="127">
        <f t="shared" si="25"/>
        <v>0.15704749189395384</v>
      </c>
      <c r="I83" s="127">
        <f t="shared" si="25"/>
        <v>0.15546666666666667</v>
      </c>
      <c r="J83" s="127">
        <f t="shared" si="25"/>
        <v>0.15231863227173009</v>
      </c>
      <c r="K83" s="127">
        <f t="shared" si="25"/>
        <v>0.14941669159437632</v>
      </c>
      <c r="L83" s="127">
        <f t="shared" si="25"/>
        <v>0.14757798912037895</v>
      </c>
      <c r="M83" s="127">
        <f t="shared" si="25"/>
        <v>0.14475836431226766</v>
      </c>
      <c r="N83" s="127">
        <f t="shared" si="25"/>
        <v>0.14284652545522111</v>
      </c>
      <c r="O83" s="127">
        <f t="shared" si="25"/>
        <v>0.14193788357820347</v>
      </c>
      <c r="P83" s="127">
        <f t="shared" si="25"/>
        <v>0.14012359466904922</v>
      </c>
      <c r="Q83" s="127">
        <f t="shared" si="25"/>
        <v>0.13946822553271734</v>
      </c>
      <c r="R83" s="127">
        <f t="shared" si="25"/>
        <v>0.13688040018190087</v>
      </c>
      <c r="S83" s="127">
        <f t="shared" si="25"/>
        <v>0.13545558520777734</v>
      </c>
      <c r="T83" s="127">
        <f t="shared" si="25"/>
        <v>0.13447114648706568</v>
      </c>
      <c r="U83" s="127">
        <f t="shared" si="25"/>
        <v>0.1334354066985646</v>
      </c>
      <c r="V83" s="127">
        <f t="shared" si="25"/>
        <v>0.13127324310853813</v>
      </c>
      <c r="W83" s="127">
        <f t="shared" si="25"/>
        <v>0.12997590914305379</v>
      </c>
      <c r="X83" s="135">
        <f t="shared" si="25"/>
        <v>0.12920468863350007</v>
      </c>
      <c r="Y83" s="136">
        <f t="shared" si="25"/>
        <v>0.12789810860280659</v>
      </c>
    </row>
    <row r="84" spans="1:25">
      <c r="A84" s="77" t="s">
        <v>46</v>
      </c>
      <c r="B84" s="128">
        <f>B42/B34</f>
        <v>1.0114245935874861E-2</v>
      </c>
      <c r="C84" s="128">
        <f t="shared" ref="C84:Y84" si="26">C42/C34</f>
        <v>1.2161776109047872E-2</v>
      </c>
      <c r="D84" s="128">
        <f t="shared" si="26"/>
        <v>1.8475002025767767E-2</v>
      </c>
      <c r="E84" s="128">
        <f t="shared" si="26"/>
        <v>3.4577431163456948E-2</v>
      </c>
      <c r="F84" s="128">
        <f t="shared" si="26"/>
        <v>4.9894671139892328E-2</v>
      </c>
      <c r="G84" s="128">
        <f t="shared" si="26"/>
        <v>6.008699334077524E-2</v>
      </c>
      <c r="H84" s="128">
        <f t="shared" si="26"/>
        <v>6.7861911119588017E-2</v>
      </c>
      <c r="I84" s="128">
        <f t="shared" si="26"/>
        <v>6.937142857142857E-2</v>
      </c>
      <c r="J84" s="128">
        <f t="shared" si="26"/>
        <v>7.8107269838868301E-2</v>
      </c>
      <c r="K84" s="128">
        <f t="shared" si="26"/>
        <v>8.7084953634460061E-2</v>
      </c>
      <c r="L84" s="128">
        <f t="shared" si="26"/>
        <v>9.08115309181068E-2</v>
      </c>
      <c r="M84" s="128">
        <f t="shared" si="26"/>
        <v>8.8661710037174726E-2</v>
      </c>
      <c r="N84" s="128">
        <f t="shared" si="26"/>
        <v>8.688219992567818E-2</v>
      </c>
      <c r="O84" s="128">
        <f t="shared" si="26"/>
        <v>8.718616328807885E-2</v>
      </c>
      <c r="P84" s="128">
        <f t="shared" si="26"/>
        <v>8.7633087633087636E-2</v>
      </c>
      <c r="Q84" s="128">
        <f t="shared" si="26"/>
        <v>7.8069017537243074E-2</v>
      </c>
      <c r="R84" s="128">
        <f t="shared" si="26"/>
        <v>7.6701530998938908E-2</v>
      </c>
      <c r="S84" s="128">
        <f t="shared" si="26"/>
        <v>7.5562333206252386E-2</v>
      </c>
      <c r="T84" s="128">
        <f t="shared" si="26"/>
        <v>7.5156895759987755E-2</v>
      </c>
      <c r="U84" s="128">
        <f t="shared" si="26"/>
        <v>7.7129186602870811E-2</v>
      </c>
      <c r="V84" s="128">
        <f t="shared" si="26"/>
        <v>8.1240654832649625E-2</v>
      </c>
      <c r="W84" s="128">
        <f t="shared" si="26"/>
        <v>8.6268211540667661E-2</v>
      </c>
      <c r="X84" s="137">
        <f t="shared" si="26"/>
        <v>8.8580046580886571E-2</v>
      </c>
      <c r="Y84" s="138">
        <f>Y42/Y34</f>
        <v>9.2205613178767534E-2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topLeftCell="A24" zoomScale="70" zoomScaleNormal="70" zoomScalePageLayoutView="70" workbookViewId="0">
      <selection activeCell="Y38" sqref="Y38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53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54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8" t="s">
        <v>14</v>
      </c>
      <c r="B7" s="79">
        <v>1999</v>
      </c>
      <c r="C7" s="79">
        <v>2000</v>
      </c>
      <c r="D7" s="79">
        <v>2001</v>
      </c>
      <c r="E7" s="79">
        <v>2002</v>
      </c>
      <c r="F7" s="79">
        <v>2003</v>
      </c>
      <c r="G7" s="79">
        <v>2004</v>
      </c>
      <c r="H7" s="79">
        <v>2005</v>
      </c>
      <c r="I7" s="79">
        <v>2006</v>
      </c>
      <c r="J7" s="79">
        <v>2007</v>
      </c>
      <c r="K7" s="79">
        <v>2008</v>
      </c>
      <c r="L7" s="79">
        <v>2009</v>
      </c>
      <c r="M7" s="79">
        <v>2010</v>
      </c>
      <c r="N7" s="79">
        <v>2011</v>
      </c>
      <c r="O7" s="79">
        <v>2012</v>
      </c>
      <c r="P7" s="79">
        <v>2013</v>
      </c>
      <c r="Q7" s="79">
        <v>2014</v>
      </c>
      <c r="R7" s="79">
        <v>2015</v>
      </c>
      <c r="S7" s="79">
        <v>2016</v>
      </c>
      <c r="T7" s="79">
        <v>2017</v>
      </c>
      <c r="U7" s="79">
        <v>2018</v>
      </c>
      <c r="V7" s="79">
        <v>2019</v>
      </c>
      <c r="W7" s="79">
        <v>2020</v>
      </c>
      <c r="X7" s="79">
        <v>2021</v>
      </c>
      <c r="Y7" s="79">
        <v>2022</v>
      </c>
    </row>
    <row r="8" spans="1:25" s="26" customFormat="1" ht="18" customHeight="1">
      <c r="A8" s="27" t="s">
        <v>38</v>
      </c>
      <c r="B8" s="42">
        <f>B14+B21</f>
        <v>48330</v>
      </c>
      <c r="C8" s="42">
        <f>C14+C21</f>
        <v>48486</v>
      </c>
      <c r="D8" s="42">
        <f>D14+D21</f>
        <v>48872</v>
      </c>
      <c r="E8" s="42">
        <f>E14+E21</f>
        <v>49878</v>
      </c>
      <c r="F8" s="42">
        <f>F14+F21</f>
        <v>50870</v>
      </c>
      <c r="G8" s="42">
        <f>G14+G21</f>
        <v>51630</v>
      </c>
      <c r="H8" s="42">
        <f>H14+H21</f>
        <v>52170</v>
      </c>
      <c r="I8" s="42">
        <f>I14+I21</f>
        <v>52322</v>
      </c>
      <c r="J8" s="42">
        <f>J14+J21</f>
        <v>52899</v>
      </c>
      <c r="K8" s="42">
        <f>K14+K21</f>
        <v>53598</v>
      </c>
      <c r="L8" s="42">
        <f>L14+L21</f>
        <v>54061</v>
      </c>
      <c r="M8" s="42">
        <f>M14+M21</f>
        <v>53797</v>
      </c>
      <c r="N8" s="42">
        <f>N14+N21</f>
        <v>53794</v>
      </c>
      <c r="O8" s="42">
        <f>O14+O21</f>
        <v>53734</v>
      </c>
      <c r="P8" s="42">
        <f>P14+P21</f>
        <v>53662</v>
      </c>
      <c r="Q8" s="42">
        <f>Q14+Q21</f>
        <v>52941</v>
      </c>
      <c r="R8" s="42">
        <f>R14+R21</f>
        <v>52731</v>
      </c>
      <c r="S8" s="42">
        <f>S14+S21</f>
        <v>52476</v>
      </c>
      <c r="T8" s="42">
        <f>T14+T21</f>
        <v>52305</v>
      </c>
      <c r="U8" s="42">
        <f>U14+U21</f>
        <v>52335</v>
      </c>
      <c r="V8" s="42">
        <f>V14+V21</f>
        <v>52401</v>
      </c>
      <c r="W8" s="42">
        <f>W14+W21</f>
        <v>52604</v>
      </c>
      <c r="X8" s="42">
        <f>X14+X21</f>
        <v>52557</v>
      </c>
      <c r="Y8" s="42">
        <f>Y14+Y21</f>
        <v>52576</v>
      </c>
    </row>
    <row r="9" spans="1:25" s="26" customFormat="1" ht="18" customHeight="1">
      <c r="A9" s="28" t="s">
        <v>55</v>
      </c>
      <c r="B9" s="111">
        <f>B15+B22</f>
        <v>47826</v>
      </c>
      <c r="C9" s="29">
        <f>C15+C22</f>
        <v>47871</v>
      </c>
      <c r="D9" s="29">
        <f>D15+D22</f>
        <v>47902</v>
      </c>
      <c r="E9" s="29">
        <f>E15+E22</f>
        <v>48051</v>
      </c>
      <c r="F9" s="29">
        <f>F15+F22</f>
        <v>48207</v>
      </c>
      <c r="G9" s="29">
        <f>G15+G22</f>
        <v>48401</v>
      </c>
      <c r="H9" s="29">
        <f>H15+H22</f>
        <v>48491</v>
      </c>
      <c r="I9" s="29">
        <f>I15+I22</f>
        <v>48598</v>
      </c>
      <c r="J9" s="29">
        <f>J15+J22</f>
        <v>48614</v>
      </c>
      <c r="K9" s="29">
        <f>K15+K22</f>
        <v>48746</v>
      </c>
      <c r="L9" s="29">
        <f>L15+L22</f>
        <v>48980</v>
      </c>
      <c r="M9" s="29">
        <f>M15+M22</f>
        <v>48891</v>
      </c>
      <c r="N9" s="29">
        <f>N15+N22</f>
        <v>48982</v>
      </c>
      <c r="O9" s="29">
        <f>O15+O22</f>
        <v>48942</v>
      </c>
      <c r="P9" s="29">
        <f>P15+P22</f>
        <v>48858</v>
      </c>
      <c r="Q9" s="29">
        <f>Q15+Q22</f>
        <v>48765</v>
      </c>
      <c r="R9" s="29">
        <f>R15+R22</f>
        <v>48632</v>
      </c>
      <c r="S9" s="29">
        <f>S15+S22</f>
        <v>48488</v>
      </c>
      <c r="T9" s="29">
        <f>T15+T22</f>
        <v>48343</v>
      </c>
      <c r="U9" s="29">
        <f>U15+U22</f>
        <v>48245</v>
      </c>
      <c r="V9" s="29">
        <f>V15+V22</f>
        <v>48049</v>
      </c>
      <c r="W9" s="29">
        <f>W15+W22</f>
        <v>47930</v>
      </c>
      <c r="X9" s="29">
        <f>X15+X22</f>
        <v>47783</v>
      </c>
      <c r="Y9" s="29">
        <f>Y15+Y22</f>
        <v>47633</v>
      </c>
    </row>
    <row r="10" spans="1:25" s="26" customFormat="1" ht="18" customHeight="1">
      <c r="A10" s="30" t="s">
        <v>56</v>
      </c>
      <c r="B10" s="110">
        <f>B16+B23</f>
        <v>504</v>
      </c>
      <c r="C10" s="31">
        <f>C16+C23</f>
        <v>615</v>
      </c>
      <c r="D10" s="31">
        <f>D16+D23</f>
        <v>970</v>
      </c>
      <c r="E10" s="31">
        <f>E16+E23</f>
        <v>1827</v>
      </c>
      <c r="F10" s="31">
        <f>F16+F23</f>
        <v>2663</v>
      </c>
      <c r="G10" s="31">
        <f>G16+G23</f>
        <v>3229</v>
      </c>
      <c r="H10" s="31">
        <f>H16+H23</f>
        <v>3679</v>
      </c>
      <c r="I10" s="31">
        <f>I16+I23</f>
        <v>3724</v>
      </c>
      <c r="J10" s="31">
        <f>J16+J23</f>
        <v>4285</v>
      </c>
      <c r="K10" s="31">
        <f>K16+K23</f>
        <v>4852</v>
      </c>
      <c r="L10" s="31">
        <f>L16+L23</f>
        <v>5081</v>
      </c>
      <c r="M10" s="31">
        <f>M16+M23</f>
        <v>4906</v>
      </c>
      <c r="N10" s="31">
        <f>N16+N23</f>
        <v>4812</v>
      </c>
      <c r="O10" s="31">
        <f>O16+O23</f>
        <v>4792</v>
      </c>
      <c r="P10" s="31">
        <f>P16+P23</f>
        <v>4804</v>
      </c>
      <c r="Q10" s="31">
        <f>Q16+Q23</f>
        <v>4176</v>
      </c>
      <c r="R10" s="31">
        <f>R16+R23</f>
        <v>4099</v>
      </c>
      <c r="S10" s="31">
        <f>S16+S23</f>
        <v>3988</v>
      </c>
      <c r="T10" s="31">
        <f>T16+T23</f>
        <v>3962</v>
      </c>
      <c r="U10" s="31">
        <f>U16+U23</f>
        <v>4090</v>
      </c>
      <c r="V10" s="31">
        <f>V16+V23</f>
        <v>4352</v>
      </c>
      <c r="W10" s="31">
        <f>W16+W23</f>
        <v>4674</v>
      </c>
      <c r="X10" s="31">
        <f>X16+X23</f>
        <v>4774</v>
      </c>
      <c r="Y10" s="31">
        <f>Y16+Y23</f>
        <v>4943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8" t="s">
        <v>48</v>
      </c>
      <c r="B13" s="79">
        <v>1999</v>
      </c>
      <c r="C13" s="79">
        <v>2000</v>
      </c>
      <c r="D13" s="79">
        <v>2001</v>
      </c>
      <c r="E13" s="79">
        <v>2002</v>
      </c>
      <c r="F13" s="79">
        <v>2003</v>
      </c>
      <c r="G13" s="79">
        <v>2004</v>
      </c>
      <c r="H13" s="79">
        <v>2005</v>
      </c>
      <c r="I13" s="79">
        <v>2006</v>
      </c>
      <c r="J13" s="79">
        <v>2007</v>
      </c>
      <c r="K13" s="79">
        <v>2008</v>
      </c>
      <c r="L13" s="79">
        <v>2009</v>
      </c>
      <c r="M13" s="79">
        <v>2010</v>
      </c>
      <c r="N13" s="79">
        <v>2011</v>
      </c>
      <c r="O13" s="79">
        <v>2012</v>
      </c>
      <c r="P13" s="79">
        <v>2013</v>
      </c>
      <c r="Q13" s="79">
        <v>2014</v>
      </c>
      <c r="R13" s="79">
        <v>2015</v>
      </c>
      <c r="S13" s="79">
        <v>2016</v>
      </c>
      <c r="T13" s="79">
        <v>2017</v>
      </c>
      <c r="U13" s="79">
        <v>2018</v>
      </c>
      <c r="V13" s="79">
        <v>2019</v>
      </c>
      <c r="W13" s="79">
        <v>2020</v>
      </c>
      <c r="X13" s="79">
        <v>2021</v>
      </c>
      <c r="Y13" s="79">
        <v>2022</v>
      </c>
    </row>
    <row r="14" spans="1:25" s="26" customFormat="1" ht="18" customHeight="1">
      <c r="A14" s="27" t="s">
        <v>38</v>
      </c>
      <c r="B14" s="42">
        <v>23909</v>
      </c>
      <c r="C14" s="42">
        <v>23983</v>
      </c>
      <c r="D14" s="42">
        <v>24190</v>
      </c>
      <c r="E14" s="42">
        <v>24746</v>
      </c>
      <c r="F14" s="42">
        <v>25236</v>
      </c>
      <c r="G14" s="42">
        <v>25651</v>
      </c>
      <c r="H14" s="42">
        <v>25955</v>
      </c>
      <c r="I14" s="42">
        <v>26072</v>
      </c>
      <c r="J14" s="42">
        <v>26461</v>
      </c>
      <c r="K14" s="42">
        <v>26854</v>
      </c>
      <c r="L14" s="42">
        <v>27038</v>
      </c>
      <c r="M14" s="42">
        <v>26897</v>
      </c>
      <c r="N14" s="42">
        <v>26884</v>
      </c>
      <c r="O14" s="42">
        <v>26849</v>
      </c>
      <c r="P14" s="42">
        <v>26800</v>
      </c>
      <c r="Q14" s="42">
        <v>26426</v>
      </c>
      <c r="R14" s="42">
        <v>26343</v>
      </c>
      <c r="S14" s="42">
        <v>26246</v>
      </c>
      <c r="T14" s="42">
        <v>26173</v>
      </c>
      <c r="U14" s="42">
        <v>26210</v>
      </c>
      <c r="V14" s="42">
        <v>26318</v>
      </c>
      <c r="W14" s="42">
        <v>26453</v>
      </c>
      <c r="X14" s="42">
        <v>26366</v>
      </c>
      <c r="Y14" s="42">
        <v>26352</v>
      </c>
    </row>
    <row r="15" spans="1:25" s="26" customFormat="1" ht="18" customHeight="1">
      <c r="A15" s="28" t="s">
        <v>55</v>
      </c>
      <c r="B15" s="29">
        <f>B14-B16</f>
        <v>23652</v>
      </c>
      <c r="C15" s="29">
        <f>C14-C16</f>
        <v>23666</v>
      </c>
      <c r="D15" s="29">
        <f>D14-D16</f>
        <v>23676</v>
      </c>
      <c r="E15" s="29">
        <f>E14-E16</f>
        <v>23788</v>
      </c>
      <c r="F15" s="29">
        <f>F14-F16</f>
        <v>23852</v>
      </c>
      <c r="G15" s="29">
        <f>G14-G16</f>
        <v>23983</v>
      </c>
      <c r="H15" s="29">
        <f>H14-H16</f>
        <v>24055</v>
      </c>
      <c r="I15" s="29">
        <f>I14-I16</f>
        <v>24169</v>
      </c>
      <c r="J15" s="29">
        <f>J14-J16</f>
        <v>24241</v>
      </c>
      <c r="K15" s="29">
        <f>K14-K16</f>
        <v>24331</v>
      </c>
      <c r="L15" s="29">
        <f>L14-L16</f>
        <v>24411</v>
      </c>
      <c r="M15" s="29">
        <f>M14-M16</f>
        <v>24376</v>
      </c>
      <c r="N15" s="29">
        <f>N14-N16</f>
        <v>24410</v>
      </c>
      <c r="O15" s="29">
        <f>O14-O16</f>
        <v>24401</v>
      </c>
      <c r="P15" s="29">
        <f>P14-P16</f>
        <v>24350</v>
      </c>
      <c r="Q15" s="29">
        <f>Q14-Q16</f>
        <v>24320</v>
      </c>
      <c r="R15" s="29">
        <f>R14-R16</f>
        <v>24268</v>
      </c>
      <c r="S15" s="29">
        <f>S14-S16</f>
        <v>24240</v>
      </c>
      <c r="T15" s="29">
        <f>T14-T16</f>
        <v>24175</v>
      </c>
      <c r="U15" s="29">
        <f>U14-U16</f>
        <v>24135</v>
      </c>
      <c r="V15" s="29">
        <f>V14-V16</f>
        <v>24085</v>
      </c>
      <c r="W15" s="29">
        <f>W14-W16</f>
        <v>24035</v>
      </c>
      <c r="X15" s="29">
        <f>X14-X16</f>
        <v>23912</v>
      </c>
      <c r="Y15" s="29">
        <f>Y14-Y16</f>
        <v>23827</v>
      </c>
    </row>
    <row r="16" spans="1:25" s="26" customFormat="1" ht="18" customHeight="1">
      <c r="A16" s="30" t="s">
        <v>56</v>
      </c>
      <c r="B16" s="31">
        <v>257</v>
      </c>
      <c r="C16" s="31">
        <v>317</v>
      </c>
      <c r="D16" s="31">
        <v>514</v>
      </c>
      <c r="E16" s="31">
        <v>958</v>
      </c>
      <c r="F16" s="31">
        <v>1384</v>
      </c>
      <c r="G16" s="31">
        <v>1668</v>
      </c>
      <c r="H16" s="31">
        <v>1900</v>
      </c>
      <c r="I16" s="31">
        <v>1903</v>
      </c>
      <c r="J16" s="31">
        <v>2220</v>
      </c>
      <c r="K16" s="31">
        <v>2523</v>
      </c>
      <c r="L16" s="31">
        <v>2627</v>
      </c>
      <c r="M16" s="31">
        <v>2521</v>
      </c>
      <c r="N16" s="31">
        <v>2474</v>
      </c>
      <c r="O16" s="31">
        <v>2448</v>
      </c>
      <c r="P16" s="31">
        <v>2450</v>
      </c>
      <c r="Q16" s="31">
        <v>2106</v>
      </c>
      <c r="R16" s="31">
        <v>2075</v>
      </c>
      <c r="S16" s="31">
        <v>2006</v>
      </c>
      <c r="T16" s="31">
        <v>1998</v>
      </c>
      <c r="U16" s="31">
        <v>2075</v>
      </c>
      <c r="V16" s="31">
        <v>2233</v>
      </c>
      <c r="W16" s="31">
        <v>2418</v>
      </c>
      <c r="X16" s="31">
        <v>2454</v>
      </c>
      <c r="Y16" s="31">
        <v>2525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8" t="s">
        <v>49</v>
      </c>
      <c r="B20" s="79">
        <v>1999</v>
      </c>
      <c r="C20" s="79">
        <v>2000</v>
      </c>
      <c r="D20" s="79">
        <v>2001</v>
      </c>
      <c r="E20" s="79">
        <v>2002</v>
      </c>
      <c r="F20" s="79">
        <v>2003</v>
      </c>
      <c r="G20" s="79">
        <v>2004</v>
      </c>
      <c r="H20" s="79">
        <v>2005</v>
      </c>
      <c r="I20" s="79">
        <v>2006</v>
      </c>
      <c r="J20" s="79">
        <v>2007</v>
      </c>
      <c r="K20" s="79">
        <v>2008</v>
      </c>
      <c r="L20" s="79">
        <v>2009</v>
      </c>
      <c r="M20" s="79">
        <v>2010</v>
      </c>
      <c r="N20" s="79">
        <v>2011</v>
      </c>
      <c r="O20" s="79">
        <v>2012</v>
      </c>
      <c r="P20" s="79">
        <v>2013</v>
      </c>
      <c r="Q20" s="79">
        <v>2014</v>
      </c>
      <c r="R20" s="79">
        <v>2015</v>
      </c>
      <c r="S20" s="79">
        <v>2016</v>
      </c>
      <c r="T20" s="79">
        <v>2017</v>
      </c>
      <c r="U20" s="79">
        <v>2018</v>
      </c>
      <c r="V20" s="79">
        <v>2019</v>
      </c>
      <c r="W20" s="79">
        <v>2020</v>
      </c>
      <c r="X20" s="79">
        <v>2021</v>
      </c>
      <c r="Y20" s="79">
        <v>2022</v>
      </c>
    </row>
    <row r="21" spans="1:25" s="26" customFormat="1" ht="18" customHeight="1">
      <c r="A21" s="27" t="s">
        <v>38</v>
      </c>
      <c r="B21" s="42">
        <v>24421</v>
      </c>
      <c r="C21" s="42">
        <v>24503</v>
      </c>
      <c r="D21" s="42">
        <v>24682</v>
      </c>
      <c r="E21" s="42">
        <v>25132</v>
      </c>
      <c r="F21" s="42">
        <v>25634</v>
      </c>
      <c r="G21" s="42">
        <v>25979</v>
      </c>
      <c r="H21" s="42">
        <v>26215</v>
      </c>
      <c r="I21" s="42">
        <v>26250</v>
      </c>
      <c r="J21" s="42">
        <v>26438</v>
      </c>
      <c r="K21" s="42">
        <v>26744</v>
      </c>
      <c r="L21" s="42">
        <v>27023</v>
      </c>
      <c r="M21" s="42">
        <v>26900</v>
      </c>
      <c r="N21" s="42">
        <v>26910</v>
      </c>
      <c r="O21" s="42">
        <v>26885</v>
      </c>
      <c r="P21" s="42">
        <v>26862</v>
      </c>
      <c r="Q21" s="42">
        <v>26515</v>
      </c>
      <c r="R21" s="42">
        <v>26388</v>
      </c>
      <c r="S21" s="42">
        <v>26230</v>
      </c>
      <c r="T21" s="42">
        <v>26132</v>
      </c>
      <c r="U21" s="42">
        <v>26125</v>
      </c>
      <c r="V21" s="42">
        <v>26083</v>
      </c>
      <c r="W21" s="42">
        <v>26151</v>
      </c>
      <c r="X21" s="42">
        <v>26191</v>
      </c>
      <c r="Y21" s="42">
        <v>26224</v>
      </c>
    </row>
    <row r="22" spans="1:25" s="26" customFormat="1" ht="18" customHeight="1">
      <c r="A22" s="28" t="s">
        <v>55</v>
      </c>
      <c r="B22" s="29">
        <f>B21-B23</f>
        <v>24174</v>
      </c>
      <c r="C22" s="29">
        <f>C21-C23</f>
        <v>24205</v>
      </c>
      <c r="D22" s="29">
        <f>D21-D23</f>
        <v>24226</v>
      </c>
      <c r="E22" s="29">
        <f>E21-E23</f>
        <v>24263</v>
      </c>
      <c r="F22" s="29">
        <f>F21-F23</f>
        <v>24355</v>
      </c>
      <c r="G22" s="29">
        <f>G21-G23</f>
        <v>24418</v>
      </c>
      <c r="H22" s="29">
        <f>H21-H23</f>
        <v>24436</v>
      </c>
      <c r="I22" s="29">
        <f>I21-I23</f>
        <v>24429</v>
      </c>
      <c r="J22" s="29">
        <f>J21-J23</f>
        <v>24373</v>
      </c>
      <c r="K22" s="29">
        <f>K21-K23</f>
        <v>24415</v>
      </c>
      <c r="L22" s="29">
        <f>L21-L23</f>
        <v>24569</v>
      </c>
      <c r="M22" s="29">
        <f>M21-M23</f>
        <v>24515</v>
      </c>
      <c r="N22" s="29">
        <f>N21-N23</f>
        <v>24572</v>
      </c>
      <c r="O22" s="29">
        <f>O21-O23</f>
        <v>24541</v>
      </c>
      <c r="P22" s="29">
        <f>P21-P23</f>
        <v>24508</v>
      </c>
      <c r="Q22" s="29">
        <f>Q21-Q23</f>
        <v>24445</v>
      </c>
      <c r="R22" s="29">
        <f>R21-R23</f>
        <v>24364</v>
      </c>
      <c r="S22" s="29">
        <f>S21-S23</f>
        <v>24248</v>
      </c>
      <c r="T22" s="29">
        <f>T21-T23</f>
        <v>24168</v>
      </c>
      <c r="U22" s="29">
        <f>U21-U23</f>
        <v>24110</v>
      </c>
      <c r="V22" s="29">
        <f>V21-V23</f>
        <v>23964</v>
      </c>
      <c r="W22" s="29">
        <f>W21-W23</f>
        <v>23895</v>
      </c>
      <c r="X22" s="29">
        <f>X21-X23</f>
        <v>23871</v>
      </c>
      <c r="Y22" s="29">
        <f>Y21-Y23</f>
        <v>23806</v>
      </c>
    </row>
    <row r="23" spans="1:25" s="26" customFormat="1" ht="18" customHeight="1">
      <c r="A23" s="30" t="s">
        <v>56</v>
      </c>
      <c r="B23" s="31">
        <v>247</v>
      </c>
      <c r="C23" s="31">
        <v>298</v>
      </c>
      <c r="D23" s="31">
        <v>456</v>
      </c>
      <c r="E23" s="31">
        <v>869</v>
      </c>
      <c r="F23" s="31">
        <v>1279</v>
      </c>
      <c r="G23" s="31">
        <v>1561</v>
      </c>
      <c r="H23" s="31">
        <v>1779</v>
      </c>
      <c r="I23" s="31">
        <v>1821</v>
      </c>
      <c r="J23" s="31">
        <v>2065</v>
      </c>
      <c r="K23" s="31">
        <v>2329</v>
      </c>
      <c r="L23" s="31">
        <v>2454</v>
      </c>
      <c r="M23" s="31">
        <v>2385</v>
      </c>
      <c r="N23" s="31">
        <v>2338</v>
      </c>
      <c r="O23" s="31">
        <v>2344</v>
      </c>
      <c r="P23" s="31">
        <v>2354</v>
      </c>
      <c r="Q23" s="31">
        <v>2070</v>
      </c>
      <c r="R23" s="31">
        <v>2024</v>
      </c>
      <c r="S23" s="31">
        <v>1982</v>
      </c>
      <c r="T23" s="31">
        <v>1964</v>
      </c>
      <c r="U23" s="31">
        <v>2015</v>
      </c>
      <c r="V23" s="31">
        <v>2119</v>
      </c>
      <c r="W23" s="31">
        <v>2256</v>
      </c>
      <c r="X23" s="31">
        <v>2320</v>
      </c>
      <c r="Y23" s="31">
        <v>2418</v>
      </c>
    </row>
    <row r="24" spans="1:25" s="26" customFormat="1" ht="18" customHeight="1">
      <c r="A24" s="32" t="s">
        <v>47</v>
      </c>
      <c r="B24" s="34"/>
      <c r="C24" s="34"/>
      <c r="D24" s="34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80" t="s">
        <v>14</v>
      </c>
      <c r="B30" s="79">
        <v>1999</v>
      </c>
      <c r="C30" s="79">
        <v>2000</v>
      </c>
      <c r="D30" s="79">
        <v>2001</v>
      </c>
      <c r="E30" s="79">
        <v>2002</v>
      </c>
      <c r="F30" s="79">
        <v>2003</v>
      </c>
      <c r="G30" s="79">
        <v>2004</v>
      </c>
      <c r="H30" s="79">
        <v>2005</v>
      </c>
      <c r="I30" s="79">
        <v>2006</v>
      </c>
      <c r="J30" s="79">
        <v>2007</v>
      </c>
      <c r="K30" s="79">
        <v>2008</v>
      </c>
      <c r="L30" s="79">
        <v>2009</v>
      </c>
      <c r="M30" s="79">
        <v>2010</v>
      </c>
      <c r="N30" s="79">
        <v>2011</v>
      </c>
      <c r="O30" s="79">
        <v>2012</v>
      </c>
      <c r="P30" s="79">
        <v>2013</v>
      </c>
      <c r="Q30" s="79">
        <v>2014</v>
      </c>
      <c r="R30" s="79">
        <v>2015</v>
      </c>
      <c r="S30" s="79">
        <v>2016</v>
      </c>
      <c r="T30" s="79">
        <v>2017</v>
      </c>
      <c r="U30" s="79">
        <v>2018</v>
      </c>
      <c r="V30" s="79">
        <v>2019</v>
      </c>
      <c r="W30" s="79">
        <v>2020</v>
      </c>
      <c r="X30" s="79">
        <v>2021</v>
      </c>
      <c r="Y30" s="79">
        <v>2022</v>
      </c>
    </row>
    <row r="31" spans="1:25" s="35" customFormat="1" ht="18" customHeight="1">
      <c r="A31" s="36" t="s">
        <v>55</v>
      </c>
      <c r="B31" s="37">
        <f>B9/B8</f>
        <v>0.98957169459962757</v>
      </c>
      <c r="C31" s="37">
        <f>C9/C8</f>
        <v>0.98731592624675169</v>
      </c>
      <c r="D31" s="37">
        <f>D9/D8</f>
        <v>0.98015223440825017</v>
      </c>
      <c r="E31" s="37">
        <f>E9/E8</f>
        <v>0.96337062432334897</v>
      </c>
      <c r="F31" s="37">
        <f>F9/F8</f>
        <v>0.94765087477884802</v>
      </c>
      <c r="G31" s="37">
        <f>G9/G8</f>
        <v>0.93745884175866745</v>
      </c>
      <c r="H31" s="37">
        <f>H9/H8</f>
        <v>0.92948054437416139</v>
      </c>
      <c r="I31" s="37">
        <f>I9/I8</f>
        <v>0.92882535071289318</v>
      </c>
      <c r="J31" s="37">
        <f>J9/J8</f>
        <v>0.91899657838522464</v>
      </c>
      <c r="K31" s="37">
        <f>K9/K8</f>
        <v>0.90947423411321315</v>
      </c>
      <c r="L31" s="37">
        <f>L9/L8</f>
        <v>0.90601357725532272</v>
      </c>
      <c r="M31" s="37">
        <f>M9/M8</f>
        <v>0.9088053237169359</v>
      </c>
      <c r="N31" s="37">
        <f>N9/N8</f>
        <v>0.91054764471874183</v>
      </c>
      <c r="O31" s="37">
        <f>O9/O8</f>
        <v>0.91081996501284102</v>
      </c>
      <c r="P31" s="37">
        <f>P9/P8</f>
        <v>0.91047668741381238</v>
      </c>
      <c r="Q31" s="37">
        <f>Q9/Q8</f>
        <v>0.9211197370657902</v>
      </c>
      <c r="R31" s="37">
        <f>R9/R8</f>
        <v>0.9222658398285638</v>
      </c>
      <c r="S31" s="37">
        <f>S9/S8</f>
        <v>0.92400335391417032</v>
      </c>
      <c r="T31" s="37">
        <f>T9/T8</f>
        <v>0.92425198355797722</v>
      </c>
      <c r="U31" s="37">
        <f>U9/U8</f>
        <v>0.92184962262348336</v>
      </c>
      <c r="V31" s="37">
        <f>V9/V8</f>
        <v>0.9169481498444686</v>
      </c>
      <c r="W31" s="37">
        <f>W9/W8</f>
        <v>0.91114744125921987</v>
      </c>
      <c r="X31" s="37">
        <f>X9/X8</f>
        <v>0.90916528721197942</v>
      </c>
      <c r="Y31" s="37">
        <f>Y9/Y8</f>
        <v>0.9059837188070603</v>
      </c>
    </row>
    <row r="32" spans="1:25" s="35" customFormat="1" ht="18" customHeight="1">
      <c r="A32" s="28" t="s">
        <v>56</v>
      </c>
      <c r="B32" s="38">
        <f>B10/B8</f>
        <v>1.0428305400372439E-2</v>
      </c>
      <c r="C32" s="38">
        <f>C10/C8</f>
        <v>1.268407375324836E-2</v>
      </c>
      <c r="D32" s="38">
        <f>D10/D8</f>
        <v>1.9847765591749878E-2</v>
      </c>
      <c r="E32" s="38">
        <f>E10/E8</f>
        <v>3.6629375676651026E-2</v>
      </c>
      <c r="F32" s="38">
        <f>F10/F8</f>
        <v>5.2349125221151954E-2</v>
      </c>
      <c r="G32" s="38">
        <f>G10/G8</f>
        <v>6.2541158241332565E-2</v>
      </c>
      <c r="H32" s="38">
        <f>H10/H8</f>
        <v>7.0519455625838598E-2</v>
      </c>
      <c r="I32" s="38">
        <f>I10/I8</f>
        <v>7.1174649287106762E-2</v>
      </c>
      <c r="J32" s="38">
        <f>J10/J8</f>
        <v>8.100342161477532E-2</v>
      </c>
      <c r="K32" s="38">
        <f>K10/K8</f>
        <v>9.0525765886786819E-2</v>
      </c>
      <c r="L32" s="38">
        <f>L10/L8</f>
        <v>9.3986422744677306E-2</v>
      </c>
      <c r="M32" s="38">
        <f>M10/M8</f>
        <v>9.1194676283064116E-2</v>
      </c>
      <c r="N32" s="38">
        <f>N10/N8</f>
        <v>8.9452355281258139E-2</v>
      </c>
      <c r="O32" s="38">
        <f>O10/O8</f>
        <v>8.9180034987158971E-2</v>
      </c>
      <c r="P32" s="38">
        <f>P10/P8</f>
        <v>8.952331258618762E-2</v>
      </c>
      <c r="Q32" s="38">
        <f>Q10/Q8</f>
        <v>7.8880262934209786E-2</v>
      </c>
      <c r="R32" s="38">
        <f>R10/R8</f>
        <v>7.7734160171436154E-2</v>
      </c>
      <c r="S32" s="38">
        <f>S10/S8</f>
        <v>7.5996646085829719E-2</v>
      </c>
      <c r="T32" s="38">
        <f>T10/T8</f>
        <v>7.5748016442022753E-2</v>
      </c>
      <c r="U32" s="38">
        <f>U10/U8</f>
        <v>7.8150377376516672E-2</v>
      </c>
      <c r="V32" s="38">
        <f>V10/V8</f>
        <v>8.305185015553139E-2</v>
      </c>
      <c r="W32" s="38">
        <f>W10/W8</f>
        <v>8.8852558740780171E-2</v>
      </c>
      <c r="X32" s="38">
        <f>X10/X8</f>
        <v>9.0834712788020619E-2</v>
      </c>
      <c r="Y32" s="38">
        <f>Y10/Y8</f>
        <v>9.4016281192939741E-2</v>
      </c>
    </row>
    <row r="33" spans="1:25" s="35" customFormat="1" ht="18" customHeight="1">
      <c r="A33" s="30" t="s">
        <v>38</v>
      </c>
      <c r="B33" s="43">
        <f>B31+B32</f>
        <v>1</v>
      </c>
      <c r="C33" s="43">
        <f t="shared" ref="C33:Y33" si="0">C31+C32</f>
        <v>1</v>
      </c>
      <c r="D33" s="43">
        <f t="shared" si="0"/>
        <v>1</v>
      </c>
      <c r="E33" s="43">
        <f t="shared" si="0"/>
        <v>1</v>
      </c>
      <c r="F33" s="43">
        <f t="shared" si="0"/>
        <v>1</v>
      </c>
      <c r="G33" s="43">
        <f t="shared" si="0"/>
        <v>1</v>
      </c>
      <c r="H33" s="43">
        <f t="shared" si="0"/>
        <v>1</v>
      </c>
      <c r="I33" s="43">
        <f t="shared" si="0"/>
        <v>1</v>
      </c>
      <c r="J33" s="43">
        <f t="shared" si="0"/>
        <v>1</v>
      </c>
      <c r="K33" s="43">
        <f t="shared" si="0"/>
        <v>1</v>
      </c>
      <c r="L33" s="43">
        <f t="shared" si="0"/>
        <v>1</v>
      </c>
      <c r="M33" s="43">
        <f t="shared" si="0"/>
        <v>1</v>
      </c>
      <c r="N33" s="43">
        <f t="shared" si="0"/>
        <v>1</v>
      </c>
      <c r="O33" s="43">
        <f t="shared" si="0"/>
        <v>1</v>
      </c>
      <c r="P33" s="43">
        <f t="shared" si="0"/>
        <v>1</v>
      </c>
      <c r="Q33" s="43">
        <f t="shared" si="0"/>
        <v>1</v>
      </c>
      <c r="R33" s="43">
        <f t="shared" si="0"/>
        <v>1</v>
      </c>
      <c r="S33" s="43">
        <f t="shared" si="0"/>
        <v>1</v>
      </c>
      <c r="T33" s="43">
        <f t="shared" si="0"/>
        <v>1</v>
      </c>
      <c r="U33" s="43">
        <f t="shared" si="0"/>
        <v>1</v>
      </c>
      <c r="V33" s="43">
        <f t="shared" si="0"/>
        <v>1</v>
      </c>
      <c r="W33" s="43">
        <f t="shared" si="0"/>
        <v>1</v>
      </c>
      <c r="X33" s="43">
        <f t="shared" si="0"/>
        <v>1</v>
      </c>
      <c r="Y33" s="43">
        <f>Y31+Y32</f>
        <v>1</v>
      </c>
    </row>
    <row r="34" spans="1:25" s="35" customFormat="1" ht="18" customHeight="1">
      <c r="A34" s="32" t="s">
        <v>52</v>
      </c>
      <c r="B34" s="33"/>
      <c r="C34" s="33"/>
      <c r="D34" s="33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33"/>
      <c r="C35" s="33"/>
      <c r="D35" s="33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33"/>
      <c r="C36" s="33"/>
      <c r="D36" s="33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80" t="s">
        <v>48</v>
      </c>
      <c r="B37" s="79">
        <v>1999</v>
      </c>
      <c r="C37" s="79">
        <v>2000</v>
      </c>
      <c r="D37" s="79">
        <v>2001</v>
      </c>
      <c r="E37" s="79">
        <v>2002</v>
      </c>
      <c r="F37" s="79">
        <v>2003</v>
      </c>
      <c r="G37" s="79">
        <v>2004</v>
      </c>
      <c r="H37" s="79">
        <v>2005</v>
      </c>
      <c r="I37" s="79">
        <v>2006</v>
      </c>
      <c r="J37" s="79">
        <v>2007</v>
      </c>
      <c r="K37" s="79">
        <v>2008</v>
      </c>
      <c r="L37" s="79">
        <v>2009</v>
      </c>
      <c r="M37" s="79">
        <v>2010</v>
      </c>
      <c r="N37" s="79">
        <v>2011</v>
      </c>
      <c r="O37" s="79">
        <v>2012</v>
      </c>
      <c r="P37" s="79">
        <v>2013</v>
      </c>
      <c r="Q37" s="79">
        <v>2014</v>
      </c>
      <c r="R37" s="79">
        <v>2015</v>
      </c>
      <c r="S37" s="79">
        <v>2016</v>
      </c>
      <c r="T37" s="79">
        <v>2017</v>
      </c>
      <c r="U37" s="79">
        <v>2018</v>
      </c>
      <c r="V37" s="79">
        <v>2019</v>
      </c>
      <c r="W37" s="79">
        <v>2020</v>
      </c>
      <c r="X37" s="79">
        <v>2021</v>
      </c>
      <c r="Y37" s="79">
        <v>2022</v>
      </c>
    </row>
    <row r="38" spans="1:25" s="35" customFormat="1" ht="18" customHeight="1">
      <c r="A38" s="36" t="s">
        <v>55</v>
      </c>
      <c r="B38" s="37">
        <f>B15/B14</f>
        <v>0.98925090969927643</v>
      </c>
      <c r="C38" s="37">
        <f>C15/C14</f>
        <v>0.98678230413209356</v>
      </c>
      <c r="D38" s="37">
        <f>D15/D14</f>
        <v>0.97875155022736671</v>
      </c>
      <c r="E38" s="37">
        <f>E15/E14</f>
        <v>0.9612866725935505</v>
      </c>
      <c r="F38" s="37">
        <f>F15/F14</f>
        <v>0.94515771120621339</v>
      </c>
      <c r="G38" s="37">
        <f>G15/G14</f>
        <v>0.93497329538809404</v>
      </c>
      <c r="H38" s="37">
        <f>H15/H14</f>
        <v>0.92679637834713924</v>
      </c>
      <c r="I38" s="37">
        <f>I15/I14</f>
        <v>0.92700981896287205</v>
      </c>
      <c r="J38" s="37">
        <f>J15/J14</f>
        <v>0.91610294395525493</v>
      </c>
      <c r="K38" s="37">
        <f>K15/K14</f>
        <v>0.90604751619870405</v>
      </c>
      <c r="L38" s="37">
        <f>L15/L14</f>
        <v>0.90284044677860786</v>
      </c>
      <c r="M38" s="37">
        <f>M15/M14</f>
        <v>0.90627207495259698</v>
      </c>
      <c r="N38" s="37">
        <f>N15/N14</f>
        <v>0.90797500371968454</v>
      </c>
      <c r="O38" s="37">
        <f>O15/O14</f>
        <v>0.90882341986666171</v>
      </c>
      <c r="P38" s="37">
        <f>P15/P14</f>
        <v>0.90858208955223885</v>
      </c>
      <c r="Q38" s="37">
        <f>Q15/Q14</f>
        <v>0.92030575947930071</v>
      </c>
      <c r="R38" s="37">
        <f>R15/R14</f>
        <v>0.9212314466841286</v>
      </c>
      <c r="S38" s="37">
        <f>S15/S14</f>
        <v>0.92356930579897889</v>
      </c>
      <c r="T38" s="37">
        <f>T15/T14</f>
        <v>0.92366178886638906</v>
      </c>
      <c r="U38" s="37">
        <f>U15/U14</f>
        <v>0.92083174360930942</v>
      </c>
      <c r="V38" s="37">
        <f>V15/V14</f>
        <v>0.91515312713732044</v>
      </c>
      <c r="W38" s="37">
        <f>W15/W14</f>
        <v>0.90859259819302163</v>
      </c>
      <c r="X38" s="37">
        <f>X15/X14</f>
        <v>0.90692558598194639</v>
      </c>
      <c r="Y38" s="37">
        <f>Y15/Y14</f>
        <v>0.90418184578020644</v>
      </c>
    </row>
    <row r="39" spans="1:25" s="35" customFormat="1" ht="18" customHeight="1">
      <c r="A39" s="28" t="s">
        <v>56</v>
      </c>
      <c r="B39" s="38">
        <f>B16/B14</f>
        <v>1.0749090300723577E-2</v>
      </c>
      <c r="C39" s="38">
        <f>C16/C14</f>
        <v>1.3217695867906434E-2</v>
      </c>
      <c r="D39" s="38">
        <f>D16/D14</f>
        <v>2.1248449772633321E-2</v>
      </c>
      <c r="E39" s="38">
        <f>E16/E14</f>
        <v>3.8713327406449526E-2</v>
      </c>
      <c r="F39" s="38">
        <f>F16/F14</f>
        <v>5.4842288793786657E-2</v>
      </c>
      <c r="G39" s="38">
        <f>G16/G14</f>
        <v>6.5026704611905975E-2</v>
      </c>
      <c r="H39" s="38">
        <f>H16/H14</f>
        <v>7.320362165286072E-2</v>
      </c>
      <c r="I39" s="38">
        <f>I16/I14</f>
        <v>7.2990181037127955E-2</v>
      </c>
      <c r="J39" s="38">
        <f>J16/J14</f>
        <v>8.3897056044745094E-2</v>
      </c>
      <c r="K39" s="38">
        <f>K16/K14</f>
        <v>9.3952483801295894E-2</v>
      </c>
      <c r="L39" s="38">
        <f>L16/L14</f>
        <v>9.7159553221392109E-2</v>
      </c>
      <c r="M39" s="38">
        <f>M16/M14</f>
        <v>9.3727925047403057E-2</v>
      </c>
      <c r="N39" s="38">
        <f>N16/N14</f>
        <v>9.2024996280315435E-2</v>
      </c>
      <c r="O39" s="38">
        <f>O16/O14</f>
        <v>9.1176580133338306E-2</v>
      </c>
      <c r="P39" s="38">
        <f>P16/P14</f>
        <v>9.1417910447761194E-2</v>
      </c>
      <c r="Q39" s="38">
        <f>Q16/Q14</f>
        <v>7.9694240520699317E-2</v>
      </c>
      <c r="R39" s="38">
        <f>R16/R14</f>
        <v>7.876855331587139E-2</v>
      </c>
      <c r="S39" s="38">
        <f>S16/S14</f>
        <v>7.643069420102111E-2</v>
      </c>
      <c r="T39" s="38">
        <f>T16/T14</f>
        <v>7.6338211133610973E-2</v>
      </c>
      <c r="U39" s="38">
        <f>U16/U14</f>
        <v>7.916825639069057E-2</v>
      </c>
      <c r="V39" s="38">
        <f>V16/V14</f>
        <v>8.4846872862679529E-2</v>
      </c>
      <c r="W39" s="38">
        <f>W16/W14</f>
        <v>9.1407401806978414E-2</v>
      </c>
      <c r="X39" s="38">
        <f>X16/X14</f>
        <v>9.3074414018053553E-2</v>
      </c>
      <c r="Y39" s="38">
        <f>Y16/Y14</f>
        <v>9.5818154219793561E-2</v>
      </c>
    </row>
    <row r="40" spans="1:25" s="35" customFormat="1" ht="18" customHeight="1">
      <c r="A40" s="30" t="s">
        <v>38</v>
      </c>
      <c r="B40" s="43">
        <f>B38+B39</f>
        <v>1</v>
      </c>
      <c r="C40" s="43">
        <f>C38+C39</f>
        <v>1</v>
      </c>
      <c r="D40" s="43">
        <f>D38+D39</f>
        <v>1</v>
      </c>
      <c r="E40" s="43">
        <f>E38+E39</f>
        <v>1</v>
      </c>
      <c r="F40" s="43">
        <f>F38+F39</f>
        <v>1</v>
      </c>
      <c r="G40" s="43">
        <f>G38+G39</f>
        <v>1</v>
      </c>
      <c r="H40" s="43">
        <f>H38+H39</f>
        <v>1</v>
      </c>
      <c r="I40" s="43">
        <f>I38+I39</f>
        <v>1</v>
      </c>
      <c r="J40" s="43">
        <f>J38+J39</f>
        <v>1</v>
      </c>
      <c r="K40" s="43">
        <f>K38+K39</f>
        <v>1</v>
      </c>
      <c r="L40" s="43">
        <f>L38+L39</f>
        <v>1</v>
      </c>
      <c r="M40" s="43">
        <f>M38+M39</f>
        <v>1</v>
      </c>
      <c r="N40" s="43">
        <f>N38+N39</f>
        <v>1</v>
      </c>
      <c r="O40" s="43">
        <f>O38+O39</f>
        <v>1</v>
      </c>
      <c r="P40" s="43">
        <f>P38+P39</f>
        <v>1</v>
      </c>
      <c r="Q40" s="43">
        <f>Q38+Q39</f>
        <v>1</v>
      </c>
      <c r="R40" s="43">
        <f>R38+R39</f>
        <v>1</v>
      </c>
      <c r="S40" s="43">
        <f>S38+S39</f>
        <v>1</v>
      </c>
      <c r="T40" s="43">
        <f>T38+T39</f>
        <v>1</v>
      </c>
      <c r="U40" s="43">
        <f>U38+U39</f>
        <v>1</v>
      </c>
      <c r="V40" s="43">
        <f>V38+V39</f>
        <v>1</v>
      </c>
      <c r="W40" s="43">
        <f>W38+W39</f>
        <v>1</v>
      </c>
      <c r="X40" s="43">
        <f>X38+X39</f>
        <v>1</v>
      </c>
      <c r="Y40" s="43">
        <f>Y38+Y39</f>
        <v>1</v>
      </c>
    </row>
    <row r="41" spans="1:25" s="35" customFormat="1" ht="18" customHeight="1">
      <c r="A41" s="32" t="s">
        <v>52</v>
      </c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80" t="s">
        <v>49</v>
      </c>
      <c r="B44" s="79">
        <v>1999</v>
      </c>
      <c r="C44" s="79">
        <v>2000</v>
      </c>
      <c r="D44" s="79">
        <v>2001</v>
      </c>
      <c r="E44" s="79">
        <v>2002</v>
      </c>
      <c r="F44" s="79">
        <v>2003</v>
      </c>
      <c r="G44" s="79">
        <v>2004</v>
      </c>
      <c r="H44" s="79">
        <v>2005</v>
      </c>
      <c r="I44" s="79">
        <v>2006</v>
      </c>
      <c r="J44" s="79">
        <v>2007</v>
      </c>
      <c r="K44" s="79">
        <v>2008</v>
      </c>
      <c r="L44" s="79">
        <v>2009</v>
      </c>
      <c r="M44" s="79">
        <v>2010</v>
      </c>
      <c r="N44" s="79">
        <v>2011</v>
      </c>
      <c r="O44" s="79">
        <v>2012</v>
      </c>
      <c r="P44" s="79">
        <v>2013</v>
      </c>
      <c r="Q44" s="79">
        <v>2014</v>
      </c>
      <c r="R44" s="79">
        <v>2015</v>
      </c>
      <c r="S44" s="79">
        <v>2016</v>
      </c>
      <c r="T44" s="79">
        <v>2017</v>
      </c>
      <c r="U44" s="79">
        <v>2018</v>
      </c>
      <c r="V44" s="79">
        <v>2019</v>
      </c>
      <c r="W44" s="79">
        <v>2020</v>
      </c>
      <c r="X44" s="79">
        <v>2021</v>
      </c>
      <c r="Y44" s="79">
        <v>2022</v>
      </c>
    </row>
    <row r="45" spans="1:25" s="35" customFormat="1" ht="18" customHeight="1">
      <c r="A45" s="36" t="s">
        <v>55</v>
      </c>
      <c r="B45" s="37">
        <f>B22/B21</f>
        <v>0.98988575406412516</v>
      </c>
      <c r="C45" s="37">
        <f>C22/C21</f>
        <v>0.98783822389095211</v>
      </c>
      <c r="D45" s="37">
        <f>D22/D21</f>
        <v>0.98152499797423221</v>
      </c>
      <c r="E45" s="37">
        <f>E22/E21</f>
        <v>0.96542256883654309</v>
      </c>
      <c r="F45" s="37">
        <f>F22/F21</f>
        <v>0.95010532886010768</v>
      </c>
      <c r="G45" s="37">
        <f>G22/G21</f>
        <v>0.93991300665922473</v>
      </c>
      <c r="H45" s="37">
        <f>H22/H21</f>
        <v>0.93213808888041194</v>
      </c>
      <c r="I45" s="37">
        <f>I22/I21</f>
        <v>0.93062857142857147</v>
      </c>
      <c r="J45" s="37">
        <f>J22/J21</f>
        <v>0.92189273016113171</v>
      </c>
      <c r="K45" s="37">
        <f>K22/K21</f>
        <v>0.91291504636553988</v>
      </c>
      <c r="L45" s="37">
        <f>L22/L21</f>
        <v>0.90918846908189321</v>
      </c>
      <c r="M45" s="37">
        <f>M22/M21</f>
        <v>0.91133828996282529</v>
      </c>
      <c r="N45" s="37">
        <f>N22/N21</f>
        <v>0.91311780007432186</v>
      </c>
      <c r="O45" s="37">
        <f>O22/O21</f>
        <v>0.91281383671192118</v>
      </c>
      <c r="P45" s="37">
        <f>P22/P21</f>
        <v>0.91236691236691236</v>
      </c>
      <c r="Q45" s="37">
        <f>Q22/Q21</f>
        <v>0.92193098246275695</v>
      </c>
      <c r="R45" s="37">
        <f>R22/R21</f>
        <v>0.92329846900106105</v>
      </c>
      <c r="S45" s="37">
        <f>S22/S21</f>
        <v>0.92443766679374761</v>
      </c>
      <c r="T45" s="37">
        <f>T22/T21</f>
        <v>0.92484310424001226</v>
      </c>
      <c r="U45" s="37">
        <f>U22/U21</f>
        <v>0.92287081339712917</v>
      </c>
      <c r="V45" s="37">
        <f>V22/V21</f>
        <v>0.91875934516735036</v>
      </c>
      <c r="W45" s="37">
        <f>W22/W21</f>
        <v>0.91373178845933234</v>
      </c>
      <c r="X45" s="37">
        <f>X22/X21</f>
        <v>0.91141995341911342</v>
      </c>
      <c r="Y45" s="37">
        <f>Y22/Y21</f>
        <v>0.90779438682123248</v>
      </c>
    </row>
    <row r="46" spans="1:25" s="35" customFormat="1" ht="18" customHeight="1">
      <c r="A46" s="28" t="s">
        <v>56</v>
      </c>
      <c r="B46" s="38">
        <f>B23/B21</f>
        <v>1.0114245935874861E-2</v>
      </c>
      <c r="C46" s="38">
        <f>C23/C21</f>
        <v>1.2161776109047872E-2</v>
      </c>
      <c r="D46" s="38">
        <f>D23/D21</f>
        <v>1.8475002025767767E-2</v>
      </c>
      <c r="E46" s="38">
        <f>E23/E21</f>
        <v>3.4577431163456948E-2</v>
      </c>
      <c r="F46" s="38">
        <f>F23/F21</f>
        <v>4.9894671139892328E-2</v>
      </c>
      <c r="G46" s="38">
        <f>G23/G21</f>
        <v>6.008699334077524E-2</v>
      </c>
      <c r="H46" s="38">
        <f>H23/H21</f>
        <v>6.7861911119588017E-2</v>
      </c>
      <c r="I46" s="38">
        <f>I23/I21</f>
        <v>6.937142857142857E-2</v>
      </c>
      <c r="J46" s="38">
        <f>J23/J21</f>
        <v>7.8107269838868301E-2</v>
      </c>
      <c r="K46" s="38">
        <f>K23/K21</f>
        <v>8.7084953634460061E-2</v>
      </c>
      <c r="L46" s="38">
        <f>L23/L21</f>
        <v>9.08115309181068E-2</v>
      </c>
      <c r="M46" s="38">
        <f>M23/M21</f>
        <v>8.8661710037174726E-2</v>
      </c>
      <c r="N46" s="38">
        <f>N23/N21</f>
        <v>8.688219992567818E-2</v>
      </c>
      <c r="O46" s="38">
        <f>O23/O21</f>
        <v>8.718616328807885E-2</v>
      </c>
      <c r="P46" s="38">
        <f>P23/P21</f>
        <v>8.7633087633087636E-2</v>
      </c>
      <c r="Q46" s="38">
        <f>Q23/Q21</f>
        <v>7.8069017537243074E-2</v>
      </c>
      <c r="R46" s="38">
        <f>R23/R21</f>
        <v>7.6701530998938908E-2</v>
      </c>
      <c r="S46" s="38">
        <f>S23/S21</f>
        <v>7.5562333206252386E-2</v>
      </c>
      <c r="T46" s="38">
        <f>T23/T21</f>
        <v>7.5156895759987755E-2</v>
      </c>
      <c r="U46" s="38">
        <f>U23/U21</f>
        <v>7.7129186602870811E-2</v>
      </c>
      <c r="V46" s="38">
        <f>V23/V21</f>
        <v>8.1240654832649625E-2</v>
      </c>
      <c r="W46" s="38">
        <f>W23/W21</f>
        <v>8.6268211540667661E-2</v>
      </c>
      <c r="X46" s="38">
        <f>X23/X21</f>
        <v>8.8580046580886571E-2</v>
      </c>
      <c r="Y46" s="38">
        <f>Y23/Y21</f>
        <v>9.2205613178767534E-2</v>
      </c>
    </row>
    <row r="47" spans="1:25" s="35" customFormat="1" ht="18" customHeight="1">
      <c r="A47" s="30" t="s">
        <v>38</v>
      </c>
      <c r="B47" s="43">
        <f>B45+B46</f>
        <v>1</v>
      </c>
      <c r="C47" s="43">
        <f>C45+C46</f>
        <v>1</v>
      </c>
      <c r="D47" s="43">
        <f>D45+D46</f>
        <v>1</v>
      </c>
      <c r="E47" s="43">
        <f>E45+E46</f>
        <v>1</v>
      </c>
      <c r="F47" s="43">
        <f>F45+F46</f>
        <v>1</v>
      </c>
      <c r="G47" s="43">
        <f>G45+G46</f>
        <v>1</v>
      </c>
      <c r="H47" s="43">
        <f>H45+H46</f>
        <v>1</v>
      </c>
      <c r="I47" s="43">
        <f>I45+I46</f>
        <v>1</v>
      </c>
      <c r="J47" s="43">
        <f>J45+J46</f>
        <v>1</v>
      </c>
      <c r="K47" s="43">
        <f>K45+K46</f>
        <v>1</v>
      </c>
      <c r="L47" s="43">
        <f>L45+L46</f>
        <v>1</v>
      </c>
      <c r="M47" s="43">
        <f>M45+M46</f>
        <v>1</v>
      </c>
      <c r="N47" s="43">
        <f>N45+N46</f>
        <v>1</v>
      </c>
      <c r="O47" s="43">
        <f>O45+O46</f>
        <v>1</v>
      </c>
      <c r="P47" s="43">
        <f>P45+P46</f>
        <v>1</v>
      </c>
      <c r="Q47" s="43">
        <f>Q45+Q46</f>
        <v>1</v>
      </c>
      <c r="R47" s="43">
        <f>R45+R46</f>
        <v>1</v>
      </c>
      <c r="S47" s="43">
        <f>S45+S46</f>
        <v>1</v>
      </c>
      <c r="T47" s="43">
        <f>T45+T46</f>
        <v>1</v>
      </c>
      <c r="U47" s="43">
        <f>U45+U46</f>
        <v>1</v>
      </c>
      <c r="V47" s="43">
        <f>V45+V46</f>
        <v>1</v>
      </c>
      <c r="W47" s="43">
        <f>W45+W46</f>
        <v>1</v>
      </c>
      <c r="X47" s="43">
        <f>X45+X46</f>
        <v>1</v>
      </c>
      <c r="Y47" s="43">
        <f>Y45+Y46</f>
        <v>1</v>
      </c>
    </row>
    <row r="48" spans="1:25" s="9" customFormat="1" ht="18" customHeight="1">
      <c r="A48" s="19" t="s">
        <v>52</v>
      </c>
      <c r="B48" s="8"/>
      <c r="C48" s="8"/>
      <c r="D48" s="8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s="9" customFormat="1" ht="18" customHeight="1">
      <c r="A49" s="14"/>
      <c r="B49" s="8"/>
      <c r="C49" s="8"/>
      <c r="D49" s="8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58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79">
        <v>1999</v>
      </c>
      <c r="C54" s="79">
        <v>2000</v>
      </c>
      <c r="D54" s="79">
        <v>2001</v>
      </c>
      <c r="E54" s="79">
        <v>2002</v>
      </c>
      <c r="F54" s="79">
        <v>2003</v>
      </c>
      <c r="G54" s="79">
        <v>2004</v>
      </c>
      <c r="H54" s="79">
        <v>2005</v>
      </c>
      <c r="I54" s="79">
        <v>2006</v>
      </c>
      <c r="J54" s="79">
        <v>2007</v>
      </c>
      <c r="K54" s="79">
        <v>2008</v>
      </c>
      <c r="L54" s="79">
        <v>2009</v>
      </c>
      <c r="M54" s="79">
        <v>2010</v>
      </c>
      <c r="N54" s="79">
        <v>2011</v>
      </c>
      <c r="O54" s="79">
        <v>2012</v>
      </c>
      <c r="P54" s="79">
        <v>2013</v>
      </c>
      <c r="Q54" s="79">
        <v>2014</v>
      </c>
      <c r="R54" s="79">
        <v>2015</v>
      </c>
      <c r="S54" s="79">
        <v>2016</v>
      </c>
      <c r="T54" s="79">
        <v>2017</v>
      </c>
      <c r="U54" s="79">
        <v>2018</v>
      </c>
      <c r="V54" s="79">
        <v>2019</v>
      </c>
      <c r="W54" s="79">
        <v>2020</v>
      </c>
      <c r="X54" s="79">
        <v>2021</v>
      </c>
      <c r="Y54" s="79">
        <v>2022</v>
      </c>
    </row>
    <row r="55" spans="1:25" s="9" customFormat="1" ht="18" customHeight="1">
      <c r="A55" s="81" t="s">
        <v>38</v>
      </c>
      <c r="B55" s="44">
        <f>B56+B57</f>
        <v>504</v>
      </c>
      <c r="C55" s="44">
        <f>C56+C57</f>
        <v>615</v>
      </c>
      <c r="D55" s="44">
        <f>D56+D57</f>
        <v>970</v>
      </c>
      <c r="E55" s="44">
        <f>E56+E57</f>
        <v>1827</v>
      </c>
      <c r="F55" s="44">
        <f>F56+F57</f>
        <v>2663</v>
      </c>
      <c r="G55" s="44">
        <f>G56+G57</f>
        <v>3229</v>
      </c>
      <c r="H55" s="44">
        <f>H56+H57</f>
        <v>3679</v>
      </c>
      <c r="I55" s="44">
        <f>I56+I57</f>
        <v>3724</v>
      </c>
      <c r="J55" s="44">
        <f>J56+J57</f>
        <v>4285</v>
      </c>
      <c r="K55" s="44">
        <f>K56+K57</f>
        <v>4852</v>
      </c>
      <c r="L55" s="44">
        <f>L56+L57</f>
        <v>5081</v>
      </c>
      <c r="M55" s="44">
        <f>M56+M57</f>
        <v>4906</v>
      </c>
      <c r="N55" s="44">
        <f>N56+N57</f>
        <v>4812</v>
      </c>
      <c r="O55" s="44">
        <f>O56+O57</f>
        <v>4792</v>
      </c>
      <c r="P55" s="44">
        <f>P56+P57</f>
        <v>4804</v>
      </c>
      <c r="Q55" s="44">
        <f>Q56+Q57</f>
        <v>4176</v>
      </c>
      <c r="R55" s="44">
        <f>R56+R57</f>
        <v>4099</v>
      </c>
      <c r="S55" s="44">
        <f>S56+S57</f>
        <v>3988</v>
      </c>
      <c r="T55" s="44">
        <f>T56+T57</f>
        <v>3962</v>
      </c>
      <c r="U55" s="44">
        <f>U56+U57</f>
        <v>4090</v>
      </c>
      <c r="V55" s="44">
        <f>V56+V57</f>
        <v>4352</v>
      </c>
      <c r="W55" s="44">
        <f>W56+W57</f>
        <v>4674</v>
      </c>
      <c r="X55" s="44">
        <f>X56+X57</f>
        <v>4774</v>
      </c>
      <c r="Y55" s="44">
        <f>Y56+Y57</f>
        <v>4943</v>
      </c>
    </row>
    <row r="56" spans="1:25" s="9" customFormat="1" ht="18" customHeight="1">
      <c r="A56" s="82" t="s">
        <v>59</v>
      </c>
      <c r="B56" s="40">
        <f>B16</f>
        <v>257</v>
      </c>
      <c r="C56" s="40">
        <f>C16</f>
        <v>317</v>
      </c>
      <c r="D56" s="40">
        <f>D16</f>
        <v>514</v>
      </c>
      <c r="E56" s="40">
        <f>E16</f>
        <v>958</v>
      </c>
      <c r="F56" s="40">
        <f>F16</f>
        <v>1384</v>
      </c>
      <c r="G56" s="40">
        <f>G16</f>
        <v>1668</v>
      </c>
      <c r="H56" s="40">
        <f>H16</f>
        <v>1900</v>
      </c>
      <c r="I56" s="40">
        <f>I16</f>
        <v>1903</v>
      </c>
      <c r="J56" s="40">
        <f>J16</f>
        <v>2220</v>
      </c>
      <c r="K56" s="40">
        <f>K16</f>
        <v>2523</v>
      </c>
      <c r="L56" s="40">
        <f>L16</f>
        <v>2627</v>
      </c>
      <c r="M56" s="40">
        <f>M16</f>
        <v>2521</v>
      </c>
      <c r="N56" s="40">
        <f>N16</f>
        <v>2474</v>
      </c>
      <c r="O56" s="40">
        <f>O16</f>
        <v>2448</v>
      </c>
      <c r="P56" s="40">
        <f>P16</f>
        <v>2450</v>
      </c>
      <c r="Q56" s="40">
        <f>Q16</f>
        <v>2106</v>
      </c>
      <c r="R56" s="40">
        <f>R16</f>
        <v>2075</v>
      </c>
      <c r="S56" s="40">
        <f>S16</f>
        <v>2006</v>
      </c>
      <c r="T56" s="40">
        <f>T16</f>
        <v>1998</v>
      </c>
      <c r="U56" s="40">
        <f>U16</f>
        <v>2075</v>
      </c>
      <c r="V56" s="40">
        <f>V16</f>
        <v>2233</v>
      </c>
      <c r="W56" s="40">
        <f>W16</f>
        <v>2418</v>
      </c>
      <c r="X56" s="40">
        <f>X16</f>
        <v>2454</v>
      </c>
      <c r="Y56" s="40">
        <f>Y16</f>
        <v>2525</v>
      </c>
    </row>
    <row r="57" spans="1:25" s="9" customFormat="1" ht="18" customHeight="1">
      <c r="A57" s="83" t="s">
        <v>60</v>
      </c>
      <c r="B57" s="41">
        <f>B23</f>
        <v>247</v>
      </c>
      <c r="C57" s="41">
        <f>C23</f>
        <v>298</v>
      </c>
      <c r="D57" s="41">
        <f>D23</f>
        <v>456</v>
      </c>
      <c r="E57" s="41">
        <f>E23</f>
        <v>869</v>
      </c>
      <c r="F57" s="41">
        <f>F23</f>
        <v>1279</v>
      </c>
      <c r="G57" s="41">
        <f>G23</f>
        <v>1561</v>
      </c>
      <c r="H57" s="41">
        <f>H23</f>
        <v>1779</v>
      </c>
      <c r="I57" s="41">
        <f>I23</f>
        <v>1821</v>
      </c>
      <c r="J57" s="41">
        <f>J23</f>
        <v>2065</v>
      </c>
      <c r="K57" s="41">
        <f>K23</f>
        <v>2329</v>
      </c>
      <c r="L57" s="41">
        <f>L23</f>
        <v>2454</v>
      </c>
      <c r="M57" s="41">
        <f>M23</f>
        <v>2385</v>
      </c>
      <c r="N57" s="41">
        <f>N23</f>
        <v>2338</v>
      </c>
      <c r="O57" s="41">
        <f>O23</f>
        <v>2344</v>
      </c>
      <c r="P57" s="41">
        <f>P23</f>
        <v>2354</v>
      </c>
      <c r="Q57" s="41">
        <f>Q23</f>
        <v>2070</v>
      </c>
      <c r="R57" s="41">
        <f>R23</f>
        <v>2024</v>
      </c>
      <c r="S57" s="41">
        <f>S23</f>
        <v>1982</v>
      </c>
      <c r="T57" s="41">
        <f>T23</f>
        <v>1964</v>
      </c>
      <c r="U57" s="41">
        <f>U23</f>
        <v>2015</v>
      </c>
      <c r="V57" s="41">
        <f>V23</f>
        <v>2119</v>
      </c>
      <c r="W57" s="41">
        <f>W23</f>
        <v>2256</v>
      </c>
      <c r="X57" s="41">
        <f>X23</f>
        <v>2320</v>
      </c>
      <c r="Y57" s="41">
        <f>Y23</f>
        <v>2418</v>
      </c>
    </row>
    <row r="58" spans="1:25" s="9" customFormat="1" ht="18" customHeight="1">
      <c r="A58" s="19" t="s">
        <v>52</v>
      </c>
      <c r="B58" s="8"/>
      <c r="C58" s="8"/>
      <c r="D58" s="8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79">
        <v>1999</v>
      </c>
      <c r="C61" s="79">
        <v>2000</v>
      </c>
      <c r="D61" s="79">
        <v>2001</v>
      </c>
      <c r="E61" s="84">
        <v>2002</v>
      </c>
      <c r="F61" s="84">
        <v>2003</v>
      </c>
      <c r="G61" s="84">
        <v>2004</v>
      </c>
      <c r="H61" s="84">
        <v>2005</v>
      </c>
      <c r="I61" s="84">
        <v>2006</v>
      </c>
      <c r="J61" s="84">
        <v>2007</v>
      </c>
      <c r="K61" s="84">
        <v>2008</v>
      </c>
      <c r="L61" s="84">
        <v>2009</v>
      </c>
      <c r="M61" s="84">
        <v>2010</v>
      </c>
      <c r="N61" s="84">
        <v>2011</v>
      </c>
      <c r="O61" s="84">
        <v>2012</v>
      </c>
      <c r="P61" s="84">
        <v>2013</v>
      </c>
      <c r="Q61" s="84">
        <v>2014</v>
      </c>
      <c r="R61" s="84">
        <v>2015</v>
      </c>
      <c r="S61" s="84">
        <v>2016</v>
      </c>
      <c r="T61" s="84">
        <v>2017</v>
      </c>
      <c r="U61" s="84">
        <v>2018</v>
      </c>
      <c r="V61" s="84">
        <v>2019</v>
      </c>
      <c r="W61" s="84">
        <v>2020</v>
      </c>
      <c r="X61" s="84">
        <v>2021</v>
      </c>
      <c r="Y61" s="79">
        <v>2022</v>
      </c>
    </row>
    <row r="62" spans="1:25" s="9" customFormat="1" ht="18" customHeight="1">
      <c r="A62" s="85" t="s">
        <v>59</v>
      </c>
      <c r="B62" s="7">
        <f>B56/B55</f>
        <v>0.50992063492063489</v>
      </c>
      <c r="C62" s="7">
        <f>C56/C55</f>
        <v>0.51544715447154477</v>
      </c>
      <c r="D62" s="7">
        <f>D56/D55</f>
        <v>0.52989690721649485</v>
      </c>
      <c r="E62" s="7">
        <f>E56/E55</f>
        <v>0.52435686918445534</v>
      </c>
      <c r="F62" s="7">
        <f>F56/F55</f>
        <v>0.51971460758542998</v>
      </c>
      <c r="G62" s="7">
        <f>G56/G55</f>
        <v>0.51656859708888203</v>
      </c>
      <c r="H62" s="7">
        <f>H56/H55</f>
        <v>0.51644468605599347</v>
      </c>
      <c r="I62" s="7">
        <f>I56/I55</f>
        <v>0.51100966702470463</v>
      </c>
      <c r="J62" s="7">
        <f>J56/J55</f>
        <v>0.51808634772462081</v>
      </c>
      <c r="K62" s="7">
        <f>K56/K55</f>
        <v>0.51999175597691671</v>
      </c>
      <c r="L62" s="7">
        <f>L56/L55</f>
        <v>0.51702420783310377</v>
      </c>
      <c r="M62" s="7">
        <f>M56/M55</f>
        <v>0.51386057888300041</v>
      </c>
      <c r="N62" s="7">
        <f>N56/N55</f>
        <v>0.51413133832086455</v>
      </c>
      <c r="O62" s="7">
        <f>O56/O55</f>
        <v>0.51085141903171949</v>
      </c>
      <c r="P62" s="7">
        <f>P56/P55</f>
        <v>0.50999167360532893</v>
      </c>
      <c r="Q62" s="7">
        <f>Q56/Q55</f>
        <v>0.50431034482758619</v>
      </c>
      <c r="R62" s="7">
        <f>R56/R55</f>
        <v>0.50622102951939496</v>
      </c>
      <c r="S62" s="7">
        <f>S56/S55</f>
        <v>0.50300902708124373</v>
      </c>
      <c r="T62" s="7">
        <f>T56/T55</f>
        <v>0.50429076224129232</v>
      </c>
      <c r="U62" s="7">
        <f>U56/U55</f>
        <v>0.50733496332518335</v>
      </c>
      <c r="V62" s="7">
        <f>V56/V55</f>
        <v>0.5130974264705882</v>
      </c>
      <c r="W62" s="7">
        <f>W56/W55</f>
        <v>0.51732991014120666</v>
      </c>
      <c r="X62" s="7">
        <f>X56/X55</f>
        <v>0.5140343527440302</v>
      </c>
      <c r="Y62" s="7">
        <f>Y56/Y55</f>
        <v>0.51082338660732352</v>
      </c>
    </row>
    <row r="63" spans="1:25" s="9" customFormat="1" ht="18" customHeight="1">
      <c r="A63" s="86" t="s">
        <v>60</v>
      </c>
      <c r="B63" s="7">
        <f>B57/B55</f>
        <v>0.49007936507936506</v>
      </c>
      <c r="C63" s="7">
        <f>C57/C55</f>
        <v>0.48455284552845529</v>
      </c>
      <c r="D63" s="7">
        <f>D57/D55</f>
        <v>0.47010309278350515</v>
      </c>
      <c r="E63" s="7">
        <f>E57/E55</f>
        <v>0.4756431308155446</v>
      </c>
      <c r="F63" s="7">
        <f t="shared" ref="F63:W63" si="1">F57/F55</f>
        <v>0.48028539241457002</v>
      </c>
      <c r="G63" s="7">
        <f t="shared" si="1"/>
        <v>0.48343140291111797</v>
      </c>
      <c r="H63" s="7">
        <f t="shared" si="1"/>
        <v>0.48355531394400653</v>
      </c>
      <c r="I63" s="7">
        <f t="shared" si="1"/>
        <v>0.48899033297529537</v>
      </c>
      <c r="J63" s="7">
        <f t="shared" si="1"/>
        <v>0.48191365227537925</v>
      </c>
      <c r="K63" s="7">
        <f t="shared" si="1"/>
        <v>0.48000824402308329</v>
      </c>
      <c r="L63" s="7">
        <f t="shared" si="1"/>
        <v>0.48297579216689629</v>
      </c>
      <c r="M63" s="7">
        <f t="shared" si="1"/>
        <v>0.48613942111699959</v>
      </c>
      <c r="N63" s="7">
        <f t="shared" si="1"/>
        <v>0.48586866167913551</v>
      </c>
      <c r="O63" s="7">
        <f t="shared" si="1"/>
        <v>0.48914858096828046</v>
      </c>
      <c r="P63" s="7">
        <f t="shared" si="1"/>
        <v>0.49000832639467112</v>
      </c>
      <c r="Q63" s="7">
        <f t="shared" si="1"/>
        <v>0.49568965517241381</v>
      </c>
      <c r="R63" s="7">
        <f t="shared" si="1"/>
        <v>0.49377897048060504</v>
      </c>
      <c r="S63" s="7">
        <f t="shared" si="1"/>
        <v>0.49699097291875627</v>
      </c>
      <c r="T63" s="7">
        <f t="shared" si="1"/>
        <v>0.49570923775870773</v>
      </c>
      <c r="U63" s="7">
        <f t="shared" si="1"/>
        <v>0.49266503667481665</v>
      </c>
      <c r="V63" s="7">
        <f t="shared" si="1"/>
        <v>0.48690257352941174</v>
      </c>
      <c r="W63" s="7">
        <f t="shared" si="1"/>
        <v>0.48267008985879334</v>
      </c>
      <c r="X63" s="7">
        <f>X57/X55</f>
        <v>0.48596564725596986</v>
      </c>
      <c r="Y63" s="7">
        <f>Y57/Y55</f>
        <v>0.48917661339267648</v>
      </c>
    </row>
    <row r="64" spans="1:25" s="9" customFormat="1" ht="18" customHeight="1">
      <c r="A64" s="87" t="s">
        <v>38</v>
      </c>
      <c r="B64" s="43">
        <f>SUM(B62:B63)</f>
        <v>1</v>
      </c>
      <c r="C64" s="43">
        <f>SUM(C62:C63)</f>
        <v>1</v>
      </c>
      <c r="D64" s="43">
        <f>SUM(D62:D63)</f>
        <v>1</v>
      </c>
      <c r="E64" s="43">
        <f>SUM(E62:E63)</f>
        <v>1</v>
      </c>
      <c r="F64" s="43">
        <f t="shared" ref="F64:W64" si="2">SUM(F62:F63)</f>
        <v>1</v>
      </c>
      <c r="G64" s="43">
        <f t="shared" si="2"/>
        <v>1</v>
      </c>
      <c r="H64" s="43">
        <f t="shared" si="2"/>
        <v>1</v>
      </c>
      <c r="I64" s="43">
        <f t="shared" si="2"/>
        <v>1</v>
      </c>
      <c r="J64" s="43">
        <f t="shared" si="2"/>
        <v>1</v>
      </c>
      <c r="K64" s="43">
        <f t="shared" si="2"/>
        <v>1</v>
      </c>
      <c r="L64" s="43">
        <f t="shared" si="2"/>
        <v>1</v>
      </c>
      <c r="M64" s="43">
        <f t="shared" si="2"/>
        <v>1</v>
      </c>
      <c r="N64" s="43">
        <f t="shared" si="2"/>
        <v>1</v>
      </c>
      <c r="O64" s="43">
        <f t="shared" si="2"/>
        <v>1</v>
      </c>
      <c r="P64" s="43">
        <f t="shared" si="2"/>
        <v>1</v>
      </c>
      <c r="Q64" s="43">
        <f t="shared" si="2"/>
        <v>1</v>
      </c>
      <c r="R64" s="43">
        <f t="shared" si="2"/>
        <v>1</v>
      </c>
      <c r="S64" s="43">
        <f t="shared" si="2"/>
        <v>1</v>
      </c>
      <c r="T64" s="43">
        <f t="shared" si="2"/>
        <v>1</v>
      </c>
      <c r="U64" s="43">
        <f t="shared" si="2"/>
        <v>1</v>
      </c>
      <c r="V64" s="43">
        <f t="shared" si="2"/>
        <v>1</v>
      </c>
      <c r="W64" s="43">
        <f t="shared" si="2"/>
        <v>1</v>
      </c>
      <c r="X64" s="43">
        <f t="shared" ref="X64:Y64" si="3">SUM(X62:X63)</f>
        <v>1</v>
      </c>
      <c r="Y64" s="43">
        <f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B1" sqref="B1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5" t="s">
        <v>0</v>
      </c>
      <c r="B1" s="45"/>
      <c r="C1" s="45"/>
    </row>
    <row r="2" spans="1:24" ht="23.25">
      <c r="A2" s="46" t="s">
        <v>4</v>
      </c>
      <c r="B2" s="46"/>
      <c r="C2" s="46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78" t="s">
        <v>14</v>
      </c>
      <c r="B7" s="79">
        <v>2000</v>
      </c>
      <c r="C7" s="79">
        <v>2001</v>
      </c>
      <c r="D7" s="79">
        <v>2002</v>
      </c>
      <c r="E7" s="79">
        <v>2003</v>
      </c>
      <c r="F7" s="79">
        <v>2004</v>
      </c>
      <c r="G7" s="79">
        <v>2005</v>
      </c>
      <c r="H7" s="79">
        <v>2006</v>
      </c>
      <c r="I7" s="79">
        <v>2007</v>
      </c>
      <c r="J7" s="79">
        <v>2008</v>
      </c>
      <c r="K7" s="79">
        <v>2009</v>
      </c>
      <c r="L7" s="79">
        <v>2010</v>
      </c>
      <c r="M7" s="79">
        <v>2011</v>
      </c>
      <c r="N7" s="79">
        <v>2012</v>
      </c>
      <c r="O7" s="79">
        <v>2013</v>
      </c>
      <c r="P7" s="79">
        <v>2014</v>
      </c>
      <c r="Q7" s="79">
        <v>2015</v>
      </c>
      <c r="R7" s="79">
        <v>2016</v>
      </c>
      <c r="S7" s="79">
        <v>2017</v>
      </c>
      <c r="T7" s="79">
        <v>2018</v>
      </c>
      <c r="U7" s="79">
        <v>2019</v>
      </c>
      <c r="V7" s="79">
        <v>2020</v>
      </c>
      <c r="W7" s="79">
        <v>2021</v>
      </c>
      <c r="X7" s="79">
        <v>2022</v>
      </c>
    </row>
    <row r="8" spans="1:24" ht="18" customHeight="1">
      <c r="A8" s="27" t="s">
        <v>38</v>
      </c>
      <c r="B8" s="42">
        <f t="shared" ref="B8:X8" si="0">B9+B10</f>
        <v>48486</v>
      </c>
      <c r="C8" s="42">
        <f t="shared" si="0"/>
        <v>48872</v>
      </c>
      <c r="D8" s="42">
        <f t="shared" si="0"/>
        <v>49878</v>
      </c>
      <c r="E8" s="42">
        <f t="shared" si="0"/>
        <v>50870</v>
      </c>
      <c r="F8" s="42">
        <f t="shared" si="0"/>
        <v>51630</v>
      </c>
      <c r="G8" s="42">
        <f t="shared" si="0"/>
        <v>52170</v>
      </c>
      <c r="H8" s="42">
        <f t="shared" si="0"/>
        <v>52322</v>
      </c>
      <c r="I8" s="42">
        <f t="shared" si="0"/>
        <v>52899</v>
      </c>
      <c r="J8" s="42">
        <f t="shared" si="0"/>
        <v>53598</v>
      </c>
      <c r="K8" s="42">
        <f t="shared" si="0"/>
        <v>54061</v>
      </c>
      <c r="L8" s="42">
        <f t="shared" si="0"/>
        <v>53797</v>
      </c>
      <c r="M8" s="42">
        <f t="shared" si="0"/>
        <v>53794</v>
      </c>
      <c r="N8" s="42">
        <f t="shared" si="0"/>
        <v>53734</v>
      </c>
      <c r="O8" s="42">
        <f t="shared" si="0"/>
        <v>53662</v>
      </c>
      <c r="P8" s="42">
        <f t="shared" si="0"/>
        <v>52941</v>
      </c>
      <c r="Q8" s="42">
        <f t="shared" si="0"/>
        <v>52731</v>
      </c>
      <c r="R8" s="42">
        <f t="shared" si="0"/>
        <v>52476</v>
      </c>
      <c r="S8" s="42">
        <f t="shared" si="0"/>
        <v>52305</v>
      </c>
      <c r="T8" s="42">
        <f t="shared" si="0"/>
        <v>52335</v>
      </c>
      <c r="U8" s="42">
        <f t="shared" si="0"/>
        <v>52401</v>
      </c>
      <c r="V8" s="42">
        <f t="shared" si="0"/>
        <v>52604</v>
      </c>
      <c r="W8" s="42">
        <f t="shared" si="0"/>
        <v>52557</v>
      </c>
      <c r="X8" s="42">
        <f t="shared" si="0"/>
        <v>52576</v>
      </c>
    </row>
    <row r="9" spans="1:24" ht="18" customHeight="1">
      <c r="A9" s="28" t="s">
        <v>62</v>
      </c>
      <c r="B9" s="29">
        <v>48236</v>
      </c>
      <c r="C9" s="29">
        <v>48272</v>
      </c>
      <c r="D9" s="29">
        <v>48443</v>
      </c>
      <c r="E9" s="29">
        <v>48607</v>
      </c>
      <c r="F9" s="29">
        <v>48789</v>
      </c>
      <c r="G9" s="29">
        <v>48834</v>
      </c>
      <c r="H9" s="29">
        <v>48938</v>
      </c>
      <c r="I9" s="29">
        <v>48951</v>
      </c>
      <c r="J9" s="29">
        <v>49082</v>
      </c>
      <c r="K9" s="29">
        <v>49371</v>
      </c>
      <c r="L9" s="29">
        <v>49317</v>
      </c>
      <c r="M9" s="29">
        <v>49534</v>
      </c>
      <c r="N9" s="29">
        <v>49576</v>
      </c>
      <c r="O9" s="29">
        <v>49551</v>
      </c>
      <c r="P9" s="29">
        <v>49606</v>
      </c>
      <c r="Q9" s="29">
        <v>49544</v>
      </c>
      <c r="R9" s="29">
        <v>49434</v>
      </c>
      <c r="S9" s="29">
        <v>49351</v>
      </c>
      <c r="T9" s="29">
        <v>49259</v>
      </c>
      <c r="U9" s="29">
        <v>49057</v>
      </c>
      <c r="V9" s="29">
        <v>48985</v>
      </c>
      <c r="W9" s="29">
        <v>48879</v>
      </c>
      <c r="X9" s="29">
        <v>48775</v>
      </c>
    </row>
    <row r="10" spans="1:24" ht="18" customHeight="1">
      <c r="A10" s="30" t="s">
        <v>63</v>
      </c>
      <c r="B10" s="31">
        <v>250</v>
      </c>
      <c r="C10" s="31">
        <v>600</v>
      </c>
      <c r="D10" s="31">
        <v>1435</v>
      </c>
      <c r="E10" s="31">
        <v>2263</v>
      </c>
      <c r="F10" s="31">
        <v>2841</v>
      </c>
      <c r="G10" s="31">
        <v>3336</v>
      </c>
      <c r="H10" s="31">
        <v>3384</v>
      </c>
      <c r="I10" s="31">
        <v>3948</v>
      </c>
      <c r="J10" s="31">
        <v>4516</v>
      </c>
      <c r="K10" s="31">
        <v>4690</v>
      </c>
      <c r="L10" s="31">
        <v>4480</v>
      </c>
      <c r="M10" s="31">
        <v>4260</v>
      </c>
      <c r="N10" s="31">
        <v>4158</v>
      </c>
      <c r="O10" s="31">
        <v>4111</v>
      </c>
      <c r="P10" s="31">
        <v>3335</v>
      </c>
      <c r="Q10" s="31">
        <v>3187</v>
      </c>
      <c r="R10" s="31">
        <v>3042</v>
      </c>
      <c r="S10" s="31">
        <v>2954</v>
      </c>
      <c r="T10" s="31">
        <v>3076</v>
      </c>
      <c r="U10" s="31">
        <v>3344</v>
      </c>
      <c r="V10" s="31">
        <v>3619</v>
      </c>
      <c r="W10" s="31">
        <v>3678</v>
      </c>
      <c r="X10" s="31">
        <v>3801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8" t="s">
        <v>48</v>
      </c>
      <c r="B14" s="79">
        <v>2000</v>
      </c>
      <c r="C14" s="79">
        <v>2001</v>
      </c>
      <c r="D14" s="79">
        <v>2002</v>
      </c>
      <c r="E14" s="79">
        <v>2003</v>
      </c>
      <c r="F14" s="79">
        <v>2004</v>
      </c>
      <c r="G14" s="79">
        <v>2005</v>
      </c>
      <c r="H14" s="79">
        <v>2006</v>
      </c>
      <c r="I14" s="79">
        <v>2007</v>
      </c>
      <c r="J14" s="79">
        <v>2008</v>
      </c>
      <c r="K14" s="79">
        <v>2009</v>
      </c>
      <c r="L14" s="79">
        <v>2010</v>
      </c>
      <c r="M14" s="79">
        <v>2011</v>
      </c>
      <c r="N14" s="79">
        <v>2012</v>
      </c>
      <c r="O14" s="79">
        <v>2013</v>
      </c>
      <c r="P14" s="79">
        <v>2014</v>
      </c>
      <c r="Q14" s="79">
        <v>2015</v>
      </c>
      <c r="R14" s="79">
        <v>2016</v>
      </c>
      <c r="S14" s="79">
        <v>2017</v>
      </c>
      <c r="T14" s="79">
        <v>2018</v>
      </c>
      <c r="U14" s="79">
        <v>2019</v>
      </c>
      <c r="V14" s="79">
        <v>2020</v>
      </c>
      <c r="W14" s="79">
        <v>2021</v>
      </c>
      <c r="X14" s="79">
        <v>2022</v>
      </c>
    </row>
    <row r="15" spans="1:24" ht="18" customHeight="1">
      <c r="A15" s="27" t="s">
        <v>38</v>
      </c>
      <c r="B15" s="42">
        <f t="shared" ref="B15:X15" si="1">B16+B17</f>
        <v>23983</v>
      </c>
      <c r="C15" s="42">
        <f t="shared" si="1"/>
        <v>24190</v>
      </c>
      <c r="D15" s="42">
        <f t="shared" si="1"/>
        <v>24746</v>
      </c>
      <c r="E15" s="42">
        <f t="shared" si="1"/>
        <v>25236</v>
      </c>
      <c r="F15" s="42">
        <f t="shared" si="1"/>
        <v>25651</v>
      </c>
      <c r="G15" s="42">
        <f t="shared" si="1"/>
        <v>25955</v>
      </c>
      <c r="H15" s="42">
        <f t="shared" si="1"/>
        <v>26072</v>
      </c>
      <c r="I15" s="42">
        <f t="shared" si="1"/>
        <v>26461</v>
      </c>
      <c r="J15" s="42">
        <f t="shared" si="1"/>
        <v>26854</v>
      </c>
      <c r="K15" s="42">
        <f t="shared" si="1"/>
        <v>27038</v>
      </c>
      <c r="L15" s="42">
        <f t="shared" si="1"/>
        <v>26897</v>
      </c>
      <c r="M15" s="42">
        <f t="shared" si="1"/>
        <v>26884</v>
      </c>
      <c r="N15" s="42">
        <f t="shared" si="1"/>
        <v>26849</v>
      </c>
      <c r="O15" s="42">
        <f t="shared" si="1"/>
        <v>26800</v>
      </c>
      <c r="P15" s="42">
        <f t="shared" si="1"/>
        <v>26426</v>
      </c>
      <c r="Q15" s="42">
        <f t="shared" si="1"/>
        <v>26343</v>
      </c>
      <c r="R15" s="42">
        <f t="shared" si="1"/>
        <v>26246</v>
      </c>
      <c r="S15" s="42">
        <f t="shared" si="1"/>
        <v>26173</v>
      </c>
      <c r="T15" s="42">
        <f t="shared" si="1"/>
        <v>26210</v>
      </c>
      <c r="U15" s="42">
        <f t="shared" si="1"/>
        <v>26318</v>
      </c>
      <c r="V15" s="42">
        <f t="shared" si="1"/>
        <v>26453</v>
      </c>
      <c r="W15" s="42">
        <f t="shared" si="1"/>
        <v>26366</v>
      </c>
      <c r="X15" s="42">
        <f t="shared" si="1"/>
        <v>26352</v>
      </c>
    </row>
    <row r="16" spans="1:24" ht="18" customHeight="1">
      <c r="A16" s="28" t="s">
        <v>62</v>
      </c>
      <c r="B16" s="29">
        <v>23844</v>
      </c>
      <c r="C16" s="29">
        <v>23860</v>
      </c>
      <c r="D16" s="29">
        <v>23978</v>
      </c>
      <c r="E16" s="29">
        <v>24049</v>
      </c>
      <c r="F16" s="29">
        <v>24175</v>
      </c>
      <c r="G16" s="29">
        <v>24219</v>
      </c>
      <c r="H16" s="29">
        <v>24328</v>
      </c>
      <c r="I16" s="29">
        <v>24392</v>
      </c>
      <c r="J16" s="29">
        <v>24469</v>
      </c>
      <c r="K16" s="29">
        <v>24581</v>
      </c>
      <c r="L16" s="29">
        <v>24561</v>
      </c>
      <c r="M16" s="29">
        <v>24663</v>
      </c>
      <c r="N16" s="29">
        <v>24672</v>
      </c>
      <c r="O16" s="29">
        <v>24657</v>
      </c>
      <c r="P16" s="29">
        <v>24689</v>
      </c>
      <c r="Q16" s="29">
        <v>24672</v>
      </c>
      <c r="R16" s="29">
        <v>24649</v>
      </c>
      <c r="S16" s="29">
        <v>24617</v>
      </c>
      <c r="T16" s="29">
        <v>24581</v>
      </c>
      <c r="U16" s="29">
        <v>24534</v>
      </c>
      <c r="V16" s="29">
        <v>24501</v>
      </c>
      <c r="W16" s="29">
        <v>24388</v>
      </c>
      <c r="X16" s="29">
        <v>24332</v>
      </c>
    </row>
    <row r="17" spans="1:24" ht="18" customHeight="1">
      <c r="A17" s="30" t="s">
        <v>63</v>
      </c>
      <c r="B17" s="31">
        <v>139</v>
      </c>
      <c r="C17" s="31">
        <v>330</v>
      </c>
      <c r="D17" s="31">
        <v>768</v>
      </c>
      <c r="E17" s="31">
        <v>1187</v>
      </c>
      <c r="F17" s="31">
        <v>1476</v>
      </c>
      <c r="G17" s="31">
        <v>1736</v>
      </c>
      <c r="H17" s="31">
        <v>1744</v>
      </c>
      <c r="I17" s="31">
        <v>2069</v>
      </c>
      <c r="J17" s="31">
        <v>2385</v>
      </c>
      <c r="K17" s="31">
        <v>2457</v>
      </c>
      <c r="L17" s="31">
        <v>2336</v>
      </c>
      <c r="M17" s="31">
        <v>2221</v>
      </c>
      <c r="N17" s="31">
        <v>2177</v>
      </c>
      <c r="O17" s="31">
        <v>2143</v>
      </c>
      <c r="P17" s="31">
        <v>1737</v>
      </c>
      <c r="Q17" s="31">
        <v>1671</v>
      </c>
      <c r="R17" s="31">
        <v>1597</v>
      </c>
      <c r="S17" s="31">
        <v>1556</v>
      </c>
      <c r="T17" s="31">
        <v>1629</v>
      </c>
      <c r="U17" s="31">
        <v>1784</v>
      </c>
      <c r="V17" s="31">
        <v>1952</v>
      </c>
      <c r="W17" s="31">
        <v>1978</v>
      </c>
      <c r="X17" s="31">
        <v>2020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8" t="s">
        <v>49</v>
      </c>
      <c r="B21" s="79">
        <v>2000</v>
      </c>
      <c r="C21" s="79">
        <v>2001</v>
      </c>
      <c r="D21" s="79">
        <v>2002</v>
      </c>
      <c r="E21" s="79">
        <v>2003</v>
      </c>
      <c r="F21" s="79">
        <v>2004</v>
      </c>
      <c r="G21" s="79">
        <v>2005</v>
      </c>
      <c r="H21" s="79">
        <v>2006</v>
      </c>
      <c r="I21" s="79">
        <v>2007</v>
      </c>
      <c r="J21" s="79">
        <v>2008</v>
      </c>
      <c r="K21" s="79">
        <v>2009</v>
      </c>
      <c r="L21" s="79">
        <v>2010</v>
      </c>
      <c r="M21" s="79">
        <v>2011</v>
      </c>
      <c r="N21" s="79">
        <v>2012</v>
      </c>
      <c r="O21" s="79">
        <v>2013</v>
      </c>
      <c r="P21" s="79">
        <v>2014</v>
      </c>
      <c r="Q21" s="79">
        <v>2015</v>
      </c>
      <c r="R21" s="79">
        <v>2016</v>
      </c>
      <c r="S21" s="79">
        <v>2017</v>
      </c>
      <c r="T21" s="79">
        <v>2018</v>
      </c>
      <c r="U21" s="79">
        <v>2019</v>
      </c>
      <c r="V21" s="79">
        <v>2020</v>
      </c>
      <c r="W21" s="79">
        <v>2021</v>
      </c>
      <c r="X21" s="79">
        <v>2022</v>
      </c>
    </row>
    <row r="22" spans="1:24" ht="18" customHeight="1">
      <c r="A22" s="27" t="s">
        <v>38</v>
      </c>
      <c r="B22" s="42">
        <f t="shared" ref="B22:X22" si="2">B23+B24</f>
        <v>24503</v>
      </c>
      <c r="C22" s="42">
        <f t="shared" si="2"/>
        <v>24682</v>
      </c>
      <c r="D22" s="42">
        <f t="shared" si="2"/>
        <v>25132</v>
      </c>
      <c r="E22" s="42">
        <f t="shared" si="2"/>
        <v>25634</v>
      </c>
      <c r="F22" s="42">
        <f t="shared" si="2"/>
        <v>25979</v>
      </c>
      <c r="G22" s="42">
        <f t="shared" si="2"/>
        <v>26215</v>
      </c>
      <c r="H22" s="42">
        <f t="shared" si="2"/>
        <v>26250</v>
      </c>
      <c r="I22" s="42">
        <f t="shared" si="2"/>
        <v>26438</v>
      </c>
      <c r="J22" s="42">
        <f t="shared" si="2"/>
        <v>26744</v>
      </c>
      <c r="K22" s="42">
        <f t="shared" si="2"/>
        <v>27023</v>
      </c>
      <c r="L22" s="42">
        <f t="shared" si="2"/>
        <v>26900</v>
      </c>
      <c r="M22" s="42">
        <f t="shared" si="2"/>
        <v>26910</v>
      </c>
      <c r="N22" s="42">
        <f t="shared" si="2"/>
        <v>26885</v>
      </c>
      <c r="O22" s="42">
        <f t="shared" si="2"/>
        <v>26862</v>
      </c>
      <c r="P22" s="42">
        <f t="shared" si="2"/>
        <v>26515</v>
      </c>
      <c r="Q22" s="42">
        <f t="shared" si="2"/>
        <v>26388</v>
      </c>
      <c r="R22" s="42">
        <f t="shared" si="2"/>
        <v>26230</v>
      </c>
      <c r="S22" s="42">
        <f t="shared" si="2"/>
        <v>26132</v>
      </c>
      <c r="T22" s="42">
        <f t="shared" si="2"/>
        <v>26125</v>
      </c>
      <c r="U22" s="42">
        <f t="shared" si="2"/>
        <v>26083</v>
      </c>
      <c r="V22" s="42">
        <f t="shared" si="2"/>
        <v>26151</v>
      </c>
      <c r="W22" s="42">
        <f t="shared" si="2"/>
        <v>26191</v>
      </c>
      <c r="X22" s="42">
        <f t="shared" si="2"/>
        <v>26224</v>
      </c>
    </row>
    <row r="23" spans="1:24" ht="18" customHeight="1">
      <c r="A23" s="28" t="s">
        <v>62</v>
      </c>
      <c r="B23" s="29">
        <v>24392</v>
      </c>
      <c r="C23" s="29">
        <v>24412</v>
      </c>
      <c r="D23" s="29">
        <v>24465</v>
      </c>
      <c r="E23" s="29">
        <v>24558</v>
      </c>
      <c r="F23" s="29">
        <v>24614</v>
      </c>
      <c r="G23" s="29">
        <v>24615</v>
      </c>
      <c r="H23" s="29">
        <v>24610</v>
      </c>
      <c r="I23" s="29">
        <v>24559</v>
      </c>
      <c r="J23" s="29">
        <v>24613</v>
      </c>
      <c r="K23" s="29">
        <v>24790</v>
      </c>
      <c r="L23" s="29">
        <v>24756</v>
      </c>
      <c r="M23" s="29">
        <v>24871</v>
      </c>
      <c r="N23" s="29">
        <v>24904</v>
      </c>
      <c r="O23" s="29">
        <v>24894</v>
      </c>
      <c r="P23" s="29">
        <v>24917</v>
      </c>
      <c r="Q23" s="29">
        <v>24872</v>
      </c>
      <c r="R23" s="29">
        <v>24785</v>
      </c>
      <c r="S23" s="29">
        <v>24734</v>
      </c>
      <c r="T23" s="29">
        <v>24678</v>
      </c>
      <c r="U23" s="29">
        <v>24523</v>
      </c>
      <c r="V23" s="29">
        <v>24484</v>
      </c>
      <c r="W23" s="29">
        <v>24491</v>
      </c>
      <c r="X23" s="29">
        <v>24443</v>
      </c>
    </row>
    <row r="24" spans="1:24" ht="18" customHeight="1">
      <c r="A24" s="30" t="s">
        <v>63</v>
      </c>
      <c r="B24" s="31">
        <v>111</v>
      </c>
      <c r="C24" s="31">
        <v>270</v>
      </c>
      <c r="D24" s="31">
        <v>667</v>
      </c>
      <c r="E24" s="31">
        <v>1076</v>
      </c>
      <c r="F24" s="31">
        <v>1365</v>
      </c>
      <c r="G24" s="31">
        <v>1600</v>
      </c>
      <c r="H24" s="31">
        <v>1640</v>
      </c>
      <c r="I24" s="31">
        <v>1879</v>
      </c>
      <c r="J24" s="31">
        <v>2131</v>
      </c>
      <c r="K24" s="31">
        <v>2233</v>
      </c>
      <c r="L24" s="31">
        <v>2144</v>
      </c>
      <c r="M24" s="31">
        <v>2039</v>
      </c>
      <c r="N24" s="31">
        <v>1981</v>
      </c>
      <c r="O24" s="31">
        <v>1968</v>
      </c>
      <c r="P24" s="31">
        <v>1598</v>
      </c>
      <c r="Q24" s="31">
        <v>1516</v>
      </c>
      <c r="R24" s="31">
        <v>1445</v>
      </c>
      <c r="S24" s="31">
        <v>1398</v>
      </c>
      <c r="T24" s="31">
        <v>1447</v>
      </c>
      <c r="U24" s="31">
        <v>1560</v>
      </c>
      <c r="V24" s="31">
        <v>1667</v>
      </c>
      <c r="W24" s="31">
        <v>1700</v>
      </c>
      <c r="X24" s="31">
        <v>1781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80" t="s">
        <v>14</v>
      </c>
      <c r="B31" s="114">
        <v>2000</v>
      </c>
      <c r="C31" s="114">
        <v>2001</v>
      </c>
      <c r="D31" s="114">
        <v>2002</v>
      </c>
      <c r="E31" s="114">
        <v>2003</v>
      </c>
      <c r="F31" s="114">
        <v>2004</v>
      </c>
      <c r="G31" s="114">
        <v>2005</v>
      </c>
      <c r="H31" s="114">
        <v>2006</v>
      </c>
      <c r="I31" s="114">
        <v>2007</v>
      </c>
      <c r="J31" s="114">
        <v>2008</v>
      </c>
      <c r="K31" s="114">
        <v>2009</v>
      </c>
      <c r="L31" s="114">
        <v>2010</v>
      </c>
      <c r="M31" s="114">
        <v>2011</v>
      </c>
      <c r="N31" s="114">
        <v>2012</v>
      </c>
      <c r="O31" s="114">
        <v>2013</v>
      </c>
      <c r="P31" s="114">
        <v>2014</v>
      </c>
      <c r="Q31" s="114">
        <v>2015</v>
      </c>
      <c r="R31" s="114">
        <v>2016</v>
      </c>
      <c r="S31" s="114">
        <v>2017</v>
      </c>
      <c r="T31" s="114">
        <v>2018</v>
      </c>
      <c r="U31" s="114">
        <v>2019</v>
      </c>
      <c r="V31" s="114">
        <v>2020</v>
      </c>
      <c r="W31" s="114">
        <v>2021</v>
      </c>
      <c r="X31" s="114">
        <v>2022</v>
      </c>
    </row>
    <row r="32" spans="1:24" ht="18" customHeight="1">
      <c r="A32" s="36" t="s">
        <v>62</v>
      </c>
      <c r="B32" s="112">
        <f t="shared" ref="B32:V32" si="3">B9/B8</f>
        <v>0.99484387245802908</v>
      </c>
      <c r="C32" s="112">
        <f t="shared" si="3"/>
        <v>0.987723031592732</v>
      </c>
      <c r="D32" s="112">
        <f t="shared" si="3"/>
        <v>0.97122980071374154</v>
      </c>
      <c r="E32" s="112">
        <f t="shared" si="3"/>
        <v>0.95551405543542367</v>
      </c>
      <c r="F32" s="112">
        <f t="shared" si="3"/>
        <v>0.94497385241138876</v>
      </c>
      <c r="G32" s="112">
        <f t="shared" si="3"/>
        <v>0.93605520414031052</v>
      </c>
      <c r="H32" s="112">
        <f t="shared" si="3"/>
        <v>0.93532357325790294</v>
      </c>
      <c r="I32" s="112">
        <f t="shared" si="3"/>
        <v>0.92536720921000393</v>
      </c>
      <c r="J32" s="112">
        <f t="shared" si="3"/>
        <v>0.91574312474346053</v>
      </c>
      <c r="K32" s="112">
        <f t="shared" si="3"/>
        <v>0.91324614786999869</v>
      </c>
      <c r="L32" s="112">
        <f t="shared" si="3"/>
        <v>0.91672398089112772</v>
      </c>
      <c r="M32" s="112">
        <f t="shared" si="3"/>
        <v>0.92080901215748967</v>
      </c>
      <c r="N32" s="112">
        <f t="shared" si="3"/>
        <v>0.92261882606915546</v>
      </c>
      <c r="O32" s="112">
        <f t="shared" si="3"/>
        <v>0.92339085386306885</v>
      </c>
      <c r="P32" s="112">
        <f t="shared" si="3"/>
        <v>0.93700534557337412</v>
      </c>
      <c r="Q32" s="112">
        <f t="shared" si="3"/>
        <v>0.93956116895184993</v>
      </c>
      <c r="R32" s="112">
        <f t="shared" si="3"/>
        <v>0.94203064257946489</v>
      </c>
      <c r="S32" s="112">
        <f t="shared" si="3"/>
        <v>0.94352356371283819</v>
      </c>
      <c r="T32" s="112">
        <f t="shared" si="3"/>
        <v>0.94122480175790579</v>
      </c>
      <c r="U32" s="112">
        <f t="shared" si="3"/>
        <v>0.9361844239613748</v>
      </c>
      <c r="V32" s="112">
        <f t="shared" si="3"/>
        <v>0.93120295034598133</v>
      </c>
      <c r="W32" s="112">
        <f>W9/W8</f>
        <v>0.93001883669159202</v>
      </c>
      <c r="X32" s="112">
        <f>X9/X8</f>
        <v>0.92770465611685937</v>
      </c>
    </row>
    <row r="33" spans="1:24" ht="18" customHeight="1">
      <c r="A33" s="28" t="s">
        <v>63</v>
      </c>
      <c r="B33" s="112">
        <f t="shared" ref="B33:V33" si="4">B10/B8</f>
        <v>5.1561275419708778E-3</v>
      </c>
      <c r="C33" s="112">
        <f t="shared" si="4"/>
        <v>1.2276968407267965E-2</v>
      </c>
      <c r="D33" s="112">
        <f t="shared" si="4"/>
        <v>2.8770199286258472E-2</v>
      </c>
      <c r="E33" s="112">
        <f t="shared" si="4"/>
        <v>4.4485944564576371E-2</v>
      </c>
      <c r="F33" s="112">
        <f t="shared" si="4"/>
        <v>5.5026147588611275E-2</v>
      </c>
      <c r="G33" s="112">
        <f t="shared" si="4"/>
        <v>6.3944795859689471E-2</v>
      </c>
      <c r="H33" s="112">
        <f t="shared" si="4"/>
        <v>6.4676426742097018E-2</v>
      </c>
      <c r="I33" s="112">
        <f t="shared" si="4"/>
        <v>7.4632790789996031E-2</v>
      </c>
      <c r="J33" s="112">
        <f t="shared" si="4"/>
        <v>8.4256875256539424E-2</v>
      </c>
      <c r="K33" s="112">
        <f t="shared" si="4"/>
        <v>8.6753852130001294E-2</v>
      </c>
      <c r="L33" s="112">
        <f t="shared" si="4"/>
        <v>8.3276019108872237E-2</v>
      </c>
      <c r="M33" s="112">
        <f t="shared" si="4"/>
        <v>7.9190987842510316E-2</v>
      </c>
      <c r="N33" s="112">
        <f t="shared" si="4"/>
        <v>7.7381173930844524E-2</v>
      </c>
      <c r="O33" s="112">
        <f t="shared" si="4"/>
        <v>7.6609146136931164E-2</v>
      </c>
      <c r="P33" s="112">
        <f t="shared" si="4"/>
        <v>6.2994654426625871E-2</v>
      </c>
      <c r="Q33" s="112">
        <f t="shared" si="4"/>
        <v>6.0438831048150045E-2</v>
      </c>
      <c r="R33" s="112">
        <f t="shared" si="4"/>
        <v>5.7969357420535099E-2</v>
      </c>
      <c r="S33" s="112">
        <f t="shared" si="4"/>
        <v>5.6476436287161841E-2</v>
      </c>
      <c r="T33" s="112">
        <f t="shared" si="4"/>
        <v>5.87751982420942E-2</v>
      </c>
      <c r="U33" s="112">
        <f t="shared" si="4"/>
        <v>6.3815576038625213E-2</v>
      </c>
      <c r="V33" s="112">
        <f t="shared" si="4"/>
        <v>6.8797049654018699E-2</v>
      </c>
      <c r="W33" s="112">
        <f>W10/W8</f>
        <v>6.998116330840802E-2</v>
      </c>
      <c r="X33" s="112">
        <f>X10/X8</f>
        <v>7.22953438831406E-2</v>
      </c>
    </row>
    <row r="34" spans="1:24" ht="18" customHeight="1">
      <c r="A34" s="30" t="s">
        <v>38</v>
      </c>
      <c r="B34" s="43">
        <f t="shared" ref="B34:V34" si="5">SUM(B32:B33)</f>
        <v>1</v>
      </c>
      <c r="C34" s="43">
        <f t="shared" si="5"/>
        <v>1</v>
      </c>
      <c r="D34" s="43">
        <f t="shared" si="5"/>
        <v>1</v>
      </c>
      <c r="E34" s="43">
        <f t="shared" si="5"/>
        <v>1</v>
      </c>
      <c r="F34" s="43">
        <f t="shared" si="5"/>
        <v>1</v>
      </c>
      <c r="G34" s="43">
        <f t="shared" si="5"/>
        <v>1</v>
      </c>
      <c r="H34" s="43">
        <f t="shared" si="5"/>
        <v>1</v>
      </c>
      <c r="I34" s="43">
        <f t="shared" si="5"/>
        <v>1</v>
      </c>
      <c r="J34" s="43">
        <f t="shared" si="5"/>
        <v>1</v>
      </c>
      <c r="K34" s="43">
        <f t="shared" si="5"/>
        <v>1</v>
      </c>
      <c r="L34" s="43">
        <f t="shared" si="5"/>
        <v>1</v>
      </c>
      <c r="M34" s="43">
        <f t="shared" si="5"/>
        <v>1</v>
      </c>
      <c r="N34" s="43">
        <f t="shared" si="5"/>
        <v>1</v>
      </c>
      <c r="O34" s="43">
        <f t="shared" si="5"/>
        <v>1</v>
      </c>
      <c r="P34" s="43">
        <f t="shared" si="5"/>
        <v>1</v>
      </c>
      <c r="Q34" s="43">
        <f t="shared" si="5"/>
        <v>1</v>
      </c>
      <c r="R34" s="43">
        <f t="shared" si="5"/>
        <v>1</v>
      </c>
      <c r="S34" s="43">
        <f t="shared" si="5"/>
        <v>1</v>
      </c>
      <c r="T34" s="43">
        <f t="shared" si="5"/>
        <v>1</v>
      </c>
      <c r="U34" s="43">
        <f t="shared" si="5"/>
        <v>1</v>
      </c>
      <c r="V34" s="43">
        <f t="shared" si="5"/>
        <v>1</v>
      </c>
      <c r="W34" s="43">
        <f>SUM(W32:W33)</f>
        <v>1</v>
      </c>
      <c r="X34" s="43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80" t="s">
        <v>48</v>
      </c>
      <c r="B38" s="114">
        <v>2000</v>
      </c>
      <c r="C38" s="114">
        <v>2001</v>
      </c>
      <c r="D38" s="114">
        <v>2002</v>
      </c>
      <c r="E38" s="114">
        <v>2003</v>
      </c>
      <c r="F38" s="114">
        <v>2004</v>
      </c>
      <c r="G38" s="114">
        <v>2005</v>
      </c>
      <c r="H38" s="114">
        <v>2006</v>
      </c>
      <c r="I38" s="114">
        <v>2007</v>
      </c>
      <c r="J38" s="114">
        <v>2008</v>
      </c>
      <c r="K38" s="114">
        <v>2009</v>
      </c>
      <c r="L38" s="114">
        <v>2010</v>
      </c>
      <c r="M38" s="114">
        <v>2011</v>
      </c>
      <c r="N38" s="114">
        <v>2012</v>
      </c>
      <c r="O38" s="114">
        <v>2013</v>
      </c>
      <c r="P38" s="114">
        <v>2014</v>
      </c>
      <c r="Q38" s="114">
        <v>2015</v>
      </c>
      <c r="R38" s="114">
        <v>2016</v>
      </c>
      <c r="S38" s="114">
        <v>2017</v>
      </c>
      <c r="T38" s="114">
        <v>2018</v>
      </c>
      <c r="U38" s="114">
        <v>2019</v>
      </c>
      <c r="V38" s="114">
        <v>2020</v>
      </c>
      <c r="W38" s="114">
        <v>2021</v>
      </c>
      <c r="X38" s="114">
        <v>2022</v>
      </c>
    </row>
    <row r="39" spans="1:24" ht="18" customHeight="1">
      <c r="A39" s="36" t="s">
        <v>62</v>
      </c>
      <c r="B39" s="112">
        <f t="shared" ref="B39:V39" si="6">B16/B15</f>
        <v>0.99420422799482966</v>
      </c>
      <c r="C39" s="112">
        <f t="shared" si="6"/>
        <v>0.9863579991732121</v>
      </c>
      <c r="D39" s="112">
        <f t="shared" si="6"/>
        <v>0.96896468116059165</v>
      </c>
      <c r="E39" s="112">
        <f t="shared" si="6"/>
        <v>0.95296401965446187</v>
      </c>
      <c r="F39" s="112">
        <f t="shared" si="6"/>
        <v>0.94245838368874513</v>
      </c>
      <c r="G39" s="112">
        <f t="shared" si="6"/>
        <v>0.93311500674243886</v>
      </c>
      <c r="H39" s="112">
        <f t="shared" si="6"/>
        <v>0.93310831543418227</v>
      </c>
      <c r="I39" s="112">
        <f t="shared" si="6"/>
        <v>0.92180945542496506</v>
      </c>
      <c r="J39" s="112">
        <f t="shared" si="6"/>
        <v>0.91118641543159307</v>
      </c>
      <c r="K39" s="112">
        <f t="shared" si="6"/>
        <v>0.90912789407500549</v>
      </c>
      <c r="L39" s="112">
        <f t="shared" si="6"/>
        <v>0.9131501654459605</v>
      </c>
      <c r="M39" s="112">
        <f t="shared" si="6"/>
        <v>0.917385805683678</v>
      </c>
      <c r="N39" s="112">
        <f t="shared" si="6"/>
        <v>0.91891690565756634</v>
      </c>
      <c r="O39" s="112">
        <f t="shared" si="6"/>
        <v>0.92003731343283579</v>
      </c>
      <c r="P39" s="112">
        <f t="shared" si="6"/>
        <v>0.93426928025429501</v>
      </c>
      <c r="Q39" s="112">
        <f t="shared" si="6"/>
        <v>0.93656758911285731</v>
      </c>
      <c r="R39" s="112">
        <f t="shared" si="6"/>
        <v>0.93915263278213823</v>
      </c>
      <c r="S39" s="112">
        <f t="shared" si="6"/>
        <v>0.94054942115920992</v>
      </c>
      <c r="T39" s="112">
        <f t="shared" si="6"/>
        <v>0.93784814956123619</v>
      </c>
      <c r="U39" s="112">
        <f t="shared" si="6"/>
        <v>0.93221369404969978</v>
      </c>
      <c r="V39" s="112">
        <f t="shared" si="6"/>
        <v>0.92620874759006544</v>
      </c>
      <c r="W39" s="112">
        <f>W16/W15</f>
        <v>0.92497913980125923</v>
      </c>
      <c r="X39" s="112">
        <f>X16/X15</f>
        <v>0.92334547662416511</v>
      </c>
    </row>
    <row r="40" spans="1:24" ht="18" customHeight="1">
      <c r="A40" s="28" t="s">
        <v>63</v>
      </c>
      <c r="B40" s="112">
        <f t="shared" ref="B40:V40" si="7">B17/B15</f>
        <v>5.7957720051703288E-3</v>
      </c>
      <c r="C40" s="112">
        <f t="shared" si="7"/>
        <v>1.3642000826787929E-2</v>
      </c>
      <c r="D40" s="112">
        <f t="shared" si="7"/>
        <v>3.1035318839408389E-2</v>
      </c>
      <c r="E40" s="112">
        <f t="shared" si="7"/>
        <v>4.7035980345538117E-2</v>
      </c>
      <c r="F40" s="112">
        <f t="shared" si="7"/>
        <v>5.7541616311254921E-2</v>
      </c>
      <c r="G40" s="112">
        <f t="shared" si="7"/>
        <v>6.6884993257561157E-2</v>
      </c>
      <c r="H40" s="112">
        <f t="shared" si="7"/>
        <v>6.6891684565817733E-2</v>
      </c>
      <c r="I40" s="112">
        <f t="shared" si="7"/>
        <v>7.8190544575034951E-2</v>
      </c>
      <c r="J40" s="112">
        <f t="shared" si="7"/>
        <v>8.8813584568406947E-2</v>
      </c>
      <c r="K40" s="112">
        <f t="shared" si="7"/>
        <v>9.0872105924994451E-2</v>
      </c>
      <c r="L40" s="112">
        <f t="shared" si="7"/>
        <v>8.6849834554039482E-2</v>
      </c>
      <c r="M40" s="112">
        <f t="shared" si="7"/>
        <v>8.2614194316321971E-2</v>
      </c>
      <c r="N40" s="112">
        <f t="shared" si="7"/>
        <v>8.1083094342433604E-2</v>
      </c>
      <c r="O40" s="112">
        <f t="shared" si="7"/>
        <v>7.9962686567164182E-2</v>
      </c>
      <c r="P40" s="112">
        <f t="shared" si="7"/>
        <v>6.5730719745704991E-2</v>
      </c>
      <c r="Q40" s="112">
        <f t="shared" si="7"/>
        <v>6.3432410887142701E-2</v>
      </c>
      <c r="R40" s="112">
        <f t="shared" si="7"/>
        <v>6.084736721786177E-2</v>
      </c>
      <c r="S40" s="112">
        <f t="shared" si="7"/>
        <v>5.9450578840790129E-2</v>
      </c>
      <c r="T40" s="112">
        <f t="shared" si="7"/>
        <v>6.2151850438763832E-2</v>
      </c>
      <c r="U40" s="112">
        <f t="shared" si="7"/>
        <v>6.7786305950300177E-2</v>
      </c>
      <c r="V40" s="112">
        <f t="shared" si="7"/>
        <v>7.3791252409934602E-2</v>
      </c>
      <c r="W40" s="112">
        <f>W17/W15</f>
        <v>7.5020860198740796E-2</v>
      </c>
      <c r="X40" s="112">
        <f>X17/X15</f>
        <v>7.6654523375834852E-2</v>
      </c>
    </row>
    <row r="41" spans="1:24" ht="18" customHeight="1">
      <c r="A41" s="30" t="s">
        <v>38</v>
      </c>
      <c r="B41" s="43">
        <f t="shared" ref="B41:V41" si="8">SUM(B39:B40)</f>
        <v>1</v>
      </c>
      <c r="C41" s="43">
        <f t="shared" si="8"/>
        <v>1</v>
      </c>
      <c r="D41" s="43">
        <f t="shared" si="8"/>
        <v>1</v>
      </c>
      <c r="E41" s="43">
        <f t="shared" si="8"/>
        <v>1</v>
      </c>
      <c r="F41" s="43">
        <f t="shared" si="8"/>
        <v>1</v>
      </c>
      <c r="G41" s="43">
        <f t="shared" si="8"/>
        <v>1</v>
      </c>
      <c r="H41" s="43">
        <f t="shared" si="8"/>
        <v>1</v>
      </c>
      <c r="I41" s="43">
        <f t="shared" si="8"/>
        <v>1</v>
      </c>
      <c r="J41" s="43">
        <f t="shared" si="8"/>
        <v>1</v>
      </c>
      <c r="K41" s="43">
        <f t="shared" si="8"/>
        <v>1</v>
      </c>
      <c r="L41" s="43">
        <f t="shared" si="8"/>
        <v>1</v>
      </c>
      <c r="M41" s="43">
        <f t="shared" si="8"/>
        <v>1</v>
      </c>
      <c r="N41" s="43">
        <f t="shared" si="8"/>
        <v>1</v>
      </c>
      <c r="O41" s="43">
        <f t="shared" si="8"/>
        <v>1</v>
      </c>
      <c r="P41" s="43">
        <f t="shared" si="8"/>
        <v>1</v>
      </c>
      <c r="Q41" s="43">
        <f t="shared" si="8"/>
        <v>1</v>
      </c>
      <c r="R41" s="43">
        <f t="shared" si="8"/>
        <v>1</v>
      </c>
      <c r="S41" s="43">
        <f t="shared" si="8"/>
        <v>1</v>
      </c>
      <c r="T41" s="43">
        <f t="shared" si="8"/>
        <v>1</v>
      </c>
      <c r="U41" s="43">
        <f t="shared" si="8"/>
        <v>1</v>
      </c>
      <c r="V41" s="43">
        <f t="shared" si="8"/>
        <v>1</v>
      </c>
      <c r="W41" s="43">
        <f>SUM(W39:W40)</f>
        <v>1</v>
      </c>
      <c r="X41" s="43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80" t="s">
        <v>49</v>
      </c>
      <c r="B45" s="79">
        <v>2000</v>
      </c>
      <c r="C45" s="79">
        <v>2001</v>
      </c>
      <c r="D45" s="79">
        <v>2002</v>
      </c>
      <c r="E45" s="79">
        <v>2003</v>
      </c>
      <c r="F45" s="79">
        <v>2004</v>
      </c>
      <c r="G45" s="79">
        <v>2005</v>
      </c>
      <c r="H45" s="79">
        <v>2006</v>
      </c>
      <c r="I45" s="79">
        <v>2007</v>
      </c>
      <c r="J45" s="79">
        <v>2008</v>
      </c>
      <c r="K45" s="79">
        <v>2009</v>
      </c>
      <c r="L45" s="79">
        <v>2010</v>
      </c>
      <c r="M45" s="79">
        <v>2011</v>
      </c>
      <c r="N45" s="79">
        <v>2012</v>
      </c>
      <c r="O45" s="79">
        <v>2013</v>
      </c>
      <c r="P45" s="79">
        <v>2014</v>
      </c>
      <c r="Q45" s="79">
        <v>2015</v>
      </c>
      <c r="R45" s="79">
        <v>2016</v>
      </c>
      <c r="S45" s="79">
        <v>2017</v>
      </c>
      <c r="T45" s="79">
        <v>2018</v>
      </c>
      <c r="U45" s="79">
        <v>2019</v>
      </c>
      <c r="V45" s="79">
        <v>2020</v>
      </c>
      <c r="W45" s="79">
        <v>2021</v>
      </c>
      <c r="X45" s="79">
        <v>2022</v>
      </c>
    </row>
    <row r="46" spans="1:24" ht="18" customHeight="1">
      <c r="A46" s="36" t="s">
        <v>62</v>
      </c>
      <c r="B46" s="113">
        <f t="shared" ref="B46:V46" si="9">B23/B22</f>
        <v>0.99546994245602582</v>
      </c>
      <c r="C46" s="113">
        <f t="shared" si="9"/>
        <v>0.98906085406369015</v>
      </c>
      <c r="D46" s="113">
        <f t="shared" si="9"/>
        <v>0.97346013051090241</v>
      </c>
      <c r="E46" s="113">
        <f t="shared" si="9"/>
        <v>0.95802449871264728</v>
      </c>
      <c r="F46" s="113">
        <f t="shared" si="9"/>
        <v>0.94745756187690056</v>
      </c>
      <c r="G46" s="113">
        <f t="shared" si="9"/>
        <v>0.93896624070188828</v>
      </c>
      <c r="H46" s="113">
        <f t="shared" si="9"/>
        <v>0.93752380952380954</v>
      </c>
      <c r="I46" s="113">
        <f t="shared" si="9"/>
        <v>0.92892805809819201</v>
      </c>
      <c r="J46" s="113">
        <f t="shared" si="9"/>
        <v>0.9203185761292253</v>
      </c>
      <c r="K46" s="113">
        <f t="shared" si="9"/>
        <v>0.91736668763645779</v>
      </c>
      <c r="L46" s="113">
        <f t="shared" si="9"/>
        <v>0.92029739776951669</v>
      </c>
      <c r="M46" s="113">
        <f t="shared" si="9"/>
        <v>0.92422891118543293</v>
      </c>
      <c r="N46" s="113">
        <f t="shared" si="9"/>
        <v>0.9263157894736842</v>
      </c>
      <c r="O46" s="113">
        <f t="shared" si="9"/>
        <v>0.92673665400938132</v>
      </c>
      <c r="P46" s="113">
        <f t="shared" si="9"/>
        <v>0.93973222704129733</v>
      </c>
      <c r="Q46" s="113">
        <f t="shared" si="9"/>
        <v>0.94254964377747463</v>
      </c>
      <c r="R46" s="113">
        <f t="shared" si="9"/>
        <v>0.94491040792985137</v>
      </c>
      <c r="S46" s="113">
        <f t="shared" si="9"/>
        <v>0.94650237257002912</v>
      </c>
      <c r="T46" s="113">
        <f t="shared" si="9"/>
        <v>0.94461244019138757</v>
      </c>
      <c r="U46" s="113">
        <f t="shared" si="9"/>
        <v>0.94019092895755851</v>
      </c>
      <c r="V46" s="113">
        <f t="shared" si="9"/>
        <v>0.93625482773125313</v>
      </c>
      <c r="W46" s="113">
        <f>W23/W22</f>
        <v>0.93509220724676412</v>
      </c>
      <c r="X46" s="113">
        <f>X23/X22</f>
        <v>0.93208511287370344</v>
      </c>
    </row>
    <row r="47" spans="1:24" ht="18" customHeight="1">
      <c r="A47" s="28" t="s">
        <v>63</v>
      </c>
      <c r="B47" s="112">
        <f t="shared" ref="B47:V47" si="10">B24/B22</f>
        <v>4.5300575439742074E-3</v>
      </c>
      <c r="C47" s="112">
        <f t="shared" si="10"/>
        <v>1.0939145936309862E-2</v>
      </c>
      <c r="D47" s="112">
        <f t="shared" si="10"/>
        <v>2.6539869489097565E-2</v>
      </c>
      <c r="E47" s="112">
        <f t="shared" si="10"/>
        <v>4.1975501287352737E-2</v>
      </c>
      <c r="F47" s="112">
        <f t="shared" si="10"/>
        <v>5.2542438123099423E-2</v>
      </c>
      <c r="G47" s="112">
        <f t="shared" si="10"/>
        <v>6.1033759298111771E-2</v>
      </c>
      <c r="H47" s="112">
        <f t="shared" si="10"/>
        <v>6.2476190476190477E-2</v>
      </c>
      <c r="I47" s="112">
        <f t="shared" si="10"/>
        <v>7.1071941901808003E-2</v>
      </c>
      <c r="J47" s="112">
        <f t="shared" si="10"/>
        <v>7.9681423870774759E-2</v>
      </c>
      <c r="K47" s="112">
        <f t="shared" si="10"/>
        <v>8.2633312363542169E-2</v>
      </c>
      <c r="L47" s="112">
        <f t="shared" si="10"/>
        <v>7.9702602230483269E-2</v>
      </c>
      <c r="M47" s="112">
        <f t="shared" si="10"/>
        <v>7.5771088814567081E-2</v>
      </c>
      <c r="N47" s="112">
        <f t="shared" si="10"/>
        <v>7.3684210526315783E-2</v>
      </c>
      <c r="O47" s="112">
        <f t="shared" si="10"/>
        <v>7.326334599061872E-2</v>
      </c>
      <c r="P47" s="112">
        <f t="shared" si="10"/>
        <v>6.0267772958702621E-2</v>
      </c>
      <c r="Q47" s="112">
        <f t="shared" si="10"/>
        <v>5.7450356222525388E-2</v>
      </c>
      <c r="R47" s="112">
        <f t="shared" si="10"/>
        <v>5.5089592070148685E-2</v>
      </c>
      <c r="S47" s="112">
        <f t="shared" si="10"/>
        <v>5.3497627429970919E-2</v>
      </c>
      <c r="T47" s="112">
        <f t="shared" si="10"/>
        <v>5.5387559808612437E-2</v>
      </c>
      <c r="U47" s="112">
        <f t="shared" si="10"/>
        <v>5.9809071042441438E-2</v>
      </c>
      <c r="V47" s="112">
        <f t="shared" si="10"/>
        <v>6.3745172268746889E-2</v>
      </c>
      <c r="W47" s="112">
        <f>W24/W22</f>
        <v>6.4907792753235841E-2</v>
      </c>
      <c r="X47" s="112">
        <f>X24/X22</f>
        <v>6.7914887126296522E-2</v>
      </c>
    </row>
    <row r="48" spans="1:24" ht="18" customHeight="1">
      <c r="A48" s="30" t="s">
        <v>38</v>
      </c>
      <c r="B48" s="43">
        <f t="shared" ref="B48:V48" si="11">SUM(B46:B47)</f>
        <v>1</v>
      </c>
      <c r="C48" s="43">
        <f t="shared" si="11"/>
        <v>1</v>
      </c>
      <c r="D48" s="43">
        <f t="shared" si="11"/>
        <v>1</v>
      </c>
      <c r="E48" s="43">
        <f t="shared" si="11"/>
        <v>1</v>
      </c>
      <c r="F48" s="43">
        <f t="shared" si="11"/>
        <v>1</v>
      </c>
      <c r="G48" s="43">
        <f t="shared" si="11"/>
        <v>1</v>
      </c>
      <c r="H48" s="43">
        <f t="shared" si="11"/>
        <v>1</v>
      </c>
      <c r="I48" s="43">
        <f t="shared" si="11"/>
        <v>1</v>
      </c>
      <c r="J48" s="43">
        <f t="shared" si="11"/>
        <v>1</v>
      </c>
      <c r="K48" s="43">
        <f t="shared" si="11"/>
        <v>1</v>
      </c>
      <c r="L48" s="43">
        <f t="shared" si="11"/>
        <v>1</v>
      </c>
      <c r="M48" s="43">
        <f t="shared" si="11"/>
        <v>1</v>
      </c>
      <c r="N48" s="43">
        <f t="shared" si="11"/>
        <v>1</v>
      </c>
      <c r="O48" s="43">
        <f t="shared" si="11"/>
        <v>1</v>
      </c>
      <c r="P48" s="43">
        <f t="shared" si="11"/>
        <v>1</v>
      </c>
      <c r="Q48" s="43">
        <f t="shared" si="11"/>
        <v>1</v>
      </c>
      <c r="R48" s="43">
        <f t="shared" si="11"/>
        <v>1</v>
      </c>
      <c r="S48" s="43">
        <f t="shared" si="11"/>
        <v>1</v>
      </c>
      <c r="T48" s="43">
        <f t="shared" si="11"/>
        <v>1</v>
      </c>
      <c r="U48" s="43">
        <f t="shared" si="11"/>
        <v>1</v>
      </c>
      <c r="V48" s="43">
        <f t="shared" si="11"/>
        <v>1</v>
      </c>
      <c r="W48" s="43">
        <f>SUM(W46:W47)</f>
        <v>1</v>
      </c>
      <c r="X48" s="43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9">
        <v>2000</v>
      </c>
      <c r="C55" s="79">
        <v>2001</v>
      </c>
      <c r="D55" s="79">
        <v>2002</v>
      </c>
      <c r="E55" s="79">
        <v>2003</v>
      </c>
      <c r="F55" s="79">
        <v>2004</v>
      </c>
      <c r="G55" s="79">
        <v>2005</v>
      </c>
      <c r="H55" s="79">
        <v>2006</v>
      </c>
      <c r="I55" s="79">
        <v>2007</v>
      </c>
      <c r="J55" s="79">
        <v>2008</v>
      </c>
      <c r="K55" s="79">
        <v>2009</v>
      </c>
      <c r="L55" s="79">
        <v>2010</v>
      </c>
      <c r="M55" s="79">
        <v>2011</v>
      </c>
      <c r="N55" s="79">
        <v>2012</v>
      </c>
      <c r="O55" s="79">
        <v>2013</v>
      </c>
      <c r="P55" s="79">
        <v>2014</v>
      </c>
      <c r="Q55" s="79">
        <v>2015</v>
      </c>
      <c r="R55" s="79">
        <v>2016</v>
      </c>
      <c r="S55" s="79">
        <v>2017</v>
      </c>
      <c r="T55" s="79">
        <v>2018</v>
      </c>
      <c r="U55" s="79">
        <v>2019</v>
      </c>
      <c r="V55" s="79">
        <v>2020</v>
      </c>
      <c r="W55" s="79">
        <v>2021</v>
      </c>
      <c r="X55" s="79">
        <v>2022</v>
      </c>
    </row>
    <row r="56" spans="1:24" ht="18" customHeight="1">
      <c r="A56" s="88" t="s">
        <v>38</v>
      </c>
      <c r="B56" s="44">
        <f t="shared" ref="B56:X56" si="12">B10</f>
        <v>250</v>
      </c>
      <c r="C56" s="44">
        <f t="shared" si="12"/>
        <v>600</v>
      </c>
      <c r="D56" s="44">
        <f t="shared" si="12"/>
        <v>1435</v>
      </c>
      <c r="E56" s="44">
        <f t="shared" si="12"/>
        <v>2263</v>
      </c>
      <c r="F56" s="44">
        <f t="shared" si="12"/>
        <v>2841</v>
      </c>
      <c r="G56" s="44">
        <f t="shared" si="12"/>
        <v>3336</v>
      </c>
      <c r="H56" s="44">
        <f t="shared" si="12"/>
        <v>3384</v>
      </c>
      <c r="I56" s="44">
        <f t="shared" si="12"/>
        <v>3948</v>
      </c>
      <c r="J56" s="44">
        <f t="shared" si="12"/>
        <v>4516</v>
      </c>
      <c r="K56" s="44">
        <f t="shared" si="12"/>
        <v>4690</v>
      </c>
      <c r="L56" s="44">
        <f t="shared" si="12"/>
        <v>4480</v>
      </c>
      <c r="M56" s="44">
        <f t="shared" si="12"/>
        <v>4260</v>
      </c>
      <c r="N56" s="44">
        <f t="shared" si="12"/>
        <v>4158</v>
      </c>
      <c r="O56" s="44">
        <f t="shared" si="12"/>
        <v>4111</v>
      </c>
      <c r="P56" s="44">
        <f t="shared" si="12"/>
        <v>3335</v>
      </c>
      <c r="Q56" s="44">
        <f t="shared" si="12"/>
        <v>3187</v>
      </c>
      <c r="R56" s="44">
        <f t="shared" si="12"/>
        <v>3042</v>
      </c>
      <c r="S56" s="44">
        <f t="shared" si="12"/>
        <v>2954</v>
      </c>
      <c r="T56" s="44">
        <f t="shared" si="12"/>
        <v>3076</v>
      </c>
      <c r="U56" s="44">
        <f t="shared" si="12"/>
        <v>3344</v>
      </c>
      <c r="V56" s="44">
        <f t="shared" si="12"/>
        <v>3619</v>
      </c>
      <c r="W56" s="44">
        <f t="shared" si="12"/>
        <v>3678</v>
      </c>
      <c r="X56" s="44">
        <f t="shared" si="12"/>
        <v>3801</v>
      </c>
    </row>
    <row r="57" spans="1:24" ht="18" customHeight="1">
      <c r="A57" s="47" t="s">
        <v>66</v>
      </c>
      <c r="B57" s="40">
        <f t="shared" ref="B57:X57" si="13">B17</f>
        <v>139</v>
      </c>
      <c r="C57" s="40">
        <f t="shared" si="13"/>
        <v>330</v>
      </c>
      <c r="D57" s="40">
        <f t="shared" si="13"/>
        <v>768</v>
      </c>
      <c r="E57" s="40">
        <f t="shared" si="13"/>
        <v>1187</v>
      </c>
      <c r="F57" s="40">
        <f t="shared" si="13"/>
        <v>1476</v>
      </c>
      <c r="G57" s="40">
        <f t="shared" si="13"/>
        <v>1736</v>
      </c>
      <c r="H57" s="40">
        <f t="shared" si="13"/>
        <v>1744</v>
      </c>
      <c r="I57" s="40">
        <f t="shared" si="13"/>
        <v>2069</v>
      </c>
      <c r="J57" s="40">
        <f t="shared" si="13"/>
        <v>2385</v>
      </c>
      <c r="K57" s="40">
        <f t="shared" si="13"/>
        <v>2457</v>
      </c>
      <c r="L57" s="40">
        <f t="shared" si="13"/>
        <v>2336</v>
      </c>
      <c r="M57" s="40">
        <f t="shared" si="13"/>
        <v>2221</v>
      </c>
      <c r="N57" s="40">
        <f t="shared" si="13"/>
        <v>2177</v>
      </c>
      <c r="O57" s="40">
        <f t="shared" si="13"/>
        <v>2143</v>
      </c>
      <c r="P57" s="40">
        <f t="shared" si="13"/>
        <v>1737</v>
      </c>
      <c r="Q57" s="40">
        <f t="shared" si="13"/>
        <v>1671</v>
      </c>
      <c r="R57" s="40">
        <f t="shared" si="13"/>
        <v>1597</v>
      </c>
      <c r="S57" s="40">
        <f t="shared" si="13"/>
        <v>1556</v>
      </c>
      <c r="T57" s="40">
        <f t="shared" si="13"/>
        <v>1629</v>
      </c>
      <c r="U57" s="40">
        <f t="shared" si="13"/>
        <v>1784</v>
      </c>
      <c r="V57" s="40">
        <f t="shared" si="13"/>
        <v>1952</v>
      </c>
      <c r="W57" s="40">
        <f t="shared" si="13"/>
        <v>1978</v>
      </c>
      <c r="X57" s="40">
        <f t="shared" si="13"/>
        <v>2020</v>
      </c>
    </row>
    <row r="58" spans="1:24" ht="18" customHeight="1">
      <c r="A58" s="49" t="s">
        <v>67</v>
      </c>
      <c r="B58" s="41">
        <f t="shared" ref="B58:X58" si="14">B24</f>
        <v>111</v>
      </c>
      <c r="C58" s="41">
        <f t="shared" si="14"/>
        <v>270</v>
      </c>
      <c r="D58" s="41">
        <f t="shared" si="14"/>
        <v>667</v>
      </c>
      <c r="E58" s="41">
        <f t="shared" si="14"/>
        <v>1076</v>
      </c>
      <c r="F58" s="41">
        <f t="shared" si="14"/>
        <v>1365</v>
      </c>
      <c r="G58" s="41">
        <f t="shared" si="14"/>
        <v>1600</v>
      </c>
      <c r="H58" s="41">
        <f t="shared" si="14"/>
        <v>1640</v>
      </c>
      <c r="I58" s="41">
        <f t="shared" si="14"/>
        <v>1879</v>
      </c>
      <c r="J58" s="41">
        <f t="shared" si="14"/>
        <v>2131</v>
      </c>
      <c r="K58" s="41">
        <f t="shared" si="14"/>
        <v>2233</v>
      </c>
      <c r="L58" s="41">
        <f t="shared" si="14"/>
        <v>2144</v>
      </c>
      <c r="M58" s="41">
        <f t="shared" si="14"/>
        <v>2039</v>
      </c>
      <c r="N58" s="41">
        <f t="shared" si="14"/>
        <v>1981</v>
      </c>
      <c r="O58" s="41">
        <f t="shared" si="14"/>
        <v>1968</v>
      </c>
      <c r="P58" s="41">
        <f t="shared" si="14"/>
        <v>1598</v>
      </c>
      <c r="Q58" s="41">
        <f t="shared" si="14"/>
        <v>1516</v>
      </c>
      <c r="R58" s="41">
        <f t="shared" si="14"/>
        <v>1445</v>
      </c>
      <c r="S58" s="41">
        <f t="shared" si="14"/>
        <v>1398</v>
      </c>
      <c r="T58" s="41">
        <f t="shared" si="14"/>
        <v>1447</v>
      </c>
      <c r="U58" s="41">
        <f t="shared" si="14"/>
        <v>1560</v>
      </c>
      <c r="V58" s="41">
        <f t="shared" si="14"/>
        <v>1667</v>
      </c>
      <c r="W58" s="41">
        <f t="shared" si="14"/>
        <v>1700</v>
      </c>
      <c r="X58" s="41">
        <f t="shared" si="14"/>
        <v>1781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9">
        <v>2000</v>
      </c>
      <c r="C62" s="79">
        <v>2001</v>
      </c>
      <c r="D62" s="79">
        <v>2002</v>
      </c>
      <c r="E62" s="79">
        <v>2003</v>
      </c>
      <c r="F62" s="79">
        <v>2004</v>
      </c>
      <c r="G62" s="79">
        <v>2005</v>
      </c>
      <c r="H62" s="79">
        <v>2006</v>
      </c>
      <c r="I62" s="79">
        <v>2007</v>
      </c>
      <c r="J62" s="79">
        <v>2008</v>
      </c>
      <c r="K62" s="79">
        <v>2009</v>
      </c>
      <c r="L62" s="79">
        <v>2010</v>
      </c>
      <c r="M62" s="79">
        <v>2011</v>
      </c>
      <c r="N62" s="79">
        <v>2012</v>
      </c>
      <c r="O62" s="79">
        <v>2013</v>
      </c>
      <c r="P62" s="79">
        <v>2014</v>
      </c>
      <c r="Q62" s="79">
        <v>2015</v>
      </c>
      <c r="R62" s="79">
        <v>2016</v>
      </c>
      <c r="S62" s="79">
        <v>2017</v>
      </c>
      <c r="T62" s="79">
        <v>2018</v>
      </c>
      <c r="U62" s="79">
        <v>2019</v>
      </c>
      <c r="V62" s="79">
        <v>2020</v>
      </c>
      <c r="W62" s="79">
        <v>2021</v>
      </c>
      <c r="X62" s="79">
        <v>2022</v>
      </c>
    </row>
    <row r="63" spans="1:24" ht="18" customHeight="1">
      <c r="A63" s="89" t="s">
        <v>66</v>
      </c>
      <c r="B63" s="50">
        <f t="shared" ref="B63:W63" si="15">B57/B56</f>
        <v>0.55600000000000005</v>
      </c>
      <c r="C63" s="50">
        <f t="shared" si="15"/>
        <v>0.55000000000000004</v>
      </c>
      <c r="D63" s="50">
        <f t="shared" si="15"/>
        <v>0.53519163763066202</v>
      </c>
      <c r="E63" s="50">
        <f t="shared" si="15"/>
        <v>0.52452496685815286</v>
      </c>
      <c r="F63" s="50">
        <f t="shared" si="15"/>
        <v>0.51953537486800427</v>
      </c>
      <c r="G63" s="50">
        <f t="shared" si="15"/>
        <v>0.52038369304556353</v>
      </c>
      <c r="H63" s="50">
        <f t="shared" si="15"/>
        <v>0.51536643026004725</v>
      </c>
      <c r="I63" s="50">
        <f t="shared" si="15"/>
        <v>0.52406281661600806</v>
      </c>
      <c r="J63" s="50">
        <f t="shared" si="15"/>
        <v>0.52812223206377329</v>
      </c>
      <c r="K63" s="50">
        <f t="shared" si="15"/>
        <v>0.5238805970149254</v>
      </c>
      <c r="L63" s="50">
        <f t="shared" si="15"/>
        <v>0.52142857142857146</v>
      </c>
      <c r="M63" s="50">
        <f t="shared" si="15"/>
        <v>0.52136150234741785</v>
      </c>
      <c r="N63" s="50">
        <f t="shared" si="15"/>
        <v>0.52356902356902357</v>
      </c>
      <c r="O63" s="50">
        <f t="shared" si="15"/>
        <v>0.52128435903673076</v>
      </c>
      <c r="P63" s="50">
        <f t="shared" si="15"/>
        <v>0.52083958020989507</v>
      </c>
      <c r="Q63" s="50">
        <f t="shared" si="15"/>
        <v>0.52431754000627551</v>
      </c>
      <c r="R63" s="50">
        <f t="shared" si="15"/>
        <v>0.52498356344510189</v>
      </c>
      <c r="S63" s="50">
        <f t="shared" si="15"/>
        <v>0.52674339878131349</v>
      </c>
      <c r="T63" s="50">
        <f t="shared" si="15"/>
        <v>0.52958387516254879</v>
      </c>
      <c r="U63" s="50">
        <f t="shared" si="15"/>
        <v>0.53349282296650713</v>
      </c>
      <c r="V63" s="50">
        <f t="shared" si="15"/>
        <v>0.53937551809892237</v>
      </c>
      <c r="W63" s="50">
        <f t="shared" si="15"/>
        <v>0.53779227841218058</v>
      </c>
      <c r="X63" s="50">
        <f>X57/X56</f>
        <v>0.53143909497500663</v>
      </c>
    </row>
    <row r="64" spans="1:24" ht="18" customHeight="1">
      <c r="A64" s="36" t="s">
        <v>67</v>
      </c>
      <c r="B64" s="25">
        <f t="shared" ref="B64:W64" si="16">B58/B56</f>
        <v>0.44400000000000001</v>
      </c>
      <c r="C64" s="25">
        <f t="shared" si="16"/>
        <v>0.45</v>
      </c>
      <c r="D64" s="25">
        <f t="shared" si="16"/>
        <v>0.46480836236933798</v>
      </c>
      <c r="E64" s="25">
        <f t="shared" si="16"/>
        <v>0.47547503314184708</v>
      </c>
      <c r="F64" s="25">
        <f t="shared" si="16"/>
        <v>0.48046462513199578</v>
      </c>
      <c r="G64" s="25">
        <f t="shared" si="16"/>
        <v>0.47961630695443647</v>
      </c>
      <c r="H64" s="25">
        <f t="shared" si="16"/>
        <v>0.4846335697399527</v>
      </c>
      <c r="I64" s="25">
        <f t="shared" si="16"/>
        <v>0.47593718338399188</v>
      </c>
      <c r="J64" s="25">
        <f t="shared" si="16"/>
        <v>0.47187776793622677</v>
      </c>
      <c r="K64" s="25">
        <f t="shared" si="16"/>
        <v>0.4761194029850746</v>
      </c>
      <c r="L64" s="25">
        <f t="shared" si="16"/>
        <v>0.47857142857142859</v>
      </c>
      <c r="M64" s="25">
        <f t="shared" si="16"/>
        <v>0.47863849765258215</v>
      </c>
      <c r="N64" s="25">
        <f t="shared" si="16"/>
        <v>0.47643097643097643</v>
      </c>
      <c r="O64" s="25">
        <f t="shared" si="16"/>
        <v>0.4787156409632693</v>
      </c>
      <c r="P64" s="25">
        <f t="shared" si="16"/>
        <v>0.47916041979010493</v>
      </c>
      <c r="Q64" s="25">
        <f t="shared" si="16"/>
        <v>0.47568245999372449</v>
      </c>
      <c r="R64" s="25">
        <f t="shared" si="16"/>
        <v>0.47501643655489811</v>
      </c>
      <c r="S64" s="25">
        <f t="shared" si="16"/>
        <v>0.47325660121868651</v>
      </c>
      <c r="T64" s="25">
        <f t="shared" si="16"/>
        <v>0.47041612483745121</v>
      </c>
      <c r="U64" s="25">
        <f t="shared" si="16"/>
        <v>0.46650717703349281</v>
      </c>
      <c r="V64" s="25">
        <f t="shared" si="16"/>
        <v>0.46062448190107763</v>
      </c>
      <c r="W64" s="25">
        <f t="shared" si="16"/>
        <v>0.46220772158781948</v>
      </c>
      <c r="X64" s="25">
        <f>X58/X56</f>
        <v>0.46856090502499342</v>
      </c>
    </row>
    <row r="65" spans="1:24" ht="18" customHeight="1">
      <c r="A65" s="87" t="s">
        <v>38</v>
      </c>
      <c r="B65" s="43">
        <f t="shared" ref="B65:W65" si="17">SUM(B63:B64)</f>
        <v>1</v>
      </c>
      <c r="C65" s="43">
        <f t="shared" si="17"/>
        <v>1</v>
      </c>
      <c r="D65" s="43">
        <f t="shared" si="17"/>
        <v>1</v>
      </c>
      <c r="E65" s="43">
        <f t="shared" si="17"/>
        <v>1</v>
      </c>
      <c r="F65" s="43">
        <f t="shared" si="17"/>
        <v>1</v>
      </c>
      <c r="G65" s="43">
        <f t="shared" si="17"/>
        <v>1</v>
      </c>
      <c r="H65" s="43">
        <f t="shared" si="17"/>
        <v>1</v>
      </c>
      <c r="I65" s="43">
        <f t="shared" si="17"/>
        <v>1</v>
      </c>
      <c r="J65" s="43">
        <f t="shared" si="17"/>
        <v>1</v>
      </c>
      <c r="K65" s="43">
        <f t="shared" si="17"/>
        <v>1</v>
      </c>
      <c r="L65" s="43">
        <f t="shared" si="17"/>
        <v>1</v>
      </c>
      <c r="M65" s="43">
        <f t="shared" si="17"/>
        <v>1</v>
      </c>
      <c r="N65" s="43">
        <f t="shared" si="17"/>
        <v>1</v>
      </c>
      <c r="O65" s="43">
        <f t="shared" si="17"/>
        <v>1</v>
      </c>
      <c r="P65" s="43">
        <f t="shared" si="17"/>
        <v>1</v>
      </c>
      <c r="Q65" s="43">
        <f t="shared" si="17"/>
        <v>1</v>
      </c>
      <c r="R65" s="43">
        <f t="shared" si="17"/>
        <v>1</v>
      </c>
      <c r="S65" s="43">
        <f t="shared" si="17"/>
        <v>1</v>
      </c>
      <c r="T65" s="43">
        <f t="shared" si="17"/>
        <v>1</v>
      </c>
      <c r="U65" s="43">
        <f t="shared" si="17"/>
        <v>1</v>
      </c>
      <c r="V65" s="43">
        <f t="shared" si="17"/>
        <v>1</v>
      </c>
      <c r="W65" s="43">
        <f t="shared" si="17"/>
        <v>1</v>
      </c>
      <c r="X65" s="43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H53" sqref="H53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5" t="s">
        <v>0</v>
      </c>
      <c r="B1" s="45"/>
      <c r="C1" s="45"/>
    </row>
    <row r="2" spans="1:23" ht="30" customHeight="1">
      <c r="A2" s="46" t="s">
        <v>5</v>
      </c>
      <c r="B2" s="46"/>
      <c r="C2" s="46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78" t="s">
        <v>14</v>
      </c>
      <c r="B7" s="79">
        <v>2001</v>
      </c>
      <c r="C7" s="79">
        <v>2002</v>
      </c>
      <c r="D7" s="79">
        <v>2003</v>
      </c>
      <c r="E7" s="79">
        <v>2004</v>
      </c>
      <c r="F7" s="79">
        <v>2005</v>
      </c>
      <c r="G7" s="79">
        <v>2006</v>
      </c>
      <c r="H7" s="79">
        <v>2007</v>
      </c>
      <c r="I7" s="79">
        <v>2008</v>
      </c>
      <c r="J7" s="79">
        <v>2009</v>
      </c>
      <c r="K7" s="79">
        <v>2010</v>
      </c>
      <c r="L7" s="79">
        <v>2011</v>
      </c>
      <c r="M7" s="79">
        <v>2012</v>
      </c>
      <c r="N7" s="79">
        <v>2013</v>
      </c>
      <c r="O7" s="79">
        <v>2014</v>
      </c>
      <c r="P7" s="79">
        <v>2015</v>
      </c>
      <c r="Q7" s="79">
        <v>2016</v>
      </c>
      <c r="R7" s="79">
        <v>2017</v>
      </c>
      <c r="S7" s="79">
        <v>2018</v>
      </c>
      <c r="T7" s="79">
        <v>2019</v>
      </c>
      <c r="U7" s="79">
        <v>2020</v>
      </c>
      <c r="V7" s="79">
        <v>2021</v>
      </c>
      <c r="W7" s="79">
        <v>2022</v>
      </c>
    </row>
    <row r="8" spans="1:23" ht="18" customHeight="1">
      <c r="A8" s="48" t="s">
        <v>69</v>
      </c>
      <c r="B8" s="54">
        <f>'Nacionalidad (esp-extr)'!C8-'Nacionalidad (esp-extr)'!B8</f>
        <v>386</v>
      </c>
      <c r="C8" s="54">
        <f>'Nacionalidad (esp-extr)'!D8-'Nacionalidad (esp-extr)'!C8</f>
        <v>1006</v>
      </c>
      <c r="D8" s="54">
        <f>'Nacionalidad (esp-extr)'!E8-'Nacionalidad (esp-extr)'!D8</f>
        <v>992</v>
      </c>
      <c r="E8" s="54">
        <f>'Nacionalidad (esp-extr)'!F8-'Nacionalidad (esp-extr)'!E8</f>
        <v>760</v>
      </c>
      <c r="F8" s="54">
        <f>'Nacionalidad (esp-extr)'!G8-'Nacionalidad (esp-extr)'!F8</f>
        <v>540</v>
      </c>
      <c r="G8" s="54">
        <f>'Nacionalidad (esp-extr)'!H8-'Nacionalidad (esp-extr)'!G8</f>
        <v>152</v>
      </c>
      <c r="H8" s="54">
        <f>'Nacionalidad (esp-extr)'!I8-'Nacionalidad (esp-extr)'!H8</f>
        <v>577</v>
      </c>
      <c r="I8" s="54">
        <f>'Nacionalidad (esp-extr)'!J8-'Nacionalidad (esp-extr)'!I8</f>
        <v>699</v>
      </c>
      <c r="J8" s="54">
        <f>'Nacionalidad (esp-extr)'!K8-'Nacionalidad (esp-extr)'!J8</f>
        <v>463</v>
      </c>
      <c r="K8" s="54">
        <f>'Nacionalidad (esp-extr)'!L8-'Nacionalidad (esp-extr)'!K8</f>
        <v>-264</v>
      </c>
      <c r="L8" s="54">
        <f>'Nacionalidad (esp-extr)'!M8-'Nacionalidad (esp-extr)'!L8</f>
        <v>-3</v>
      </c>
      <c r="M8" s="54">
        <f>'Nacionalidad (esp-extr)'!N8-'Nacionalidad (esp-extr)'!M8</f>
        <v>-60</v>
      </c>
      <c r="N8" s="54">
        <f>'Nacionalidad (esp-extr)'!O8-'Nacionalidad (esp-extr)'!N8</f>
        <v>-72</v>
      </c>
      <c r="O8" s="54">
        <f>'Nacionalidad (esp-extr)'!P8-'Nacionalidad (esp-extr)'!O8</f>
        <v>-721</v>
      </c>
      <c r="P8" s="54">
        <f>'Nacionalidad (esp-extr)'!Q8-'Nacionalidad (esp-extr)'!P8</f>
        <v>-210</v>
      </c>
      <c r="Q8" s="54">
        <f>'Nacionalidad (esp-extr)'!R8-'Nacionalidad (esp-extr)'!Q8</f>
        <v>-255</v>
      </c>
      <c r="R8" s="54">
        <f>'Nacionalidad (esp-extr)'!S8-'Nacionalidad (esp-extr)'!R8</f>
        <v>-171</v>
      </c>
      <c r="S8" s="54">
        <f>'Nacionalidad (esp-extr)'!T8-'Nacionalidad (esp-extr)'!S8</f>
        <v>30</v>
      </c>
      <c r="T8" s="54">
        <f>'Nacionalidad (esp-extr)'!U8-'Nacionalidad (esp-extr)'!T8</f>
        <v>66</v>
      </c>
      <c r="U8" s="54">
        <f>'Nacionalidad (esp-extr)'!V8-'Nacionalidad (esp-extr)'!U8</f>
        <v>203</v>
      </c>
      <c r="V8" s="54">
        <f>'Nacionalidad (esp-extr)'!W8-'Nacionalidad (esp-extr)'!V8</f>
        <v>-47</v>
      </c>
      <c r="W8" s="54">
        <f>'Nacionalidad (esp-extr)'!X8-'Nacionalidad (esp-extr)'!W8</f>
        <v>19</v>
      </c>
    </row>
    <row r="9" spans="1:23" ht="18" customHeight="1">
      <c r="A9" s="47" t="s">
        <v>70</v>
      </c>
      <c r="B9" s="6">
        <f>'Nacionalidad (esp-extr)'!C9-'Nacionalidad (esp-extr)'!B9</f>
        <v>36</v>
      </c>
      <c r="C9" s="6">
        <f>'Nacionalidad (esp-extr)'!D9-'Nacionalidad (esp-extr)'!C9</f>
        <v>171</v>
      </c>
      <c r="D9" s="6">
        <f>'Nacionalidad (esp-extr)'!E9-'Nacionalidad (esp-extr)'!D9</f>
        <v>164</v>
      </c>
      <c r="E9" s="6">
        <f>'Nacionalidad (esp-extr)'!F9-'Nacionalidad (esp-extr)'!E9</f>
        <v>182</v>
      </c>
      <c r="F9" s="6">
        <f>'Nacionalidad (esp-extr)'!G9-'Nacionalidad (esp-extr)'!F9</f>
        <v>45</v>
      </c>
      <c r="G9" s="6">
        <f>'Nacionalidad (esp-extr)'!H9-'Nacionalidad (esp-extr)'!G9</f>
        <v>104</v>
      </c>
      <c r="H9" s="6">
        <f>'Nacionalidad (esp-extr)'!I9-'Nacionalidad (esp-extr)'!H9</f>
        <v>13</v>
      </c>
      <c r="I9" s="6">
        <f>'Nacionalidad (esp-extr)'!J9-'Nacionalidad (esp-extr)'!I9</f>
        <v>131</v>
      </c>
      <c r="J9" s="6">
        <f>'Nacionalidad (esp-extr)'!K9-'Nacionalidad (esp-extr)'!J9</f>
        <v>289</v>
      </c>
      <c r="K9" s="6">
        <f>'Nacionalidad (esp-extr)'!L9-'Nacionalidad (esp-extr)'!K9</f>
        <v>-54</v>
      </c>
      <c r="L9" s="6">
        <f>'Nacionalidad (esp-extr)'!M9-'Nacionalidad (esp-extr)'!L9</f>
        <v>217</v>
      </c>
      <c r="M9" s="6">
        <f>'Nacionalidad (esp-extr)'!N9-'Nacionalidad (esp-extr)'!M9</f>
        <v>42</v>
      </c>
      <c r="N9" s="6">
        <f>'Nacionalidad (esp-extr)'!O9-'Nacionalidad (esp-extr)'!N9</f>
        <v>-25</v>
      </c>
      <c r="O9" s="6">
        <f>'Nacionalidad (esp-extr)'!P9-'Nacionalidad (esp-extr)'!O9</f>
        <v>55</v>
      </c>
      <c r="P9" s="6">
        <f>'Nacionalidad (esp-extr)'!Q9-'Nacionalidad (esp-extr)'!P9</f>
        <v>-62</v>
      </c>
      <c r="Q9" s="6">
        <f>'Nacionalidad (esp-extr)'!R9-'Nacionalidad (esp-extr)'!Q9</f>
        <v>-110</v>
      </c>
      <c r="R9" s="6">
        <f>'Nacionalidad (esp-extr)'!S9-'Nacionalidad (esp-extr)'!R9</f>
        <v>-83</v>
      </c>
      <c r="S9" s="6">
        <f>'Nacionalidad (esp-extr)'!T9-'Nacionalidad (esp-extr)'!S9</f>
        <v>-92</v>
      </c>
      <c r="T9" s="6">
        <f>'Nacionalidad (esp-extr)'!U9-'Nacionalidad (esp-extr)'!T9</f>
        <v>-202</v>
      </c>
      <c r="U9" s="6">
        <f>'Nacionalidad (esp-extr)'!V9-'Nacionalidad (esp-extr)'!U9</f>
        <v>-72</v>
      </c>
      <c r="V9" s="6">
        <f>'Nacionalidad (esp-extr)'!W9-'Nacionalidad (esp-extr)'!V9</f>
        <v>-106</v>
      </c>
      <c r="W9" s="6">
        <f>'Nacionalidad (esp-extr)'!X9-'Nacionalidad (esp-extr)'!W9</f>
        <v>-104</v>
      </c>
    </row>
    <row r="10" spans="1:23" ht="18" customHeight="1">
      <c r="A10" s="49" t="s">
        <v>71</v>
      </c>
      <c r="B10" s="73">
        <f>'Nacionalidad (esp-extr)'!C10-'Nacionalidad (esp-extr)'!B10</f>
        <v>350</v>
      </c>
      <c r="C10" s="73">
        <f>'Nacionalidad (esp-extr)'!D10-'Nacionalidad (esp-extr)'!C10</f>
        <v>835</v>
      </c>
      <c r="D10" s="73">
        <f>'Nacionalidad (esp-extr)'!E10-'Nacionalidad (esp-extr)'!D10</f>
        <v>828</v>
      </c>
      <c r="E10" s="73">
        <f>'Nacionalidad (esp-extr)'!F10-'Nacionalidad (esp-extr)'!E10</f>
        <v>578</v>
      </c>
      <c r="F10" s="73">
        <f>'Nacionalidad (esp-extr)'!G10-'Nacionalidad (esp-extr)'!F10</f>
        <v>495</v>
      </c>
      <c r="G10" s="73">
        <f>'Nacionalidad (esp-extr)'!H10-'Nacionalidad (esp-extr)'!G10</f>
        <v>48</v>
      </c>
      <c r="H10" s="73">
        <f>'Nacionalidad (esp-extr)'!I10-'Nacionalidad (esp-extr)'!H10</f>
        <v>564</v>
      </c>
      <c r="I10" s="73">
        <f>'Nacionalidad (esp-extr)'!J10-'Nacionalidad (esp-extr)'!I10</f>
        <v>568</v>
      </c>
      <c r="J10" s="73">
        <f>'Nacionalidad (esp-extr)'!K10-'Nacionalidad (esp-extr)'!J10</f>
        <v>174</v>
      </c>
      <c r="K10" s="73">
        <f>'Nacionalidad (esp-extr)'!L10-'Nacionalidad (esp-extr)'!K10</f>
        <v>-210</v>
      </c>
      <c r="L10" s="73">
        <f>'Nacionalidad (esp-extr)'!M10-'Nacionalidad (esp-extr)'!L10</f>
        <v>-220</v>
      </c>
      <c r="M10" s="73">
        <f>'Nacionalidad (esp-extr)'!N10-'Nacionalidad (esp-extr)'!M10</f>
        <v>-102</v>
      </c>
      <c r="N10" s="73">
        <f>'Nacionalidad (esp-extr)'!O10-'Nacionalidad (esp-extr)'!N10</f>
        <v>-47</v>
      </c>
      <c r="O10" s="73">
        <f>'Nacionalidad (esp-extr)'!P10-'Nacionalidad (esp-extr)'!O10</f>
        <v>-776</v>
      </c>
      <c r="P10" s="73">
        <f>'Nacionalidad (esp-extr)'!Q10-'Nacionalidad (esp-extr)'!P10</f>
        <v>-148</v>
      </c>
      <c r="Q10" s="73">
        <f>'Nacionalidad (esp-extr)'!R10-'Nacionalidad (esp-extr)'!Q10</f>
        <v>-145</v>
      </c>
      <c r="R10" s="73">
        <f>'Nacionalidad (esp-extr)'!S10-'Nacionalidad (esp-extr)'!R10</f>
        <v>-88</v>
      </c>
      <c r="S10" s="73">
        <f>'Nacionalidad (esp-extr)'!T10-'Nacionalidad (esp-extr)'!S10</f>
        <v>122</v>
      </c>
      <c r="T10" s="73">
        <f>'Nacionalidad (esp-extr)'!U10-'Nacionalidad (esp-extr)'!T10</f>
        <v>268</v>
      </c>
      <c r="U10" s="73">
        <f>'Nacionalidad (esp-extr)'!V10-'Nacionalidad (esp-extr)'!U10</f>
        <v>275</v>
      </c>
      <c r="V10" s="73">
        <f>'Nacionalidad (esp-extr)'!W10-'Nacionalidad (esp-extr)'!V10</f>
        <v>59</v>
      </c>
      <c r="W10" s="73">
        <f>'Nacionalidad (esp-extr)'!X10-'Nacionalidad (esp-extr)'!W10</f>
        <v>123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8" t="s">
        <v>48</v>
      </c>
      <c r="B14" s="79">
        <v>2001</v>
      </c>
      <c r="C14" s="79">
        <v>2002</v>
      </c>
      <c r="D14" s="79">
        <v>2003</v>
      </c>
      <c r="E14" s="79">
        <v>2004</v>
      </c>
      <c r="F14" s="79">
        <v>2005</v>
      </c>
      <c r="G14" s="79">
        <v>2006</v>
      </c>
      <c r="H14" s="79">
        <v>2007</v>
      </c>
      <c r="I14" s="79">
        <v>2008</v>
      </c>
      <c r="J14" s="79">
        <v>2009</v>
      </c>
      <c r="K14" s="79">
        <v>2010</v>
      </c>
      <c r="L14" s="79">
        <v>2011</v>
      </c>
      <c r="M14" s="79">
        <v>2012</v>
      </c>
      <c r="N14" s="79">
        <v>2013</v>
      </c>
      <c r="O14" s="79">
        <v>2014</v>
      </c>
      <c r="P14" s="79">
        <v>2015</v>
      </c>
      <c r="Q14" s="79">
        <v>2016</v>
      </c>
      <c r="R14" s="79">
        <v>2017</v>
      </c>
      <c r="S14" s="79">
        <v>2018</v>
      </c>
      <c r="T14" s="79">
        <v>2019</v>
      </c>
      <c r="U14" s="79">
        <v>2020</v>
      </c>
      <c r="V14" s="79">
        <v>2021</v>
      </c>
      <c r="W14" s="79">
        <v>2022</v>
      </c>
    </row>
    <row r="15" spans="1:23" ht="18" customHeight="1">
      <c r="A15" s="27" t="s">
        <v>69</v>
      </c>
      <c r="B15" s="42">
        <f>'Nacionalidad (esp-extr)'!C15-'Nacionalidad (esp-extr)'!B15</f>
        <v>207</v>
      </c>
      <c r="C15" s="42">
        <f>'Nacionalidad (esp-extr)'!D15-'Nacionalidad (esp-extr)'!C15</f>
        <v>556</v>
      </c>
      <c r="D15" s="42">
        <f>'Nacionalidad (esp-extr)'!E15-'Nacionalidad (esp-extr)'!D15</f>
        <v>490</v>
      </c>
      <c r="E15" s="42">
        <f>'Nacionalidad (esp-extr)'!F15-'Nacionalidad (esp-extr)'!E15</f>
        <v>415</v>
      </c>
      <c r="F15" s="42">
        <f>'Nacionalidad (esp-extr)'!G15-'Nacionalidad (esp-extr)'!F15</f>
        <v>304</v>
      </c>
      <c r="G15" s="42">
        <f>'Nacionalidad (esp-extr)'!H15-'Nacionalidad (esp-extr)'!G15</f>
        <v>117</v>
      </c>
      <c r="H15" s="42">
        <f>'Nacionalidad (esp-extr)'!I15-'Nacionalidad (esp-extr)'!H15</f>
        <v>389</v>
      </c>
      <c r="I15" s="42">
        <f>'Nacionalidad (esp-extr)'!J15-'Nacionalidad (esp-extr)'!I15</f>
        <v>393</v>
      </c>
      <c r="J15" s="42">
        <f>'Nacionalidad (esp-extr)'!K15-'Nacionalidad (esp-extr)'!J15</f>
        <v>184</v>
      </c>
      <c r="K15" s="42">
        <f>'Nacionalidad (esp-extr)'!L15-'Nacionalidad (esp-extr)'!K15</f>
        <v>-141</v>
      </c>
      <c r="L15" s="42">
        <f>'Nacionalidad (esp-extr)'!M15-'Nacionalidad (esp-extr)'!L15</f>
        <v>-13</v>
      </c>
      <c r="M15" s="42">
        <f>'Nacionalidad (esp-extr)'!N15-'Nacionalidad (esp-extr)'!M15</f>
        <v>-35</v>
      </c>
      <c r="N15" s="42">
        <f>'Nacionalidad (esp-extr)'!O15-'Nacionalidad (esp-extr)'!N15</f>
        <v>-49</v>
      </c>
      <c r="O15" s="42">
        <f>'Nacionalidad (esp-extr)'!P15-'Nacionalidad (esp-extr)'!O15</f>
        <v>-374</v>
      </c>
      <c r="P15" s="42">
        <f>'Nacionalidad (esp-extr)'!Q15-'Nacionalidad (esp-extr)'!P15</f>
        <v>-83</v>
      </c>
      <c r="Q15" s="42">
        <f>'Nacionalidad (esp-extr)'!R15-'Nacionalidad (esp-extr)'!Q15</f>
        <v>-97</v>
      </c>
      <c r="R15" s="42">
        <f>'Nacionalidad (esp-extr)'!S15-'Nacionalidad (esp-extr)'!R15</f>
        <v>-73</v>
      </c>
      <c r="S15" s="42">
        <f>'Nacionalidad (esp-extr)'!T15-'Nacionalidad (esp-extr)'!S15</f>
        <v>37</v>
      </c>
      <c r="T15" s="42">
        <f>'Nacionalidad (esp-extr)'!U15-'Nacionalidad (esp-extr)'!T15</f>
        <v>108</v>
      </c>
      <c r="U15" s="42">
        <f>'Nacionalidad (esp-extr)'!V15-'Nacionalidad (esp-extr)'!U15</f>
        <v>135</v>
      </c>
      <c r="V15" s="42">
        <f>'Nacionalidad (esp-extr)'!W15-'Nacionalidad (esp-extr)'!V15</f>
        <v>-87</v>
      </c>
      <c r="W15" s="42">
        <f>'Nacionalidad (esp-extr)'!X15-'Nacionalidad (esp-extr)'!W15</f>
        <v>-14</v>
      </c>
    </row>
    <row r="16" spans="1:23" ht="18" customHeight="1">
      <c r="A16" s="28" t="s">
        <v>70</v>
      </c>
      <c r="B16" s="29">
        <f>'Nacionalidad (esp-extr)'!C16-'Nacionalidad (esp-extr)'!B16</f>
        <v>16</v>
      </c>
      <c r="C16" s="29">
        <f>'Nacionalidad (esp-extr)'!D16-'Nacionalidad (esp-extr)'!C16</f>
        <v>118</v>
      </c>
      <c r="D16" s="29">
        <f>'Nacionalidad (esp-extr)'!E16-'Nacionalidad (esp-extr)'!D16</f>
        <v>71</v>
      </c>
      <c r="E16" s="29">
        <f>'Nacionalidad (esp-extr)'!F16-'Nacionalidad (esp-extr)'!E16</f>
        <v>126</v>
      </c>
      <c r="F16" s="29">
        <f>'Nacionalidad (esp-extr)'!G16-'Nacionalidad (esp-extr)'!F16</f>
        <v>44</v>
      </c>
      <c r="G16" s="29">
        <f>'Nacionalidad (esp-extr)'!H16-'Nacionalidad (esp-extr)'!G16</f>
        <v>109</v>
      </c>
      <c r="H16" s="29">
        <f>'Nacionalidad (esp-extr)'!I16-'Nacionalidad (esp-extr)'!H16</f>
        <v>64</v>
      </c>
      <c r="I16" s="29">
        <f>'Nacionalidad (esp-extr)'!J16-'Nacionalidad (esp-extr)'!I16</f>
        <v>77</v>
      </c>
      <c r="J16" s="29">
        <f>'Nacionalidad (esp-extr)'!K16-'Nacionalidad (esp-extr)'!J16</f>
        <v>112</v>
      </c>
      <c r="K16" s="29">
        <f>'Nacionalidad (esp-extr)'!L16-'Nacionalidad (esp-extr)'!K16</f>
        <v>-20</v>
      </c>
      <c r="L16" s="29">
        <f>'Nacionalidad (esp-extr)'!M16-'Nacionalidad (esp-extr)'!L16</f>
        <v>102</v>
      </c>
      <c r="M16" s="29">
        <f>'Nacionalidad (esp-extr)'!N16-'Nacionalidad (esp-extr)'!M16</f>
        <v>9</v>
      </c>
      <c r="N16" s="29">
        <f>'Nacionalidad (esp-extr)'!O16-'Nacionalidad (esp-extr)'!N16</f>
        <v>-15</v>
      </c>
      <c r="O16" s="29">
        <f>'Nacionalidad (esp-extr)'!P16-'Nacionalidad (esp-extr)'!O16</f>
        <v>32</v>
      </c>
      <c r="P16" s="29">
        <f>'Nacionalidad (esp-extr)'!Q16-'Nacionalidad (esp-extr)'!P16</f>
        <v>-17</v>
      </c>
      <c r="Q16" s="29">
        <f>'Nacionalidad (esp-extr)'!R16-'Nacionalidad (esp-extr)'!Q16</f>
        <v>-23</v>
      </c>
      <c r="R16" s="29">
        <f>'Nacionalidad (esp-extr)'!S16-'Nacionalidad (esp-extr)'!R16</f>
        <v>-32</v>
      </c>
      <c r="S16" s="29">
        <f>'Nacionalidad (esp-extr)'!T16-'Nacionalidad (esp-extr)'!S16</f>
        <v>-36</v>
      </c>
      <c r="T16" s="29">
        <f>'Nacionalidad (esp-extr)'!U16-'Nacionalidad (esp-extr)'!T16</f>
        <v>-47</v>
      </c>
      <c r="U16" s="29">
        <f>'Nacionalidad (esp-extr)'!V16-'Nacionalidad (esp-extr)'!U16</f>
        <v>-33</v>
      </c>
      <c r="V16" s="29">
        <f>'Nacionalidad (esp-extr)'!W16-'Nacionalidad (esp-extr)'!V16</f>
        <v>-113</v>
      </c>
      <c r="W16" s="29">
        <f>'Nacionalidad (esp-extr)'!X16-'Nacionalidad (esp-extr)'!W16</f>
        <v>-56</v>
      </c>
    </row>
    <row r="17" spans="1:23" ht="18" customHeight="1">
      <c r="A17" s="30" t="s">
        <v>71</v>
      </c>
      <c r="B17" s="31">
        <f>'Nacionalidad (esp-extr)'!C17-'Nacionalidad (esp-extr)'!B17</f>
        <v>191</v>
      </c>
      <c r="C17" s="31">
        <f>'Nacionalidad (esp-extr)'!D17-'Nacionalidad (esp-extr)'!C17</f>
        <v>438</v>
      </c>
      <c r="D17" s="31">
        <f>'Nacionalidad (esp-extr)'!E17-'Nacionalidad (esp-extr)'!D17</f>
        <v>419</v>
      </c>
      <c r="E17" s="31">
        <f>'Nacionalidad (esp-extr)'!F17-'Nacionalidad (esp-extr)'!E17</f>
        <v>289</v>
      </c>
      <c r="F17" s="31">
        <f>'Nacionalidad (esp-extr)'!G17-'Nacionalidad (esp-extr)'!F17</f>
        <v>260</v>
      </c>
      <c r="G17" s="31">
        <f>'Nacionalidad (esp-extr)'!H17-'Nacionalidad (esp-extr)'!G17</f>
        <v>8</v>
      </c>
      <c r="H17" s="31">
        <f>'Nacionalidad (esp-extr)'!I17-'Nacionalidad (esp-extr)'!H17</f>
        <v>325</v>
      </c>
      <c r="I17" s="31">
        <f>'Nacionalidad (esp-extr)'!J17-'Nacionalidad (esp-extr)'!I17</f>
        <v>316</v>
      </c>
      <c r="J17" s="31">
        <f>'Nacionalidad (esp-extr)'!K17-'Nacionalidad (esp-extr)'!J17</f>
        <v>72</v>
      </c>
      <c r="K17" s="31">
        <f>'Nacionalidad (esp-extr)'!L17-'Nacionalidad (esp-extr)'!K17</f>
        <v>-121</v>
      </c>
      <c r="L17" s="31">
        <f>'Nacionalidad (esp-extr)'!M17-'Nacionalidad (esp-extr)'!L17</f>
        <v>-115</v>
      </c>
      <c r="M17" s="31">
        <f>'Nacionalidad (esp-extr)'!N17-'Nacionalidad (esp-extr)'!M17</f>
        <v>-44</v>
      </c>
      <c r="N17" s="31">
        <f>'Nacionalidad (esp-extr)'!O17-'Nacionalidad (esp-extr)'!N17</f>
        <v>-34</v>
      </c>
      <c r="O17" s="31">
        <f>'Nacionalidad (esp-extr)'!P17-'Nacionalidad (esp-extr)'!O17</f>
        <v>-406</v>
      </c>
      <c r="P17" s="31">
        <f>'Nacionalidad (esp-extr)'!Q17-'Nacionalidad (esp-extr)'!P17</f>
        <v>-66</v>
      </c>
      <c r="Q17" s="31">
        <f>'Nacionalidad (esp-extr)'!R17-'Nacionalidad (esp-extr)'!Q17</f>
        <v>-74</v>
      </c>
      <c r="R17" s="31">
        <f>'Nacionalidad (esp-extr)'!S17-'Nacionalidad (esp-extr)'!R17</f>
        <v>-41</v>
      </c>
      <c r="S17" s="31">
        <f>'Nacionalidad (esp-extr)'!T17-'Nacionalidad (esp-extr)'!S17</f>
        <v>73</v>
      </c>
      <c r="T17" s="31">
        <f>'Nacionalidad (esp-extr)'!U17-'Nacionalidad (esp-extr)'!T17</f>
        <v>155</v>
      </c>
      <c r="U17" s="31">
        <f>'Nacionalidad (esp-extr)'!V17-'Nacionalidad (esp-extr)'!U17</f>
        <v>168</v>
      </c>
      <c r="V17" s="31">
        <f>'Nacionalidad (esp-extr)'!W17-'Nacionalidad (esp-extr)'!V17</f>
        <v>26</v>
      </c>
      <c r="W17" s="31">
        <f>'Nacionalidad (esp-extr)'!X17-'Nacionalidad (esp-extr)'!W17</f>
        <v>42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8" t="s">
        <v>49</v>
      </c>
      <c r="B21" s="79">
        <v>2001</v>
      </c>
      <c r="C21" s="79">
        <v>2002</v>
      </c>
      <c r="D21" s="79">
        <v>2003</v>
      </c>
      <c r="E21" s="79">
        <v>2004</v>
      </c>
      <c r="F21" s="79">
        <v>2005</v>
      </c>
      <c r="G21" s="79">
        <v>2006</v>
      </c>
      <c r="H21" s="79">
        <v>2007</v>
      </c>
      <c r="I21" s="79">
        <v>2008</v>
      </c>
      <c r="J21" s="79">
        <v>2009</v>
      </c>
      <c r="K21" s="79">
        <v>2010</v>
      </c>
      <c r="L21" s="79">
        <v>2011</v>
      </c>
      <c r="M21" s="79">
        <v>2012</v>
      </c>
      <c r="N21" s="79">
        <v>2013</v>
      </c>
      <c r="O21" s="79">
        <v>2014</v>
      </c>
      <c r="P21" s="79">
        <v>2015</v>
      </c>
      <c r="Q21" s="79">
        <v>2016</v>
      </c>
      <c r="R21" s="79">
        <v>2017</v>
      </c>
      <c r="S21" s="79">
        <v>2018</v>
      </c>
      <c r="T21" s="79">
        <v>2019</v>
      </c>
      <c r="U21" s="79">
        <v>2020</v>
      </c>
      <c r="V21" s="79">
        <v>2021</v>
      </c>
      <c r="W21" s="79">
        <v>2022</v>
      </c>
    </row>
    <row r="22" spans="1:23" ht="18" customHeight="1">
      <c r="A22" s="27" t="s">
        <v>69</v>
      </c>
      <c r="B22" s="42">
        <f>'Nacionalidad (esp-extr)'!C22-'Nacionalidad (esp-extr)'!B22</f>
        <v>179</v>
      </c>
      <c r="C22" s="42">
        <f>'Nacionalidad (esp-extr)'!D22-'Nacionalidad (esp-extr)'!C22</f>
        <v>450</v>
      </c>
      <c r="D22" s="42">
        <f>'Nacionalidad (esp-extr)'!E22-'Nacionalidad (esp-extr)'!D22</f>
        <v>502</v>
      </c>
      <c r="E22" s="42">
        <f>'Nacionalidad (esp-extr)'!F22-'Nacionalidad (esp-extr)'!E22</f>
        <v>345</v>
      </c>
      <c r="F22" s="42">
        <f>'Nacionalidad (esp-extr)'!G22-'Nacionalidad (esp-extr)'!F22</f>
        <v>236</v>
      </c>
      <c r="G22" s="42">
        <f>'Nacionalidad (esp-extr)'!H22-'Nacionalidad (esp-extr)'!G22</f>
        <v>35</v>
      </c>
      <c r="H22" s="42">
        <f>'Nacionalidad (esp-extr)'!I22-'Nacionalidad (esp-extr)'!H22</f>
        <v>188</v>
      </c>
      <c r="I22" s="42">
        <f>'Nacionalidad (esp-extr)'!J22-'Nacionalidad (esp-extr)'!I22</f>
        <v>306</v>
      </c>
      <c r="J22" s="42">
        <f>'Nacionalidad (esp-extr)'!K22-'Nacionalidad (esp-extr)'!J22</f>
        <v>279</v>
      </c>
      <c r="K22" s="42">
        <f>'Nacionalidad (esp-extr)'!L22-'Nacionalidad (esp-extr)'!K22</f>
        <v>-123</v>
      </c>
      <c r="L22" s="42">
        <f>'Nacionalidad (esp-extr)'!M22-'Nacionalidad (esp-extr)'!L22</f>
        <v>10</v>
      </c>
      <c r="M22" s="42">
        <f>'Nacionalidad (esp-extr)'!N22-'Nacionalidad (esp-extr)'!M22</f>
        <v>-25</v>
      </c>
      <c r="N22" s="42">
        <f>'Nacionalidad (esp-extr)'!O22-'Nacionalidad (esp-extr)'!N22</f>
        <v>-23</v>
      </c>
      <c r="O22" s="42">
        <f>'Nacionalidad (esp-extr)'!P22-'Nacionalidad (esp-extr)'!O22</f>
        <v>-347</v>
      </c>
      <c r="P22" s="42">
        <f>'Nacionalidad (esp-extr)'!Q22-'Nacionalidad (esp-extr)'!P22</f>
        <v>-127</v>
      </c>
      <c r="Q22" s="42">
        <f>'Nacionalidad (esp-extr)'!R22-'Nacionalidad (esp-extr)'!Q22</f>
        <v>-158</v>
      </c>
      <c r="R22" s="42">
        <f>'Nacionalidad (esp-extr)'!S22-'Nacionalidad (esp-extr)'!R22</f>
        <v>-98</v>
      </c>
      <c r="S22" s="42">
        <f>'Nacionalidad (esp-extr)'!T22-'Nacionalidad (esp-extr)'!S22</f>
        <v>-7</v>
      </c>
      <c r="T22" s="42">
        <f>'Nacionalidad (esp-extr)'!U22-'Nacionalidad (esp-extr)'!T22</f>
        <v>-42</v>
      </c>
      <c r="U22" s="42">
        <f>'Nacionalidad (esp-extr)'!V22-'Nacionalidad (esp-extr)'!U22</f>
        <v>68</v>
      </c>
      <c r="V22" s="42">
        <f>'Nacionalidad (esp-extr)'!W22-'Nacionalidad (esp-extr)'!V22</f>
        <v>40</v>
      </c>
      <c r="W22" s="42">
        <f>'Nacionalidad (esp-extr)'!X22-'Nacionalidad (esp-extr)'!W22</f>
        <v>33</v>
      </c>
    </row>
    <row r="23" spans="1:23" ht="18" customHeight="1">
      <c r="A23" s="28" t="s">
        <v>70</v>
      </c>
      <c r="B23" s="29">
        <f>'Nacionalidad (esp-extr)'!C23-'Nacionalidad (esp-extr)'!B23</f>
        <v>20</v>
      </c>
      <c r="C23" s="29">
        <f>'Nacionalidad (esp-extr)'!D23-'Nacionalidad (esp-extr)'!C23</f>
        <v>53</v>
      </c>
      <c r="D23" s="29">
        <f>'Nacionalidad (esp-extr)'!E23-'Nacionalidad (esp-extr)'!D23</f>
        <v>93</v>
      </c>
      <c r="E23" s="29">
        <f>'Nacionalidad (esp-extr)'!F23-'Nacionalidad (esp-extr)'!E23</f>
        <v>56</v>
      </c>
      <c r="F23" s="29">
        <f>'Nacionalidad (esp-extr)'!G23-'Nacionalidad (esp-extr)'!F23</f>
        <v>1</v>
      </c>
      <c r="G23" s="29">
        <f>'Nacionalidad (esp-extr)'!H23-'Nacionalidad (esp-extr)'!G23</f>
        <v>-5</v>
      </c>
      <c r="H23" s="29">
        <f>'Nacionalidad (esp-extr)'!I23-'Nacionalidad (esp-extr)'!H23</f>
        <v>-51</v>
      </c>
      <c r="I23" s="29">
        <f>'Nacionalidad (esp-extr)'!J23-'Nacionalidad (esp-extr)'!I23</f>
        <v>54</v>
      </c>
      <c r="J23" s="29">
        <f>'Nacionalidad (esp-extr)'!K23-'Nacionalidad (esp-extr)'!J23</f>
        <v>177</v>
      </c>
      <c r="K23" s="29">
        <f>'Nacionalidad (esp-extr)'!L23-'Nacionalidad (esp-extr)'!K23</f>
        <v>-34</v>
      </c>
      <c r="L23" s="29">
        <f>'Nacionalidad (esp-extr)'!M23-'Nacionalidad (esp-extr)'!L23</f>
        <v>115</v>
      </c>
      <c r="M23" s="29">
        <f>'Nacionalidad (esp-extr)'!N23-'Nacionalidad (esp-extr)'!M23</f>
        <v>33</v>
      </c>
      <c r="N23" s="29">
        <f>'Nacionalidad (esp-extr)'!O23-'Nacionalidad (esp-extr)'!N23</f>
        <v>-10</v>
      </c>
      <c r="O23" s="29">
        <f>'Nacionalidad (esp-extr)'!P23-'Nacionalidad (esp-extr)'!O23</f>
        <v>23</v>
      </c>
      <c r="P23" s="29">
        <f>'Nacionalidad (esp-extr)'!Q23-'Nacionalidad (esp-extr)'!P23</f>
        <v>-45</v>
      </c>
      <c r="Q23" s="29">
        <f>'Nacionalidad (esp-extr)'!R23-'Nacionalidad (esp-extr)'!Q23</f>
        <v>-87</v>
      </c>
      <c r="R23" s="29">
        <f>'Nacionalidad (esp-extr)'!S23-'Nacionalidad (esp-extr)'!R23</f>
        <v>-51</v>
      </c>
      <c r="S23" s="29">
        <f>'Nacionalidad (esp-extr)'!T23-'Nacionalidad (esp-extr)'!S23</f>
        <v>-56</v>
      </c>
      <c r="T23" s="29">
        <f>'Nacionalidad (esp-extr)'!U23-'Nacionalidad (esp-extr)'!T23</f>
        <v>-155</v>
      </c>
      <c r="U23" s="29">
        <f>'Nacionalidad (esp-extr)'!V23-'Nacionalidad (esp-extr)'!U23</f>
        <v>-39</v>
      </c>
      <c r="V23" s="29">
        <f>'Nacionalidad (esp-extr)'!W23-'Nacionalidad (esp-extr)'!V23</f>
        <v>7</v>
      </c>
      <c r="W23" s="29">
        <f>'Nacionalidad (esp-extr)'!X23-'Nacionalidad (esp-extr)'!W23</f>
        <v>-48</v>
      </c>
    </row>
    <row r="24" spans="1:23" ht="18" customHeight="1">
      <c r="A24" s="30" t="s">
        <v>71</v>
      </c>
      <c r="B24" s="31">
        <f>'Nacionalidad (esp-extr)'!C24-'Nacionalidad (esp-extr)'!B24</f>
        <v>159</v>
      </c>
      <c r="C24" s="31">
        <f>'Nacionalidad (esp-extr)'!D24-'Nacionalidad (esp-extr)'!C24</f>
        <v>397</v>
      </c>
      <c r="D24" s="31">
        <f>'Nacionalidad (esp-extr)'!E24-'Nacionalidad (esp-extr)'!D24</f>
        <v>409</v>
      </c>
      <c r="E24" s="31">
        <f>'Nacionalidad (esp-extr)'!F24-'Nacionalidad (esp-extr)'!E24</f>
        <v>289</v>
      </c>
      <c r="F24" s="31">
        <f>'Nacionalidad (esp-extr)'!G24-'Nacionalidad (esp-extr)'!F24</f>
        <v>235</v>
      </c>
      <c r="G24" s="31">
        <f>'Nacionalidad (esp-extr)'!H24-'Nacionalidad (esp-extr)'!G24</f>
        <v>40</v>
      </c>
      <c r="H24" s="31">
        <f>'Nacionalidad (esp-extr)'!I24-'Nacionalidad (esp-extr)'!H24</f>
        <v>239</v>
      </c>
      <c r="I24" s="31">
        <f>'Nacionalidad (esp-extr)'!J24-'Nacionalidad (esp-extr)'!I24</f>
        <v>252</v>
      </c>
      <c r="J24" s="31">
        <f>'Nacionalidad (esp-extr)'!K24-'Nacionalidad (esp-extr)'!J24</f>
        <v>102</v>
      </c>
      <c r="K24" s="31">
        <f>'Nacionalidad (esp-extr)'!L24-'Nacionalidad (esp-extr)'!K24</f>
        <v>-89</v>
      </c>
      <c r="L24" s="31">
        <f>'Nacionalidad (esp-extr)'!M24-'Nacionalidad (esp-extr)'!L24</f>
        <v>-105</v>
      </c>
      <c r="M24" s="31">
        <f>'Nacionalidad (esp-extr)'!N24-'Nacionalidad (esp-extr)'!M24</f>
        <v>-58</v>
      </c>
      <c r="N24" s="31">
        <f>'Nacionalidad (esp-extr)'!O24-'Nacionalidad (esp-extr)'!N24</f>
        <v>-13</v>
      </c>
      <c r="O24" s="31">
        <f>'Nacionalidad (esp-extr)'!P24-'Nacionalidad (esp-extr)'!O24</f>
        <v>-370</v>
      </c>
      <c r="P24" s="31">
        <f>'Nacionalidad (esp-extr)'!Q24-'Nacionalidad (esp-extr)'!P24</f>
        <v>-82</v>
      </c>
      <c r="Q24" s="31">
        <f>'Nacionalidad (esp-extr)'!R24-'Nacionalidad (esp-extr)'!Q24</f>
        <v>-71</v>
      </c>
      <c r="R24" s="31">
        <f>'Nacionalidad (esp-extr)'!S24-'Nacionalidad (esp-extr)'!R24</f>
        <v>-47</v>
      </c>
      <c r="S24" s="31">
        <f>'Nacionalidad (esp-extr)'!T24-'Nacionalidad (esp-extr)'!S24</f>
        <v>49</v>
      </c>
      <c r="T24" s="31">
        <f>'Nacionalidad (esp-extr)'!U24-'Nacionalidad (esp-extr)'!T24</f>
        <v>113</v>
      </c>
      <c r="U24" s="31">
        <f>'Nacionalidad (esp-extr)'!V24-'Nacionalidad (esp-extr)'!U24</f>
        <v>107</v>
      </c>
      <c r="V24" s="31">
        <f>'Nacionalidad (esp-extr)'!W24-'Nacionalidad (esp-extr)'!V24</f>
        <v>33</v>
      </c>
      <c r="W24" s="31">
        <f>'Nacionalidad (esp-extr)'!X24-'Nacionalidad (esp-extr)'!W24</f>
        <v>81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78" t="s">
        <v>14</v>
      </c>
      <c r="B31" s="79">
        <v>2001</v>
      </c>
      <c r="C31" s="79">
        <v>2002</v>
      </c>
      <c r="D31" s="79">
        <v>2003</v>
      </c>
      <c r="E31" s="79">
        <v>2004</v>
      </c>
      <c r="F31" s="79">
        <v>2005</v>
      </c>
      <c r="G31" s="79">
        <v>2006</v>
      </c>
      <c r="H31" s="79">
        <v>2007</v>
      </c>
      <c r="I31" s="79">
        <v>2008</v>
      </c>
      <c r="J31" s="79">
        <v>2009</v>
      </c>
      <c r="K31" s="79">
        <v>2010</v>
      </c>
      <c r="L31" s="79">
        <v>2011</v>
      </c>
      <c r="M31" s="79">
        <v>2012</v>
      </c>
      <c r="N31" s="79">
        <v>2013</v>
      </c>
      <c r="O31" s="79">
        <v>2014</v>
      </c>
      <c r="P31" s="79">
        <v>2015</v>
      </c>
      <c r="Q31" s="79">
        <v>2016</v>
      </c>
      <c r="R31" s="79">
        <v>2017</v>
      </c>
      <c r="S31" s="79">
        <v>2018</v>
      </c>
      <c r="T31" s="79">
        <v>2019</v>
      </c>
      <c r="U31" s="79">
        <v>2020</v>
      </c>
      <c r="V31" s="79">
        <v>2021</v>
      </c>
      <c r="W31" s="79">
        <v>2022</v>
      </c>
    </row>
    <row r="32" spans="1:23" ht="18" customHeight="1">
      <c r="A32" s="48" t="s">
        <v>69</v>
      </c>
      <c r="B32" s="52">
        <f>('Nacionalidad (esp-extr)'!C8-'Nacionalidad (esp-extr)'!B8)/'Nacionalidad (esp-extr)'!B8</f>
        <v>7.9610609248030352E-3</v>
      </c>
      <c r="C32" s="52">
        <f>('Nacionalidad (esp-extr)'!D8-'Nacionalidad (esp-extr)'!C8)/'Nacionalidad (esp-extr)'!C8</f>
        <v>2.0584383696185954E-2</v>
      </c>
      <c r="D32" s="52">
        <f>('Nacionalidad (esp-extr)'!E8-'Nacionalidad (esp-extr)'!D8)/'Nacionalidad (esp-extr)'!D8</f>
        <v>1.9888528008340352E-2</v>
      </c>
      <c r="E32" s="52">
        <f>('Nacionalidad (esp-extr)'!F8-'Nacionalidad (esp-extr)'!E8)/'Nacionalidad (esp-extr)'!E8</f>
        <v>1.4940043247493611E-2</v>
      </c>
      <c r="F32" s="52">
        <f>('Nacionalidad (esp-extr)'!G8-'Nacionalidad (esp-extr)'!F8)/'Nacionalidad (esp-extr)'!F8</f>
        <v>1.0459035444509006E-2</v>
      </c>
      <c r="G32" s="52">
        <f>('Nacionalidad (esp-extr)'!H8-'Nacionalidad (esp-extr)'!G8)/'Nacionalidad (esp-extr)'!G8</f>
        <v>2.9135518497220626E-3</v>
      </c>
      <c r="H32" s="52">
        <f>('Nacionalidad (esp-extr)'!I8-'Nacionalidad (esp-extr)'!H8)/'Nacionalidad (esp-extr)'!H8</f>
        <v>1.1027865907266541E-2</v>
      </c>
      <c r="I32" s="52">
        <f>('Nacionalidad (esp-extr)'!J8-'Nacionalidad (esp-extr)'!I8)/'Nacionalidad (esp-extr)'!I8</f>
        <v>1.3213860375432427E-2</v>
      </c>
      <c r="J32" s="52">
        <f>('Nacionalidad (esp-extr)'!K8-'Nacionalidad (esp-extr)'!J8)/'Nacionalidad (esp-extr)'!J8</f>
        <v>8.638382029180193E-3</v>
      </c>
      <c r="K32" s="52">
        <f>('Nacionalidad (esp-extr)'!L8-'Nacionalidad (esp-extr)'!K8)/'Nacionalidad (esp-extr)'!K8</f>
        <v>-4.8833724866354676E-3</v>
      </c>
      <c r="L32" s="52">
        <f>('Nacionalidad (esp-extr)'!M8-'Nacionalidad (esp-extr)'!L8)/'Nacionalidad (esp-extr)'!L8</f>
        <v>-5.5765191367548373E-5</v>
      </c>
      <c r="M32" s="52">
        <f>('Nacionalidad (esp-extr)'!N8-'Nacionalidad (esp-extr)'!M8)/'Nacionalidad (esp-extr)'!M8</f>
        <v>-1.1153660259508496E-3</v>
      </c>
      <c r="N32" s="52">
        <f>('Nacionalidad (esp-extr)'!O8-'Nacionalidad (esp-extr)'!N8)/'Nacionalidad (esp-extr)'!N8</f>
        <v>-1.3399337477202516E-3</v>
      </c>
      <c r="O32" s="52">
        <f>('Nacionalidad (esp-extr)'!P8-'Nacionalidad (esp-extr)'!O8)/'Nacionalidad (esp-extr)'!O8</f>
        <v>-1.3435950952256718E-2</v>
      </c>
      <c r="P32" s="52">
        <f>('Nacionalidad (esp-extr)'!Q8-'Nacionalidad (esp-extr)'!P8)/'Nacionalidad (esp-extr)'!P8</f>
        <v>-3.9666798889329627E-3</v>
      </c>
      <c r="Q32" s="52">
        <f>('Nacionalidad (esp-extr)'!R8-'Nacionalidad (esp-extr)'!Q8)/'Nacionalidad (esp-extr)'!Q8</f>
        <v>-4.8358650509188143E-3</v>
      </c>
      <c r="R32" s="52">
        <f>('Nacionalidad (esp-extr)'!S8-'Nacionalidad (esp-extr)'!R8)/'Nacionalidad (esp-extr)'!R8</f>
        <v>-3.2586325177223876E-3</v>
      </c>
      <c r="S32" s="52">
        <f>('Nacionalidad (esp-extr)'!T8-'Nacionalidad (esp-extr)'!S8)/'Nacionalidad (esp-extr)'!S8</f>
        <v>5.7355893318038426E-4</v>
      </c>
      <c r="T32" s="52">
        <f>('Nacionalidad (esp-extr)'!U8-'Nacionalidad (esp-extr)'!T8)/'Nacionalidad (esp-extr)'!T8</f>
        <v>1.2611063341931785E-3</v>
      </c>
      <c r="U32" s="52">
        <f>('Nacionalidad (esp-extr)'!V8-'Nacionalidad (esp-extr)'!U8)/'Nacionalidad (esp-extr)'!U8</f>
        <v>3.8739718707658253E-3</v>
      </c>
      <c r="V32" s="52">
        <f>('Nacionalidad (esp-extr)'!W8-'Nacionalidad (esp-extr)'!V8)/'Nacionalidad (esp-extr)'!V8</f>
        <v>-8.9346817732491822E-4</v>
      </c>
      <c r="W32" s="52">
        <f>('Nacionalidad (esp-extr)'!X8-'Nacionalidad (esp-extr)'!W8)/'Nacionalidad (esp-extr)'!W8</f>
        <v>3.6151226287649599E-4</v>
      </c>
    </row>
    <row r="33" spans="1:23" ht="18" customHeight="1">
      <c r="A33" s="47" t="s">
        <v>70</v>
      </c>
      <c r="B33" s="25">
        <f>('Nacionalidad (esp-extr)'!C9-'Nacionalidad (esp-extr)'!B9)/'Nacionalidad (esp-extr)'!B9</f>
        <v>7.463305415042707E-4</v>
      </c>
      <c r="C33" s="25">
        <f>('Nacionalidad (esp-extr)'!D9-'Nacionalidad (esp-extr)'!C9)/'Nacionalidad (esp-extr)'!C9</f>
        <v>3.5424262512429566E-3</v>
      </c>
      <c r="D33" s="25">
        <f>('Nacionalidad (esp-extr)'!E9-'Nacionalidad (esp-extr)'!D9)/'Nacionalidad (esp-extr)'!D9</f>
        <v>3.3854220424003466E-3</v>
      </c>
      <c r="E33" s="25">
        <f>('Nacionalidad (esp-extr)'!F9-'Nacionalidad (esp-extr)'!E9)/'Nacionalidad (esp-extr)'!E9</f>
        <v>3.744316662209147E-3</v>
      </c>
      <c r="F33" s="25">
        <f>('Nacionalidad (esp-extr)'!G9-'Nacionalidad (esp-extr)'!F9)/'Nacionalidad (esp-extr)'!F9</f>
        <v>9.2233905183545476E-4</v>
      </c>
      <c r="G33" s="25">
        <f>('Nacionalidad (esp-extr)'!H9-'Nacionalidad (esp-extr)'!G9)/'Nacionalidad (esp-extr)'!G9</f>
        <v>2.1296637588565344E-3</v>
      </c>
      <c r="H33" s="25">
        <f>('Nacionalidad (esp-extr)'!I9-'Nacionalidad (esp-extr)'!H9)/'Nacionalidad (esp-extr)'!H9</f>
        <v>2.6564224120315501E-4</v>
      </c>
      <c r="I33" s="25">
        <f>('Nacionalidad (esp-extr)'!J9-'Nacionalidad (esp-extr)'!I9)/'Nacionalidad (esp-extr)'!I9</f>
        <v>2.6761455332883904E-3</v>
      </c>
      <c r="J33" s="25">
        <f>('Nacionalidad (esp-extr)'!K9-'Nacionalidad (esp-extr)'!J9)/'Nacionalidad (esp-extr)'!J9</f>
        <v>5.8881056191679229E-3</v>
      </c>
      <c r="K33" s="25">
        <f>('Nacionalidad (esp-extr)'!L9-'Nacionalidad (esp-extr)'!K9)/'Nacionalidad (esp-extr)'!K9</f>
        <v>-1.0937594944400559E-3</v>
      </c>
      <c r="L33" s="25">
        <f>('Nacionalidad (esp-extr)'!M9-'Nacionalidad (esp-extr)'!L9)/'Nacionalidad (esp-extr)'!L9</f>
        <v>4.4001054403146984E-3</v>
      </c>
      <c r="M33" s="25">
        <f>('Nacionalidad (esp-extr)'!N9-'Nacionalidad (esp-extr)'!M9)/'Nacionalidad (esp-extr)'!M9</f>
        <v>8.4790245084184605E-4</v>
      </c>
      <c r="N33" s="25">
        <f>('Nacionalidad (esp-extr)'!O9-'Nacionalidad (esp-extr)'!N9)/'Nacionalidad (esp-extr)'!N9</f>
        <v>-5.042762627077618E-4</v>
      </c>
      <c r="O33" s="25">
        <f>('Nacionalidad (esp-extr)'!P9-'Nacionalidad (esp-extr)'!O9)/'Nacionalidad (esp-extr)'!O9</f>
        <v>1.1099675082238503E-3</v>
      </c>
      <c r="P33" s="25">
        <f>('Nacionalidad (esp-extr)'!Q9-'Nacionalidad (esp-extr)'!P9)/'Nacionalidad (esp-extr)'!P9</f>
        <v>-1.2498488086118615E-3</v>
      </c>
      <c r="Q33" s="25">
        <f>('Nacionalidad (esp-extr)'!R9-'Nacionalidad (esp-extr)'!Q9)/'Nacionalidad (esp-extr)'!Q9</f>
        <v>-2.2202486678507992E-3</v>
      </c>
      <c r="R33" s="25">
        <f>('Nacionalidad (esp-extr)'!S9-'Nacionalidad (esp-extr)'!R9)/'Nacionalidad (esp-extr)'!R9</f>
        <v>-1.6790063519035482E-3</v>
      </c>
      <c r="S33" s="25">
        <f>('Nacionalidad (esp-extr)'!T9-'Nacionalidad (esp-extr)'!S9)/'Nacionalidad (esp-extr)'!S9</f>
        <v>-1.8641972807035318E-3</v>
      </c>
      <c r="T33" s="25">
        <f>('Nacionalidad (esp-extr)'!U9-'Nacionalidad (esp-extr)'!T9)/'Nacionalidad (esp-extr)'!T9</f>
        <v>-4.1007734627174731E-3</v>
      </c>
      <c r="U33" s="25">
        <f>('Nacionalidad (esp-extr)'!V9-'Nacionalidad (esp-extr)'!U9)/'Nacionalidad (esp-extr)'!U9</f>
        <v>-1.4676804533501845E-3</v>
      </c>
      <c r="V33" s="25">
        <f>('Nacionalidad (esp-extr)'!W9-'Nacionalidad (esp-extr)'!V9)/'Nacionalidad (esp-extr)'!V9</f>
        <v>-2.1639277329794835E-3</v>
      </c>
      <c r="W33" s="25">
        <f>('Nacionalidad (esp-extr)'!X9-'Nacionalidad (esp-extr)'!W9)/'Nacionalidad (esp-extr)'!W9</f>
        <v>-2.1277031035823154E-3</v>
      </c>
    </row>
    <row r="34" spans="1:23" ht="18" customHeight="1">
      <c r="A34" s="49" t="s">
        <v>71</v>
      </c>
      <c r="B34" s="51">
        <f>('Nacionalidad (esp-extr)'!C10-'Nacionalidad (esp-extr)'!B10)/'Nacionalidad (esp-extr)'!B10</f>
        <v>1.4</v>
      </c>
      <c r="C34" s="51">
        <f>('Nacionalidad (esp-extr)'!D10-'Nacionalidad (esp-extr)'!C10)/'Nacionalidad (esp-extr)'!C10</f>
        <v>1.3916666666666666</v>
      </c>
      <c r="D34" s="51">
        <f>('Nacionalidad (esp-extr)'!E10-'Nacionalidad (esp-extr)'!D10)/'Nacionalidad (esp-extr)'!D10</f>
        <v>0.57700348432055748</v>
      </c>
      <c r="E34" s="51">
        <f>('Nacionalidad (esp-extr)'!F10-'Nacionalidad (esp-extr)'!E10)/'Nacionalidad (esp-extr)'!E10</f>
        <v>0.25541316836058331</v>
      </c>
      <c r="F34" s="51">
        <f>('Nacionalidad (esp-extr)'!G10-'Nacionalidad (esp-extr)'!F10)/'Nacionalidad (esp-extr)'!F10</f>
        <v>0.17423442449841606</v>
      </c>
      <c r="G34" s="51">
        <f>('Nacionalidad (esp-extr)'!H10-'Nacionalidad (esp-extr)'!G10)/'Nacionalidad (esp-extr)'!G10</f>
        <v>1.4388489208633094E-2</v>
      </c>
      <c r="H34" s="51">
        <f>('Nacionalidad (esp-extr)'!I10-'Nacionalidad (esp-extr)'!H10)/'Nacionalidad (esp-extr)'!H10</f>
        <v>0.16666666666666666</v>
      </c>
      <c r="I34" s="51">
        <f>('Nacionalidad (esp-extr)'!J10-'Nacionalidad (esp-extr)'!I10)/'Nacionalidad (esp-extr)'!I10</f>
        <v>0.14387031408308004</v>
      </c>
      <c r="J34" s="51">
        <f>('Nacionalidad (esp-extr)'!K10-'Nacionalidad (esp-extr)'!J10)/'Nacionalidad (esp-extr)'!J10</f>
        <v>3.8529672276350756E-2</v>
      </c>
      <c r="K34" s="51">
        <f>('Nacionalidad (esp-extr)'!L10-'Nacionalidad (esp-extr)'!K10)/'Nacionalidad (esp-extr)'!K10</f>
        <v>-4.4776119402985072E-2</v>
      </c>
      <c r="L34" s="51">
        <f>('Nacionalidad (esp-extr)'!M10-'Nacionalidad (esp-extr)'!L10)/'Nacionalidad (esp-extr)'!L10</f>
        <v>-4.9107142857142856E-2</v>
      </c>
      <c r="M34" s="51">
        <f>('Nacionalidad (esp-extr)'!N10-'Nacionalidad (esp-extr)'!M10)/'Nacionalidad (esp-extr)'!M10</f>
        <v>-2.3943661971830985E-2</v>
      </c>
      <c r="N34" s="51">
        <f>('Nacionalidad (esp-extr)'!O10-'Nacionalidad (esp-extr)'!N10)/'Nacionalidad (esp-extr)'!N10</f>
        <v>-1.1303511303511303E-2</v>
      </c>
      <c r="O34" s="51">
        <f>('Nacionalidad (esp-extr)'!P10-'Nacionalidad (esp-extr)'!O10)/'Nacionalidad (esp-extr)'!O10</f>
        <v>-0.18876185842860618</v>
      </c>
      <c r="P34" s="51">
        <f>('Nacionalidad (esp-extr)'!Q10-'Nacionalidad (esp-extr)'!P10)/'Nacionalidad (esp-extr)'!P10</f>
        <v>-4.4377811094452775E-2</v>
      </c>
      <c r="Q34" s="51">
        <f>('Nacionalidad (esp-extr)'!R10-'Nacionalidad (esp-extr)'!Q10)/'Nacionalidad (esp-extr)'!Q10</f>
        <v>-4.5497332914967055E-2</v>
      </c>
      <c r="R34" s="51">
        <f>('Nacionalidad (esp-extr)'!S10-'Nacionalidad (esp-extr)'!R10)/'Nacionalidad (esp-extr)'!R10</f>
        <v>-2.8928336620644313E-2</v>
      </c>
      <c r="S34" s="51">
        <f>('Nacionalidad (esp-extr)'!T10-'Nacionalidad (esp-extr)'!S10)/'Nacionalidad (esp-extr)'!S10</f>
        <v>4.1299932295192958E-2</v>
      </c>
      <c r="T34" s="51">
        <f>('Nacionalidad (esp-extr)'!U10-'Nacionalidad (esp-extr)'!T10)/'Nacionalidad (esp-extr)'!T10</f>
        <v>8.7126137841352411E-2</v>
      </c>
      <c r="U34" s="51">
        <f>('Nacionalidad (esp-extr)'!V10-'Nacionalidad (esp-extr)'!U10)/'Nacionalidad (esp-extr)'!U10</f>
        <v>8.2236842105263164E-2</v>
      </c>
      <c r="V34" s="51">
        <f>('Nacionalidad (esp-extr)'!W10-'Nacionalidad (esp-extr)'!V10)/'Nacionalidad (esp-extr)'!V10</f>
        <v>1.6302846090080134E-2</v>
      </c>
      <c r="W34" s="51">
        <f>('Nacionalidad (esp-extr)'!X10-'Nacionalidad (esp-extr)'!W10)/'Nacionalidad (esp-extr)'!W10</f>
        <v>3.3442088091353996E-2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8" t="s">
        <v>48</v>
      </c>
      <c r="B38" s="79">
        <v>2001</v>
      </c>
      <c r="C38" s="79">
        <v>2002</v>
      </c>
      <c r="D38" s="79">
        <v>2003</v>
      </c>
      <c r="E38" s="79">
        <v>2004</v>
      </c>
      <c r="F38" s="79">
        <v>2005</v>
      </c>
      <c r="G38" s="79">
        <v>2006</v>
      </c>
      <c r="H38" s="79">
        <v>2007</v>
      </c>
      <c r="I38" s="79">
        <v>2008</v>
      </c>
      <c r="J38" s="79">
        <v>2009</v>
      </c>
      <c r="K38" s="79">
        <v>2010</v>
      </c>
      <c r="L38" s="79">
        <v>2011</v>
      </c>
      <c r="M38" s="79">
        <v>2012</v>
      </c>
      <c r="N38" s="79">
        <v>2013</v>
      </c>
      <c r="O38" s="79">
        <v>2014</v>
      </c>
      <c r="P38" s="79">
        <v>2015</v>
      </c>
      <c r="Q38" s="79">
        <v>2016</v>
      </c>
      <c r="R38" s="79">
        <v>2017</v>
      </c>
      <c r="S38" s="79">
        <v>2018</v>
      </c>
      <c r="T38" s="79">
        <v>2019</v>
      </c>
      <c r="U38" s="79">
        <v>2020</v>
      </c>
      <c r="V38" s="79">
        <v>2021</v>
      </c>
      <c r="W38" s="79">
        <v>2022</v>
      </c>
    </row>
    <row r="39" spans="1:23" ht="18" customHeight="1">
      <c r="A39" s="27" t="s">
        <v>69</v>
      </c>
      <c r="B39" s="53">
        <f>('Nacionalidad (esp-extr)'!C15-'Nacionalidad (esp-extr)'!B15)/'Nacionalidad (esp-extr)'!B15</f>
        <v>8.6311137055414249E-3</v>
      </c>
      <c r="C39" s="53">
        <f>('Nacionalidad (esp-extr)'!D15-'Nacionalidad (esp-extr)'!C15)/'Nacionalidad (esp-extr)'!C15</f>
        <v>2.2984704423315419E-2</v>
      </c>
      <c r="D39" s="53">
        <f>('Nacionalidad (esp-extr)'!E15-'Nacionalidad (esp-extr)'!D15)/'Nacionalidad (esp-extr)'!D15</f>
        <v>1.9801179988685039E-2</v>
      </c>
      <c r="E39" s="53">
        <f>('Nacionalidad (esp-extr)'!F15-'Nacionalidad (esp-extr)'!E15)/'Nacionalidad (esp-extr)'!E15</f>
        <v>1.6444761451894118E-2</v>
      </c>
      <c r="F39" s="53">
        <f>('Nacionalidad (esp-extr)'!G15-'Nacionalidad (esp-extr)'!F15)/'Nacionalidad (esp-extr)'!F15</f>
        <v>1.1851389809364158E-2</v>
      </c>
      <c r="G39" s="53">
        <f>('Nacionalidad (esp-extr)'!H15-'Nacionalidad (esp-extr)'!G15)/'Nacionalidad (esp-extr)'!G15</f>
        <v>4.5078019649393182E-3</v>
      </c>
      <c r="H39" s="53">
        <f>('Nacionalidad (esp-extr)'!I15-'Nacionalidad (esp-extr)'!H15)/'Nacionalidad (esp-extr)'!H15</f>
        <v>1.4920220926664621E-2</v>
      </c>
      <c r="I39" s="53">
        <f>('Nacionalidad (esp-extr)'!J15-'Nacionalidad (esp-extr)'!I15)/'Nacionalidad (esp-extr)'!I15</f>
        <v>1.4852046407921092E-2</v>
      </c>
      <c r="J39" s="53">
        <f>('Nacionalidad (esp-extr)'!K15-'Nacionalidad (esp-extr)'!J15)/'Nacionalidad (esp-extr)'!J15</f>
        <v>6.85186564385194E-3</v>
      </c>
      <c r="K39" s="53">
        <f>('Nacionalidad (esp-extr)'!L15-'Nacionalidad (esp-extr)'!K15)/'Nacionalidad (esp-extr)'!K15</f>
        <v>-5.2148827576004144E-3</v>
      </c>
      <c r="L39" s="53">
        <f>('Nacionalidad (esp-extr)'!M15-'Nacionalidad (esp-extr)'!L15)/'Nacionalidad (esp-extr)'!L15</f>
        <v>-4.833252779120348E-4</v>
      </c>
      <c r="M39" s="53">
        <f>('Nacionalidad (esp-extr)'!N15-'Nacionalidad (esp-extr)'!M15)/'Nacionalidad (esp-extr)'!M15</f>
        <v>-1.3018895997619403E-3</v>
      </c>
      <c r="N39" s="53">
        <f>('Nacionalidad (esp-extr)'!O15-'Nacionalidad (esp-extr)'!N15)/'Nacionalidad (esp-extr)'!N15</f>
        <v>-1.8250214160676376E-3</v>
      </c>
      <c r="O39" s="53">
        <f>('Nacionalidad (esp-extr)'!P15-'Nacionalidad (esp-extr)'!O15)/'Nacionalidad (esp-extr)'!O15</f>
        <v>-1.3955223880597015E-2</v>
      </c>
      <c r="P39" s="53">
        <f>('Nacionalidad (esp-extr)'!Q15-'Nacionalidad (esp-extr)'!P15)/'Nacionalidad (esp-extr)'!P15</f>
        <v>-3.1408461363808373E-3</v>
      </c>
      <c r="Q39" s="53">
        <f>('Nacionalidad (esp-extr)'!R15-'Nacionalidad (esp-extr)'!Q15)/'Nacionalidad (esp-extr)'!Q15</f>
        <v>-3.6821926128383252E-3</v>
      </c>
      <c r="R39" s="53">
        <f>('Nacionalidad (esp-extr)'!S15-'Nacionalidad (esp-extr)'!R15)/'Nacionalidad (esp-extr)'!R15</f>
        <v>-2.7813762097081461E-3</v>
      </c>
      <c r="S39" s="53">
        <f>('Nacionalidad (esp-extr)'!T15-'Nacionalidad (esp-extr)'!S15)/'Nacionalidad (esp-extr)'!S15</f>
        <v>1.4136705765483513E-3</v>
      </c>
      <c r="T39" s="53">
        <f>('Nacionalidad (esp-extr)'!U15-'Nacionalidad (esp-extr)'!T15)/'Nacionalidad (esp-extr)'!T15</f>
        <v>4.1205646699732923E-3</v>
      </c>
      <c r="U39" s="53">
        <f>('Nacionalidad (esp-extr)'!V15-'Nacionalidad (esp-extr)'!U15)/'Nacionalidad (esp-extr)'!U15</f>
        <v>5.1295691161942396E-3</v>
      </c>
      <c r="V39" s="53">
        <f>('Nacionalidad (esp-extr)'!W15-'Nacionalidad (esp-extr)'!V15)/'Nacionalidad (esp-extr)'!V15</f>
        <v>-3.288851926057536E-3</v>
      </c>
      <c r="W39" s="53">
        <f>('Nacionalidad (esp-extr)'!X15-'Nacionalidad (esp-extr)'!W15)/'Nacionalidad (esp-extr)'!W15</f>
        <v>-5.3098687703861036E-4</v>
      </c>
    </row>
    <row r="40" spans="1:23" ht="18" customHeight="1">
      <c r="A40" s="28" t="s">
        <v>70</v>
      </c>
      <c r="B40" s="38">
        <f>('Nacionalidad (esp-extr)'!C16-'Nacionalidad (esp-extr)'!B16)/'Nacionalidad (esp-extr)'!B16</f>
        <v>6.7102835094782749E-4</v>
      </c>
      <c r="C40" s="38">
        <f>('Nacionalidad (esp-extr)'!D16-'Nacionalidad (esp-extr)'!C16)/'Nacionalidad (esp-extr)'!C16</f>
        <v>4.9455155071248952E-3</v>
      </c>
      <c r="D40" s="38">
        <f>('Nacionalidad (esp-extr)'!E16-'Nacionalidad (esp-extr)'!D16)/'Nacionalidad (esp-extr)'!D16</f>
        <v>2.961047626991409E-3</v>
      </c>
      <c r="E40" s="38">
        <f>('Nacionalidad (esp-extr)'!F16-'Nacionalidad (esp-extr)'!E16)/'Nacionalidad (esp-extr)'!E16</f>
        <v>5.2393030895255517E-3</v>
      </c>
      <c r="F40" s="38">
        <f>('Nacionalidad (esp-extr)'!G16-'Nacionalidad (esp-extr)'!F16)/'Nacionalidad (esp-extr)'!F16</f>
        <v>1.8200620475698035E-3</v>
      </c>
      <c r="G40" s="38">
        <f>('Nacionalidad (esp-extr)'!H16-'Nacionalidad (esp-extr)'!G16)/'Nacionalidad (esp-extr)'!G16</f>
        <v>4.5005987034972541E-3</v>
      </c>
      <c r="H40" s="38">
        <f>('Nacionalidad (esp-extr)'!I16-'Nacionalidad (esp-extr)'!H16)/'Nacionalidad (esp-extr)'!H16</f>
        <v>2.6307135810588623E-3</v>
      </c>
      <c r="I40" s="38">
        <f>('Nacionalidad (esp-extr)'!J16-'Nacionalidad (esp-extr)'!I16)/'Nacionalidad (esp-extr)'!I16</f>
        <v>3.1567727123647097E-3</v>
      </c>
      <c r="J40" s="38">
        <f>('Nacionalidad (esp-extr)'!K16-'Nacionalidad (esp-extr)'!J16)/'Nacionalidad (esp-extr)'!J16</f>
        <v>4.5772201561159014E-3</v>
      </c>
      <c r="K40" s="38">
        <f>('Nacionalidad (esp-extr)'!L16-'Nacionalidad (esp-extr)'!K16)/'Nacionalidad (esp-extr)'!K16</f>
        <v>-8.1363654855376108E-4</v>
      </c>
      <c r="L40" s="38">
        <f>('Nacionalidad (esp-extr)'!M16-'Nacionalidad (esp-extr)'!L16)/'Nacionalidad (esp-extr)'!L16</f>
        <v>4.1529253694882126E-3</v>
      </c>
      <c r="M40" s="38">
        <f>('Nacionalidad (esp-extr)'!N16-'Nacionalidad (esp-extr)'!M16)/'Nacionalidad (esp-extr)'!M16</f>
        <v>3.6491910959737258E-4</v>
      </c>
      <c r="N40" s="38">
        <f>('Nacionalidad (esp-extr)'!O16-'Nacionalidad (esp-extr)'!N16)/'Nacionalidad (esp-extr)'!N16</f>
        <v>-6.0797665369649806E-4</v>
      </c>
      <c r="O40" s="38">
        <f>('Nacionalidad (esp-extr)'!P16-'Nacionalidad (esp-extr)'!O16)/'Nacionalidad (esp-extr)'!O16</f>
        <v>1.2978058969055442E-3</v>
      </c>
      <c r="P40" s="38">
        <f>('Nacionalidad (esp-extr)'!Q16-'Nacionalidad (esp-extr)'!P16)/'Nacionalidad (esp-extr)'!P16</f>
        <v>-6.8856575802989182E-4</v>
      </c>
      <c r="Q40" s="38">
        <f>('Nacionalidad (esp-extr)'!R16-'Nacionalidad (esp-extr)'!Q16)/'Nacionalidad (esp-extr)'!Q16</f>
        <v>-9.3223086900129707E-4</v>
      </c>
      <c r="R40" s="38">
        <f>('Nacionalidad (esp-extr)'!S16-'Nacionalidad (esp-extr)'!R16)/'Nacionalidad (esp-extr)'!R16</f>
        <v>-1.2982271086048114E-3</v>
      </c>
      <c r="S40" s="38">
        <f>('Nacionalidad (esp-extr)'!T16-'Nacionalidad (esp-extr)'!S16)/'Nacionalidad (esp-extr)'!S16</f>
        <v>-1.4624040297355487E-3</v>
      </c>
      <c r="T40" s="38">
        <f>('Nacionalidad (esp-extr)'!U16-'Nacionalidad (esp-extr)'!T16)/'Nacionalidad (esp-extr)'!T16</f>
        <v>-1.9120458891013384E-3</v>
      </c>
      <c r="U40" s="38">
        <f>('Nacionalidad (esp-extr)'!V16-'Nacionalidad (esp-extr)'!U16)/'Nacionalidad (esp-extr)'!U16</f>
        <v>-1.3450721447786744E-3</v>
      </c>
      <c r="V40" s="38">
        <f>('Nacionalidad (esp-extr)'!W16-'Nacionalidad (esp-extr)'!V16)/'Nacionalidad (esp-extr)'!V16</f>
        <v>-4.6120566507489493E-3</v>
      </c>
      <c r="W40" s="38">
        <f>('Nacionalidad (esp-extr)'!X16-'Nacionalidad (esp-extr)'!W16)/'Nacionalidad (esp-extr)'!W16</f>
        <v>-2.2962112514351321E-3</v>
      </c>
    </row>
    <row r="41" spans="1:23" ht="18" customHeight="1">
      <c r="A41" s="30" t="s">
        <v>71</v>
      </c>
      <c r="B41" s="39">
        <f>('Nacionalidad (esp-extr)'!C17-'Nacionalidad (esp-extr)'!B17)/'Nacionalidad (esp-extr)'!B17</f>
        <v>1.3741007194244603</v>
      </c>
      <c r="C41" s="39">
        <f>('Nacionalidad (esp-extr)'!D17-'Nacionalidad (esp-extr)'!C17)/'Nacionalidad (esp-extr)'!C17</f>
        <v>1.3272727272727274</v>
      </c>
      <c r="D41" s="39">
        <f>('Nacionalidad (esp-extr)'!E17-'Nacionalidad (esp-extr)'!D17)/'Nacionalidad (esp-extr)'!D17</f>
        <v>0.54557291666666663</v>
      </c>
      <c r="E41" s="39">
        <f>('Nacionalidad (esp-extr)'!F17-'Nacionalidad (esp-extr)'!E17)/'Nacionalidad (esp-extr)'!E17</f>
        <v>0.2434709351305813</v>
      </c>
      <c r="F41" s="39">
        <f>('Nacionalidad (esp-extr)'!G17-'Nacionalidad (esp-extr)'!F17)/'Nacionalidad (esp-extr)'!F17</f>
        <v>0.17615176151761516</v>
      </c>
      <c r="G41" s="39">
        <f>('Nacionalidad (esp-extr)'!H17-'Nacionalidad (esp-extr)'!G17)/'Nacionalidad (esp-extr)'!G17</f>
        <v>4.608294930875576E-3</v>
      </c>
      <c r="H41" s="39">
        <f>('Nacionalidad (esp-extr)'!I17-'Nacionalidad (esp-extr)'!H17)/'Nacionalidad (esp-extr)'!H17</f>
        <v>0.18635321100917432</v>
      </c>
      <c r="I41" s="39">
        <f>('Nacionalidad (esp-extr)'!J17-'Nacionalidad (esp-extr)'!I17)/'Nacionalidad (esp-extr)'!I17</f>
        <v>0.152730787820203</v>
      </c>
      <c r="J41" s="39">
        <f>('Nacionalidad (esp-extr)'!K17-'Nacionalidad (esp-extr)'!J17)/'Nacionalidad (esp-extr)'!J17</f>
        <v>3.0188679245283019E-2</v>
      </c>
      <c r="K41" s="39">
        <f>('Nacionalidad (esp-extr)'!L17-'Nacionalidad (esp-extr)'!K17)/'Nacionalidad (esp-extr)'!K17</f>
        <v>-4.924704924704925E-2</v>
      </c>
      <c r="L41" s="39">
        <f>('Nacionalidad (esp-extr)'!M17-'Nacionalidad (esp-extr)'!L17)/'Nacionalidad (esp-extr)'!L17</f>
        <v>-4.9229452054794523E-2</v>
      </c>
      <c r="M41" s="39">
        <f>('Nacionalidad (esp-extr)'!N17-'Nacionalidad (esp-extr)'!M17)/'Nacionalidad (esp-extr)'!M17</f>
        <v>-1.9810895992796038E-2</v>
      </c>
      <c r="N41" s="39">
        <f>('Nacionalidad (esp-extr)'!O17-'Nacionalidad (esp-extr)'!N17)/'Nacionalidad (esp-extr)'!N17</f>
        <v>-1.5617822691777675E-2</v>
      </c>
      <c r="O41" s="39">
        <f>('Nacionalidad (esp-extr)'!P17-'Nacionalidad (esp-extr)'!O17)/'Nacionalidad (esp-extr)'!O17</f>
        <v>-0.18945403639757349</v>
      </c>
      <c r="P41" s="39">
        <f>('Nacionalidad (esp-extr)'!Q17-'Nacionalidad (esp-extr)'!P17)/'Nacionalidad (esp-extr)'!P17</f>
        <v>-3.7996545768566495E-2</v>
      </c>
      <c r="Q41" s="39">
        <f>('Nacionalidad (esp-extr)'!R17-'Nacionalidad (esp-extr)'!Q17)/'Nacionalidad (esp-extr)'!Q17</f>
        <v>-4.4284859365649312E-2</v>
      </c>
      <c r="R41" s="39">
        <f>('Nacionalidad (esp-extr)'!S17-'Nacionalidad (esp-extr)'!R17)/'Nacionalidad (esp-extr)'!R17</f>
        <v>-2.5673137132122732E-2</v>
      </c>
      <c r="S41" s="39">
        <f>('Nacionalidad (esp-extr)'!T17-'Nacionalidad (esp-extr)'!S17)/'Nacionalidad (esp-extr)'!S17</f>
        <v>4.691516709511568E-2</v>
      </c>
      <c r="T41" s="39">
        <f>('Nacionalidad (esp-extr)'!U17-'Nacionalidad (esp-extr)'!T17)/'Nacionalidad (esp-extr)'!T17</f>
        <v>9.515039901780234E-2</v>
      </c>
      <c r="U41" s="39">
        <f>('Nacionalidad (esp-extr)'!V17-'Nacionalidad (esp-extr)'!U17)/'Nacionalidad (esp-extr)'!U17</f>
        <v>9.417040358744394E-2</v>
      </c>
      <c r="V41" s="39">
        <f>('Nacionalidad (esp-extr)'!W17-'Nacionalidad (esp-extr)'!V17)/'Nacionalidad (esp-extr)'!V17</f>
        <v>1.331967213114754E-2</v>
      </c>
      <c r="W41" s="39">
        <f>('Nacionalidad (esp-extr)'!X17-'Nacionalidad (esp-extr)'!W17)/'Nacionalidad (esp-extr)'!W17</f>
        <v>2.1233569261880688E-2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8" t="s">
        <v>49</v>
      </c>
      <c r="B45" s="79">
        <v>2001</v>
      </c>
      <c r="C45" s="79">
        <v>2002</v>
      </c>
      <c r="D45" s="79">
        <v>2003</v>
      </c>
      <c r="E45" s="79">
        <v>2004</v>
      </c>
      <c r="F45" s="79">
        <v>2005</v>
      </c>
      <c r="G45" s="79">
        <v>2006</v>
      </c>
      <c r="H45" s="79">
        <v>2007</v>
      </c>
      <c r="I45" s="79">
        <v>2008</v>
      </c>
      <c r="J45" s="79">
        <v>2009</v>
      </c>
      <c r="K45" s="79">
        <v>2010</v>
      </c>
      <c r="L45" s="79">
        <v>2011</v>
      </c>
      <c r="M45" s="79">
        <v>2012</v>
      </c>
      <c r="N45" s="79">
        <v>2013</v>
      </c>
      <c r="O45" s="79">
        <v>2014</v>
      </c>
      <c r="P45" s="79">
        <v>2015</v>
      </c>
      <c r="Q45" s="79">
        <v>2016</v>
      </c>
      <c r="R45" s="79">
        <v>2017</v>
      </c>
      <c r="S45" s="79">
        <v>2018</v>
      </c>
      <c r="T45" s="79">
        <v>2019</v>
      </c>
      <c r="U45" s="79">
        <v>2020</v>
      </c>
      <c r="V45" s="79">
        <v>2021</v>
      </c>
      <c r="W45" s="79">
        <v>2022</v>
      </c>
    </row>
    <row r="46" spans="1:23" ht="18" customHeight="1">
      <c r="A46" s="27" t="s">
        <v>69</v>
      </c>
      <c r="B46" s="53">
        <f>('Nacionalidad (esp-extr)'!C22-'Nacionalidad (esp-extr)'!B22)/'Nacionalidad (esp-extr)'!B22</f>
        <v>7.3052279312737214E-3</v>
      </c>
      <c r="C46" s="53">
        <f>('Nacionalidad (esp-extr)'!D22-'Nacionalidad (esp-extr)'!C22)/'Nacionalidad (esp-extr)'!C22</f>
        <v>1.823190989384977E-2</v>
      </c>
      <c r="D46" s="53">
        <f>('Nacionalidad (esp-extr)'!E22-'Nacionalidad (esp-extr)'!D22)/'Nacionalidad (esp-extr)'!D22</f>
        <v>1.9974534458061435E-2</v>
      </c>
      <c r="E46" s="53">
        <f>('Nacionalidad (esp-extr)'!F22-'Nacionalidad (esp-extr)'!E22)/'Nacionalidad (esp-extr)'!E22</f>
        <v>1.3458687680424436E-2</v>
      </c>
      <c r="F46" s="53">
        <f>('Nacionalidad (esp-extr)'!G22-'Nacionalidad (esp-extr)'!F22)/'Nacionalidad (esp-extr)'!F22</f>
        <v>9.0842603641402668E-3</v>
      </c>
      <c r="G46" s="53">
        <f>('Nacionalidad (esp-extr)'!H22-'Nacionalidad (esp-extr)'!G22)/'Nacionalidad (esp-extr)'!G22</f>
        <v>1.3351134846461949E-3</v>
      </c>
      <c r="H46" s="53">
        <f>('Nacionalidad (esp-extr)'!I22-'Nacionalidad (esp-extr)'!H22)/'Nacionalidad (esp-extr)'!H22</f>
        <v>7.1619047619047617E-3</v>
      </c>
      <c r="I46" s="53">
        <f>('Nacionalidad (esp-extr)'!J22-'Nacionalidad (esp-extr)'!I22)/'Nacionalidad (esp-extr)'!I22</f>
        <v>1.157424918677661E-2</v>
      </c>
      <c r="J46" s="53">
        <f>('Nacionalidad (esp-extr)'!K22-'Nacionalidad (esp-extr)'!J22)/'Nacionalidad (esp-extr)'!J22</f>
        <v>1.0432246485192941E-2</v>
      </c>
      <c r="K46" s="53">
        <f>('Nacionalidad (esp-extr)'!L22-'Nacionalidad (esp-extr)'!K22)/'Nacionalidad (esp-extr)'!K22</f>
        <v>-4.5516782000518076E-3</v>
      </c>
      <c r="L46" s="53">
        <f>('Nacionalidad (esp-extr)'!M22-'Nacionalidad (esp-extr)'!L22)/'Nacionalidad (esp-extr)'!L22</f>
        <v>3.7174721189591077E-4</v>
      </c>
      <c r="M46" s="53">
        <f>('Nacionalidad (esp-extr)'!N22-'Nacionalidad (esp-extr)'!M22)/'Nacionalidad (esp-extr)'!M22</f>
        <v>-9.2902266815310288E-4</v>
      </c>
      <c r="N46" s="53">
        <f>('Nacionalidad (esp-extr)'!O22-'Nacionalidad (esp-extr)'!N22)/'Nacionalidad (esp-extr)'!N22</f>
        <v>-8.554956295331969E-4</v>
      </c>
      <c r="O46" s="53">
        <f>('Nacionalidad (esp-extr)'!P22-'Nacionalidad (esp-extr)'!O22)/'Nacionalidad (esp-extr)'!O22</f>
        <v>-1.291787655424019E-2</v>
      </c>
      <c r="P46" s="53">
        <f>('Nacionalidad (esp-extr)'!Q22-'Nacionalidad (esp-extr)'!P22)/'Nacionalidad (esp-extr)'!P22</f>
        <v>-4.7897416556666036E-3</v>
      </c>
      <c r="Q46" s="53">
        <f>('Nacionalidad (esp-extr)'!R22-'Nacionalidad (esp-extr)'!Q22)/'Nacionalidad (esp-extr)'!Q22</f>
        <v>-5.9875701076246776E-3</v>
      </c>
      <c r="R46" s="53">
        <f>('Nacionalidad (esp-extr)'!S22-'Nacionalidad (esp-extr)'!R22)/'Nacionalidad (esp-extr)'!R22</f>
        <v>-3.7361799466260007E-3</v>
      </c>
      <c r="S46" s="53">
        <f>('Nacionalidad (esp-extr)'!T22-'Nacionalidad (esp-extr)'!S22)/'Nacionalidad (esp-extr)'!S22</f>
        <v>-2.678708097351906E-4</v>
      </c>
      <c r="T46" s="53">
        <f>('Nacionalidad (esp-extr)'!U22-'Nacionalidad (esp-extr)'!T22)/'Nacionalidad (esp-extr)'!T22</f>
        <v>-1.6076555023923445E-3</v>
      </c>
      <c r="U46" s="53">
        <f>('Nacionalidad (esp-extr)'!V22-'Nacionalidad (esp-extr)'!U22)/'Nacionalidad (esp-extr)'!U22</f>
        <v>2.6070620710807804E-3</v>
      </c>
      <c r="V46" s="53">
        <f>('Nacionalidad (esp-extr)'!W22-'Nacionalidad (esp-extr)'!V22)/'Nacionalidad (esp-extr)'!V22</f>
        <v>1.5295782188061641E-3</v>
      </c>
      <c r="W46" s="53">
        <f>('Nacionalidad (esp-extr)'!X22-'Nacionalidad (esp-extr)'!W22)/'Nacionalidad (esp-extr)'!W22</f>
        <v>1.25997480050399E-3</v>
      </c>
    </row>
    <row r="47" spans="1:23" ht="18" customHeight="1">
      <c r="A47" s="28" t="s">
        <v>70</v>
      </c>
      <c r="B47" s="38">
        <f>('Nacionalidad (esp-extr)'!C23-'Nacionalidad (esp-extr)'!B23)/'Nacionalidad (esp-extr)'!B23</f>
        <v>8.1994096425057393E-4</v>
      </c>
      <c r="C47" s="38">
        <f>('Nacionalidad (esp-extr)'!D23-'Nacionalidad (esp-extr)'!C23)/'Nacionalidad (esp-extr)'!C23</f>
        <v>2.1710634114369982E-3</v>
      </c>
      <c r="D47" s="38">
        <f>('Nacionalidad (esp-extr)'!E23-'Nacionalidad (esp-extr)'!D23)/'Nacionalidad (esp-extr)'!D23</f>
        <v>3.8013488657265481E-3</v>
      </c>
      <c r="E47" s="38">
        <f>('Nacionalidad (esp-extr)'!F23-'Nacionalidad (esp-extr)'!E23)/'Nacionalidad (esp-extr)'!E23</f>
        <v>2.2803159866438636E-3</v>
      </c>
      <c r="F47" s="38">
        <f>('Nacionalidad (esp-extr)'!G23-'Nacionalidad (esp-extr)'!F23)/'Nacionalidad (esp-extr)'!F23</f>
        <v>4.0627285284797267E-5</v>
      </c>
      <c r="G47" s="38">
        <f>('Nacionalidad (esp-extr)'!H23-'Nacionalidad (esp-extr)'!G23)/'Nacionalidad (esp-extr)'!G23</f>
        <v>-2.0312817387771684E-4</v>
      </c>
      <c r="H47" s="38">
        <f>('Nacionalidad (esp-extr)'!I23-'Nacionalidad (esp-extr)'!H23)/'Nacionalidad (esp-extr)'!H23</f>
        <v>-2.072328321820398E-3</v>
      </c>
      <c r="I47" s="38">
        <f>('Nacionalidad (esp-extr)'!J23-'Nacionalidad (esp-extr)'!I23)/'Nacionalidad (esp-extr)'!I23</f>
        <v>2.198786595545421E-3</v>
      </c>
      <c r="J47" s="38">
        <f>('Nacionalidad (esp-extr)'!K23-'Nacionalidad (esp-extr)'!J23)/'Nacionalidad (esp-extr)'!J23</f>
        <v>7.1913216592857437E-3</v>
      </c>
      <c r="K47" s="38">
        <f>('Nacionalidad (esp-extr)'!L23-'Nacionalidad (esp-extr)'!K23)/'Nacionalidad (esp-extr)'!K23</f>
        <v>-1.3715207745058492E-3</v>
      </c>
      <c r="L47" s="38">
        <f>('Nacionalidad (esp-extr)'!M23-'Nacionalidad (esp-extr)'!L23)/'Nacionalidad (esp-extr)'!L23</f>
        <v>4.6453385037970593E-3</v>
      </c>
      <c r="M47" s="38">
        <f>('Nacionalidad (esp-extr)'!N23-'Nacionalidad (esp-extr)'!M23)/'Nacionalidad (esp-extr)'!M23</f>
        <v>1.3268465280849183E-3</v>
      </c>
      <c r="N47" s="38">
        <f>('Nacionalidad (esp-extr)'!O23-'Nacionalidad (esp-extr)'!N23)/'Nacionalidad (esp-extr)'!N23</f>
        <v>-4.0154192097654996E-4</v>
      </c>
      <c r="O47" s="38">
        <f>('Nacionalidad (esp-extr)'!P23-'Nacionalidad (esp-extr)'!O23)/'Nacionalidad (esp-extr)'!O23</f>
        <v>9.2391740981762679E-4</v>
      </c>
      <c r="P47" s="38">
        <f>('Nacionalidad (esp-extr)'!Q23-'Nacionalidad (esp-extr)'!P23)/'Nacionalidad (esp-extr)'!P23</f>
        <v>-1.8059959064092787E-3</v>
      </c>
      <c r="Q47" s="38">
        <f>('Nacionalidad (esp-extr)'!R23-'Nacionalidad (esp-extr)'!Q23)/'Nacionalidad (esp-extr)'!Q23</f>
        <v>-3.4979092955934386E-3</v>
      </c>
      <c r="R47" s="38">
        <f>('Nacionalidad (esp-extr)'!S23-'Nacionalidad (esp-extr)'!R23)/'Nacionalidad (esp-extr)'!R23</f>
        <v>-2.0576961872100061E-3</v>
      </c>
      <c r="S47" s="38">
        <f>('Nacionalidad (esp-extr)'!T23-'Nacionalidad (esp-extr)'!S23)/'Nacionalidad (esp-extr)'!S23</f>
        <v>-2.264089916713835E-3</v>
      </c>
      <c r="T47" s="38">
        <f>('Nacionalidad (esp-extr)'!U23-'Nacionalidad (esp-extr)'!T23)/'Nacionalidad (esp-extr)'!T23</f>
        <v>-6.2808979657994974E-3</v>
      </c>
      <c r="U47" s="38">
        <f>('Nacionalidad (esp-extr)'!V23-'Nacionalidad (esp-extr)'!U23)/'Nacionalidad (esp-extr)'!U23</f>
        <v>-1.5903437589201974E-3</v>
      </c>
      <c r="V47" s="38">
        <f>('Nacionalidad (esp-extr)'!W23-'Nacionalidad (esp-extr)'!V23)/'Nacionalidad (esp-extr)'!V23</f>
        <v>2.8590099656918802E-4</v>
      </c>
      <c r="W47" s="38">
        <f>('Nacionalidad (esp-extr)'!X23-'Nacionalidad (esp-extr)'!W23)/'Nacionalidad (esp-extr)'!W23</f>
        <v>-1.9599036380711283E-3</v>
      </c>
    </row>
    <row r="48" spans="1:23" ht="18" customHeight="1">
      <c r="A48" s="30" t="s">
        <v>71</v>
      </c>
      <c r="B48" s="39">
        <f>('Nacionalidad (esp-extr)'!C24-'Nacionalidad (esp-extr)'!B24)/'Nacionalidad (esp-extr)'!B24</f>
        <v>1.4324324324324325</v>
      </c>
      <c r="C48" s="39">
        <f>('Nacionalidad (esp-extr)'!D24-'Nacionalidad (esp-extr)'!C24)/'Nacionalidad (esp-extr)'!C24</f>
        <v>1.4703703703703703</v>
      </c>
      <c r="D48" s="39">
        <f>('Nacionalidad (esp-extr)'!E24-'Nacionalidad (esp-extr)'!D24)/'Nacionalidad (esp-extr)'!D24</f>
        <v>0.61319340329835081</v>
      </c>
      <c r="E48" s="39">
        <f>('Nacionalidad (esp-extr)'!F24-'Nacionalidad (esp-extr)'!E24)/'Nacionalidad (esp-extr)'!E24</f>
        <v>0.26858736059479554</v>
      </c>
      <c r="F48" s="39">
        <f>('Nacionalidad (esp-extr)'!G24-'Nacionalidad (esp-extr)'!F24)/'Nacionalidad (esp-extr)'!F24</f>
        <v>0.17216117216117216</v>
      </c>
      <c r="G48" s="39">
        <f>('Nacionalidad (esp-extr)'!H24-'Nacionalidad (esp-extr)'!G24)/'Nacionalidad (esp-extr)'!G24</f>
        <v>2.5000000000000001E-2</v>
      </c>
      <c r="H48" s="39">
        <f>('Nacionalidad (esp-extr)'!I24-'Nacionalidad (esp-extr)'!H24)/'Nacionalidad (esp-extr)'!H24</f>
        <v>0.14573170731707316</v>
      </c>
      <c r="I48" s="39">
        <f>('Nacionalidad (esp-extr)'!J24-'Nacionalidad (esp-extr)'!I24)/'Nacionalidad (esp-extr)'!I24</f>
        <v>0.1341138903672166</v>
      </c>
      <c r="J48" s="39">
        <f>('Nacionalidad (esp-extr)'!K24-'Nacionalidad (esp-extr)'!J24)/'Nacionalidad (esp-extr)'!J24</f>
        <v>4.7864852182074147E-2</v>
      </c>
      <c r="K48" s="39">
        <f>('Nacionalidad (esp-extr)'!L24-'Nacionalidad (esp-extr)'!K24)/'Nacionalidad (esp-extr)'!K24</f>
        <v>-3.9856695029108824E-2</v>
      </c>
      <c r="L48" s="39">
        <f>('Nacionalidad (esp-extr)'!M24-'Nacionalidad (esp-extr)'!L24)/'Nacionalidad (esp-extr)'!L24</f>
        <v>-4.8973880597014928E-2</v>
      </c>
      <c r="M48" s="39">
        <f>('Nacionalidad (esp-extr)'!N24-'Nacionalidad (esp-extr)'!M24)/'Nacionalidad (esp-extr)'!M24</f>
        <v>-2.8445316331535065E-2</v>
      </c>
      <c r="N48" s="39">
        <f>('Nacionalidad (esp-extr)'!O24-'Nacionalidad (esp-extr)'!N24)/'Nacionalidad (esp-extr)'!N24</f>
        <v>-6.5623422513881877E-3</v>
      </c>
      <c r="O48" s="39">
        <f>('Nacionalidad (esp-extr)'!P24-'Nacionalidad (esp-extr)'!O24)/'Nacionalidad (esp-extr)'!O24</f>
        <v>-0.18800813008130082</v>
      </c>
      <c r="P48" s="39">
        <f>('Nacionalidad (esp-extr)'!Q24-'Nacionalidad (esp-extr)'!P24)/'Nacionalidad (esp-extr)'!P24</f>
        <v>-5.1314142678347933E-2</v>
      </c>
      <c r="Q48" s="39">
        <f>('Nacionalidad (esp-extr)'!R24-'Nacionalidad (esp-extr)'!Q24)/'Nacionalidad (esp-extr)'!Q24</f>
        <v>-4.6833773087071241E-2</v>
      </c>
      <c r="R48" s="39">
        <f>('Nacionalidad (esp-extr)'!S24-'Nacionalidad (esp-extr)'!R24)/'Nacionalidad (esp-extr)'!R24</f>
        <v>-3.2525951557093424E-2</v>
      </c>
      <c r="S48" s="39">
        <f>('Nacionalidad (esp-extr)'!T24-'Nacionalidad (esp-extr)'!S24)/'Nacionalidad (esp-extr)'!S24</f>
        <v>3.5050071530758224E-2</v>
      </c>
      <c r="T48" s="39">
        <f>('Nacionalidad (esp-extr)'!U24-'Nacionalidad (esp-extr)'!T24)/'Nacionalidad (esp-extr)'!T24</f>
        <v>7.8092605390463032E-2</v>
      </c>
      <c r="U48" s="39">
        <f>('Nacionalidad (esp-extr)'!V24-'Nacionalidad (esp-extr)'!U24)/'Nacionalidad (esp-extr)'!U24</f>
        <v>6.8589743589743596E-2</v>
      </c>
      <c r="V48" s="39">
        <f>('Nacionalidad (esp-extr)'!W24-'Nacionalidad (esp-extr)'!V24)/'Nacionalidad (esp-extr)'!V24</f>
        <v>1.9796040791841631E-2</v>
      </c>
      <c r="W48" s="39">
        <f>('Nacionalidad (esp-extr)'!X24-'Nacionalidad (esp-extr)'!W24)/'Nacionalidad (esp-extr)'!W24</f>
        <v>4.764705882352941E-2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3" zoomScale="75" workbookViewId="0">
      <selection activeCell="B62" sqref="B62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5" t="s">
        <v>0</v>
      </c>
    </row>
    <row r="2" spans="1:22" ht="30" customHeight="1">
      <c r="A2" s="46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78" t="s">
        <v>14</v>
      </c>
      <c r="B7" s="79">
        <v>2002</v>
      </c>
      <c r="C7" s="79">
        <v>2003</v>
      </c>
      <c r="D7" s="79">
        <v>2004</v>
      </c>
      <c r="E7" s="79">
        <v>2005</v>
      </c>
      <c r="F7" s="79">
        <v>2006</v>
      </c>
      <c r="G7" s="79">
        <v>2007</v>
      </c>
      <c r="H7" s="79">
        <v>2008</v>
      </c>
      <c r="I7" s="79">
        <v>2009</v>
      </c>
      <c r="J7" s="79">
        <v>2010</v>
      </c>
      <c r="K7" s="79">
        <v>2011</v>
      </c>
      <c r="L7" s="79">
        <v>2012</v>
      </c>
      <c r="M7" s="79">
        <v>2013</v>
      </c>
      <c r="N7" s="79">
        <v>2014</v>
      </c>
      <c r="O7" s="79">
        <v>2015</v>
      </c>
      <c r="P7" s="79">
        <v>2016</v>
      </c>
      <c r="Q7" s="79">
        <v>2017</v>
      </c>
      <c r="R7" s="79">
        <v>2018</v>
      </c>
      <c r="S7" s="79">
        <v>2019</v>
      </c>
      <c r="T7" s="79">
        <v>2020</v>
      </c>
      <c r="U7" s="79">
        <v>2021</v>
      </c>
      <c r="V7" s="79">
        <v>2022</v>
      </c>
    </row>
    <row r="8" spans="1:22" ht="18" customHeight="1">
      <c r="A8" s="27" t="s">
        <v>74</v>
      </c>
      <c r="B8" s="42">
        <v>1435</v>
      </c>
      <c r="C8" s="42">
        <v>2263</v>
      </c>
      <c r="D8" s="42">
        <v>2841</v>
      </c>
      <c r="E8" s="42">
        <v>3336</v>
      </c>
      <c r="F8" s="42">
        <v>3384</v>
      </c>
      <c r="G8" s="42">
        <v>3948</v>
      </c>
      <c r="H8" s="42">
        <v>4516</v>
      </c>
      <c r="I8" s="42">
        <v>4690</v>
      </c>
      <c r="J8" s="42">
        <v>4480</v>
      </c>
      <c r="K8" s="42">
        <v>4260</v>
      </c>
      <c r="L8" s="42">
        <v>4158</v>
      </c>
      <c r="M8" s="42">
        <v>4111</v>
      </c>
      <c r="N8" s="42">
        <v>3335</v>
      </c>
      <c r="O8" s="42">
        <v>3187</v>
      </c>
      <c r="P8" s="42">
        <v>3042</v>
      </c>
      <c r="Q8" s="42">
        <v>2954</v>
      </c>
      <c r="R8" s="42">
        <v>3076</v>
      </c>
      <c r="S8" s="42">
        <v>3344</v>
      </c>
      <c r="T8" s="42">
        <v>3619</v>
      </c>
      <c r="U8" s="42">
        <v>3678</v>
      </c>
      <c r="V8" s="42">
        <v>3801</v>
      </c>
    </row>
    <row r="9" spans="1:22" ht="18" customHeight="1">
      <c r="A9" s="36" t="s">
        <v>75</v>
      </c>
      <c r="B9" s="6">
        <v>209</v>
      </c>
      <c r="C9" s="6">
        <v>408</v>
      </c>
      <c r="D9" s="6">
        <v>542</v>
      </c>
      <c r="E9" s="6">
        <v>650</v>
      </c>
      <c r="F9" s="6">
        <v>691</v>
      </c>
      <c r="G9" s="6">
        <v>759</v>
      </c>
      <c r="H9" s="6">
        <v>824</v>
      </c>
      <c r="I9" s="6">
        <v>833</v>
      </c>
      <c r="J9" s="6">
        <v>790</v>
      </c>
      <c r="K9" s="6">
        <v>733</v>
      </c>
      <c r="L9" s="6">
        <v>705</v>
      </c>
      <c r="M9" s="6">
        <v>680</v>
      </c>
      <c r="N9" s="6">
        <v>591</v>
      </c>
      <c r="O9" s="6">
        <v>559</v>
      </c>
      <c r="P9" s="6">
        <v>521</v>
      </c>
      <c r="Q9" s="6">
        <v>511</v>
      </c>
      <c r="R9" s="6">
        <v>529</v>
      </c>
      <c r="S9" s="6">
        <v>564</v>
      </c>
      <c r="T9" s="6">
        <v>609</v>
      </c>
      <c r="U9" s="6">
        <v>643</v>
      </c>
      <c r="V9" s="6">
        <v>662</v>
      </c>
    </row>
    <row r="10" spans="1:22" ht="18" customHeight="1">
      <c r="A10" s="36" t="s">
        <v>76</v>
      </c>
      <c r="B10" s="29">
        <v>909</v>
      </c>
      <c r="C10" s="29">
        <v>1328</v>
      </c>
      <c r="D10" s="29">
        <v>1577</v>
      </c>
      <c r="E10" s="29">
        <v>1751</v>
      </c>
      <c r="F10" s="29">
        <v>1645</v>
      </c>
      <c r="G10" s="29">
        <v>1874</v>
      </c>
      <c r="H10" s="29">
        <v>2139</v>
      </c>
      <c r="I10" s="29">
        <v>2191</v>
      </c>
      <c r="J10" s="29">
        <v>2044</v>
      </c>
      <c r="K10" s="29">
        <v>1884</v>
      </c>
      <c r="L10" s="29">
        <v>1827</v>
      </c>
      <c r="M10" s="29">
        <v>1763</v>
      </c>
      <c r="N10" s="29">
        <v>1439</v>
      </c>
      <c r="O10" s="29">
        <v>1367</v>
      </c>
      <c r="P10" s="29">
        <v>1269</v>
      </c>
      <c r="Q10" s="29">
        <v>1215</v>
      </c>
      <c r="R10" s="29">
        <v>1226</v>
      </c>
      <c r="S10" s="29">
        <v>1337</v>
      </c>
      <c r="T10" s="29">
        <v>1487</v>
      </c>
      <c r="U10" s="29">
        <v>1417</v>
      </c>
      <c r="V10" s="29">
        <v>1434</v>
      </c>
    </row>
    <row r="11" spans="1:22" ht="18" customHeight="1">
      <c r="A11" s="36" t="s">
        <v>77</v>
      </c>
      <c r="B11" s="29">
        <v>283</v>
      </c>
      <c r="C11" s="29">
        <v>467</v>
      </c>
      <c r="D11" s="29">
        <v>645</v>
      </c>
      <c r="E11" s="29">
        <v>830</v>
      </c>
      <c r="F11" s="29">
        <v>907</v>
      </c>
      <c r="G11" s="29">
        <v>1129</v>
      </c>
      <c r="H11" s="29">
        <v>1330</v>
      </c>
      <c r="I11" s="29">
        <v>1414</v>
      </c>
      <c r="J11" s="29">
        <v>1380</v>
      </c>
      <c r="K11" s="29">
        <v>1352</v>
      </c>
      <c r="L11" s="29">
        <v>1303</v>
      </c>
      <c r="M11" s="29">
        <v>1309</v>
      </c>
      <c r="N11" s="29">
        <v>1021</v>
      </c>
      <c r="O11" s="29">
        <v>970</v>
      </c>
      <c r="P11" s="29">
        <v>959</v>
      </c>
      <c r="Q11" s="29">
        <v>944</v>
      </c>
      <c r="R11" s="29">
        <v>1004</v>
      </c>
      <c r="S11" s="29">
        <v>1116</v>
      </c>
      <c r="T11" s="29">
        <v>1173</v>
      </c>
      <c r="U11" s="29">
        <v>1250</v>
      </c>
      <c r="V11" s="29">
        <v>1301</v>
      </c>
    </row>
    <row r="12" spans="1:22" ht="18" customHeight="1">
      <c r="A12" s="36" t="s">
        <v>78</v>
      </c>
      <c r="B12" s="29">
        <v>25</v>
      </c>
      <c r="C12" s="29">
        <v>50</v>
      </c>
      <c r="D12" s="29">
        <v>66</v>
      </c>
      <c r="E12" s="29">
        <v>94</v>
      </c>
      <c r="F12" s="29">
        <v>123</v>
      </c>
      <c r="G12" s="29">
        <v>161</v>
      </c>
      <c r="H12" s="29">
        <v>194</v>
      </c>
      <c r="I12" s="29">
        <v>212</v>
      </c>
      <c r="J12" s="29">
        <v>229</v>
      </c>
      <c r="K12" s="29">
        <v>250</v>
      </c>
      <c r="L12" s="29">
        <v>273</v>
      </c>
      <c r="M12" s="29">
        <v>299</v>
      </c>
      <c r="N12" s="29">
        <v>236</v>
      </c>
      <c r="O12" s="29">
        <v>225</v>
      </c>
      <c r="P12" s="29">
        <v>214</v>
      </c>
      <c r="Q12" s="29">
        <v>203</v>
      </c>
      <c r="R12" s="29">
        <v>224</v>
      </c>
      <c r="S12" s="29">
        <v>230</v>
      </c>
      <c r="T12" s="29">
        <v>257</v>
      </c>
      <c r="U12" s="29">
        <v>268</v>
      </c>
      <c r="V12" s="29">
        <v>285</v>
      </c>
    </row>
    <row r="13" spans="1:22" ht="18" customHeight="1">
      <c r="A13" s="30" t="s">
        <v>79</v>
      </c>
      <c r="B13" s="55">
        <v>9</v>
      </c>
      <c r="C13" s="55">
        <v>10</v>
      </c>
      <c r="D13" s="55">
        <v>11</v>
      </c>
      <c r="E13" s="55">
        <v>11</v>
      </c>
      <c r="F13" s="55">
        <v>18</v>
      </c>
      <c r="G13" s="55">
        <v>25</v>
      </c>
      <c r="H13" s="55">
        <v>29</v>
      </c>
      <c r="I13" s="55">
        <v>40</v>
      </c>
      <c r="J13" s="55">
        <v>37</v>
      </c>
      <c r="K13" s="55">
        <v>41</v>
      </c>
      <c r="L13" s="55">
        <v>50</v>
      </c>
      <c r="M13" s="55">
        <v>60</v>
      </c>
      <c r="N13" s="55">
        <v>48</v>
      </c>
      <c r="O13" s="55">
        <v>66</v>
      </c>
      <c r="P13" s="55">
        <v>79</v>
      </c>
      <c r="Q13" s="55">
        <v>81</v>
      </c>
      <c r="R13" s="55">
        <v>93</v>
      </c>
      <c r="S13" s="55">
        <v>97</v>
      </c>
      <c r="T13" s="55">
        <v>93</v>
      </c>
      <c r="U13" s="55">
        <v>100</v>
      </c>
      <c r="V13" s="55">
        <v>119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8" t="s">
        <v>48</v>
      </c>
      <c r="B17" s="79">
        <v>2002</v>
      </c>
      <c r="C17" s="79">
        <v>2003</v>
      </c>
      <c r="D17" s="79">
        <v>2004</v>
      </c>
      <c r="E17" s="79">
        <v>2005</v>
      </c>
      <c r="F17" s="79">
        <v>2006</v>
      </c>
      <c r="G17" s="79">
        <v>2007</v>
      </c>
      <c r="H17" s="79">
        <v>2008</v>
      </c>
      <c r="I17" s="79">
        <v>2009</v>
      </c>
      <c r="J17" s="79">
        <v>2010</v>
      </c>
      <c r="K17" s="79">
        <v>2011</v>
      </c>
      <c r="L17" s="79">
        <v>2012</v>
      </c>
      <c r="M17" s="79">
        <v>2013</v>
      </c>
      <c r="N17" s="79">
        <v>2014</v>
      </c>
      <c r="O17" s="79">
        <v>2015</v>
      </c>
      <c r="P17" s="79">
        <v>2016</v>
      </c>
      <c r="Q17" s="79">
        <v>2017</v>
      </c>
      <c r="R17" s="79">
        <v>2018</v>
      </c>
      <c r="S17" s="79">
        <v>2019</v>
      </c>
      <c r="T17" s="79">
        <v>2020</v>
      </c>
      <c r="U17" s="79">
        <v>2021</v>
      </c>
      <c r="V17" s="79">
        <v>2022</v>
      </c>
    </row>
    <row r="18" spans="1:22" ht="18" customHeight="1">
      <c r="A18" s="27" t="s">
        <v>74</v>
      </c>
      <c r="B18" s="42">
        <v>768</v>
      </c>
      <c r="C18" s="42">
        <v>1187</v>
      </c>
      <c r="D18" s="42">
        <v>1476</v>
      </c>
      <c r="E18" s="42">
        <v>1736</v>
      </c>
      <c r="F18" s="42">
        <v>1744</v>
      </c>
      <c r="G18" s="42">
        <v>2069</v>
      </c>
      <c r="H18" s="42">
        <v>2385</v>
      </c>
      <c r="I18" s="42">
        <v>2457</v>
      </c>
      <c r="J18" s="42">
        <v>2336</v>
      </c>
      <c r="K18" s="42">
        <v>2221</v>
      </c>
      <c r="L18" s="42">
        <v>2177</v>
      </c>
      <c r="M18" s="42">
        <v>2143</v>
      </c>
      <c r="N18" s="42">
        <v>1737</v>
      </c>
      <c r="O18" s="42">
        <v>1671</v>
      </c>
      <c r="P18" s="42">
        <v>1597</v>
      </c>
      <c r="Q18" s="42">
        <v>1556</v>
      </c>
      <c r="R18" s="42">
        <v>1629</v>
      </c>
      <c r="S18" s="42">
        <v>1784</v>
      </c>
      <c r="T18" s="42">
        <v>1952</v>
      </c>
      <c r="U18" s="42">
        <v>1978</v>
      </c>
      <c r="V18" s="115">
        <v>2020</v>
      </c>
    </row>
    <row r="19" spans="1:22" ht="18" customHeight="1">
      <c r="A19" s="36" t="s">
        <v>75</v>
      </c>
      <c r="B19" s="6">
        <v>110</v>
      </c>
      <c r="C19" s="6">
        <v>213</v>
      </c>
      <c r="D19" s="6">
        <v>282</v>
      </c>
      <c r="E19" s="6">
        <v>352</v>
      </c>
      <c r="F19" s="6">
        <v>385</v>
      </c>
      <c r="G19" s="6">
        <v>415</v>
      </c>
      <c r="H19" s="6">
        <v>456</v>
      </c>
      <c r="I19" s="6">
        <v>450</v>
      </c>
      <c r="J19" s="6">
        <v>425</v>
      </c>
      <c r="K19" s="6">
        <v>394</v>
      </c>
      <c r="L19" s="6">
        <v>385</v>
      </c>
      <c r="M19" s="6">
        <v>366</v>
      </c>
      <c r="N19" s="6">
        <v>317</v>
      </c>
      <c r="O19" s="6">
        <v>305</v>
      </c>
      <c r="P19" s="6">
        <v>282</v>
      </c>
      <c r="Q19" s="6">
        <v>272</v>
      </c>
      <c r="R19" s="6">
        <v>284</v>
      </c>
      <c r="S19" s="6">
        <v>303</v>
      </c>
      <c r="T19" s="6">
        <v>327</v>
      </c>
      <c r="U19" s="6">
        <v>351</v>
      </c>
      <c r="V19" s="116">
        <v>356</v>
      </c>
    </row>
    <row r="20" spans="1:22" ht="18" customHeight="1">
      <c r="A20" s="36" t="s">
        <v>76</v>
      </c>
      <c r="B20" s="29">
        <v>503</v>
      </c>
      <c r="C20" s="29">
        <v>710</v>
      </c>
      <c r="D20" s="29">
        <v>843</v>
      </c>
      <c r="E20" s="29">
        <v>931</v>
      </c>
      <c r="F20" s="29">
        <v>846</v>
      </c>
      <c r="G20" s="29">
        <v>991</v>
      </c>
      <c r="H20" s="29">
        <v>1135</v>
      </c>
      <c r="I20" s="29">
        <v>1156</v>
      </c>
      <c r="J20" s="29">
        <v>1067</v>
      </c>
      <c r="K20" s="29">
        <v>986</v>
      </c>
      <c r="L20" s="29">
        <v>957</v>
      </c>
      <c r="M20" s="29">
        <v>918</v>
      </c>
      <c r="N20" s="29">
        <v>741</v>
      </c>
      <c r="O20" s="29">
        <v>708</v>
      </c>
      <c r="P20" s="29">
        <v>661</v>
      </c>
      <c r="Q20" s="29">
        <v>637</v>
      </c>
      <c r="R20" s="29">
        <v>643</v>
      </c>
      <c r="S20" s="29">
        <v>720</v>
      </c>
      <c r="T20" s="29">
        <v>832</v>
      </c>
      <c r="U20" s="29">
        <v>780</v>
      </c>
      <c r="V20" s="117">
        <v>780</v>
      </c>
    </row>
    <row r="21" spans="1:22" ht="18" customHeight="1">
      <c r="A21" s="36" t="s">
        <v>77</v>
      </c>
      <c r="B21" s="29">
        <v>141</v>
      </c>
      <c r="C21" s="29">
        <v>237</v>
      </c>
      <c r="D21" s="29">
        <v>313</v>
      </c>
      <c r="E21" s="29">
        <v>398</v>
      </c>
      <c r="F21" s="29">
        <v>444</v>
      </c>
      <c r="G21" s="29">
        <v>571</v>
      </c>
      <c r="H21" s="29">
        <v>679</v>
      </c>
      <c r="I21" s="29">
        <v>715</v>
      </c>
      <c r="J21" s="29">
        <v>701</v>
      </c>
      <c r="K21" s="29">
        <v>690</v>
      </c>
      <c r="L21" s="29">
        <v>671</v>
      </c>
      <c r="M21" s="29">
        <v>676</v>
      </c>
      <c r="N21" s="29">
        <v>539</v>
      </c>
      <c r="O21" s="29">
        <v>514</v>
      </c>
      <c r="P21" s="29">
        <v>505</v>
      </c>
      <c r="Q21" s="29">
        <v>497</v>
      </c>
      <c r="R21" s="29">
        <v>533</v>
      </c>
      <c r="S21" s="29">
        <v>588</v>
      </c>
      <c r="T21" s="29">
        <v>612</v>
      </c>
      <c r="U21" s="29">
        <v>653</v>
      </c>
      <c r="V21" s="117">
        <v>670</v>
      </c>
    </row>
    <row r="22" spans="1:22" ht="18" customHeight="1">
      <c r="A22" s="36" t="s">
        <v>78</v>
      </c>
      <c r="B22" s="29">
        <v>11</v>
      </c>
      <c r="C22" s="29">
        <v>23</v>
      </c>
      <c r="D22" s="29">
        <v>32</v>
      </c>
      <c r="E22" s="29">
        <v>49</v>
      </c>
      <c r="F22" s="29">
        <v>61</v>
      </c>
      <c r="G22" s="29">
        <v>80</v>
      </c>
      <c r="H22" s="29">
        <v>100</v>
      </c>
      <c r="I22" s="29">
        <v>114</v>
      </c>
      <c r="J22" s="29">
        <v>124</v>
      </c>
      <c r="K22" s="29">
        <v>127</v>
      </c>
      <c r="L22" s="29">
        <v>136</v>
      </c>
      <c r="M22" s="29">
        <v>152</v>
      </c>
      <c r="N22" s="29">
        <v>113</v>
      </c>
      <c r="O22" s="29">
        <v>111</v>
      </c>
      <c r="P22" s="29">
        <v>114</v>
      </c>
      <c r="Q22" s="29">
        <v>111</v>
      </c>
      <c r="R22" s="29">
        <v>123</v>
      </c>
      <c r="S22" s="29">
        <v>126</v>
      </c>
      <c r="T22" s="29">
        <v>137</v>
      </c>
      <c r="U22" s="29">
        <v>144</v>
      </c>
      <c r="V22" s="117">
        <v>153</v>
      </c>
    </row>
    <row r="23" spans="1:22" ht="18" customHeight="1">
      <c r="A23" s="30" t="s">
        <v>79</v>
      </c>
      <c r="B23" s="55">
        <v>3</v>
      </c>
      <c r="C23" s="55">
        <v>4</v>
      </c>
      <c r="D23" s="55">
        <v>6</v>
      </c>
      <c r="E23" s="55">
        <v>6</v>
      </c>
      <c r="F23" s="55">
        <v>8</v>
      </c>
      <c r="G23" s="55">
        <v>12</v>
      </c>
      <c r="H23" s="55">
        <v>15</v>
      </c>
      <c r="I23" s="55">
        <v>22</v>
      </c>
      <c r="J23" s="55">
        <v>19</v>
      </c>
      <c r="K23" s="55">
        <v>24</v>
      </c>
      <c r="L23" s="55">
        <v>28</v>
      </c>
      <c r="M23" s="55">
        <v>31</v>
      </c>
      <c r="N23" s="55">
        <v>27</v>
      </c>
      <c r="O23" s="55">
        <v>33</v>
      </c>
      <c r="P23" s="55">
        <v>35</v>
      </c>
      <c r="Q23" s="55">
        <v>39</v>
      </c>
      <c r="R23" s="55">
        <v>46</v>
      </c>
      <c r="S23" s="55">
        <v>47</v>
      </c>
      <c r="T23" s="55">
        <v>44</v>
      </c>
      <c r="U23" s="55">
        <v>50</v>
      </c>
      <c r="V23" s="118">
        <v>61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8" t="s">
        <v>49</v>
      </c>
      <c r="B27" s="79">
        <v>2002</v>
      </c>
      <c r="C27" s="79">
        <v>2003</v>
      </c>
      <c r="D27" s="79">
        <v>2004</v>
      </c>
      <c r="E27" s="79">
        <v>2005</v>
      </c>
      <c r="F27" s="79">
        <v>2006</v>
      </c>
      <c r="G27" s="79">
        <v>2007</v>
      </c>
      <c r="H27" s="79">
        <v>2008</v>
      </c>
      <c r="I27" s="79">
        <v>2009</v>
      </c>
      <c r="J27" s="79">
        <v>2010</v>
      </c>
      <c r="K27" s="79">
        <v>2011</v>
      </c>
      <c r="L27" s="79">
        <v>2012</v>
      </c>
      <c r="M27" s="79">
        <v>2013</v>
      </c>
      <c r="N27" s="79">
        <v>2014</v>
      </c>
      <c r="O27" s="79">
        <v>2015</v>
      </c>
      <c r="P27" s="79">
        <v>2016</v>
      </c>
      <c r="Q27" s="79">
        <v>2017</v>
      </c>
      <c r="R27" s="79">
        <v>2018</v>
      </c>
      <c r="S27" s="79">
        <v>2019</v>
      </c>
      <c r="T27" s="79">
        <v>2020</v>
      </c>
      <c r="U27" s="79">
        <v>2021</v>
      </c>
      <c r="V27" s="79">
        <v>2022</v>
      </c>
    </row>
    <row r="28" spans="1:22" ht="18" customHeight="1">
      <c r="A28" s="27" t="s">
        <v>74</v>
      </c>
      <c r="B28" s="42">
        <v>667</v>
      </c>
      <c r="C28" s="42">
        <v>1076</v>
      </c>
      <c r="D28" s="42">
        <v>1365</v>
      </c>
      <c r="E28" s="42">
        <v>1600</v>
      </c>
      <c r="F28" s="42">
        <v>1640</v>
      </c>
      <c r="G28" s="42">
        <v>1879</v>
      </c>
      <c r="H28" s="42">
        <v>2131</v>
      </c>
      <c r="I28" s="42">
        <v>2233</v>
      </c>
      <c r="J28" s="42">
        <v>2144</v>
      </c>
      <c r="K28" s="42">
        <v>2039</v>
      </c>
      <c r="L28" s="42">
        <v>1981</v>
      </c>
      <c r="M28" s="42">
        <v>1968</v>
      </c>
      <c r="N28" s="42">
        <v>1598</v>
      </c>
      <c r="O28" s="42">
        <v>1516</v>
      </c>
      <c r="P28" s="42">
        <v>1445</v>
      </c>
      <c r="Q28" s="42">
        <v>1398</v>
      </c>
      <c r="R28" s="42">
        <v>1447</v>
      </c>
      <c r="S28" s="42">
        <v>1560</v>
      </c>
      <c r="T28" s="42">
        <v>1667</v>
      </c>
      <c r="U28" s="42">
        <v>1700</v>
      </c>
      <c r="V28" s="42">
        <v>1781</v>
      </c>
    </row>
    <row r="29" spans="1:22" ht="18" customHeight="1">
      <c r="A29" s="36" t="s">
        <v>75</v>
      </c>
      <c r="B29" s="6">
        <v>99</v>
      </c>
      <c r="C29" s="6">
        <v>195</v>
      </c>
      <c r="D29" s="6">
        <v>260</v>
      </c>
      <c r="E29" s="6">
        <v>298</v>
      </c>
      <c r="F29" s="6">
        <v>306</v>
      </c>
      <c r="G29" s="6">
        <v>344</v>
      </c>
      <c r="H29" s="6">
        <v>368</v>
      </c>
      <c r="I29" s="6">
        <v>383</v>
      </c>
      <c r="J29" s="6">
        <v>365</v>
      </c>
      <c r="K29" s="6">
        <v>339</v>
      </c>
      <c r="L29" s="6">
        <v>320</v>
      </c>
      <c r="M29" s="6">
        <v>314</v>
      </c>
      <c r="N29" s="6">
        <v>274</v>
      </c>
      <c r="O29" s="6">
        <v>254</v>
      </c>
      <c r="P29" s="6">
        <v>239</v>
      </c>
      <c r="Q29" s="6">
        <v>239</v>
      </c>
      <c r="R29" s="6">
        <v>245</v>
      </c>
      <c r="S29" s="6">
        <v>261</v>
      </c>
      <c r="T29" s="6">
        <v>282</v>
      </c>
      <c r="U29" s="6">
        <v>292</v>
      </c>
      <c r="V29" s="6">
        <v>306</v>
      </c>
    </row>
    <row r="30" spans="1:22" ht="18" customHeight="1">
      <c r="A30" s="36" t="s">
        <v>76</v>
      </c>
      <c r="B30" s="29">
        <v>406</v>
      </c>
      <c r="C30" s="29">
        <v>618</v>
      </c>
      <c r="D30" s="29">
        <v>734</v>
      </c>
      <c r="E30" s="29">
        <v>820</v>
      </c>
      <c r="F30" s="29">
        <v>799</v>
      </c>
      <c r="G30" s="29">
        <v>883</v>
      </c>
      <c r="H30" s="29">
        <v>1004</v>
      </c>
      <c r="I30" s="29">
        <v>1035</v>
      </c>
      <c r="J30" s="29">
        <v>977</v>
      </c>
      <c r="K30" s="29">
        <v>898</v>
      </c>
      <c r="L30" s="29">
        <v>870</v>
      </c>
      <c r="M30" s="29">
        <v>845</v>
      </c>
      <c r="N30" s="29">
        <v>698</v>
      </c>
      <c r="O30" s="29">
        <v>659</v>
      </c>
      <c r="P30" s="29">
        <v>608</v>
      </c>
      <c r="Q30" s="29">
        <v>578</v>
      </c>
      <c r="R30" s="29">
        <v>583</v>
      </c>
      <c r="S30" s="29">
        <v>617</v>
      </c>
      <c r="T30" s="29">
        <v>655</v>
      </c>
      <c r="U30" s="29">
        <v>637</v>
      </c>
      <c r="V30" s="29">
        <v>654</v>
      </c>
    </row>
    <row r="31" spans="1:22" ht="18" customHeight="1">
      <c r="A31" s="36" t="s">
        <v>77</v>
      </c>
      <c r="B31" s="29">
        <v>142</v>
      </c>
      <c r="C31" s="29">
        <v>230</v>
      </c>
      <c r="D31" s="29">
        <v>332</v>
      </c>
      <c r="E31" s="29">
        <v>432</v>
      </c>
      <c r="F31" s="29">
        <v>463</v>
      </c>
      <c r="G31" s="29">
        <v>558</v>
      </c>
      <c r="H31" s="29">
        <v>651</v>
      </c>
      <c r="I31" s="29">
        <v>699</v>
      </c>
      <c r="J31" s="29">
        <v>679</v>
      </c>
      <c r="K31" s="29">
        <v>662</v>
      </c>
      <c r="L31" s="29">
        <v>632</v>
      </c>
      <c r="M31" s="29">
        <v>633</v>
      </c>
      <c r="N31" s="29">
        <v>482</v>
      </c>
      <c r="O31" s="29">
        <v>456</v>
      </c>
      <c r="P31" s="29">
        <v>454</v>
      </c>
      <c r="Q31" s="29">
        <v>447</v>
      </c>
      <c r="R31" s="29">
        <v>471</v>
      </c>
      <c r="S31" s="29">
        <v>528</v>
      </c>
      <c r="T31" s="29">
        <v>561</v>
      </c>
      <c r="U31" s="29">
        <v>597</v>
      </c>
      <c r="V31" s="29">
        <v>631</v>
      </c>
    </row>
    <row r="32" spans="1:22" ht="18" customHeight="1">
      <c r="A32" s="36" t="s">
        <v>78</v>
      </c>
      <c r="B32" s="29">
        <v>14</v>
      </c>
      <c r="C32" s="29">
        <v>27</v>
      </c>
      <c r="D32" s="29">
        <v>34</v>
      </c>
      <c r="E32" s="29">
        <v>45</v>
      </c>
      <c r="F32" s="29">
        <v>62</v>
      </c>
      <c r="G32" s="29">
        <v>81</v>
      </c>
      <c r="H32" s="29">
        <v>94</v>
      </c>
      <c r="I32" s="29">
        <v>98</v>
      </c>
      <c r="J32" s="29">
        <v>105</v>
      </c>
      <c r="K32" s="29">
        <v>123</v>
      </c>
      <c r="L32" s="29">
        <v>137</v>
      </c>
      <c r="M32" s="29">
        <v>147</v>
      </c>
      <c r="N32" s="29">
        <v>123</v>
      </c>
      <c r="O32" s="29">
        <v>114</v>
      </c>
      <c r="P32" s="29">
        <v>100</v>
      </c>
      <c r="Q32" s="29">
        <v>92</v>
      </c>
      <c r="R32" s="29">
        <v>101</v>
      </c>
      <c r="S32" s="29">
        <v>104</v>
      </c>
      <c r="T32" s="29">
        <v>120</v>
      </c>
      <c r="U32" s="29">
        <v>124</v>
      </c>
      <c r="V32" s="29">
        <v>132</v>
      </c>
    </row>
    <row r="33" spans="1:22" ht="18" customHeight="1">
      <c r="A33" s="30" t="s">
        <v>79</v>
      </c>
      <c r="B33" s="55">
        <v>6</v>
      </c>
      <c r="C33" s="55">
        <v>6</v>
      </c>
      <c r="D33" s="55">
        <v>5</v>
      </c>
      <c r="E33" s="55">
        <v>5</v>
      </c>
      <c r="F33" s="55">
        <v>10</v>
      </c>
      <c r="G33" s="55">
        <v>13</v>
      </c>
      <c r="H33" s="55">
        <v>14</v>
      </c>
      <c r="I33" s="55">
        <v>18</v>
      </c>
      <c r="J33" s="55">
        <v>18</v>
      </c>
      <c r="K33" s="55">
        <v>17</v>
      </c>
      <c r="L33" s="55">
        <v>22</v>
      </c>
      <c r="M33" s="55">
        <v>29</v>
      </c>
      <c r="N33" s="55">
        <v>21</v>
      </c>
      <c r="O33" s="55">
        <v>33</v>
      </c>
      <c r="P33" s="55">
        <v>44</v>
      </c>
      <c r="Q33" s="55">
        <v>42</v>
      </c>
      <c r="R33" s="55">
        <v>47</v>
      </c>
      <c r="S33" s="55">
        <v>50</v>
      </c>
      <c r="T33" s="55">
        <v>49</v>
      </c>
      <c r="U33" s="55">
        <v>50</v>
      </c>
      <c r="V33" s="55">
        <v>58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78" t="s">
        <v>14</v>
      </c>
      <c r="B40" s="79">
        <v>2002</v>
      </c>
      <c r="C40" s="79">
        <v>2003</v>
      </c>
      <c r="D40" s="79">
        <v>2004</v>
      </c>
      <c r="E40" s="79">
        <v>2005</v>
      </c>
      <c r="F40" s="79">
        <v>2006</v>
      </c>
      <c r="G40" s="79">
        <v>2007</v>
      </c>
      <c r="H40" s="79">
        <v>2008</v>
      </c>
      <c r="I40" s="79">
        <v>2009</v>
      </c>
      <c r="J40" s="79">
        <v>2010</v>
      </c>
      <c r="K40" s="79">
        <v>2011</v>
      </c>
      <c r="L40" s="79">
        <v>2012</v>
      </c>
      <c r="M40" s="79">
        <v>2013</v>
      </c>
      <c r="N40" s="79">
        <v>2014</v>
      </c>
      <c r="O40" s="79">
        <v>2015</v>
      </c>
      <c r="P40" s="79">
        <v>2016</v>
      </c>
      <c r="Q40" s="79">
        <v>2017</v>
      </c>
      <c r="R40" s="79">
        <v>2018</v>
      </c>
      <c r="S40" s="79">
        <v>2019</v>
      </c>
      <c r="T40" s="79">
        <v>2020</v>
      </c>
      <c r="U40" s="79">
        <v>2021</v>
      </c>
      <c r="V40" s="79">
        <v>2022</v>
      </c>
    </row>
    <row r="41" spans="1:22" ht="18" customHeight="1">
      <c r="A41" s="27" t="s">
        <v>74</v>
      </c>
      <c r="B41" s="53">
        <f t="shared" ref="B41:T41" si="0">SUM(B42:B46)</f>
        <v>1</v>
      </c>
      <c r="C41" s="53">
        <f t="shared" si="0"/>
        <v>1</v>
      </c>
      <c r="D41" s="53">
        <f t="shared" si="0"/>
        <v>1</v>
      </c>
      <c r="E41" s="53">
        <f t="shared" si="0"/>
        <v>1</v>
      </c>
      <c r="F41" s="53">
        <f t="shared" si="0"/>
        <v>1</v>
      </c>
      <c r="G41" s="53">
        <f t="shared" si="0"/>
        <v>1</v>
      </c>
      <c r="H41" s="53">
        <f t="shared" si="0"/>
        <v>1</v>
      </c>
      <c r="I41" s="53">
        <f t="shared" si="0"/>
        <v>1</v>
      </c>
      <c r="J41" s="53">
        <f t="shared" si="0"/>
        <v>1</v>
      </c>
      <c r="K41" s="53">
        <f t="shared" si="0"/>
        <v>0.99999999999999989</v>
      </c>
      <c r="L41" s="53">
        <f t="shared" si="0"/>
        <v>0.99999999999999989</v>
      </c>
      <c r="M41" s="53">
        <f t="shared" si="0"/>
        <v>0.99999999999999989</v>
      </c>
      <c r="N41" s="53">
        <f t="shared" si="0"/>
        <v>1</v>
      </c>
      <c r="O41" s="53">
        <f t="shared" si="0"/>
        <v>1</v>
      </c>
      <c r="P41" s="53">
        <f t="shared" si="0"/>
        <v>1</v>
      </c>
      <c r="Q41" s="53">
        <f t="shared" si="0"/>
        <v>1</v>
      </c>
      <c r="R41" s="53">
        <f t="shared" si="0"/>
        <v>0.99999999999999989</v>
      </c>
      <c r="S41" s="53">
        <f t="shared" si="0"/>
        <v>0.99999999999999989</v>
      </c>
      <c r="T41" s="53">
        <f t="shared" si="0"/>
        <v>1</v>
      </c>
      <c r="U41" s="53">
        <f>SUM(U42:U46)</f>
        <v>1</v>
      </c>
      <c r="V41" s="53">
        <f>SUM(V42:V46)</f>
        <v>1</v>
      </c>
    </row>
    <row r="42" spans="1:22" ht="18" customHeight="1">
      <c r="A42" s="36" t="s">
        <v>75</v>
      </c>
      <c r="B42" s="7">
        <f t="shared" ref="B42:T42" si="1">B9/B8</f>
        <v>0.14564459930313589</v>
      </c>
      <c r="C42" s="7">
        <f t="shared" si="1"/>
        <v>0.1802916482545294</v>
      </c>
      <c r="D42" s="7">
        <f t="shared" si="1"/>
        <v>0.19077789510735657</v>
      </c>
      <c r="E42" s="7">
        <f t="shared" si="1"/>
        <v>0.19484412470023982</v>
      </c>
      <c r="F42" s="7">
        <f t="shared" si="1"/>
        <v>0.20419621749408984</v>
      </c>
      <c r="G42" s="7">
        <f t="shared" si="1"/>
        <v>0.19224924012158054</v>
      </c>
      <c r="H42" s="7">
        <f t="shared" si="1"/>
        <v>0.1824623560673162</v>
      </c>
      <c r="I42" s="7">
        <f t="shared" si="1"/>
        <v>0.17761194029850746</v>
      </c>
      <c r="J42" s="7">
        <f t="shared" si="1"/>
        <v>0.17633928571428573</v>
      </c>
      <c r="K42" s="7">
        <f t="shared" si="1"/>
        <v>0.17206572769953052</v>
      </c>
      <c r="L42" s="7">
        <f t="shared" si="1"/>
        <v>0.16955266955266957</v>
      </c>
      <c r="M42" s="7">
        <f t="shared" si="1"/>
        <v>0.16540987594259304</v>
      </c>
      <c r="N42" s="7">
        <f t="shared" si="1"/>
        <v>0.17721139430284857</v>
      </c>
      <c r="O42" s="7">
        <f t="shared" si="1"/>
        <v>0.17540006275494197</v>
      </c>
      <c r="P42" s="7">
        <f t="shared" si="1"/>
        <v>0.1712689020381328</v>
      </c>
      <c r="Q42" s="7">
        <f t="shared" si="1"/>
        <v>0.17298578199052134</v>
      </c>
      <c r="R42" s="7">
        <f t="shared" si="1"/>
        <v>0.17197659297789336</v>
      </c>
      <c r="S42" s="7">
        <f t="shared" si="1"/>
        <v>0.1686602870813397</v>
      </c>
      <c r="T42" s="7">
        <f t="shared" si="1"/>
        <v>0.16827852998065765</v>
      </c>
      <c r="U42" s="7">
        <f>U9/U8</f>
        <v>0.17482327351821642</v>
      </c>
      <c r="V42" s="7">
        <f>V9/V8</f>
        <v>0.17416469350171007</v>
      </c>
    </row>
    <row r="43" spans="1:22" ht="18" customHeight="1">
      <c r="A43" s="36" t="s">
        <v>76</v>
      </c>
      <c r="B43" s="38">
        <f t="shared" ref="B43:T43" si="2">B10/B8</f>
        <v>0.63344947735191637</v>
      </c>
      <c r="C43" s="38">
        <f t="shared" si="2"/>
        <v>0.58683163941670347</v>
      </c>
      <c r="D43" s="38">
        <f t="shared" si="2"/>
        <v>0.55508623724040829</v>
      </c>
      <c r="E43" s="38">
        <f t="shared" si="2"/>
        <v>0.52488009592326135</v>
      </c>
      <c r="F43" s="38">
        <f t="shared" si="2"/>
        <v>0.4861111111111111</v>
      </c>
      <c r="G43" s="38">
        <f t="shared" si="2"/>
        <v>0.4746707193515704</v>
      </c>
      <c r="H43" s="38">
        <f t="shared" si="2"/>
        <v>0.47364924712134632</v>
      </c>
      <c r="I43" s="38">
        <f t="shared" si="2"/>
        <v>0.46716417910447761</v>
      </c>
      <c r="J43" s="38">
        <f t="shared" si="2"/>
        <v>0.45624999999999999</v>
      </c>
      <c r="K43" s="38">
        <f t="shared" si="2"/>
        <v>0.44225352112676058</v>
      </c>
      <c r="L43" s="38">
        <f t="shared" si="2"/>
        <v>0.43939393939393939</v>
      </c>
      <c r="M43" s="38">
        <f t="shared" si="2"/>
        <v>0.42884942836292872</v>
      </c>
      <c r="N43" s="38">
        <f t="shared" si="2"/>
        <v>0.43148425787106448</v>
      </c>
      <c r="O43" s="38">
        <f t="shared" si="2"/>
        <v>0.42893002823972387</v>
      </c>
      <c r="P43" s="38">
        <f t="shared" si="2"/>
        <v>0.41715976331360949</v>
      </c>
      <c r="Q43" s="38">
        <f t="shared" si="2"/>
        <v>0.41130670277589709</v>
      </c>
      <c r="R43" s="38">
        <f t="shared" si="2"/>
        <v>0.39856957087126138</v>
      </c>
      <c r="S43" s="38">
        <f t="shared" si="2"/>
        <v>0.39982057416267941</v>
      </c>
      <c r="T43" s="38">
        <f t="shared" si="2"/>
        <v>0.41088698535507046</v>
      </c>
      <c r="U43" s="7">
        <f>U10/U8</f>
        <v>0.3852637302882001</v>
      </c>
      <c r="V43" s="7">
        <f>V10/V8</f>
        <v>0.37726913970007891</v>
      </c>
    </row>
    <row r="44" spans="1:22" ht="18" customHeight="1">
      <c r="A44" s="36" t="s">
        <v>77</v>
      </c>
      <c r="B44" s="38">
        <f t="shared" ref="B44:T44" si="3">B11/B8</f>
        <v>0.19721254355400697</v>
      </c>
      <c r="C44" s="38">
        <f t="shared" si="3"/>
        <v>0.2063632346442775</v>
      </c>
      <c r="D44" s="38">
        <f t="shared" si="3"/>
        <v>0.22703273495248152</v>
      </c>
      <c r="E44" s="38">
        <f t="shared" si="3"/>
        <v>0.24880095923261392</v>
      </c>
      <c r="F44" s="38">
        <f t="shared" si="3"/>
        <v>0.26802600472813237</v>
      </c>
      <c r="G44" s="38">
        <f t="shared" si="3"/>
        <v>0.28596757852076998</v>
      </c>
      <c r="H44" s="38">
        <f t="shared" si="3"/>
        <v>0.2945084145261293</v>
      </c>
      <c r="I44" s="38">
        <f t="shared" si="3"/>
        <v>0.30149253731343284</v>
      </c>
      <c r="J44" s="38">
        <f t="shared" si="3"/>
        <v>0.3080357142857143</v>
      </c>
      <c r="K44" s="38">
        <f t="shared" si="3"/>
        <v>0.31737089201877933</v>
      </c>
      <c r="L44" s="38">
        <f t="shared" si="3"/>
        <v>0.31337181337181336</v>
      </c>
      <c r="M44" s="38">
        <f t="shared" si="3"/>
        <v>0.31841401118949159</v>
      </c>
      <c r="N44" s="38">
        <f t="shared" si="3"/>
        <v>0.30614692653673165</v>
      </c>
      <c r="O44" s="38">
        <f t="shared" si="3"/>
        <v>0.30436146846564166</v>
      </c>
      <c r="P44" s="38">
        <f t="shared" si="3"/>
        <v>0.31525312294543062</v>
      </c>
      <c r="Q44" s="38">
        <f t="shared" si="3"/>
        <v>0.3195666892349357</v>
      </c>
      <c r="R44" s="38">
        <f t="shared" si="3"/>
        <v>0.32639791937581275</v>
      </c>
      <c r="S44" s="38">
        <f t="shared" si="3"/>
        <v>0.33373205741626794</v>
      </c>
      <c r="T44" s="38">
        <f t="shared" si="3"/>
        <v>0.32412268582481346</v>
      </c>
      <c r="U44" s="7">
        <f>U11/U8</f>
        <v>0.33985861881457313</v>
      </c>
      <c r="V44" s="7">
        <f>V11/V8</f>
        <v>0.3422783478032097</v>
      </c>
    </row>
    <row r="45" spans="1:22" ht="18" customHeight="1">
      <c r="A45" s="36" t="s">
        <v>78</v>
      </c>
      <c r="B45" s="38">
        <f t="shared" ref="B45:T45" si="4">B12/B8</f>
        <v>1.7421602787456445E-2</v>
      </c>
      <c r="C45" s="38">
        <f t="shared" si="4"/>
        <v>2.209456473707468E-2</v>
      </c>
      <c r="D45" s="38">
        <f t="shared" si="4"/>
        <v>2.3231256599788808E-2</v>
      </c>
      <c r="E45" s="38">
        <f t="shared" si="4"/>
        <v>2.817745803357314E-2</v>
      </c>
      <c r="F45" s="38">
        <f t="shared" si="4"/>
        <v>3.6347517730496451E-2</v>
      </c>
      <c r="G45" s="38">
        <f t="shared" si="4"/>
        <v>4.0780141843971635E-2</v>
      </c>
      <c r="H45" s="38">
        <f t="shared" si="4"/>
        <v>4.2958370239149689E-2</v>
      </c>
      <c r="I45" s="38">
        <f t="shared" si="4"/>
        <v>4.5202558635394456E-2</v>
      </c>
      <c r="J45" s="38">
        <f t="shared" si="4"/>
        <v>5.1116071428571427E-2</v>
      </c>
      <c r="K45" s="38">
        <f t="shared" si="4"/>
        <v>5.8685446009389672E-2</v>
      </c>
      <c r="L45" s="38">
        <f t="shared" si="4"/>
        <v>6.5656565656565663E-2</v>
      </c>
      <c r="M45" s="38">
        <f t="shared" si="4"/>
        <v>7.2731695451228415E-2</v>
      </c>
      <c r="N45" s="38">
        <f t="shared" si="4"/>
        <v>7.0764617691154427E-2</v>
      </c>
      <c r="O45" s="38">
        <f t="shared" si="4"/>
        <v>7.0599309695638532E-2</v>
      </c>
      <c r="P45" s="38">
        <f t="shared" si="4"/>
        <v>7.0348454963839582E-2</v>
      </c>
      <c r="Q45" s="38">
        <f t="shared" si="4"/>
        <v>6.8720379146919433E-2</v>
      </c>
      <c r="R45" s="38">
        <f t="shared" si="4"/>
        <v>7.2821846553966188E-2</v>
      </c>
      <c r="S45" s="38">
        <f t="shared" si="4"/>
        <v>6.8779904306220094E-2</v>
      </c>
      <c r="T45" s="38">
        <f t="shared" si="4"/>
        <v>7.101409229068803E-2</v>
      </c>
      <c r="U45" s="7">
        <f>U12/U8</f>
        <v>7.2865687873844481E-2</v>
      </c>
      <c r="V45" s="7">
        <f>V12/V8</f>
        <v>7.4980268350434101E-2</v>
      </c>
    </row>
    <row r="46" spans="1:22" ht="18" customHeight="1">
      <c r="A46" s="30" t="s">
        <v>79</v>
      </c>
      <c r="B46" s="56">
        <f t="shared" ref="B46:T46" si="5">B13/B8</f>
        <v>6.2717770034843206E-3</v>
      </c>
      <c r="C46" s="56">
        <f t="shared" si="5"/>
        <v>4.4189129474149361E-3</v>
      </c>
      <c r="D46" s="56">
        <f t="shared" si="5"/>
        <v>3.871876099964801E-3</v>
      </c>
      <c r="E46" s="56">
        <f t="shared" si="5"/>
        <v>3.2973621103117505E-3</v>
      </c>
      <c r="F46" s="56">
        <f t="shared" si="5"/>
        <v>5.3191489361702126E-3</v>
      </c>
      <c r="G46" s="56">
        <f t="shared" si="5"/>
        <v>6.3323201621073959E-3</v>
      </c>
      <c r="H46" s="56">
        <f t="shared" si="5"/>
        <v>6.4216120460584584E-3</v>
      </c>
      <c r="I46" s="56">
        <f t="shared" si="5"/>
        <v>8.5287846481876331E-3</v>
      </c>
      <c r="J46" s="56">
        <f t="shared" si="5"/>
        <v>8.2589285714285716E-3</v>
      </c>
      <c r="K46" s="56">
        <f t="shared" si="5"/>
        <v>9.6244131455399066E-3</v>
      </c>
      <c r="L46" s="56">
        <f t="shared" si="5"/>
        <v>1.2025012025012025E-2</v>
      </c>
      <c r="M46" s="56">
        <f t="shared" si="5"/>
        <v>1.4594989053758209E-2</v>
      </c>
      <c r="N46" s="56">
        <f t="shared" si="5"/>
        <v>1.4392803598200899E-2</v>
      </c>
      <c r="O46" s="56">
        <f t="shared" si="5"/>
        <v>2.0709130844053968E-2</v>
      </c>
      <c r="P46" s="56">
        <f t="shared" si="5"/>
        <v>2.5969756738987507E-2</v>
      </c>
      <c r="Q46" s="56">
        <f t="shared" si="5"/>
        <v>2.7420446851726472E-2</v>
      </c>
      <c r="R46" s="56">
        <f t="shared" si="5"/>
        <v>3.023407022106632E-2</v>
      </c>
      <c r="S46" s="56">
        <f t="shared" si="5"/>
        <v>2.9007177033492822E-2</v>
      </c>
      <c r="T46" s="56">
        <f t="shared" si="5"/>
        <v>2.5697706548770377E-2</v>
      </c>
      <c r="U46" s="96">
        <f>U13/U8</f>
        <v>2.7188689505165852E-2</v>
      </c>
      <c r="V46" s="96">
        <f>V13/V8</f>
        <v>3.1307550644567222E-2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8" t="s">
        <v>48</v>
      </c>
      <c r="B50" s="79">
        <v>2002</v>
      </c>
      <c r="C50" s="79">
        <v>2003</v>
      </c>
      <c r="D50" s="79">
        <v>2004</v>
      </c>
      <c r="E50" s="79">
        <v>2005</v>
      </c>
      <c r="F50" s="79">
        <v>2006</v>
      </c>
      <c r="G50" s="79">
        <v>2007</v>
      </c>
      <c r="H50" s="79">
        <v>2008</v>
      </c>
      <c r="I50" s="79">
        <v>2009</v>
      </c>
      <c r="J50" s="79">
        <v>2010</v>
      </c>
      <c r="K50" s="79">
        <v>2011</v>
      </c>
      <c r="L50" s="79">
        <v>2012</v>
      </c>
      <c r="M50" s="79">
        <v>2013</v>
      </c>
      <c r="N50" s="79">
        <v>2014</v>
      </c>
      <c r="O50" s="79">
        <v>2015</v>
      </c>
      <c r="P50" s="79">
        <v>2016</v>
      </c>
      <c r="Q50" s="79">
        <v>2017</v>
      </c>
      <c r="R50" s="79">
        <v>2018</v>
      </c>
      <c r="S50" s="79">
        <v>2019</v>
      </c>
      <c r="T50" s="79">
        <v>2020</v>
      </c>
      <c r="U50" s="79">
        <v>2021</v>
      </c>
      <c r="V50" s="79">
        <v>2022</v>
      </c>
    </row>
    <row r="51" spans="1:22" ht="18" customHeight="1">
      <c r="A51" s="27" t="s">
        <v>74</v>
      </c>
      <c r="B51" s="53">
        <f t="shared" ref="B51:T51" si="6">SUM(B52:B56)</f>
        <v>0.99999999999999989</v>
      </c>
      <c r="C51" s="53">
        <f t="shared" si="6"/>
        <v>0.99999999999999989</v>
      </c>
      <c r="D51" s="53">
        <f t="shared" si="6"/>
        <v>1</v>
      </c>
      <c r="E51" s="53">
        <f t="shared" si="6"/>
        <v>1</v>
      </c>
      <c r="F51" s="53">
        <f t="shared" si="6"/>
        <v>0.99999999999999989</v>
      </c>
      <c r="G51" s="53">
        <f t="shared" si="6"/>
        <v>1</v>
      </c>
      <c r="H51" s="53">
        <f t="shared" si="6"/>
        <v>1</v>
      </c>
      <c r="I51" s="53">
        <f t="shared" si="6"/>
        <v>1</v>
      </c>
      <c r="J51" s="53">
        <f t="shared" si="6"/>
        <v>1.0000000000000002</v>
      </c>
      <c r="K51" s="53">
        <f t="shared" si="6"/>
        <v>0.99999999999999989</v>
      </c>
      <c r="L51" s="53">
        <f t="shared" si="6"/>
        <v>0.99999999999999989</v>
      </c>
      <c r="M51" s="53">
        <f t="shared" si="6"/>
        <v>1</v>
      </c>
      <c r="N51" s="53">
        <f t="shared" si="6"/>
        <v>1</v>
      </c>
      <c r="O51" s="53">
        <f t="shared" si="6"/>
        <v>1</v>
      </c>
      <c r="P51" s="53">
        <f t="shared" si="6"/>
        <v>0.99999999999999989</v>
      </c>
      <c r="Q51" s="53">
        <f t="shared" si="6"/>
        <v>1</v>
      </c>
      <c r="R51" s="53">
        <f t="shared" si="6"/>
        <v>1</v>
      </c>
      <c r="S51" s="53">
        <f t="shared" si="6"/>
        <v>1</v>
      </c>
      <c r="T51" s="53">
        <f t="shared" si="6"/>
        <v>1</v>
      </c>
      <c r="U51" s="53">
        <f>SUM(U52:U56)</f>
        <v>1</v>
      </c>
      <c r="V51" s="53">
        <f>SUM(V52:V56)</f>
        <v>1</v>
      </c>
    </row>
    <row r="52" spans="1:22" ht="18" customHeight="1">
      <c r="A52" s="36" t="s">
        <v>75</v>
      </c>
      <c r="B52" s="7">
        <f t="shared" ref="B52:T52" si="7">B19/B18</f>
        <v>0.14322916666666666</v>
      </c>
      <c r="C52" s="7">
        <f t="shared" si="7"/>
        <v>0.17944397641112048</v>
      </c>
      <c r="D52" s="7">
        <f t="shared" si="7"/>
        <v>0.1910569105691057</v>
      </c>
      <c r="E52" s="7">
        <f t="shared" si="7"/>
        <v>0.20276497695852536</v>
      </c>
      <c r="F52" s="7">
        <f t="shared" si="7"/>
        <v>0.22075688073394495</v>
      </c>
      <c r="G52" s="7">
        <f t="shared" si="7"/>
        <v>0.20057999033349444</v>
      </c>
      <c r="H52" s="7">
        <f t="shared" si="7"/>
        <v>0.19119496855345913</v>
      </c>
      <c r="I52" s="7">
        <f t="shared" si="7"/>
        <v>0.18315018315018314</v>
      </c>
      <c r="J52" s="7">
        <f t="shared" si="7"/>
        <v>0.18193493150684931</v>
      </c>
      <c r="K52" s="7">
        <f t="shared" si="7"/>
        <v>0.17739756866276452</v>
      </c>
      <c r="L52" s="7">
        <f t="shared" si="7"/>
        <v>0.17684887459807075</v>
      </c>
      <c r="M52" s="7">
        <f t="shared" si="7"/>
        <v>0.17078861409239385</v>
      </c>
      <c r="N52" s="7">
        <f t="shared" si="7"/>
        <v>0.18249856073690271</v>
      </c>
      <c r="O52" s="7">
        <f t="shared" si="7"/>
        <v>0.18252543387193298</v>
      </c>
      <c r="P52" s="7">
        <f t="shared" si="7"/>
        <v>0.17658108954289292</v>
      </c>
      <c r="Q52" s="7">
        <f t="shared" si="7"/>
        <v>0.17480719794344474</v>
      </c>
      <c r="R52" s="7">
        <f t="shared" si="7"/>
        <v>0.17434008594229589</v>
      </c>
      <c r="S52" s="7">
        <f t="shared" si="7"/>
        <v>0.16984304932735425</v>
      </c>
      <c r="T52" s="7">
        <f t="shared" si="7"/>
        <v>0.16752049180327869</v>
      </c>
      <c r="U52" s="7">
        <f>U19/U18</f>
        <v>0.17745197168857432</v>
      </c>
      <c r="V52" s="7">
        <f>V19/V18</f>
        <v>0.17623762376237623</v>
      </c>
    </row>
    <row r="53" spans="1:22" ht="18" customHeight="1">
      <c r="A53" s="36" t="s">
        <v>76</v>
      </c>
      <c r="B53" s="38">
        <f t="shared" ref="B53:T53" si="8">B20/B18</f>
        <v>0.65494791666666663</v>
      </c>
      <c r="C53" s="38">
        <f t="shared" si="8"/>
        <v>0.59814658803706822</v>
      </c>
      <c r="D53" s="38">
        <f t="shared" si="8"/>
        <v>0.57113821138211385</v>
      </c>
      <c r="E53" s="38">
        <f t="shared" si="8"/>
        <v>0.53629032258064513</v>
      </c>
      <c r="F53" s="38">
        <f t="shared" si="8"/>
        <v>0.48509174311926606</v>
      </c>
      <c r="G53" s="38">
        <f t="shared" si="8"/>
        <v>0.47897535041082651</v>
      </c>
      <c r="H53" s="38">
        <f t="shared" si="8"/>
        <v>0.47589098532494761</v>
      </c>
      <c r="I53" s="38">
        <f t="shared" si="8"/>
        <v>0.4704924704924705</v>
      </c>
      <c r="J53" s="38">
        <f t="shared" si="8"/>
        <v>0.45676369863013699</v>
      </c>
      <c r="K53" s="38">
        <f t="shared" si="8"/>
        <v>0.4439441692931112</v>
      </c>
      <c r="L53" s="38">
        <f t="shared" si="8"/>
        <v>0.4395957740009187</v>
      </c>
      <c r="M53" s="38">
        <f t="shared" si="8"/>
        <v>0.42837144190387305</v>
      </c>
      <c r="N53" s="38">
        <f t="shared" si="8"/>
        <v>0.42659758203799653</v>
      </c>
      <c r="O53" s="38">
        <f t="shared" si="8"/>
        <v>0.42369838420107719</v>
      </c>
      <c r="P53" s="38">
        <f t="shared" si="8"/>
        <v>0.41390106449592989</v>
      </c>
      <c r="Q53" s="38">
        <f t="shared" si="8"/>
        <v>0.40938303341902316</v>
      </c>
      <c r="R53" s="38">
        <f t="shared" si="8"/>
        <v>0.39472068753836709</v>
      </c>
      <c r="S53" s="38">
        <f t="shared" si="8"/>
        <v>0.40358744394618834</v>
      </c>
      <c r="T53" s="38">
        <f t="shared" si="8"/>
        <v>0.42622950819672129</v>
      </c>
      <c r="U53" s="7">
        <f>U20/U18</f>
        <v>0.3943377148634985</v>
      </c>
      <c r="V53" s="7">
        <f>V20/V18</f>
        <v>0.38613861386138615</v>
      </c>
    </row>
    <row r="54" spans="1:22" ht="18" customHeight="1">
      <c r="A54" s="36" t="s">
        <v>77</v>
      </c>
      <c r="B54" s="38">
        <f t="shared" ref="B54:T54" si="9">B21/B18</f>
        <v>0.18359375</v>
      </c>
      <c r="C54" s="38">
        <f t="shared" si="9"/>
        <v>0.19966301600673969</v>
      </c>
      <c r="D54" s="38">
        <f t="shared" si="9"/>
        <v>0.21205962059620595</v>
      </c>
      <c r="E54" s="38">
        <f t="shared" si="9"/>
        <v>0.22926267281105991</v>
      </c>
      <c r="F54" s="38">
        <f t="shared" si="9"/>
        <v>0.25458715596330272</v>
      </c>
      <c r="G54" s="38">
        <f t="shared" si="9"/>
        <v>0.27597873368777187</v>
      </c>
      <c r="H54" s="38">
        <f t="shared" si="9"/>
        <v>0.28469601677148848</v>
      </c>
      <c r="I54" s="38">
        <f t="shared" si="9"/>
        <v>0.29100529100529099</v>
      </c>
      <c r="J54" s="38">
        <f t="shared" si="9"/>
        <v>0.30008561643835618</v>
      </c>
      <c r="K54" s="38">
        <f t="shared" si="9"/>
        <v>0.31067086897793789</v>
      </c>
      <c r="L54" s="38">
        <f t="shared" si="9"/>
        <v>0.3082223242994947</v>
      </c>
      <c r="M54" s="38">
        <f t="shared" si="9"/>
        <v>0.31544563695753619</v>
      </c>
      <c r="N54" s="38">
        <f t="shared" si="9"/>
        <v>0.31030512377662639</v>
      </c>
      <c r="O54" s="38">
        <f t="shared" si="9"/>
        <v>0.30760023937761821</v>
      </c>
      <c r="P54" s="38">
        <f t="shared" si="9"/>
        <v>0.31621790857858484</v>
      </c>
      <c r="Q54" s="38">
        <f t="shared" si="9"/>
        <v>0.31940874035989719</v>
      </c>
      <c r="R54" s="38">
        <f t="shared" si="9"/>
        <v>0.32719459791282995</v>
      </c>
      <c r="S54" s="38">
        <f t="shared" si="9"/>
        <v>0.32959641255605382</v>
      </c>
      <c r="T54" s="38">
        <f t="shared" si="9"/>
        <v>0.31352459016393441</v>
      </c>
      <c r="U54" s="7">
        <f>U21/U18</f>
        <v>0.33013144590495452</v>
      </c>
      <c r="V54" s="7">
        <f>V21/V18</f>
        <v>0.3316831683168317</v>
      </c>
    </row>
    <row r="55" spans="1:22" ht="18" customHeight="1">
      <c r="A55" s="36" t="s">
        <v>78</v>
      </c>
      <c r="B55" s="38">
        <f t="shared" ref="B55:T55" si="10">B22/B18</f>
        <v>1.4322916666666666E-2</v>
      </c>
      <c r="C55" s="38">
        <f t="shared" si="10"/>
        <v>1.9376579612468407E-2</v>
      </c>
      <c r="D55" s="38">
        <f t="shared" si="10"/>
        <v>2.1680216802168022E-2</v>
      </c>
      <c r="E55" s="38">
        <f t="shared" si="10"/>
        <v>2.8225806451612902E-2</v>
      </c>
      <c r="F55" s="38">
        <f t="shared" si="10"/>
        <v>3.4977064220183485E-2</v>
      </c>
      <c r="G55" s="38">
        <f t="shared" si="10"/>
        <v>3.8666022232962782E-2</v>
      </c>
      <c r="H55" s="38">
        <f t="shared" si="10"/>
        <v>4.1928721174004195E-2</v>
      </c>
      <c r="I55" s="38">
        <f t="shared" si="10"/>
        <v>4.63980463980464E-2</v>
      </c>
      <c r="J55" s="38">
        <f t="shared" si="10"/>
        <v>5.3082191780821915E-2</v>
      </c>
      <c r="K55" s="38">
        <f t="shared" si="10"/>
        <v>5.7181449797388567E-2</v>
      </c>
      <c r="L55" s="38">
        <f t="shared" si="10"/>
        <v>6.24712907671107E-2</v>
      </c>
      <c r="M55" s="38">
        <f t="shared" si="10"/>
        <v>7.0928604759682684E-2</v>
      </c>
      <c r="N55" s="38">
        <f t="shared" si="10"/>
        <v>6.5054691997697173E-2</v>
      </c>
      <c r="O55" s="38">
        <f t="shared" si="10"/>
        <v>6.6427289048473961E-2</v>
      </c>
      <c r="P55" s="38">
        <f t="shared" si="10"/>
        <v>7.1383844708829053E-2</v>
      </c>
      <c r="Q55" s="38">
        <f t="shared" si="10"/>
        <v>7.1336760925449869E-2</v>
      </c>
      <c r="R55" s="38">
        <f t="shared" si="10"/>
        <v>7.550644567219153E-2</v>
      </c>
      <c r="S55" s="38">
        <f t="shared" si="10"/>
        <v>7.0627802690582955E-2</v>
      </c>
      <c r="T55" s="38">
        <f t="shared" si="10"/>
        <v>7.0184426229508198E-2</v>
      </c>
      <c r="U55" s="7">
        <f>U22/U18</f>
        <v>7.2800808897876643E-2</v>
      </c>
      <c r="V55" s="7">
        <f>V22/V18</f>
        <v>7.574257425742574E-2</v>
      </c>
    </row>
    <row r="56" spans="1:22" ht="18" customHeight="1">
      <c r="A56" s="30" t="s">
        <v>79</v>
      </c>
      <c r="B56" s="56">
        <f t="shared" ref="B56:T56" si="11">B23/B18</f>
        <v>3.90625E-3</v>
      </c>
      <c r="C56" s="56">
        <f t="shared" si="11"/>
        <v>3.3698399326032012E-3</v>
      </c>
      <c r="D56" s="56">
        <f t="shared" si="11"/>
        <v>4.0650406504065045E-3</v>
      </c>
      <c r="E56" s="56">
        <f t="shared" si="11"/>
        <v>3.4562211981566822E-3</v>
      </c>
      <c r="F56" s="56">
        <f t="shared" si="11"/>
        <v>4.5871559633027525E-3</v>
      </c>
      <c r="G56" s="56">
        <f t="shared" si="11"/>
        <v>5.7999033349444172E-3</v>
      </c>
      <c r="H56" s="56">
        <f t="shared" si="11"/>
        <v>6.2893081761006293E-3</v>
      </c>
      <c r="I56" s="56">
        <f t="shared" si="11"/>
        <v>8.9540089540089546E-3</v>
      </c>
      <c r="J56" s="56">
        <f t="shared" si="11"/>
        <v>8.133561643835616E-3</v>
      </c>
      <c r="K56" s="56">
        <f t="shared" si="11"/>
        <v>1.0805943268797838E-2</v>
      </c>
      <c r="L56" s="56">
        <f t="shared" si="11"/>
        <v>1.2861736334405145E-2</v>
      </c>
      <c r="M56" s="56">
        <f t="shared" si="11"/>
        <v>1.4465702286514233E-2</v>
      </c>
      <c r="N56" s="56">
        <f t="shared" si="11"/>
        <v>1.5544041450777202E-2</v>
      </c>
      <c r="O56" s="56">
        <f t="shared" si="11"/>
        <v>1.9748653500897665E-2</v>
      </c>
      <c r="P56" s="56">
        <f t="shared" si="11"/>
        <v>2.1916092673763307E-2</v>
      </c>
      <c r="Q56" s="56">
        <f t="shared" si="11"/>
        <v>2.5064267352185091E-2</v>
      </c>
      <c r="R56" s="56">
        <f t="shared" si="11"/>
        <v>2.8238182934315532E-2</v>
      </c>
      <c r="S56" s="56">
        <f t="shared" si="11"/>
        <v>2.6345291479820628E-2</v>
      </c>
      <c r="T56" s="56">
        <f t="shared" si="11"/>
        <v>2.2540983606557378E-2</v>
      </c>
      <c r="U56" s="96">
        <f>U23/U18</f>
        <v>2.5278058645096056E-2</v>
      </c>
      <c r="V56" s="96">
        <f>V23/V18</f>
        <v>3.0198019801980197E-2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8" t="s">
        <v>49</v>
      </c>
      <c r="B60" s="79">
        <v>2002</v>
      </c>
      <c r="C60" s="79">
        <v>2003</v>
      </c>
      <c r="D60" s="79">
        <v>2004</v>
      </c>
      <c r="E60" s="79">
        <v>2005</v>
      </c>
      <c r="F60" s="79">
        <v>2006</v>
      </c>
      <c r="G60" s="79">
        <v>2007</v>
      </c>
      <c r="H60" s="79">
        <v>2008</v>
      </c>
      <c r="I60" s="79">
        <v>2009</v>
      </c>
      <c r="J60" s="79">
        <v>2010</v>
      </c>
      <c r="K60" s="79">
        <v>2011</v>
      </c>
      <c r="L60" s="79">
        <v>2012</v>
      </c>
      <c r="M60" s="79">
        <v>2013</v>
      </c>
      <c r="N60" s="79">
        <v>2014</v>
      </c>
      <c r="O60" s="79">
        <v>2015</v>
      </c>
      <c r="P60" s="79">
        <v>2016</v>
      </c>
      <c r="Q60" s="79">
        <v>2017</v>
      </c>
      <c r="R60" s="79">
        <v>2018</v>
      </c>
      <c r="S60" s="79">
        <v>2019</v>
      </c>
      <c r="T60" s="79">
        <v>2020</v>
      </c>
      <c r="U60" s="79">
        <v>2021</v>
      </c>
      <c r="V60" s="79">
        <v>2022</v>
      </c>
    </row>
    <row r="61" spans="1:22" ht="18" customHeight="1">
      <c r="A61" s="27" t="s">
        <v>74</v>
      </c>
      <c r="B61" s="53">
        <f t="shared" ref="B61:T61" si="12">SUM(B62:B66)</f>
        <v>1</v>
      </c>
      <c r="C61" s="53">
        <f t="shared" si="12"/>
        <v>1</v>
      </c>
      <c r="D61" s="53">
        <f t="shared" si="12"/>
        <v>1</v>
      </c>
      <c r="E61" s="53">
        <f t="shared" si="12"/>
        <v>1</v>
      </c>
      <c r="F61" s="53">
        <f t="shared" si="12"/>
        <v>1</v>
      </c>
      <c r="G61" s="53">
        <f t="shared" si="12"/>
        <v>1</v>
      </c>
      <c r="H61" s="53">
        <f t="shared" si="12"/>
        <v>1</v>
      </c>
      <c r="I61" s="53">
        <f t="shared" si="12"/>
        <v>1</v>
      </c>
      <c r="J61" s="53">
        <f t="shared" si="12"/>
        <v>1</v>
      </c>
      <c r="K61" s="53">
        <f t="shared" si="12"/>
        <v>1</v>
      </c>
      <c r="L61" s="53">
        <f t="shared" si="12"/>
        <v>1</v>
      </c>
      <c r="M61" s="53">
        <f t="shared" si="12"/>
        <v>1</v>
      </c>
      <c r="N61" s="53">
        <f t="shared" si="12"/>
        <v>1</v>
      </c>
      <c r="O61" s="53">
        <f t="shared" si="12"/>
        <v>1</v>
      </c>
      <c r="P61" s="53">
        <f t="shared" si="12"/>
        <v>1</v>
      </c>
      <c r="Q61" s="53">
        <f t="shared" si="12"/>
        <v>1</v>
      </c>
      <c r="R61" s="53">
        <f t="shared" si="12"/>
        <v>0.99999999999999989</v>
      </c>
      <c r="S61" s="53">
        <f t="shared" si="12"/>
        <v>1</v>
      </c>
      <c r="T61" s="53">
        <f t="shared" si="12"/>
        <v>1</v>
      </c>
      <c r="U61" s="53">
        <f>SUM(U62:U66)</f>
        <v>0.99999999999999989</v>
      </c>
      <c r="V61" s="53">
        <f>SUM(V62:V66)</f>
        <v>1</v>
      </c>
    </row>
    <row r="62" spans="1:22" ht="18" customHeight="1">
      <c r="A62" s="36" t="s">
        <v>75</v>
      </c>
      <c r="B62" s="7">
        <f t="shared" ref="B62:T62" si="13">B29/B28</f>
        <v>0.14842578710644677</v>
      </c>
      <c r="C62" s="7">
        <f t="shared" si="13"/>
        <v>0.18122676579925651</v>
      </c>
      <c r="D62" s="7">
        <f t="shared" si="13"/>
        <v>0.19047619047619047</v>
      </c>
      <c r="E62" s="7">
        <f t="shared" si="13"/>
        <v>0.18625</v>
      </c>
      <c r="F62" s="7">
        <f t="shared" si="13"/>
        <v>0.18658536585365854</v>
      </c>
      <c r="G62" s="7">
        <f t="shared" si="13"/>
        <v>0.18307610431080362</v>
      </c>
      <c r="H62" s="7">
        <f t="shared" si="13"/>
        <v>0.17268887846081651</v>
      </c>
      <c r="I62" s="7">
        <f t="shared" si="13"/>
        <v>0.17151813703537841</v>
      </c>
      <c r="J62" s="7">
        <f t="shared" si="13"/>
        <v>0.17024253731343283</v>
      </c>
      <c r="K62" s="7">
        <f t="shared" si="13"/>
        <v>0.1662579695929377</v>
      </c>
      <c r="L62" s="7">
        <f t="shared" si="13"/>
        <v>0.16153457849570924</v>
      </c>
      <c r="M62" s="7">
        <f t="shared" si="13"/>
        <v>0.15955284552845528</v>
      </c>
      <c r="N62" s="7">
        <f t="shared" si="13"/>
        <v>0.17146433041301626</v>
      </c>
      <c r="O62" s="7">
        <f t="shared" si="13"/>
        <v>0.16754617414248021</v>
      </c>
      <c r="P62" s="7">
        <f t="shared" si="13"/>
        <v>0.16539792387543253</v>
      </c>
      <c r="Q62" s="7">
        <f t="shared" si="13"/>
        <v>0.17095851216022889</v>
      </c>
      <c r="R62" s="7">
        <f t="shared" si="13"/>
        <v>0.16931582584657912</v>
      </c>
      <c r="S62" s="7">
        <f t="shared" si="13"/>
        <v>0.1673076923076923</v>
      </c>
      <c r="T62" s="7">
        <f t="shared" si="13"/>
        <v>0.16916616676664667</v>
      </c>
      <c r="U62" s="7">
        <f>U29/U28</f>
        <v>0.17176470588235293</v>
      </c>
      <c r="V62" s="7">
        <f>V29/V28</f>
        <v>0.17181358787198203</v>
      </c>
    </row>
    <row r="63" spans="1:22" ht="18" customHeight="1">
      <c r="A63" s="36" t="s">
        <v>76</v>
      </c>
      <c r="B63" s="38">
        <f t="shared" ref="B63:T63" si="14">B30/B28</f>
        <v>0.60869565217391308</v>
      </c>
      <c r="C63" s="38">
        <f t="shared" si="14"/>
        <v>0.57434944237918217</v>
      </c>
      <c r="D63" s="38">
        <f t="shared" si="14"/>
        <v>0.53772893772893771</v>
      </c>
      <c r="E63" s="38">
        <f t="shared" si="14"/>
        <v>0.51249999999999996</v>
      </c>
      <c r="F63" s="38">
        <f t="shared" si="14"/>
        <v>0.4871951219512195</v>
      </c>
      <c r="G63" s="38">
        <f t="shared" si="14"/>
        <v>0.46993081426290578</v>
      </c>
      <c r="H63" s="38">
        <f t="shared" si="14"/>
        <v>0.47114030971374943</v>
      </c>
      <c r="I63" s="38">
        <f t="shared" si="14"/>
        <v>0.46350201522615314</v>
      </c>
      <c r="J63" s="38">
        <f t="shared" si="14"/>
        <v>0.45569029850746268</v>
      </c>
      <c r="K63" s="38">
        <f t="shared" si="14"/>
        <v>0.44041196665031879</v>
      </c>
      <c r="L63" s="38">
        <f t="shared" si="14"/>
        <v>0.43917213528520949</v>
      </c>
      <c r="M63" s="38">
        <f t="shared" si="14"/>
        <v>0.429369918699187</v>
      </c>
      <c r="N63" s="38">
        <f t="shared" si="14"/>
        <v>0.43679599499374216</v>
      </c>
      <c r="O63" s="38">
        <f t="shared" si="14"/>
        <v>0.43469656992084432</v>
      </c>
      <c r="P63" s="38">
        <f t="shared" si="14"/>
        <v>0.42076124567474049</v>
      </c>
      <c r="Q63" s="38">
        <f t="shared" si="14"/>
        <v>0.413447782546495</v>
      </c>
      <c r="R63" s="38">
        <f t="shared" si="14"/>
        <v>0.40290255701451277</v>
      </c>
      <c r="S63" s="38">
        <f t="shared" si="14"/>
        <v>0.3955128205128205</v>
      </c>
      <c r="T63" s="38">
        <f t="shared" si="14"/>
        <v>0.39292141571685663</v>
      </c>
      <c r="U63" s="7">
        <f>U30/U28</f>
        <v>0.37470588235294117</v>
      </c>
      <c r="V63" s="7">
        <f>V30/V28</f>
        <v>0.36720943290286356</v>
      </c>
    </row>
    <row r="64" spans="1:22" ht="18" customHeight="1">
      <c r="A64" s="36" t="s">
        <v>77</v>
      </c>
      <c r="B64" s="38">
        <f t="shared" ref="B64:T64" si="15">B31/B28</f>
        <v>0.21289355322338829</v>
      </c>
      <c r="C64" s="38">
        <f t="shared" si="15"/>
        <v>0.21375464684014869</v>
      </c>
      <c r="D64" s="38">
        <f t="shared" si="15"/>
        <v>0.24322344322344322</v>
      </c>
      <c r="E64" s="38">
        <f t="shared" si="15"/>
        <v>0.27</v>
      </c>
      <c r="F64" s="38">
        <f t="shared" si="15"/>
        <v>0.28231707317073168</v>
      </c>
      <c r="G64" s="38">
        <f t="shared" si="15"/>
        <v>0.29696647152740818</v>
      </c>
      <c r="H64" s="38">
        <f t="shared" si="15"/>
        <v>0.30549038010323792</v>
      </c>
      <c r="I64" s="38">
        <f t="shared" si="15"/>
        <v>0.31303179579041646</v>
      </c>
      <c r="J64" s="38">
        <f t="shared" si="15"/>
        <v>0.31669776119402987</v>
      </c>
      <c r="K64" s="38">
        <f t="shared" si="15"/>
        <v>0.32466895537027957</v>
      </c>
      <c r="L64" s="38">
        <f t="shared" si="15"/>
        <v>0.31903079252902572</v>
      </c>
      <c r="M64" s="38">
        <f t="shared" si="15"/>
        <v>0.32164634146341464</v>
      </c>
      <c r="N64" s="38">
        <f t="shared" si="15"/>
        <v>0.30162703379224032</v>
      </c>
      <c r="O64" s="38">
        <f t="shared" si="15"/>
        <v>0.30079155672823221</v>
      </c>
      <c r="P64" s="38">
        <f t="shared" si="15"/>
        <v>0.31418685121107265</v>
      </c>
      <c r="Q64" s="38">
        <f t="shared" si="15"/>
        <v>0.31974248927038629</v>
      </c>
      <c r="R64" s="38">
        <f t="shared" si="15"/>
        <v>0.32550103662750518</v>
      </c>
      <c r="S64" s="38">
        <f t="shared" si="15"/>
        <v>0.33846153846153848</v>
      </c>
      <c r="T64" s="38">
        <f t="shared" si="15"/>
        <v>0.33653269346130776</v>
      </c>
      <c r="U64" s="7">
        <f>U31/U28</f>
        <v>0.35117647058823531</v>
      </c>
      <c r="V64" s="7">
        <f>V31/V28</f>
        <v>0.35429533969679955</v>
      </c>
    </row>
    <row r="65" spans="1:22" ht="18" customHeight="1">
      <c r="A65" s="36" t="s">
        <v>78</v>
      </c>
      <c r="B65" s="38">
        <f t="shared" ref="B65:T65" si="16">B32/B28</f>
        <v>2.0989505247376312E-2</v>
      </c>
      <c r="C65" s="38">
        <f t="shared" si="16"/>
        <v>2.5092936802973979E-2</v>
      </c>
      <c r="D65" s="38">
        <f t="shared" si="16"/>
        <v>2.490842490842491E-2</v>
      </c>
      <c r="E65" s="38">
        <f t="shared" si="16"/>
        <v>2.8125000000000001E-2</v>
      </c>
      <c r="F65" s="38">
        <f t="shared" si="16"/>
        <v>3.7804878048780487E-2</v>
      </c>
      <c r="G65" s="38">
        <f t="shared" si="16"/>
        <v>4.3108036189462483E-2</v>
      </c>
      <c r="H65" s="38">
        <f t="shared" si="16"/>
        <v>4.4110746128578134E-2</v>
      </c>
      <c r="I65" s="38">
        <f t="shared" si="16"/>
        <v>4.3887147335423198E-2</v>
      </c>
      <c r="J65" s="38">
        <f t="shared" si="16"/>
        <v>4.8973880597014928E-2</v>
      </c>
      <c r="K65" s="38">
        <f t="shared" si="16"/>
        <v>6.0323688082393329E-2</v>
      </c>
      <c r="L65" s="38">
        <f t="shared" si="16"/>
        <v>6.9156991418475519E-2</v>
      </c>
      <c r="M65" s="38">
        <f t="shared" si="16"/>
        <v>7.4695121951219509E-2</v>
      </c>
      <c r="N65" s="38">
        <f t="shared" si="16"/>
        <v>7.6971214017521897E-2</v>
      </c>
      <c r="O65" s="38">
        <f t="shared" si="16"/>
        <v>7.5197889182058053E-2</v>
      </c>
      <c r="P65" s="38">
        <f t="shared" si="16"/>
        <v>6.9204152249134954E-2</v>
      </c>
      <c r="Q65" s="38">
        <f t="shared" si="16"/>
        <v>6.5808297567954227E-2</v>
      </c>
      <c r="R65" s="38">
        <f t="shared" si="16"/>
        <v>6.9799585348997925E-2</v>
      </c>
      <c r="S65" s="38">
        <f t="shared" si="16"/>
        <v>6.6666666666666666E-2</v>
      </c>
      <c r="T65" s="38">
        <f t="shared" si="16"/>
        <v>7.1985602879424113E-2</v>
      </c>
      <c r="U65" s="7">
        <f>U32/U28</f>
        <v>7.2941176470588232E-2</v>
      </c>
      <c r="V65" s="7">
        <f>V32/V28</f>
        <v>7.4115665356541266E-2</v>
      </c>
    </row>
    <row r="66" spans="1:22" ht="18" customHeight="1">
      <c r="A66" s="30" t="s">
        <v>79</v>
      </c>
      <c r="B66" s="56">
        <f t="shared" ref="B66:T66" si="17">B33/B28</f>
        <v>8.9955022488755615E-3</v>
      </c>
      <c r="C66" s="56">
        <f t="shared" si="17"/>
        <v>5.5762081784386614E-3</v>
      </c>
      <c r="D66" s="56">
        <f t="shared" si="17"/>
        <v>3.663003663003663E-3</v>
      </c>
      <c r="E66" s="56">
        <f t="shared" si="17"/>
        <v>3.1250000000000002E-3</v>
      </c>
      <c r="F66" s="56">
        <f t="shared" si="17"/>
        <v>6.0975609756097563E-3</v>
      </c>
      <c r="G66" s="56">
        <f t="shared" si="17"/>
        <v>6.9185737094199038E-3</v>
      </c>
      <c r="H66" s="56">
        <f t="shared" si="17"/>
        <v>6.5696855936180198E-3</v>
      </c>
      <c r="I66" s="56">
        <f t="shared" si="17"/>
        <v>8.0609046126287505E-3</v>
      </c>
      <c r="J66" s="56">
        <f t="shared" si="17"/>
        <v>8.3955223880597014E-3</v>
      </c>
      <c r="K66" s="56">
        <f t="shared" si="17"/>
        <v>8.3374203040706227E-3</v>
      </c>
      <c r="L66" s="56">
        <f t="shared" si="17"/>
        <v>1.110550227158001E-2</v>
      </c>
      <c r="M66" s="56">
        <f t="shared" si="17"/>
        <v>1.4735772357723578E-2</v>
      </c>
      <c r="N66" s="56">
        <f t="shared" si="17"/>
        <v>1.3141426783479349E-2</v>
      </c>
      <c r="O66" s="56">
        <f t="shared" si="17"/>
        <v>2.1767810026385226E-2</v>
      </c>
      <c r="P66" s="56">
        <f t="shared" si="17"/>
        <v>3.0449826989619379E-2</v>
      </c>
      <c r="Q66" s="56">
        <f t="shared" si="17"/>
        <v>3.0042918454935622E-2</v>
      </c>
      <c r="R66" s="56">
        <f t="shared" si="17"/>
        <v>3.2480995162404977E-2</v>
      </c>
      <c r="S66" s="56">
        <f t="shared" si="17"/>
        <v>3.2051282051282048E-2</v>
      </c>
      <c r="T66" s="56">
        <f t="shared" si="17"/>
        <v>2.9394121175764846E-2</v>
      </c>
      <c r="U66" s="96">
        <f>U33/U28</f>
        <v>2.9411764705882353E-2</v>
      </c>
      <c r="V66" s="96">
        <f>V33/V28</f>
        <v>3.2565974171813589E-2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I80" sqref="I80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78" t="s">
        <v>14</v>
      </c>
      <c r="B7" s="79">
        <v>2002</v>
      </c>
      <c r="C7" s="79">
        <v>2003</v>
      </c>
      <c r="D7" s="79">
        <v>2004</v>
      </c>
      <c r="E7" s="79">
        <v>2005</v>
      </c>
      <c r="F7" s="79">
        <v>2006</v>
      </c>
      <c r="G7" s="79">
        <v>2007</v>
      </c>
      <c r="H7" s="79">
        <v>2008</v>
      </c>
      <c r="I7" s="79">
        <v>2009</v>
      </c>
      <c r="J7" s="79">
        <v>2010</v>
      </c>
      <c r="K7" s="79">
        <v>2011</v>
      </c>
      <c r="L7" s="79">
        <v>2012</v>
      </c>
      <c r="M7" s="79">
        <v>2013</v>
      </c>
      <c r="N7" s="79">
        <v>2014</v>
      </c>
      <c r="O7" s="79">
        <v>2015</v>
      </c>
      <c r="P7" s="79">
        <v>2016</v>
      </c>
      <c r="Q7" s="79">
        <v>2017</v>
      </c>
      <c r="R7" s="79">
        <v>2018</v>
      </c>
      <c r="S7" s="79">
        <v>2019</v>
      </c>
      <c r="T7" s="79">
        <v>2020</v>
      </c>
      <c r="U7" s="79">
        <v>2021</v>
      </c>
      <c r="V7" s="79">
        <v>2022</v>
      </c>
    </row>
    <row r="8" spans="1:22" customFormat="1" ht="18" customHeight="1">
      <c r="A8" s="57" t="s">
        <v>82</v>
      </c>
      <c r="B8" s="42">
        <v>1827</v>
      </c>
      <c r="C8" s="42">
        <v>2663</v>
      </c>
      <c r="D8" s="42">
        <v>3229</v>
      </c>
      <c r="E8" s="42">
        <v>3679</v>
      </c>
      <c r="F8" s="42">
        <v>3724</v>
      </c>
      <c r="G8" s="42">
        <v>4285</v>
      </c>
      <c r="H8" s="42">
        <v>4852</v>
      </c>
      <c r="I8" s="42">
        <v>5081</v>
      </c>
      <c r="J8" s="42">
        <v>4906</v>
      </c>
      <c r="K8" s="42">
        <v>4812</v>
      </c>
      <c r="L8" s="42">
        <v>4792</v>
      </c>
      <c r="M8" s="42">
        <v>4804</v>
      </c>
      <c r="N8" s="42">
        <v>4176</v>
      </c>
      <c r="O8" s="42">
        <v>4099</v>
      </c>
      <c r="P8" s="42">
        <v>3988</v>
      </c>
      <c r="Q8" s="42">
        <v>3962</v>
      </c>
      <c r="R8" s="42">
        <v>4090</v>
      </c>
      <c r="S8" s="42">
        <v>4352</v>
      </c>
      <c r="T8" s="42">
        <v>4674</v>
      </c>
      <c r="U8" s="42">
        <v>4774</v>
      </c>
      <c r="V8" s="42">
        <v>4943</v>
      </c>
    </row>
    <row r="9" spans="1:22" customFormat="1" ht="18" customHeight="1">
      <c r="A9" s="36" t="s">
        <v>83</v>
      </c>
      <c r="B9" s="6">
        <v>365</v>
      </c>
      <c r="C9" s="6">
        <v>491</v>
      </c>
      <c r="D9" s="6">
        <v>658</v>
      </c>
      <c r="E9" s="6">
        <v>855</v>
      </c>
      <c r="F9" s="6">
        <v>1032</v>
      </c>
      <c r="G9" s="6">
        <v>1731</v>
      </c>
      <c r="H9" s="6">
        <v>2009</v>
      </c>
      <c r="I9" s="6">
        <v>2125</v>
      </c>
      <c r="J9" s="6">
        <v>2076</v>
      </c>
      <c r="K9" s="6">
        <v>2077</v>
      </c>
      <c r="L9" s="6">
        <v>2115</v>
      </c>
      <c r="M9" s="6">
        <v>2145</v>
      </c>
      <c r="N9" s="6">
        <v>1633</v>
      </c>
      <c r="O9" s="6">
        <v>1571</v>
      </c>
      <c r="P9" s="6">
        <v>1463</v>
      </c>
      <c r="Q9" s="6">
        <v>1403</v>
      </c>
      <c r="R9" s="6">
        <v>1489</v>
      </c>
      <c r="S9" s="6">
        <v>1488</v>
      </c>
      <c r="T9" s="6">
        <v>1478</v>
      </c>
      <c r="U9" s="6">
        <v>991</v>
      </c>
      <c r="V9" s="6">
        <v>1015</v>
      </c>
    </row>
    <row r="10" spans="1:22" customFormat="1" ht="18" customHeight="1">
      <c r="A10" s="36" t="s">
        <v>84</v>
      </c>
      <c r="B10" s="6">
        <v>216</v>
      </c>
      <c r="C10" s="6">
        <v>360</v>
      </c>
      <c r="D10" s="6">
        <v>458</v>
      </c>
      <c r="E10" s="6">
        <v>562</v>
      </c>
      <c r="F10" s="6">
        <v>543</v>
      </c>
      <c r="G10" s="6">
        <v>163</v>
      </c>
      <c r="H10" s="6">
        <v>174</v>
      </c>
      <c r="I10" s="6">
        <v>184</v>
      </c>
      <c r="J10" s="6">
        <v>178</v>
      </c>
      <c r="K10" s="6">
        <v>168</v>
      </c>
      <c r="L10" s="6">
        <v>174</v>
      </c>
      <c r="M10" s="6">
        <v>189</v>
      </c>
      <c r="N10" s="6">
        <v>162</v>
      </c>
      <c r="O10" s="6">
        <v>182</v>
      </c>
      <c r="P10" s="6">
        <v>184</v>
      </c>
      <c r="Q10" s="6">
        <v>169</v>
      </c>
      <c r="R10" s="6">
        <v>164</v>
      </c>
      <c r="S10" s="6">
        <v>173</v>
      </c>
      <c r="T10" s="6">
        <v>172</v>
      </c>
      <c r="U10" s="6">
        <v>762</v>
      </c>
      <c r="V10" s="6">
        <v>761</v>
      </c>
    </row>
    <row r="11" spans="1:22" customFormat="1" ht="18" customHeight="1">
      <c r="A11" s="36" t="s">
        <v>85</v>
      </c>
      <c r="B11" s="6">
        <v>275</v>
      </c>
      <c r="C11" s="6">
        <v>343</v>
      </c>
      <c r="D11" s="6">
        <v>389</v>
      </c>
      <c r="E11" s="6">
        <v>445</v>
      </c>
      <c r="F11" s="6">
        <v>465</v>
      </c>
      <c r="G11" s="6">
        <v>583</v>
      </c>
      <c r="H11" s="6">
        <v>707</v>
      </c>
      <c r="I11" s="6">
        <v>768</v>
      </c>
      <c r="J11" s="6">
        <v>746</v>
      </c>
      <c r="K11" s="6">
        <v>695</v>
      </c>
      <c r="L11" s="6">
        <v>686</v>
      </c>
      <c r="M11" s="6">
        <v>693</v>
      </c>
      <c r="N11" s="6">
        <v>679</v>
      </c>
      <c r="O11" s="6">
        <v>722</v>
      </c>
      <c r="P11" s="6">
        <v>729</v>
      </c>
      <c r="Q11" s="6">
        <v>765</v>
      </c>
      <c r="R11" s="6">
        <v>810</v>
      </c>
      <c r="S11" s="6">
        <v>932</v>
      </c>
      <c r="T11" s="6">
        <v>1056</v>
      </c>
      <c r="U11" s="6">
        <v>1033</v>
      </c>
      <c r="V11" s="6">
        <v>1065</v>
      </c>
    </row>
    <row r="12" spans="1:22" customFormat="1" ht="18" customHeight="1">
      <c r="A12" s="36" t="s">
        <v>86</v>
      </c>
      <c r="B12" s="6">
        <v>7</v>
      </c>
      <c r="C12" s="6">
        <v>7</v>
      </c>
      <c r="D12" s="6">
        <v>10</v>
      </c>
      <c r="E12" s="6">
        <v>13</v>
      </c>
      <c r="F12" s="6">
        <v>16</v>
      </c>
      <c r="G12" s="6">
        <v>18</v>
      </c>
      <c r="H12" s="6">
        <v>27</v>
      </c>
      <c r="I12" s="6">
        <v>24</v>
      </c>
      <c r="J12" s="6">
        <v>23</v>
      </c>
      <c r="K12" s="6">
        <v>23</v>
      </c>
      <c r="L12" s="6">
        <v>22</v>
      </c>
      <c r="M12" s="6">
        <v>18</v>
      </c>
      <c r="N12" s="6">
        <v>20</v>
      </c>
      <c r="O12" s="6">
        <v>19</v>
      </c>
      <c r="P12" s="6">
        <v>22</v>
      </c>
      <c r="Q12" s="6">
        <v>25</v>
      </c>
      <c r="R12" s="6">
        <v>26</v>
      </c>
      <c r="S12" s="6">
        <v>30</v>
      </c>
      <c r="T12" s="6">
        <v>35</v>
      </c>
      <c r="U12" s="6">
        <v>36</v>
      </c>
      <c r="V12" s="6">
        <v>40</v>
      </c>
    </row>
    <row r="13" spans="1:22" customFormat="1" ht="18" customHeight="1">
      <c r="A13" s="36" t="s">
        <v>87</v>
      </c>
      <c r="B13" s="6">
        <v>33</v>
      </c>
      <c r="C13" s="6">
        <v>43</v>
      </c>
      <c r="D13" s="6">
        <v>42</v>
      </c>
      <c r="E13" s="6">
        <v>44</v>
      </c>
      <c r="F13" s="6">
        <v>39</v>
      </c>
      <c r="G13" s="6">
        <v>51</v>
      </c>
      <c r="H13" s="6">
        <v>56</v>
      </c>
      <c r="I13" s="6">
        <v>65</v>
      </c>
      <c r="J13" s="6">
        <v>58</v>
      </c>
      <c r="K13" s="6">
        <v>62</v>
      </c>
      <c r="L13" s="6">
        <v>69</v>
      </c>
      <c r="M13" s="6">
        <v>75</v>
      </c>
      <c r="N13" s="6">
        <v>78</v>
      </c>
      <c r="O13" s="6">
        <v>79</v>
      </c>
      <c r="P13" s="6">
        <v>81</v>
      </c>
      <c r="Q13" s="6">
        <v>89</v>
      </c>
      <c r="R13" s="6">
        <v>87</v>
      </c>
      <c r="S13" s="6">
        <v>95</v>
      </c>
      <c r="T13" s="6">
        <v>116</v>
      </c>
      <c r="U13" s="6">
        <v>123</v>
      </c>
      <c r="V13" s="6">
        <v>132</v>
      </c>
    </row>
    <row r="14" spans="1:22" customFormat="1" ht="18" customHeight="1">
      <c r="A14" s="36" t="s">
        <v>88</v>
      </c>
      <c r="B14" s="6">
        <v>850</v>
      </c>
      <c r="C14" s="6">
        <v>1323</v>
      </c>
      <c r="D14" s="6">
        <v>1560</v>
      </c>
      <c r="E14" s="6">
        <v>1637</v>
      </c>
      <c r="F14" s="6">
        <v>1517</v>
      </c>
      <c r="G14" s="6">
        <v>1629</v>
      </c>
      <c r="H14" s="6">
        <v>1753</v>
      </c>
      <c r="I14" s="6">
        <v>1790</v>
      </c>
      <c r="J14" s="6">
        <v>1717</v>
      </c>
      <c r="K14" s="6">
        <v>1665</v>
      </c>
      <c r="L14" s="6">
        <v>1567</v>
      </c>
      <c r="M14" s="6">
        <v>1516</v>
      </c>
      <c r="N14" s="6">
        <v>1439</v>
      </c>
      <c r="O14" s="6">
        <v>1369</v>
      </c>
      <c r="P14" s="6">
        <v>1327</v>
      </c>
      <c r="Q14" s="6">
        <v>1289</v>
      </c>
      <c r="R14" s="6">
        <v>1298</v>
      </c>
      <c r="S14" s="6">
        <v>1409</v>
      </c>
      <c r="T14" s="6">
        <v>1575</v>
      </c>
      <c r="U14" s="6">
        <v>1611</v>
      </c>
      <c r="V14" s="6">
        <v>1711</v>
      </c>
    </row>
    <row r="15" spans="1:22" customFormat="1" ht="18" customHeight="1">
      <c r="A15" s="36" t="s">
        <v>89</v>
      </c>
      <c r="B15" s="6">
        <v>80</v>
      </c>
      <c r="C15" s="6">
        <v>95</v>
      </c>
      <c r="D15" s="6">
        <v>111</v>
      </c>
      <c r="E15" s="6">
        <v>122</v>
      </c>
      <c r="F15" s="6">
        <v>111</v>
      </c>
      <c r="G15" s="6">
        <v>107</v>
      </c>
      <c r="H15" s="6">
        <v>125</v>
      </c>
      <c r="I15" s="6">
        <v>124</v>
      </c>
      <c r="J15" s="6">
        <v>107</v>
      </c>
      <c r="K15" s="6">
        <v>121</v>
      </c>
      <c r="L15" s="6">
        <v>158</v>
      </c>
      <c r="M15" s="6">
        <v>167</v>
      </c>
      <c r="N15" s="6">
        <v>165</v>
      </c>
      <c r="O15" s="6">
        <v>157</v>
      </c>
      <c r="P15" s="6">
        <v>182</v>
      </c>
      <c r="Q15" s="6">
        <v>218</v>
      </c>
      <c r="R15" s="6">
        <v>212</v>
      </c>
      <c r="S15" s="6">
        <v>225</v>
      </c>
      <c r="T15" s="6">
        <v>241</v>
      </c>
      <c r="U15" s="6">
        <v>217</v>
      </c>
      <c r="V15" s="6">
        <v>219</v>
      </c>
    </row>
    <row r="16" spans="1:22" customFormat="1" ht="18" customHeight="1">
      <c r="A16" s="30" t="s">
        <v>90</v>
      </c>
      <c r="B16" s="55">
        <v>1</v>
      </c>
      <c r="C16" s="55">
        <v>1</v>
      </c>
      <c r="D16" s="55">
        <v>1</v>
      </c>
      <c r="E16" s="55">
        <v>1</v>
      </c>
      <c r="F16" s="55">
        <v>1</v>
      </c>
      <c r="G16" s="55">
        <v>3</v>
      </c>
      <c r="H16" s="55">
        <v>1</v>
      </c>
      <c r="I16" s="55">
        <v>1</v>
      </c>
      <c r="J16" s="55">
        <v>1</v>
      </c>
      <c r="K16" s="55">
        <v>1</v>
      </c>
      <c r="L16" s="55">
        <v>1</v>
      </c>
      <c r="M16" s="55">
        <v>1</v>
      </c>
      <c r="N16" s="55">
        <v>0</v>
      </c>
      <c r="O16" s="55">
        <v>0</v>
      </c>
      <c r="P16" s="55">
        <v>0</v>
      </c>
      <c r="Q16" s="55">
        <v>4</v>
      </c>
      <c r="R16" s="55">
        <v>4</v>
      </c>
      <c r="S16" s="55">
        <v>0</v>
      </c>
      <c r="T16" s="55">
        <v>1</v>
      </c>
      <c r="U16" s="55">
        <v>1</v>
      </c>
      <c r="V16" s="55">
        <v>0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8" t="s">
        <v>48</v>
      </c>
      <c r="B20" s="79">
        <v>2002</v>
      </c>
      <c r="C20" s="79">
        <v>2003</v>
      </c>
      <c r="D20" s="79">
        <v>2004</v>
      </c>
      <c r="E20" s="79">
        <v>2005</v>
      </c>
      <c r="F20" s="79">
        <v>2006</v>
      </c>
      <c r="G20" s="79">
        <v>2007</v>
      </c>
      <c r="H20" s="79">
        <v>2008</v>
      </c>
      <c r="I20" s="79">
        <v>2009</v>
      </c>
      <c r="J20" s="79">
        <v>2010</v>
      </c>
      <c r="K20" s="79">
        <v>2011</v>
      </c>
      <c r="L20" s="79">
        <v>2012</v>
      </c>
      <c r="M20" s="79">
        <v>2013</v>
      </c>
      <c r="N20" s="79">
        <v>2014</v>
      </c>
      <c r="O20" s="79">
        <v>2015</v>
      </c>
      <c r="P20" s="79">
        <v>2016</v>
      </c>
      <c r="Q20" s="79">
        <v>2017</v>
      </c>
      <c r="R20" s="79">
        <v>2018</v>
      </c>
      <c r="S20" s="79">
        <v>2019</v>
      </c>
      <c r="T20" s="79">
        <v>2020</v>
      </c>
      <c r="U20" s="79">
        <v>2021</v>
      </c>
      <c r="V20" s="79">
        <v>2022</v>
      </c>
    </row>
    <row r="21" spans="1:22" customFormat="1" ht="18" customHeight="1">
      <c r="A21" s="57" t="s">
        <v>82</v>
      </c>
      <c r="B21" s="42">
        <v>958</v>
      </c>
      <c r="C21" s="42">
        <v>1384</v>
      </c>
      <c r="D21" s="42">
        <v>1668</v>
      </c>
      <c r="E21" s="42">
        <v>1900</v>
      </c>
      <c r="F21" s="42">
        <v>1903</v>
      </c>
      <c r="G21" s="42">
        <v>2220</v>
      </c>
      <c r="H21" s="42">
        <v>2523</v>
      </c>
      <c r="I21" s="42">
        <v>2627</v>
      </c>
      <c r="J21" s="42">
        <v>2521</v>
      </c>
      <c r="K21" s="42">
        <v>2474</v>
      </c>
      <c r="L21" s="42">
        <v>2448</v>
      </c>
      <c r="M21" s="42">
        <v>2450</v>
      </c>
      <c r="N21" s="42">
        <v>2106</v>
      </c>
      <c r="O21" s="42">
        <v>2075</v>
      </c>
      <c r="P21" s="42">
        <v>2006</v>
      </c>
      <c r="Q21" s="42">
        <v>1998</v>
      </c>
      <c r="R21" s="42">
        <v>2075</v>
      </c>
      <c r="S21" s="42">
        <v>2233</v>
      </c>
      <c r="T21" s="42">
        <v>2418</v>
      </c>
      <c r="U21" s="42">
        <v>2454</v>
      </c>
      <c r="V21" s="42">
        <v>2525</v>
      </c>
    </row>
    <row r="22" spans="1:22" customFormat="1" ht="18" customHeight="1">
      <c r="A22" s="36" t="s">
        <v>83</v>
      </c>
      <c r="B22" s="6">
        <v>181</v>
      </c>
      <c r="C22" s="6">
        <v>247</v>
      </c>
      <c r="D22" s="6">
        <v>325</v>
      </c>
      <c r="E22" s="6">
        <v>426</v>
      </c>
      <c r="F22" s="6">
        <v>508</v>
      </c>
      <c r="G22" s="6">
        <v>892</v>
      </c>
      <c r="H22" s="6">
        <v>1045</v>
      </c>
      <c r="I22" s="6">
        <v>1108</v>
      </c>
      <c r="J22" s="6">
        <v>1084</v>
      </c>
      <c r="K22" s="6">
        <v>1085</v>
      </c>
      <c r="L22" s="6">
        <v>1109</v>
      </c>
      <c r="M22" s="6">
        <v>1126</v>
      </c>
      <c r="N22" s="6">
        <v>853</v>
      </c>
      <c r="O22" s="6">
        <v>820</v>
      </c>
      <c r="P22" s="6">
        <v>757</v>
      </c>
      <c r="Q22" s="6">
        <v>728</v>
      </c>
      <c r="R22" s="6">
        <v>776</v>
      </c>
      <c r="S22" s="6">
        <v>773</v>
      </c>
      <c r="T22" s="6">
        <v>756</v>
      </c>
      <c r="U22" s="6">
        <v>503</v>
      </c>
      <c r="V22" s="6">
        <v>506</v>
      </c>
    </row>
    <row r="23" spans="1:22" customFormat="1" ht="18" customHeight="1">
      <c r="A23" s="36" t="s">
        <v>84</v>
      </c>
      <c r="B23" s="6">
        <v>105</v>
      </c>
      <c r="C23" s="6">
        <v>180</v>
      </c>
      <c r="D23" s="6">
        <v>230</v>
      </c>
      <c r="E23" s="6">
        <v>289</v>
      </c>
      <c r="F23" s="6">
        <v>280</v>
      </c>
      <c r="G23" s="6">
        <v>76</v>
      </c>
      <c r="H23" s="6">
        <v>76</v>
      </c>
      <c r="I23" s="6">
        <v>80</v>
      </c>
      <c r="J23" s="6">
        <v>75</v>
      </c>
      <c r="K23" s="6">
        <v>68</v>
      </c>
      <c r="L23" s="6">
        <v>75</v>
      </c>
      <c r="M23" s="6">
        <v>76</v>
      </c>
      <c r="N23" s="6">
        <v>60</v>
      </c>
      <c r="O23" s="6">
        <v>75</v>
      </c>
      <c r="P23" s="6">
        <v>71</v>
      </c>
      <c r="Q23" s="6">
        <v>60</v>
      </c>
      <c r="R23" s="6">
        <v>61</v>
      </c>
      <c r="S23" s="6">
        <v>67</v>
      </c>
      <c r="T23" s="6">
        <v>69</v>
      </c>
      <c r="U23" s="6">
        <v>378</v>
      </c>
      <c r="V23" s="6">
        <v>372</v>
      </c>
    </row>
    <row r="24" spans="1:22" customFormat="1" ht="18" customHeight="1">
      <c r="A24" s="36" t="s">
        <v>85</v>
      </c>
      <c r="B24" s="6">
        <v>187</v>
      </c>
      <c r="C24" s="6">
        <v>218</v>
      </c>
      <c r="D24" s="6">
        <v>240</v>
      </c>
      <c r="E24" s="6">
        <v>274</v>
      </c>
      <c r="F24" s="6">
        <v>284</v>
      </c>
      <c r="G24" s="6">
        <v>361</v>
      </c>
      <c r="H24" s="6">
        <v>444</v>
      </c>
      <c r="I24" s="6">
        <v>472</v>
      </c>
      <c r="J24" s="6">
        <v>452</v>
      </c>
      <c r="K24" s="6">
        <v>430</v>
      </c>
      <c r="L24" s="6">
        <v>409</v>
      </c>
      <c r="M24" s="6">
        <v>407</v>
      </c>
      <c r="N24" s="6">
        <v>396</v>
      </c>
      <c r="O24" s="6">
        <v>413</v>
      </c>
      <c r="P24" s="6">
        <v>415</v>
      </c>
      <c r="Q24" s="6">
        <v>429</v>
      </c>
      <c r="R24" s="6">
        <v>457</v>
      </c>
      <c r="S24" s="6">
        <v>569</v>
      </c>
      <c r="T24" s="6">
        <v>665</v>
      </c>
      <c r="U24" s="6">
        <v>640</v>
      </c>
      <c r="V24" s="6">
        <v>668</v>
      </c>
    </row>
    <row r="25" spans="1:22" customFormat="1" ht="18" customHeight="1">
      <c r="A25" s="36" t="s">
        <v>86</v>
      </c>
      <c r="B25" s="29">
        <v>2</v>
      </c>
      <c r="C25" s="29">
        <v>2</v>
      </c>
      <c r="D25" s="29">
        <v>3</v>
      </c>
      <c r="E25" s="29">
        <v>5</v>
      </c>
      <c r="F25" s="29">
        <v>6</v>
      </c>
      <c r="G25" s="29">
        <v>9</v>
      </c>
      <c r="H25" s="29">
        <v>13</v>
      </c>
      <c r="I25" s="29">
        <v>12</v>
      </c>
      <c r="J25" s="29">
        <v>12</v>
      </c>
      <c r="K25" s="29">
        <v>12</v>
      </c>
      <c r="L25" s="29">
        <v>10</v>
      </c>
      <c r="M25" s="29">
        <v>7</v>
      </c>
      <c r="N25" s="29">
        <v>8</v>
      </c>
      <c r="O25" s="29">
        <v>7</v>
      </c>
      <c r="P25" s="29">
        <v>9</v>
      </c>
      <c r="Q25" s="29">
        <v>8</v>
      </c>
      <c r="R25" s="29">
        <v>9</v>
      </c>
      <c r="S25" s="29">
        <v>7</v>
      </c>
      <c r="T25" s="29">
        <v>11</v>
      </c>
      <c r="U25" s="29">
        <v>12</v>
      </c>
      <c r="V25" s="29">
        <v>14</v>
      </c>
    </row>
    <row r="26" spans="1:22" customFormat="1" ht="18" customHeight="1">
      <c r="A26" s="36" t="s">
        <v>87</v>
      </c>
      <c r="B26" s="29">
        <v>12</v>
      </c>
      <c r="C26" s="29">
        <v>18</v>
      </c>
      <c r="D26" s="29">
        <v>18</v>
      </c>
      <c r="E26" s="29">
        <v>18</v>
      </c>
      <c r="F26" s="29">
        <v>17</v>
      </c>
      <c r="G26" s="29">
        <v>18</v>
      </c>
      <c r="H26" s="29">
        <v>17</v>
      </c>
      <c r="I26" s="29">
        <v>18</v>
      </c>
      <c r="J26" s="29">
        <v>19</v>
      </c>
      <c r="K26" s="29">
        <v>20</v>
      </c>
      <c r="L26" s="29">
        <v>23</v>
      </c>
      <c r="M26" s="29">
        <v>26</v>
      </c>
      <c r="N26" s="29">
        <v>28</v>
      </c>
      <c r="O26" s="29">
        <v>30</v>
      </c>
      <c r="P26" s="29">
        <v>32</v>
      </c>
      <c r="Q26" s="29">
        <v>36</v>
      </c>
      <c r="R26" s="29">
        <v>35</v>
      </c>
      <c r="S26" s="29">
        <v>40</v>
      </c>
      <c r="T26" s="29">
        <v>45</v>
      </c>
      <c r="U26" s="29">
        <v>49</v>
      </c>
      <c r="V26" s="29">
        <v>55</v>
      </c>
    </row>
    <row r="27" spans="1:22" customFormat="1" ht="18" customHeight="1">
      <c r="A27" s="36" t="s">
        <v>88</v>
      </c>
      <c r="B27" s="29">
        <v>425</v>
      </c>
      <c r="C27" s="29">
        <v>665</v>
      </c>
      <c r="D27" s="29">
        <v>792</v>
      </c>
      <c r="E27" s="29">
        <v>816</v>
      </c>
      <c r="F27" s="29">
        <v>744</v>
      </c>
      <c r="G27" s="29">
        <v>802</v>
      </c>
      <c r="H27" s="29">
        <v>862</v>
      </c>
      <c r="I27" s="29">
        <v>872</v>
      </c>
      <c r="J27" s="29">
        <v>823</v>
      </c>
      <c r="K27" s="29">
        <v>798</v>
      </c>
      <c r="L27" s="29">
        <v>733</v>
      </c>
      <c r="M27" s="29">
        <v>710</v>
      </c>
      <c r="N27" s="29">
        <v>664</v>
      </c>
      <c r="O27" s="29">
        <v>634</v>
      </c>
      <c r="P27" s="29">
        <v>601</v>
      </c>
      <c r="Q27" s="29">
        <v>585</v>
      </c>
      <c r="R27" s="29">
        <v>588</v>
      </c>
      <c r="S27" s="29">
        <v>629</v>
      </c>
      <c r="T27" s="29">
        <v>710</v>
      </c>
      <c r="U27" s="29">
        <v>727</v>
      </c>
      <c r="V27" s="29">
        <v>772</v>
      </c>
    </row>
    <row r="28" spans="1:22" customFormat="1" ht="18" customHeight="1">
      <c r="A28" s="36" t="s">
        <v>89</v>
      </c>
      <c r="B28" s="29">
        <v>45</v>
      </c>
      <c r="C28" s="29">
        <v>53</v>
      </c>
      <c r="D28" s="29">
        <v>59</v>
      </c>
      <c r="E28" s="29">
        <v>71</v>
      </c>
      <c r="F28" s="29">
        <v>63</v>
      </c>
      <c r="G28" s="29">
        <v>60</v>
      </c>
      <c r="H28" s="29">
        <v>65</v>
      </c>
      <c r="I28" s="29">
        <v>64</v>
      </c>
      <c r="J28" s="29">
        <v>55</v>
      </c>
      <c r="K28" s="29">
        <v>60</v>
      </c>
      <c r="L28" s="29">
        <v>89</v>
      </c>
      <c r="M28" s="29">
        <v>98</v>
      </c>
      <c r="N28" s="29">
        <v>97</v>
      </c>
      <c r="O28" s="29">
        <v>96</v>
      </c>
      <c r="P28" s="29">
        <v>121</v>
      </c>
      <c r="Q28" s="29">
        <v>148</v>
      </c>
      <c r="R28" s="29">
        <v>145</v>
      </c>
      <c r="S28" s="29">
        <v>148</v>
      </c>
      <c r="T28" s="29">
        <v>161</v>
      </c>
      <c r="U28" s="29">
        <v>144</v>
      </c>
      <c r="V28" s="29">
        <v>138</v>
      </c>
    </row>
    <row r="29" spans="1:22" customFormat="1" ht="18" customHeight="1">
      <c r="A29" s="30" t="s">
        <v>90</v>
      </c>
      <c r="B29" s="55">
        <v>1</v>
      </c>
      <c r="C29" s="55">
        <v>1</v>
      </c>
      <c r="D29" s="55">
        <v>1</v>
      </c>
      <c r="E29" s="55">
        <v>1</v>
      </c>
      <c r="F29" s="55">
        <v>1</v>
      </c>
      <c r="G29" s="55">
        <v>2</v>
      </c>
      <c r="H29" s="55">
        <v>1</v>
      </c>
      <c r="I29" s="55">
        <v>1</v>
      </c>
      <c r="J29" s="55">
        <v>1</v>
      </c>
      <c r="K29" s="55">
        <v>1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4</v>
      </c>
      <c r="R29" s="55">
        <v>4</v>
      </c>
      <c r="S29" s="55">
        <v>0</v>
      </c>
      <c r="T29" s="55">
        <v>1</v>
      </c>
      <c r="U29" s="55">
        <v>1</v>
      </c>
      <c r="V29" s="55">
        <v>0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8" t="s">
        <v>49</v>
      </c>
      <c r="B33" s="79">
        <v>2002</v>
      </c>
      <c r="C33" s="79">
        <v>2003</v>
      </c>
      <c r="D33" s="79">
        <v>2004</v>
      </c>
      <c r="E33" s="79">
        <v>2005</v>
      </c>
      <c r="F33" s="79">
        <v>2006</v>
      </c>
      <c r="G33" s="79">
        <v>2007</v>
      </c>
      <c r="H33" s="79">
        <v>2008</v>
      </c>
      <c r="I33" s="79">
        <v>2009</v>
      </c>
      <c r="J33" s="79">
        <v>2010</v>
      </c>
      <c r="K33" s="79">
        <v>2011</v>
      </c>
      <c r="L33" s="79">
        <v>2012</v>
      </c>
      <c r="M33" s="79">
        <v>2013</v>
      </c>
      <c r="N33" s="79">
        <v>2014</v>
      </c>
      <c r="O33" s="79">
        <v>2015</v>
      </c>
      <c r="P33" s="79">
        <v>2016</v>
      </c>
      <c r="Q33" s="79">
        <v>2017</v>
      </c>
      <c r="R33" s="79">
        <v>2018</v>
      </c>
      <c r="S33" s="79">
        <v>2019</v>
      </c>
      <c r="T33" s="79">
        <v>2020</v>
      </c>
      <c r="U33" s="79">
        <v>2021</v>
      </c>
      <c r="V33" s="79">
        <v>2022</v>
      </c>
    </row>
    <row r="34" spans="1:22" customFormat="1" ht="18" customHeight="1">
      <c r="A34" s="57" t="s">
        <v>82</v>
      </c>
      <c r="B34" s="42">
        <v>869</v>
      </c>
      <c r="C34" s="42">
        <v>1279</v>
      </c>
      <c r="D34" s="42">
        <v>1561</v>
      </c>
      <c r="E34" s="42">
        <v>1779</v>
      </c>
      <c r="F34" s="42">
        <v>1821</v>
      </c>
      <c r="G34" s="42">
        <v>2065</v>
      </c>
      <c r="H34" s="42">
        <v>2329</v>
      </c>
      <c r="I34" s="42">
        <v>2454</v>
      </c>
      <c r="J34" s="42">
        <v>2385</v>
      </c>
      <c r="K34" s="42">
        <v>2338</v>
      </c>
      <c r="L34" s="42">
        <v>2344</v>
      </c>
      <c r="M34" s="42">
        <v>2354</v>
      </c>
      <c r="N34" s="42">
        <v>2070</v>
      </c>
      <c r="O34" s="42">
        <v>2024</v>
      </c>
      <c r="P34" s="42">
        <v>1982</v>
      </c>
      <c r="Q34" s="42">
        <v>1964</v>
      </c>
      <c r="R34" s="42">
        <v>2015</v>
      </c>
      <c r="S34" s="42">
        <v>2119</v>
      </c>
      <c r="T34" s="42">
        <v>2256</v>
      </c>
      <c r="U34" s="42">
        <v>2320</v>
      </c>
      <c r="V34" s="42">
        <v>2418</v>
      </c>
    </row>
    <row r="35" spans="1:22" customFormat="1" ht="18" customHeight="1">
      <c r="A35" s="36" t="s">
        <v>83</v>
      </c>
      <c r="B35" s="6">
        <v>184</v>
      </c>
      <c r="C35" s="6">
        <v>244</v>
      </c>
      <c r="D35" s="6">
        <v>333</v>
      </c>
      <c r="E35" s="6">
        <v>429</v>
      </c>
      <c r="F35" s="6">
        <v>524</v>
      </c>
      <c r="G35" s="6">
        <v>839</v>
      </c>
      <c r="H35" s="6">
        <v>964</v>
      </c>
      <c r="I35" s="6">
        <v>1017</v>
      </c>
      <c r="J35" s="6">
        <v>992</v>
      </c>
      <c r="K35" s="6">
        <v>992</v>
      </c>
      <c r="L35" s="6">
        <v>1006</v>
      </c>
      <c r="M35" s="6">
        <v>1019</v>
      </c>
      <c r="N35" s="6">
        <v>780</v>
      </c>
      <c r="O35" s="6">
        <v>751</v>
      </c>
      <c r="P35" s="6">
        <v>706</v>
      </c>
      <c r="Q35" s="6">
        <v>675</v>
      </c>
      <c r="R35" s="6">
        <v>713</v>
      </c>
      <c r="S35" s="6">
        <v>715</v>
      </c>
      <c r="T35" s="6">
        <v>722</v>
      </c>
      <c r="U35" s="6">
        <v>488</v>
      </c>
      <c r="V35" s="6">
        <v>509</v>
      </c>
    </row>
    <row r="36" spans="1:22" customFormat="1" ht="18" customHeight="1">
      <c r="A36" s="36" t="s">
        <v>84</v>
      </c>
      <c r="B36" s="6">
        <v>111</v>
      </c>
      <c r="C36" s="6">
        <v>180</v>
      </c>
      <c r="D36" s="6">
        <v>228</v>
      </c>
      <c r="E36" s="6">
        <v>273</v>
      </c>
      <c r="F36" s="6">
        <v>263</v>
      </c>
      <c r="G36" s="6">
        <v>87</v>
      </c>
      <c r="H36" s="6">
        <v>98</v>
      </c>
      <c r="I36" s="6">
        <v>104</v>
      </c>
      <c r="J36" s="6">
        <v>103</v>
      </c>
      <c r="K36" s="6">
        <v>100</v>
      </c>
      <c r="L36" s="6">
        <v>99</v>
      </c>
      <c r="M36" s="6">
        <v>113</v>
      </c>
      <c r="N36" s="6">
        <v>102</v>
      </c>
      <c r="O36" s="6">
        <v>107</v>
      </c>
      <c r="P36" s="6">
        <v>113</v>
      </c>
      <c r="Q36" s="6">
        <v>109</v>
      </c>
      <c r="R36" s="6">
        <v>103</v>
      </c>
      <c r="S36" s="6">
        <v>106</v>
      </c>
      <c r="T36" s="6">
        <v>103</v>
      </c>
      <c r="U36" s="6">
        <v>384</v>
      </c>
      <c r="V36" s="6">
        <v>389</v>
      </c>
    </row>
    <row r="37" spans="1:22" customFormat="1" ht="18" customHeight="1">
      <c r="A37" s="36" t="s">
        <v>85</v>
      </c>
      <c r="B37" s="6">
        <v>88</v>
      </c>
      <c r="C37" s="6">
        <v>125</v>
      </c>
      <c r="D37" s="6">
        <v>149</v>
      </c>
      <c r="E37" s="6">
        <v>171</v>
      </c>
      <c r="F37" s="6">
        <v>181</v>
      </c>
      <c r="G37" s="6">
        <v>222</v>
      </c>
      <c r="H37" s="6">
        <v>263</v>
      </c>
      <c r="I37" s="6">
        <v>296</v>
      </c>
      <c r="J37" s="6">
        <v>294</v>
      </c>
      <c r="K37" s="6">
        <v>265</v>
      </c>
      <c r="L37" s="6">
        <v>277</v>
      </c>
      <c r="M37" s="6">
        <v>286</v>
      </c>
      <c r="N37" s="6">
        <v>283</v>
      </c>
      <c r="O37" s="6">
        <v>309</v>
      </c>
      <c r="P37" s="6">
        <v>314</v>
      </c>
      <c r="Q37" s="6">
        <v>336</v>
      </c>
      <c r="R37" s="6">
        <v>353</v>
      </c>
      <c r="S37" s="6">
        <v>363</v>
      </c>
      <c r="T37" s="6">
        <v>391</v>
      </c>
      <c r="U37" s="6">
        <v>393</v>
      </c>
      <c r="V37" s="6">
        <v>397</v>
      </c>
    </row>
    <row r="38" spans="1:22" customFormat="1" ht="18" customHeight="1">
      <c r="A38" s="36" t="s">
        <v>86</v>
      </c>
      <c r="B38" s="6">
        <v>5</v>
      </c>
      <c r="C38" s="6">
        <v>5</v>
      </c>
      <c r="D38" s="6">
        <v>7</v>
      </c>
      <c r="E38" s="6">
        <v>8</v>
      </c>
      <c r="F38" s="6">
        <v>10</v>
      </c>
      <c r="G38" s="6">
        <v>9</v>
      </c>
      <c r="H38" s="6">
        <v>14</v>
      </c>
      <c r="I38" s="6">
        <v>12</v>
      </c>
      <c r="J38" s="6">
        <v>11</v>
      </c>
      <c r="K38" s="6">
        <v>11</v>
      </c>
      <c r="L38" s="6">
        <v>12</v>
      </c>
      <c r="M38" s="6">
        <v>11</v>
      </c>
      <c r="N38" s="6">
        <v>12</v>
      </c>
      <c r="O38" s="6">
        <v>12</v>
      </c>
      <c r="P38" s="6">
        <v>13</v>
      </c>
      <c r="Q38" s="6">
        <v>17</v>
      </c>
      <c r="R38" s="6">
        <v>17</v>
      </c>
      <c r="S38" s="6">
        <v>23</v>
      </c>
      <c r="T38" s="6">
        <v>24</v>
      </c>
      <c r="U38" s="6">
        <v>24</v>
      </c>
      <c r="V38" s="6">
        <v>26</v>
      </c>
    </row>
    <row r="39" spans="1:22" customFormat="1" ht="18" customHeight="1">
      <c r="A39" s="36" t="s">
        <v>87</v>
      </c>
      <c r="B39" s="29">
        <v>21</v>
      </c>
      <c r="C39" s="29">
        <v>25</v>
      </c>
      <c r="D39" s="29">
        <v>24</v>
      </c>
      <c r="E39" s="29">
        <v>26</v>
      </c>
      <c r="F39" s="29">
        <v>22</v>
      </c>
      <c r="G39" s="29">
        <v>33</v>
      </c>
      <c r="H39" s="29">
        <v>39</v>
      </c>
      <c r="I39" s="29">
        <v>47</v>
      </c>
      <c r="J39" s="29">
        <v>39</v>
      </c>
      <c r="K39" s="29">
        <v>42</v>
      </c>
      <c r="L39" s="29">
        <v>46</v>
      </c>
      <c r="M39" s="29">
        <v>49</v>
      </c>
      <c r="N39" s="29">
        <v>50</v>
      </c>
      <c r="O39" s="29">
        <v>49</v>
      </c>
      <c r="P39" s="29">
        <v>49</v>
      </c>
      <c r="Q39" s="29">
        <v>53</v>
      </c>
      <c r="R39" s="29">
        <v>52</v>
      </c>
      <c r="S39" s="29">
        <v>55</v>
      </c>
      <c r="T39" s="29">
        <v>71</v>
      </c>
      <c r="U39" s="29">
        <v>74</v>
      </c>
      <c r="V39" s="29">
        <v>77</v>
      </c>
    </row>
    <row r="40" spans="1:22" customFormat="1" ht="18" customHeight="1">
      <c r="A40" s="36" t="s">
        <v>88</v>
      </c>
      <c r="B40" s="29">
        <v>425</v>
      </c>
      <c r="C40" s="29">
        <v>658</v>
      </c>
      <c r="D40" s="29">
        <v>768</v>
      </c>
      <c r="E40" s="29">
        <v>821</v>
      </c>
      <c r="F40" s="29">
        <v>773</v>
      </c>
      <c r="G40" s="29">
        <v>827</v>
      </c>
      <c r="H40" s="29">
        <v>891</v>
      </c>
      <c r="I40" s="29">
        <v>918</v>
      </c>
      <c r="J40" s="29">
        <v>894</v>
      </c>
      <c r="K40" s="29">
        <v>867</v>
      </c>
      <c r="L40" s="29">
        <v>834</v>
      </c>
      <c r="M40" s="29">
        <v>806</v>
      </c>
      <c r="N40" s="29">
        <v>775</v>
      </c>
      <c r="O40" s="29">
        <v>735</v>
      </c>
      <c r="P40" s="29">
        <v>726</v>
      </c>
      <c r="Q40" s="29">
        <v>704</v>
      </c>
      <c r="R40" s="29">
        <v>710</v>
      </c>
      <c r="S40" s="29">
        <v>780</v>
      </c>
      <c r="T40" s="29">
        <v>865</v>
      </c>
      <c r="U40" s="29">
        <v>884</v>
      </c>
      <c r="V40" s="29">
        <v>939</v>
      </c>
    </row>
    <row r="41" spans="1:22" customFormat="1" ht="18" customHeight="1">
      <c r="A41" s="36" t="s">
        <v>89</v>
      </c>
      <c r="B41" s="29">
        <v>35</v>
      </c>
      <c r="C41" s="29">
        <v>42</v>
      </c>
      <c r="D41" s="29">
        <v>52</v>
      </c>
      <c r="E41" s="29">
        <v>51</v>
      </c>
      <c r="F41" s="29">
        <v>48</v>
      </c>
      <c r="G41" s="29">
        <v>47</v>
      </c>
      <c r="H41" s="29">
        <v>60</v>
      </c>
      <c r="I41" s="29">
        <v>60</v>
      </c>
      <c r="J41" s="29">
        <v>52</v>
      </c>
      <c r="K41" s="29">
        <v>61</v>
      </c>
      <c r="L41" s="29">
        <v>69</v>
      </c>
      <c r="M41" s="29">
        <v>69</v>
      </c>
      <c r="N41" s="29">
        <v>68</v>
      </c>
      <c r="O41" s="29">
        <v>61</v>
      </c>
      <c r="P41" s="29">
        <v>61</v>
      </c>
      <c r="Q41" s="29">
        <v>70</v>
      </c>
      <c r="R41" s="29">
        <v>67</v>
      </c>
      <c r="S41" s="29">
        <v>77</v>
      </c>
      <c r="T41" s="29">
        <v>80</v>
      </c>
      <c r="U41" s="29">
        <v>73</v>
      </c>
      <c r="V41" s="29">
        <v>81</v>
      </c>
    </row>
    <row r="42" spans="1:22" customFormat="1" ht="18" customHeight="1">
      <c r="A42" s="30" t="s">
        <v>90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1</v>
      </c>
      <c r="H42" s="55">
        <v>0</v>
      </c>
      <c r="I42" s="55">
        <v>0</v>
      </c>
      <c r="J42" s="55">
        <v>0</v>
      </c>
      <c r="K42" s="55">
        <v>0</v>
      </c>
      <c r="L42" s="55">
        <v>1</v>
      </c>
      <c r="M42" s="55">
        <v>1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8" t="s">
        <v>14</v>
      </c>
      <c r="B49" s="79">
        <v>2002</v>
      </c>
      <c r="C49" s="79">
        <v>2003</v>
      </c>
      <c r="D49" s="79">
        <v>2004</v>
      </c>
      <c r="E49" s="79">
        <v>2005</v>
      </c>
      <c r="F49" s="79">
        <v>2006</v>
      </c>
      <c r="G49" s="79">
        <v>2007</v>
      </c>
      <c r="H49" s="79">
        <v>2008</v>
      </c>
      <c r="I49" s="79">
        <v>2009</v>
      </c>
      <c r="J49" s="79">
        <v>2010</v>
      </c>
      <c r="K49" s="79">
        <v>2011</v>
      </c>
      <c r="L49" s="79">
        <v>2012</v>
      </c>
      <c r="M49" s="79">
        <v>2013</v>
      </c>
      <c r="N49" s="79">
        <v>2014</v>
      </c>
      <c r="O49" s="79">
        <v>2015</v>
      </c>
      <c r="P49" s="79">
        <v>2016</v>
      </c>
      <c r="Q49" s="79">
        <v>2017</v>
      </c>
      <c r="R49" s="79">
        <v>2018</v>
      </c>
      <c r="S49" s="79">
        <v>2019</v>
      </c>
      <c r="T49" s="79">
        <v>2020</v>
      </c>
      <c r="U49" s="79">
        <v>2021</v>
      </c>
      <c r="V49" s="79">
        <v>2022</v>
      </c>
    </row>
    <row r="50" spans="1:22" customFormat="1" ht="18" customHeight="1">
      <c r="A50" s="57" t="s">
        <v>82</v>
      </c>
      <c r="B50" s="53">
        <f t="shared" ref="B50:U50" si="0">SUM(B51:B58)</f>
        <v>1</v>
      </c>
      <c r="C50" s="53">
        <f t="shared" si="0"/>
        <v>1</v>
      </c>
      <c r="D50" s="53">
        <f t="shared" si="0"/>
        <v>1</v>
      </c>
      <c r="E50" s="53">
        <f t="shared" si="0"/>
        <v>1</v>
      </c>
      <c r="F50" s="53">
        <f t="shared" si="0"/>
        <v>1</v>
      </c>
      <c r="G50" s="53">
        <f t="shared" si="0"/>
        <v>1</v>
      </c>
      <c r="H50" s="53">
        <f t="shared" si="0"/>
        <v>1</v>
      </c>
      <c r="I50" s="53">
        <f t="shared" si="0"/>
        <v>1.0000000000000002</v>
      </c>
      <c r="J50" s="53">
        <f t="shared" si="0"/>
        <v>1</v>
      </c>
      <c r="K50" s="53">
        <f t="shared" si="0"/>
        <v>1</v>
      </c>
      <c r="L50" s="53">
        <f t="shared" si="0"/>
        <v>1</v>
      </c>
      <c r="M50" s="53">
        <f t="shared" si="0"/>
        <v>1</v>
      </c>
      <c r="N50" s="53">
        <f t="shared" si="0"/>
        <v>1</v>
      </c>
      <c r="O50" s="53">
        <f t="shared" si="0"/>
        <v>0.99999999999999989</v>
      </c>
      <c r="P50" s="53">
        <f t="shared" si="0"/>
        <v>1.0000000000000002</v>
      </c>
      <c r="Q50" s="53">
        <f t="shared" si="0"/>
        <v>1</v>
      </c>
      <c r="R50" s="53">
        <f t="shared" si="0"/>
        <v>1</v>
      </c>
      <c r="S50" s="53">
        <f t="shared" si="0"/>
        <v>1</v>
      </c>
      <c r="T50" s="53">
        <f t="shared" si="0"/>
        <v>1</v>
      </c>
      <c r="U50" s="53">
        <f t="shared" si="0"/>
        <v>1</v>
      </c>
      <c r="V50" s="53">
        <f>SUM(V51:V58)</f>
        <v>1</v>
      </c>
    </row>
    <row r="51" spans="1:22" customFormat="1" ht="18" customHeight="1">
      <c r="A51" s="36" t="s">
        <v>83</v>
      </c>
      <c r="B51" s="7">
        <f t="shared" ref="B51:U51" si="1">B9/B8</f>
        <v>0.19978106185002736</v>
      </c>
      <c r="C51" s="7">
        <f t="shared" si="1"/>
        <v>0.18437852046564027</v>
      </c>
      <c r="D51" s="7">
        <f t="shared" si="1"/>
        <v>0.20377825952307216</v>
      </c>
      <c r="E51" s="7">
        <f t="shared" si="1"/>
        <v>0.23240010872519706</v>
      </c>
      <c r="F51" s="7">
        <f t="shared" si="1"/>
        <v>0.27712137486573579</v>
      </c>
      <c r="G51" s="7">
        <f t="shared" si="1"/>
        <v>0.40396732788798134</v>
      </c>
      <c r="H51" s="7">
        <f t="shared" si="1"/>
        <v>0.41405605935696621</v>
      </c>
      <c r="I51" s="7">
        <f t="shared" si="1"/>
        <v>0.41822475890572725</v>
      </c>
      <c r="J51" s="7">
        <f t="shared" si="1"/>
        <v>0.42315532001630657</v>
      </c>
      <c r="K51" s="7">
        <f t="shared" si="1"/>
        <v>0.43162926018287612</v>
      </c>
      <c r="L51" s="7">
        <f t="shared" si="1"/>
        <v>0.44136060100166946</v>
      </c>
      <c r="M51" s="7">
        <f t="shared" si="1"/>
        <v>0.44650291423813487</v>
      </c>
      <c r="N51" s="7">
        <f t="shared" si="1"/>
        <v>0.39104406130268199</v>
      </c>
      <c r="O51" s="7">
        <f t="shared" si="1"/>
        <v>0.38326421078311784</v>
      </c>
      <c r="P51" s="7">
        <f t="shared" si="1"/>
        <v>0.36685055165496488</v>
      </c>
      <c r="Q51" s="7">
        <f t="shared" si="1"/>
        <v>0.35411408379606257</v>
      </c>
      <c r="R51" s="7">
        <f t="shared" si="1"/>
        <v>0.36405867970660144</v>
      </c>
      <c r="S51" s="7">
        <f t="shared" si="1"/>
        <v>0.34191176470588236</v>
      </c>
      <c r="T51" s="7">
        <f t="shared" si="1"/>
        <v>0.3162173727000428</v>
      </c>
      <c r="U51" s="7">
        <f t="shared" si="1"/>
        <v>0.20758273984080436</v>
      </c>
      <c r="V51" s="7">
        <f>V9/V8</f>
        <v>0.20534088610155776</v>
      </c>
    </row>
    <row r="52" spans="1:22" customFormat="1" ht="18" customHeight="1">
      <c r="A52" s="36" t="s">
        <v>84</v>
      </c>
      <c r="B52" s="7">
        <f t="shared" ref="B52:U52" si="2">B10/B8</f>
        <v>0.11822660098522167</v>
      </c>
      <c r="C52" s="7">
        <f t="shared" si="2"/>
        <v>0.1351858805858055</v>
      </c>
      <c r="D52" s="7">
        <f t="shared" si="2"/>
        <v>0.14183957881697121</v>
      </c>
      <c r="E52" s="7">
        <f t="shared" si="2"/>
        <v>0.15275890187550964</v>
      </c>
      <c r="F52" s="7">
        <f t="shared" si="2"/>
        <v>0.1458109559613319</v>
      </c>
      <c r="G52" s="7">
        <f t="shared" si="2"/>
        <v>3.8039673278879811E-2</v>
      </c>
      <c r="H52" s="7">
        <f t="shared" si="2"/>
        <v>3.5861500412201153E-2</v>
      </c>
      <c r="I52" s="7">
        <f t="shared" si="2"/>
        <v>3.6213343829954732E-2</v>
      </c>
      <c r="J52" s="7">
        <f t="shared" si="2"/>
        <v>3.628210354667754E-2</v>
      </c>
      <c r="K52" s="7">
        <f t="shared" si="2"/>
        <v>3.4912718204488775E-2</v>
      </c>
      <c r="L52" s="7">
        <f t="shared" si="2"/>
        <v>3.631051752921536E-2</v>
      </c>
      <c r="M52" s="7">
        <f t="shared" si="2"/>
        <v>3.9342214820982511E-2</v>
      </c>
      <c r="N52" s="7">
        <f t="shared" si="2"/>
        <v>3.8793103448275863E-2</v>
      </c>
      <c r="O52" s="7">
        <f t="shared" si="2"/>
        <v>4.440107343254452E-2</v>
      </c>
      <c r="P52" s="7">
        <f t="shared" si="2"/>
        <v>4.613841524573721E-2</v>
      </c>
      <c r="Q52" s="7">
        <f t="shared" si="2"/>
        <v>4.2655224634023221E-2</v>
      </c>
      <c r="R52" s="7">
        <f t="shared" si="2"/>
        <v>4.0097799511002445E-2</v>
      </c>
      <c r="S52" s="7">
        <f t="shared" si="2"/>
        <v>3.9751838235294115E-2</v>
      </c>
      <c r="T52" s="7">
        <f t="shared" si="2"/>
        <v>3.6799315361574665E-2</v>
      </c>
      <c r="U52" s="7">
        <f t="shared" si="2"/>
        <v>0.15961457896941769</v>
      </c>
      <c r="V52" s="7">
        <f>V10/V8</f>
        <v>0.1539550880032369</v>
      </c>
    </row>
    <row r="53" spans="1:22" customFormat="1" ht="18" customHeight="1">
      <c r="A53" s="36" t="s">
        <v>85</v>
      </c>
      <c r="B53" s="7">
        <f t="shared" ref="B53:U53" si="3">B11/B8</f>
        <v>0.150519978106185</v>
      </c>
      <c r="C53" s="7">
        <f t="shared" si="3"/>
        <v>0.12880210289147578</v>
      </c>
      <c r="D53" s="7">
        <f t="shared" si="3"/>
        <v>0.12047073397336637</v>
      </c>
      <c r="E53" s="7">
        <f t="shared" si="3"/>
        <v>0.12095678173416689</v>
      </c>
      <c r="F53" s="7">
        <f t="shared" si="3"/>
        <v>0.12486573576799141</v>
      </c>
      <c r="G53" s="7">
        <f t="shared" si="3"/>
        <v>0.13605600933488915</v>
      </c>
      <c r="H53" s="7">
        <f t="shared" si="3"/>
        <v>0.1457131079967024</v>
      </c>
      <c r="I53" s="7">
        <f t="shared" si="3"/>
        <v>0.15115134815981107</v>
      </c>
      <c r="J53" s="7">
        <f t="shared" si="3"/>
        <v>0.15205870362821036</v>
      </c>
      <c r="K53" s="7">
        <f t="shared" si="3"/>
        <v>0.1444305901911887</v>
      </c>
      <c r="L53" s="7">
        <f t="shared" si="3"/>
        <v>0.14315525876460769</v>
      </c>
      <c r="M53" s="7">
        <f t="shared" si="3"/>
        <v>0.14425478767693589</v>
      </c>
      <c r="N53" s="7">
        <f t="shared" si="3"/>
        <v>0.16259578544061304</v>
      </c>
      <c r="O53" s="7">
        <f t="shared" si="3"/>
        <v>0.17614052207855574</v>
      </c>
      <c r="P53" s="7">
        <f t="shared" si="3"/>
        <v>0.18279839518555668</v>
      </c>
      <c r="Q53" s="7">
        <f t="shared" si="3"/>
        <v>0.19308430085815245</v>
      </c>
      <c r="R53" s="7">
        <f t="shared" si="3"/>
        <v>0.1980440097799511</v>
      </c>
      <c r="S53" s="7">
        <f t="shared" si="3"/>
        <v>0.21415441176470587</v>
      </c>
      <c r="T53" s="7">
        <f t="shared" si="3"/>
        <v>0.22593068035943517</v>
      </c>
      <c r="U53" s="7">
        <f t="shared" si="3"/>
        <v>0.21638039379974863</v>
      </c>
      <c r="V53" s="7">
        <f>V11/V8</f>
        <v>0.21545620068784138</v>
      </c>
    </row>
    <row r="54" spans="1:22" customFormat="1" ht="18" customHeight="1">
      <c r="A54" s="36" t="s">
        <v>86</v>
      </c>
      <c r="B54" s="7">
        <f t="shared" ref="B54:U54" si="4">B12/B8</f>
        <v>3.8314176245210726E-3</v>
      </c>
      <c r="C54" s="7">
        <f t="shared" si="4"/>
        <v>2.6286143447239955E-3</v>
      </c>
      <c r="D54" s="7">
        <f t="shared" si="4"/>
        <v>3.0969340353050479E-3</v>
      </c>
      <c r="E54" s="7">
        <f t="shared" si="4"/>
        <v>3.5335689045936395E-3</v>
      </c>
      <c r="F54" s="7">
        <f t="shared" si="4"/>
        <v>4.296455424274973E-3</v>
      </c>
      <c r="G54" s="7">
        <f t="shared" si="4"/>
        <v>4.2007001166861147E-3</v>
      </c>
      <c r="H54" s="7">
        <f t="shared" si="4"/>
        <v>5.5647155812036274E-3</v>
      </c>
      <c r="I54" s="7">
        <f t="shared" si="4"/>
        <v>4.723479629994096E-3</v>
      </c>
      <c r="J54" s="7">
        <f t="shared" si="4"/>
        <v>4.6881369751324911E-3</v>
      </c>
      <c r="K54" s="7">
        <f t="shared" si="4"/>
        <v>4.7797173732335831E-3</v>
      </c>
      <c r="L54" s="7">
        <f t="shared" si="4"/>
        <v>4.5909849749582636E-3</v>
      </c>
      <c r="M54" s="7">
        <f t="shared" si="4"/>
        <v>3.7468776019983349E-3</v>
      </c>
      <c r="N54" s="7">
        <f t="shared" si="4"/>
        <v>4.7892720306513406E-3</v>
      </c>
      <c r="O54" s="7">
        <f t="shared" si="4"/>
        <v>4.6352768968040987E-3</v>
      </c>
      <c r="P54" s="7">
        <f t="shared" si="4"/>
        <v>5.5165496489468406E-3</v>
      </c>
      <c r="Q54" s="7">
        <f t="shared" si="4"/>
        <v>6.3099444724886425E-3</v>
      </c>
      <c r="R54" s="7">
        <f t="shared" si="4"/>
        <v>6.3569682151589238E-3</v>
      </c>
      <c r="S54" s="7">
        <f t="shared" si="4"/>
        <v>6.8933823529411763E-3</v>
      </c>
      <c r="T54" s="7">
        <f t="shared" si="4"/>
        <v>7.4882327770646124E-3</v>
      </c>
      <c r="U54" s="7">
        <f t="shared" si="4"/>
        <v>7.5408462505236699E-3</v>
      </c>
      <c r="V54" s="7">
        <f>V12/V8</f>
        <v>8.0922516690269067E-3</v>
      </c>
    </row>
    <row r="55" spans="1:22" customFormat="1" ht="18" customHeight="1">
      <c r="A55" s="36" t="s">
        <v>87</v>
      </c>
      <c r="B55" s="7">
        <f t="shared" ref="B55:U55" si="5">B13/B8</f>
        <v>1.8062397372742199E-2</v>
      </c>
      <c r="C55" s="7">
        <f t="shared" si="5"/>
        <v>1.6147202403304545E-2</v>
      </c>
      <c r="D55" s="7">
        <f t="shared" si="5"/>
        <v>1.3007122948281201E-2</v>
      </c>
      <c r="E55" s="7">
        <f t="shared" si="5"/>
        <v>1.1959771677086164E-2</v>
      </c>
      <c r="F55" s="7">
        <f t="shared" si="5"/>
        <v>1.0472610096670247E-2</v>
      </c>
      <c r="G55" s="7">
        <f t="shared" si="5"/>
        <v>1.1901983663943991E-2</v>
      </c>
      <c r="H55" s="7">
        <f t="shared" si="5"/>
        <v>1.1541632316570486E-2</v>
      </c>
      <c r="I55" s="7">
        <f t="shared" si="5"/>
        <v>1.2792757331234009E-2</v>
      </c>
      <c r="J55" s="7">
        <f t="shared" si="5"/>
        <v>1.1822258459029759E-2</v>
      </c>
      <c r="K55" s="7">
        <f t="shared" si="5"/>
        <v>1.2884455527847049E-2</v>
      </c>
      <c r="L55" s="7">
        <f t="shared" si="5"/>
        <v>1.4398998330550918E-2</v>
      </c>
      <c r="M55" s="7">
        <f t="shared" si="5"/>
        <v>1.5611990008326394E-2</v>
      </c>
      <c r="N55" s="7">
        <f t="shared" si="5"/>
        <v>1.8678160919540231E-2</v>
      </c>
      <c r="O55" s="7">
        <f t="shared" si="5"/>
        <v>1.9272993413027569E-2</v>
      </c>
      <c r="P55" s="7">
        <f t="shared" si="5"/>
        <v>2.0310932798395187E-2</v>
      </c>
      <c r="Q55" s="7">
        <f t="shared" si="5"/>
        <v>2.2463402322059567E-2</v>
      </c>
      <c r="R55" s="7">
        <f t="shared" si="5"/>
        <v>2.1271393643031784E-2</v>
      </c>
      <c r="S55" s="7">
        <f t="shared" si="5"/>
        <v>2.1829044117647058E-2</v>
      </c>
      <c r="T55" s="7">
        <f t="shared" si="5"/>
        <v>2.4818142918271287E-2</v>
      </c>
      <c r="U55" s="7">
        <f t="shared" si="5"/>
        <v>2.5764558022622539E-2</v>
      </c>
      <c r="V55" s="7">
        <f>V13/V8</f>
        <v>2.6704430507788791E-2</v>
      </c>
    </row>
    <row r="56" spans="1:22" customFormat="1" ht="18" customHeight="1">
      <c r="A56" s="36" t="s">
        <v>88</v>
      </c>
      <c r="B56" s="7">
        <f t="shared" ref="B56:U56" si="6">B14/B8</f>
        <v>0.46524356869184458</v>
      </c>
      <c r="C56" s="7">
        <f t="shared" si="6"/>
        <v>0.49680811115283513</v>
      </c>
      <c r="D56" s="7">
        <f t="shared" si="6"/>
        <v>0.48312170950758748</v>
      </c>
      <c r="E56" s="7">
        <f t="shared" si="6"/>
        <v>0.44495786898613754</v>
      </c>
      <c r="F56" s="7">
        <f t="shared" si="6"/>
        <v>0.4073576799140709</v>
      </c>
      <c r="G56" s="7">
        <f t="shared" si="6"/>
        <v>0.38016336056009337</v>
      </c>
      <c r="H56" s="7">
        <f t="shared" si="6"/>
        <v>0.36129431162407255</v>
      </c>
      <c r="I56" s="7">
        <f t="shared" si="6"/>
        <v>0.35229285573705965</v>
      </c>
      <c r="J56" s="7">
        <f t="shared" si="6"/>
        <v>0.34997961679576028</v>
      </c>
      <c r="K56" s="7">
        <f t="shared" si="6"/>
        <v>0.34600997506234416</v>
      </c>
      <c r="L56" s="7">
        <f t="shared" si="6"/>
        <v>0.32700333889816363</v>
      </c>
      <c r="M56" s="7">
        <f t="shared" si="6"/>
        <v>0.31557035803497085</v>
      </c>
      <c r="N56" s="7">
        <f t="shared" si="6"/>
        <v>0.34458812260536398</v>
      </c>
      <c r="O56" s="7">
        <f t="shared" si="6"/>
        <v>0.33398389851183213</v>
      </c>
      <c r="P56" s="7">
        <f t="shared" si="6"/>
        <v>0.33274824473420261</v>
      </c>
      <c r="Q56" s="7">
        <f t="shared" si="6"/>
        <v>0.32534073700151439</v>
      </c>
      <c r="R56" s="7">
        <f t="shared" si="6"/>
        <v>0.31735941320293398</v>
      </c>
      <c r="S56" s="7">
        <f t="shared" si="6"/>
        <v>0.32375919117647056</v>
      </c>
      <c r="T56" s="7">
        <f t="shared" si="6"/>
        <v>0.33697047496790755</v>
      </c>
      <c r="U56" s="7">
        <f t="shared" si="6"/>
        <v>0.33745286971093424</v>
      </c>
      <c r="V56" s="7">
        <f>V14/V8</f>
        <v>0.34614606514262591</v>
      </c>
    </row>
    <row r="57" spans="1:22" customFormat="1" ht="18" customHeight="1">
      <c r="A57" s="36" t="s">
        <v>89</v>
      </c>
      <c r="B57" s="7">
        <f t="shared" ref="B57:U57" si="7">B15/B8</f>
        <v>4.3787629994526546E-2</v>
      </c>
      <c r="C57" s="7">
        <f t="shared" si="7"/>
        <v>3.5674051821254223E-2</v>
      </c>
      <c r="D57" s="7">
        <f t="shared" si="7"/>
        <v>3.4375967791886036E-2</v>
      </c>
      <c r="E57" s="7">
        <f t="shared" si="7"/>
        <v>3.3161185104648001E-2</v>
      </c>
      <c r="F57" s="7">
        <f t="shared" si="7"/>
        <v>2.9806659505907628E-2</v>
      </c>
      <c r="G57" s="7">
        <f t="shared" si="7"/>
        <v>2.4970828471411903E-2</v>
      </c>
      <c r="H57" s="7">
        <f t="shared" si="7"/>
        <v>2.5762572135201979E-2</v>
      </c>
      <c r="I57" s="7">
        <f t="shared" si="7"/>
        <v>2.4404644754969493E-2</v>
      </c>
      <c r="J57" s="7">
        <f t="shared" si="7"/>
        <v>2.1810028536485934E-2</v>
      </c>
      <c r="K57" s="7">
        <f t="shared" si="7"/>
        <v>2.514546965918537E-2</v>
      </c>
      <c r="L57" s="7">
        <f t="shared" si="7"/>
        <v>3.2971619365609349E-2</v>
      </c>
      <c r="M57" s="7">
        <f t="shared" si="7"/>
        <v>3.4762697751873441E-2</v>
      </c>
      <c r="N57" s="7">
        <f t="shared" si="7"/>
        <v>3.9511494252873564E-2</v>
      </c>
      <c r="O57" s="7">
        <f t="shared" si="7"/>
        <v>3.8302024884118074E-2</v>
      </c>
      <c r="P57" s="7">
        <f t="shared" si="7"/>
        <v>4.5636910732196591E-2</v>
      </c>
      <c r="Q57" s="7">
        <f t="shared" si="7"/>
        <v>5.5022715800100958E-2</v>
      </c>
      <c r="R57" s="7">
        <f t="shared" si="7"/>
        <v>5.1833740831295841E-2</v>
      </c>
      <c r="S57" s="7">
        <f t="shared" si="7"/>
        <v>5.170036764705882E-2</v>
      </c>
      <c r="T57" s="7">
        <f t="shared" si="7"/>
        <v>5.1561831407787764E-2</v>
      </c>
      <c r="U57" s="7">
        <f t="shared" si="7"/>
        <v>4.5454545454545456E-2</v>
      </c>
      <c r="V57" s="7">
        <f>V15/V8</f>
        <v>4.4305077887922317E-2</v>
      </c>
    </row>
    <row r="58" spans="1:22" customFormat="1" ht="18" customHeight="1">
      <c r="A58" s="30" t="s">
        <v>90</v>
      </c>
      <c r="B58" s="96">
        <f t="shared" ref="B58:U58" si="8">B16/B8</f>
        <v>5.4734537493158185E-4</v>
      </c>
      <c r="C58" s="96">
        <f t="shared" si="8"/>
        <v>3.7551633496057078E-4</v>
      </c>
      <c r="D58" s="96">
        <f t="shared" si="8"/>
        <v>3.0969340353050479E-4</v>
      </c>
      <c r="E58" s="96">
        <f t="shared" si="8"/>
        <v>2.7181299266104919E-4</v>
      </c>
      <c r="F58" s="96">
        <f t="shared" si="8"/>
        <v>2.6852846401718581E-4</v>
      </c>
      <c r="G58" s="96">
        <f t="shared" si="8"/>
        <v>7.0011668611435238E-4</v>
      </c>
      <c r="H58" s="96">
        <f t="shared" si="8"/>
        <v>2.0610057708161583E-4</v>
      </c>
      <c r="I58" s="96">
        <f t="shared" si="8"/>
        <v>1.9681165124975399E-4</v>
      </c>
      <c r="J58" s="96">
        <f t="shared" si="8"/>
        <v>2.0383204239706482E-4</v>
      </c>
      <c r="K58" s="96">
        <f t="shared" si="8"/>
        <v>2.0781379883624273E-4</v>
      </c>
      <c r="L58" s="96">
        <f t="shared" si="8"/>
        <v>2.0868113522537563E-4</v>
      </c>
      <c r="M58" s="96">
        <f t="shared" si="8"/>
        <v>2.0815986677768527E-4</v>
      </c>
      <c r="N58" s="96">
        <f t="shared" si="8"/>
        <v>0</v>
      </c>
      <c r="O58" s="96">
        <f t="shared" si="8"/>
        <v>0</v>
      </c>
      <c r="P58" s="96">
        <f t="shared" si="8"/>
        <v>0</v>
      </c>
      <c r="Q58" s="96">
        <f t="shared" si="8"/>
        <v>1.0095911155981827E-3</v>
      </c>
      <c r="R58" s="96">
        <f t="shared" si="8"/>
        <v>9.7799511002444979E-4</v>
      </c>
      <c r="S58" s="96">
        <f t="shared" si="8"/>
        <v>0</v>
      </c>
      <c r="T58" s="96">
        <f t="shared" si="8"/>
        <v>2.139495079161318E-4</v>
      </c>
      <c r="U58" s="96">
        <f t="shared" si="8"/>
        <v>2.0946795140343527E-4</v>
      </c>
      <c r="V58" s="96">
        <f>V16/V8</f>
        <v>0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8" t="s">
        <v>48</v>
      </c>
      <c r="B62" s="79">
        <v>2002</v>
      </c>
      <c r="C62" s="79">
        <v>2003</v>
      </c>
      <c r="D62" s="79">
        <v>2004</v>
      </c>
      <c r="E62" s="79">
        <v>2005</v>
      </c>
      <c r="F62" s="79">
        <v>2006</v>
      </c>
      <c r="G62" s="79">
        <v>2007</v>
      </c>
      <c r="H62" s="79">
        <v>2008</v>
      </c>
      <c r="I62" s="79">
        <v>2009</v>
      </c>
      <c r="J62" s="79">
        <v>2010</v>
      </c>
      <c r="K62" s="79">
        <v>2011</v>
      </c>
      <c r="L62" s="79">
        <v>2012</v>
      </c>
      <c r="M62" s="79">
        <v>2013</v>
      </c>
      <c r="N62" s="79">
        <v>2014</v>
      </c>
      <c r="O62" s="79">
        <v>2015</v>
      </c>
      <c r="P62" s="79">
        <v>2016</v>
      </c>
      <c r="Q62" s="79">
        <v>2017</v>
      </c>
      <c r="R62" s="79">
        <v>2018</v>
      </c>
      <c r="S62" s="79">
        <v>2019</v>
      </c>
      <c r="T62" s="79">
        <v>2020</v>
      </c>
      <c r="U62" s="79">
        <v>2021</v>
      </c>
      <c r="V62" s="79">
        <v>2022</v>
      </c>
    </row>
    <row r="63" spans="1:22" customFormat="1" ht="18" customHeight="1">
      <c r="A63" s="57" t="s">
        <v>82</v>
      </c>
      <c r="B63" s="53">
        <f t="shared" ref="B63:U63" si="9">SUM(B64:B71)</f>
        <v>0.99999999999999989</v>
      </c>
      <c r="C63" s="53">
        <f t="shared" si="9"/>
        <v>1</v>
      </c>
      <c r="D63" s="53">
        <f t="shared" si="9"/>
        <v>1</v>
      </c>
      <c r="E63" s="53">
        <f t="shared" si="9"/>
        <v>1</v>
      </c>
      <c r="F63" s="53">
        <f t="shared" si="9"/>
        <v>0.99999999999999989</v>
      </c>
      <c r="G63" s="53">
        <f t="shared" si="9"/>
        <v>1</v>
      </c>
      <c r="H63" s="53">
        <f t="shared" si="9"/>
        <v>1.0000000000000002</v>
      </c>
      <c r="I63" s="53">
        <f t="shared" si="9"/>
        <v>1</v>
      </c>
      <c r="J63" s="53">
        <f t="shared" si="9"/>
        <v>1.0000000000000002</v>
      </c>
      <c r="K63" s="53">
        <f t="shared" si="9"/>
        <v>1</v>
      </c>
      <c r="L63" s="53">
        <f t="shared" si="9"/>
        <v>0.99999999999999989</v>
      </c>
      <c r="M63" s="53">
        <f t="shared" si="9"/>
        <v>1</v>
      </c>
      <c r="N63" s="53">
        <f t="shared" si="9"/>
        <v>1</v>
      </c>
      <c r="O63" s="53">
        <f t="shared" si="9"/>
        <v>1</v>
      </c>
      <c r="P63" s="53">
        <f t="shared" si="9"/>
        <v>1</v>
      </c>
      <c r="Q63" s="53">
        <f t="shared" si="9"/>
        <v>1</v>
      </c>
      <c r="R63" s="53">
        <f t="shared" si="9"/>
        <v>1</v>
      </c>
      <c r="S63" s="53">
        <f t="shared" si="9"/>
        <v>1</v>
      </c>
      <c r="T63" s="53">
        <f t="shared" si="9"/>
        <v>0.99999999999999989</v>
      </c>
      <c r="U63" s="53">
        <f t="shared" si="9"/>
        <v>1</v>
      </c>
      <c r="V63" s="53">
        <f>SUM(V64:V71)</f>
        <v>1</v>
      </c>
    </row>
    <row r="64" spans="1:22" customFormat="1" ht="18" customHeight="1">
      <c r="A64" s="36" t="s">
        <v>83</v>
      </c>
      <c r="B64" s="7">
        <f t="shared" ref="B64:U64" si="10">B22/B21</f>
        <v>0.18893528183716074</v>
      </c>
      <c r="C64" s="7">
        <f t="shared" si="10"/>
        <v>0.17846820809248554</v>
      </c>
      <c r="D64" s="7">
        <f t="shared" si="10"/>
        <v>0.19484412470023982</v>
      </c>
      <c r="E64" s="7">
        <f t="shared" si="10"/>
        <v>0.22421052631578947</v>
      </c>
      <c r="F64" s="7">
        <f t="shared" si="10"/>
        <v>0.26694692590646346</v>
      </c>
      <c r="G64" s="7">
        <f t="shared" si="10"/>
        <v>0.40180180180180181</v>
      </c>
      <c r="H64" s="7">
        <f t="shared" si="10"/>
        <v>0.41418945699564014</v>
      </c>
      <c r="I64" s="7">
        <f t="shared" si="10"/>
        <v>0.42177388656261894</v>
      </c>
      <c r="J64" s="7">
        <f t="shared" si="10"/>
        <v>0.42998809996033321</v>
      </c>
      <c r="K64" s="7">
        <f t="shared" si="10"/>
        <v>0.43856103476151981</v>
      </c>
      <c r="L64" s="7">
        <f t="shared" si="10"/>
        <v>0.45302287581699346</v>
      </c>
      <c r="M64" s="7">
        <f t="shared" si="10"/>
        <v>0.45959183673469389</v>
      </c>
      <c r="N64" s="7">
        <f t="shared" si="10"/>
        <v>0.40503323836657168</v>
      </c>
      <c r="O64" s="7">
        <f t="shared" si="10"/>
        <v>0.39518072289156625</v>
      </c>
      <c r="P64" s="7">
        <f t="shared" si="10"/>
        <v>0.37736789631106682</v>
      </c>
      <c r="Q64" s="7">
        <f t="shared" si="10"/>
        <v>0.36436436436436437</v>
      </c>
      <c r="R64" s="7">
        <f t="shared" si="10"/>
        <v>0.37397590361445782</v>
      </c>
      <c r="S64" s="7">
        <f t="shared" si="10"/>
        <v>0.34617107030900135</v>
      </c>
      <c r="T64" s="7">
        <f t="shared" si="10"/>
        <v>0.31265508684863524</v>
      </c>
      <c r="U64" s="7">
        <f t="shared" si="10"/>
        <v>0.20497147514262429</v>
      </c>
      <c r="V64" s="7">
        <f>V22/V21</f>
        <v>0.20039603960396041</v>
      </c>
    </row>
    <row r="65" spans="1:22" customFormat="1" ht="18" customHeight="1">
      <c r="A65" s="36" t="s">
        <v>84</v>
      </c>
      <c r="B65" s="7">
        <f t="shared" ref="B65:U65" si="11">B23/B21</f>
        <v>0.10960334029227557</v>
      </c>
      <c r="C65" s="7">
        <f t="shared" si="11"/>
        <v>0.13005780346820808</v>
      </c>
      <c r="D65" s="7">
        <f t="shared" si="11"/>
        <v>0.13788968824940048</v>
      </c>
      <c r="E65" s="7">
        <f t="shared" si="11"/>
        <v>0.15210526315789474</v>
      </c>
      <c r="F65" s="7">
        <f t="shared" si="11"/>
        <v>0.14713610089332632</v>
      </c>
      <c r="G65" s="7">
        <f t="shared" si="11"/>
        <v>3.4234234234234232E-2</v>
      </c>
      <c r="H65" s="7">
        <f t="shared" si="11"/>
        <v>3.0122869599682918E-2</v>
      </c>
      <c r="I65" s="7">
        <f t="shared" si="11"/>
        <v>3.0452988199467072E-2</v>
      </c>
      <c r="J65" s="7">
        <f t="shared" si="11"/>
        <v>2.9750099166997224E-2</v>
      </c>
      <c r="K65" s="7">
        <f t="shared" si="11"/>
        <v>2.7485852869846401E-2</v>
      </c>
      <c r="L65" s="7">
        <f t="shared" si="11"/>
        <v>3.0637254901960783E-2</v>
      </c>
      <c r="M65" s="7">
        <f t="shared" si="11"/>
        <v>3.1020408163265307E-2</v>
      </c>
      <c r="N65" s="7">
        <f t="shared" si="11"/>
        <v>2.8490028490028491E-2</v>
      </c>
      <c r="O65" s="7">
        <f t="shared" si="11"/>
        <v>3.614457831325301E-2</v>
      </c>
      <c r="P65" s="7">
        <f t="shared" si="11"/>
        <v>3.5393818544366899E-2</v>
      </c>
      <c r="Q65" s="7">
        <f t="shared" si="11"/>
        <v>3.003003003003003E-2</v>
      </c>
      <c r="R65" s="7">
        <f t="shared" si="11"/>
        <v>2.9397590361445784E-2</v>
      </c>
      <c r="S65" s="7">
        <f t="shared" si="11"/>
        <v>3.0004478280340349E-2</v>
      </c>
      <c r="T65" s="7">
        <f t="shared" si="11"/>
        <v>2.8535980148883373E-2</v>
      </c>
      <c r="U65" s="7">
        <f t="shared" si="11"/>
        <v>0.15403422982885084</v>
      </c>
      <c r="V65" s="7">
        <f>V23/V21</f>
        <v>0.14732673267326732</v>
      </c>
    </row>
    <row r="66" spans="1:22" customFormat="1" ht="18" customHeight="1">
      <c r="A66" s="36" t="s">
        <v>85</v>
      </c>
      <c r="B66" s="7">
        <f t="shared" ref="B66:U66" si="12">B24/B21</f>
        <v>0.19519832985386221</v>
      </c>
      <c r="C66" s="7">
        <f t="shared" si="12"/>
        <v>0.15751445086705201</v>
      </c>
      <c r="D66" s="7">
        <f t="shared" si="12"/>
        <v>0.14388489208633093</v>
      </c>
      <c r="E66" s="7">
        <f t="shared" si="12"/>
        <v>0.14421052631578948</v>
      </c>
      <c r="F66" s="7">
        <f t="shared" si="12"/>
        <v>0.14923804519180242</v>
      </c>
      <c r="G66" s="7">
        <f t="shared" si="12"/>
        <v>0.16261261261261262</v>
      </c>
      <c r="H66" s="7">
        <f t="shared" si="12"/>
        <v>0.17598097502972651</v>
      </c>
      <c r="I66" s="7">
        <f t="shared" si="12"/>
        <v>0.17967263037685574</v>
      </c>
      <c r="J66" s="7">
        <f t="shared" si="12"/>
        <v>0.17929393097976992</v>
      </c>
      <c r="K66" s="7">
        <f t="shared" si="12"/>
        <v>0.17380759902991108</v>
      </c>
      <c r="L66" s="7">
        <f t="shared" si="12"/>
        <v>0.1670751633986928</v>
      </c>
      <c r="M66" s="7">
        <f t="shared" si="12"/>
        <v>0.16612244897959183</v>
      </c>
      <c r="N66" s="7">
        <f t="shared" si="12"/>
        <v>0.18803418803418803</v>
      </c>
      <c r="O66" s="7">
        <f t="shared" si="12"/>
        <v>0.19903614457831326</v>
      </c>
      <c r="P66" s="7">
        <f t="shared" si="12"/>
        <v>0.20687936191425724</v>
      </c>
      <c r="Q66" s="7">
        <f t="shared" si="12"/>
        <v>0.21471471471471471</v>
      </c>
      <c r="R66" s="7">
        <f t="shared" si="12"/>
        <v>0.22024096385542169</v>
      </c>
      <c r="S66" s="7">
        <f t="shared" si="12"/>
        <v>0.25481415136587549</v>
      </c>
      <c r="T66" s="7">
        <f t="shared" si="12"/>
        <v>0.27502067824648468</v>
      </c>
      <c r="U66" s="7">
        <f t="shared" si="12"/>
        <v>0.26079869600651995</v>
      </c>
      <c r="V66" s="7">
        <f>V24/V21</f>
        <v>0.26455445544554457</v>
      </c>
    </row>
    <row r="67" spans="1:22" customFormat="1" ht="18" customHeight="1">
      <c r="A67" s="36" t="s">
        <v>86</v>
      </c>
      <c r="B67" s="7">
        <f t="shared" ref="B67:U67" si="13">B25/B21</f>
        <v>2.0876826722338203E-3</v>
      </c>
      <c r="C67" s="7">
        <f t="shared" si="13"/>
        <v>1.4450867052023121E-3</v>
      </c>
      <c r="D67" s="7">
        <f t="shared" si="13"/>
        <v>1.7985611510791368E-3</v>
      </c>
      <c r="E67" s="7">
        <f t="shared" si="13"/>
        <v>2.631578947368421E-3</v>
      </c>
      <c r="F67" s="7">
        <f t="shared" si="13"/>
        <v>3.1529164477141357E-3</v>
      </c>
      <c r="G67" s="7">
        <f t="shared" si="13"/>
        <v>4.0540540540540543E-3</v>
      </c>
      <c r="H67" s="7">
        <f t="shared" si="13"/>
        <v>5.1525961157352362E-3</v>
      </c>
      <c r="I67" s="7">
        <f t="shared" si="13"/>
        <v>4.5679482299200609E-3</v>
      </c>
      <c r="J67" s="7">
        <f t="shared" si="13"/>
        <v>4.7600158667195558E-3</v>
      </c>
      <c r="K67" s="7">
        <f t="shared" si="13"/>
        <v>4.850444624090542E-3</v>
      </c>
      <c r="L67" s="7">
        <f t="shared" si="13"/>
        <v>4.0849673202614381E-3</v>
      </c>
      <c r="M67" s="7">
        <f t="shared" si="13"/>
        <v>2.8571428571428571E-3</v>
      </c>
      <c r="N67" s="7">
        <f t="shared" si="13"/>
        <v>3.7986704653371322E-3</v>
      </c>
      <c r="O67" s="7">
        <f t="shared" si="13"/>
        <v>3.3734939759036144E-3</v>
      </c>
      <c r="P67" s="7">
        <f t="shared" si="13"/>
        <v>4.4865403788634101E-3</v>
      </c>
      <c r="Q67" s="7">
        <f t="shared" si="13"/>
        <v>4.004004004004004E-3</v>
      </c>
      <c r="R67" s="7">
        <f t="shared" si="13"/>
        <v>4.3373493975903616E-3</v>
      </c>
      <c r="S67" s="7">
        <f t="shared" si="13"/>
        <v>3.134796238244514E-3</v>
      </c>
      <c r="T67" s="7">
        <f t="shared" si="13"/>
        <v>4.5492142266335819E-3</v>
      </c>
      <c r="U67" s="7">
        <f t="shared" si="13"/>
        <v>4.8899755501222494E-3</v>
      </c>
      <c r="V67" s="7">
        <f>V25/V21</f>
        <v>5.5445544554455443E-3</v>
      </c>
    </row>
    <row r="68" spans="1:22" customFormat="1" ht="18" customHeight="1">
      <c r="A68" s="36" t="s">
        <v>87</v>
      </c>
      <c r="B68" s="7">
        <f t="shared" ref="B68:U68" si="14">B26/B21</f>
        <v>1.2526096033402923E-2</v>
      </c>
      <c r="C68" s="7">
        <f t="shared" si="14"/>
        <v>1.300578034682081E-2</v>
      </c>
      <c r="D68" s="7">
        <f t="shared" si="14"/>
        <v>1.0791366906474821E-2</v>
      </c>
      <c r="E68" s="7">
        <f t="shared" si="14"/>
        <v>9.4736842105263164E-3</v>
      </c>
      <c r="F68" s="7">
        <f t="shared" si="14"/>
        <v>8.9332632685233844E-3</v>
      </c>
      <c r="G68" s="7">
        <f t="shared" si="14"/>
        <v>8.1081081081081086E-3</v>
      </c>
      <c r="H68" s="7">
        <f t="shared" si="14"/>
        <v>6.7380103051922317E-3</v>
      </c>
      <c r="I68" s="7">
        <f t="shared" si="14"/>
        <v>6.8519223448800914E-3</v>
      </c>
      <c r="J68" s="7">
        <f t="shared" si="14"/>
        <v>7.5366917889726302E-3</v>
      </c>
      <c r="K68" s="7">
        <f t="shared" si="14"/>
        <v>8.0840743734842367E-3</v>
      </c>
      <c r="L68" s="7">
        <f t="shared" si="14"/>
        <v>9.3954248366013068E-3</v>
      </c>
      <c r="M68" s="7">
        <f t="shared" si="14"/>
        <v>1.0612244897959184E-2</v>
      </c>
      <c r="N68" s="7">
        <f t="shared" si="14"/>
        <v>1.3295346628679962E-2</v>
      </c>
      <c r="O68" s="7">
        <f t="shared" si="14"/>
        <v>1.4457831325301205E-2</v>
      </c>
      <c r="P68" s="7">
        <f t="shared" si="14"/>
        <v>1.5952143569292122E-2</v>
      </c>
      <c r="Q68" s="7">
        <f t="shared" si="14"/>
        <v>1.8018018018018018E-2</v>
      </c>
      <c r="R68" s="7">
        <f t="shared" si="14"/>
        <v>1.6867469879518072E-2</v>
      </c>
      <c r="S68" s="7">
        <f t="shared" si="14"/>
        <v>1.7913121361397222E-2</v>
      </c>
      <c r="T68" s="7">
        <f t="shared" si="14"/>
        <v>1.8610421836228287E-2</v>
      </c>
      <c r="U68" s="7">
        <f t="shared" si="14"/>
        <v>1.9967400162999183E-2</v>
      </c>
      <c r="V68" s="7">
        <f>V26/V21</f>
        <v>2.1782178217821781E-2</v>
      </c>
    </row>
    <row r="69" spans="1:22" customFormat="1" ht="18" customHeight="1">
      <c r="A69" s="36" t="s">
        <v>88</v>
      </c>
      <c r="B69" s="7">
        <f t="shared" ref="B69:U69" si="15">B27/B21</f>
        <v>0.44363256784968685</v>
      </c>
      <c r="C69" s="7">
        <f t="shared" si="15"/>
        <v>0.4804913294797688</v>
      </c>
      <c r="D69" s="7">
        <f t="shared" si="15"/>
        <v>0.47482014388489208</v>
      </c>
      <c r="E69" s="7">
        <f t="shared" si="15"/>
        <v>0.42947368421052634</v>
      </c>
      <c r="F69" s="7">
        <f t="shared" si="15"/>
        <v>0.39096163951655283</v>
      </c>
      <c r="G69" s="7">
        <f t="shared" si="15"/>
        <v>0.36126126126126124</v>
      </c>
      <c r="H69" s="7">
        <f t="shared" si="15"/>
        <v>0.34165675782798255</v>
      </c>
      <c r="I69" s="7">
        <f t="shared" si="15"/>
        <v>0.33193757137419111</v>
      </c>
      <c r="J69" s="7">
        <f t="shared" si="15"/>
        <v>0.32645775485918288</v>
      </c>
      <c r="K69" s="7">
        <f t="shared" si="15"/>
        <v>0.32255456750202099</v>
      </c>
      <c r="L69" s="7">
        <f t="shared" si="15"/>
        <v>0.29942810457516339</v>
      </c>
      <c r="M69" s="7">
        <f t="shared" si="15"/>
        <v>0.28979591836734692</v>
      </c>
      <c r="N69" s="7">
        <f t="shared" si="15"/>
        <v>0.31528964862298198</v>
      </c>
      <c r="O69" s="7">
        <f t="shared" si="15"/>
        <v>0.3055421686746988</v>
      </c>
      <c r="P69" s="7">
        <f t="shared" si="15"/>
        <v>0.29960119641076771</v>
      </c>
      <c r="Q69" s="7">
        <f t="shared" si="15"/>
        <v>0.2927927927927928</v>
      </c>
      <c r="R69" s="7">
        <f t="shared" si="15"/>
        <v>0.28337349397590361</v>
      </c>
      <c r="S69" s="7">
        <f t="shared" si="15"/>
        <v>0.28168383340797132</v>
      </c>
      <c r="T69" s="7">
        <f t="shared" si="15"/>
        <v>0.29363110008271298</v>
      </c>
      <c r="U69" s="7">
        <f t="shared" si="15"/>
        <v>0.29625101874490628</v>
      </c>
      <c r="V69" s="7">
        <f>V27/V21</f>
        <v>0.30574257425742574</v>
      </c>
    </row>
    <row r="70" spans="1:22" customFormat="1" ht="18" customHeight="1">
      <c r="A70" s="36" t="s">
        <v>89</v>
      </c>
      <c r="B70" s="7">
        <f t="shared" ref="B70:U70" si="16">B28/B21</f>
        <v>4.697286012526096E-2</v>
      </c>
      <c r="C70" s="7">
        <f t="shared" si="16"/>
        <v>3.8294797687861273E-2</v>
      </c>
      <c r="D70" s="7">
        <f t="shared" si="16"/>
        <v>3.537170263788969E-2</v>
      </c>
      <c r="E70" s="7">
        <f t="shared" si="16"/>
        <v>3.7368421052631579E-2</v>
      </c>
      <c r="F70" s="7">
        <f t="shared" si="16"/>
        <v>3.310562270099842E-2</v>
      </c>
      <c r="G70" s="7">
        <f t="shared" si="16"/>
        <v>2.7027027027027029E-2</v>
      </c>
      <c r="H70" s="7">
        <f t="shared" si="16"/>
        <v>2.5762980578676178E-2</v>
      </c>
      <c r="I70" s="7">
        <f t="shared" si="16"/>
        <v>2.4362390559573659E-2</v>
      </c>
      <c r="J70" s="7">
        <f t="shared" si="16"/>
        <v>2.1816739389131298E-2</v>
      </c>
      <c r="K70" s="7">
        <f t="shared" si="16"/>
        <v>2.4252223120452707E-2</v>
      </c>
      <c r="L70" s="7">
        <f t="shared" si="16"/>
        <v>3.63562091503268E-2</v>
      </c>
      <c r="M70" s="7">
        <f t="shared" si="16"/>
        <v>0.04</v>
      </c>
      <c r="N70" s="7">
        <f t="shared" si="16"/>
        <v>4.6058879392212725E-2</v>
      </c>
      <c r="O70" s="7">
        <f t="shared" si="16"/>
        <v>4.6265060240963857E-2</v>
      </c>
      <c r="P70" s="7">
        <f t="shared" si="16"/>
        <v>6.0319042871385842E-2</v>
      </c>
      <c r="Q70" s="7">
        <f t="shared" si="16"/>
        <v>7.407407407407407E-2</v>
      </c>
      <c r="R70" s="7">
        <f t="shared" si="16"/>
        <v>6.9879518072289162E-2</v>
      </c>
      <c r="S70" s="7">
        <f t="shared" si="16"/>
        <v>6.6278549037169732E-2</v>
      </c>
      <c r="T70" s="7">
        <f t="shared" si="16"/>
        <v>6.6583953680727878E-2</v>
      </c>
      <c r="U70" s="7">
        <f t="shared" si="16"/>
        <v>5.8679706601466992E-2</v>
      </c>
      <c r="V70" s="7">
        <f>V28/V21</f>
        <v>5.4653465346534653E-2</v>
      </c>
    </row>
    <row r="71" spans="1:22" customFormat="1" ht="18" customHeight="1">
      <c r="A71" s="30" t="s">
        <v>90</v>
      </c>
      <c r="B71" s="96">
        <f t="shared" ref="B71:U71" si="17">B29/B21</f>
        <v>1.0438413361169101E-3</v>
      </c>
      <c r="C71" s="96">
        <f t="shared" si="17"/>
        <v>7.2254335260115603E-4</v>
      </c>
      <c r="D71" s="96">
        <f t="shared" si="17"/>
        <v>5.9952038369304552E-4</v>
      </c>
      <c r="E71" s="96">
        <f t="shared" si="17"/>
        <v>5.263157894736842E-4</v>
      </c>
      <c r="F71" s="96">
        <f t="shared" si="17"/>
        <v>5.2548607461902258E-4</v>
      </c>
      <c r="G71" s="96">
        <f t="shared" si="17"/>
        <v>9.0090090090090091E-4</v>
      </c>
      <c r="H71" s="96">
        <f t="shared" si="17"/>
        <v>3.9635354736424893E-4</v>
      </c>
      <c r="I71" s="96">
        <f t="shared" si="17"/>
        <v>3.8066235249333843E-4</v>
      </c>
      <c r="J71" s="96">
        <f t="shared" si="17"/>
        <v>3.9666798889329631E-4</v>
      </c>
      <c r="K71" s="96">
        <f t="shared" si="17"/>
        <v>4.0420371867421178E-4</v>
      </c>
      <c r="L71" s="96">
        <f t="shared" si="17"/>
        <v>0</v>
      </c>
      <c r="M71" s="96">
        <f t="shared" si="17"/>
        <v>0</v>
      </c>
      <c r="N71" s="96">
        <f t="shared" si="17"/>
        <v>0</v>
      </c>
      <c r="O71" s="96">
        <f t="shared" si="17"/>
        <v>0</v>
      </c>
      <c r="P71" s="96">
        <f t="shared" si="17"/>
        <v>0</v>
      </c>
      <c r="Q71" s="96">
        <f t="shared" si="17"/>
        <v>2.002002002002002E-3</v>
      </c>
      <c r="R71" s="96">
        <f t="shared" si="17"/>
        <v>1.9277108433734939E-3</v>
      </c>
      <c r="S71" s="96">
        <f t="shared" si="17"/>
        <v>0</v>
      </c>
      <c r="T71" s="96">
        <f t="shared" si="17"/>
        <v>4.1356492969396195E-4</v>
      </c>
      <c r="U71" s="96">
        <f t="shared" si="17"/>
        <v>4.0749796251018743E-4</v>
      </c>
      <c r="V71" s="96">
        <f>V29/V21</f>
        <v>0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8" t="s">
        <v>49</v>
      </c>
      <c r="B75" s="79">
        <v>2002</v>
      </c>
      <c r="C75" s="79">
        <v>2003</v>
      </c>
      <c r="D75" s="79">
        <v>2004</v>
      </c>
      <c r="E75" s="79">
        <v>2005</v>
      </c>
      <c r="F75" s="79">
        <v>2006</v>
      </c>
      <c r="G75" s="79">
        <v>2007</v>
      </c>
      <c r="H75" s="79">
        <v>2008</v>
      </c>
      <c r="I75" s="79">
        <v>2009</v>
      </c>
      <c r="J75" s="79">
        <v>2010</v>
      </c>
      <c r="K75" s="79">
        <v>2011</v>
      </c>
      <c r="L75" s="79">
        <v>2012</v>
      </c>
      <c r="M75" s="79">
        <v>2013</v>
      </c>
      <c r="N75" s="79">
        <v>2014</v>
      </c>
      <c r="O75" s="79">
        <v>2015</v>
      </c>
      <c r="P75" s="79">
        <v>2016</v>
      </c>
      <c r="Q75" s="79">
        <v>2017</v>
      </c>
      <c r="R75" s="79">
        <v>2018</v>
      </c>
      <c r="S75" s="79">
        <v>2019</v>
      </c>
      <c r="T75" s="79">
        <v>2020</v>
      </c>
      <c r="U75" s="79">
        <v>2021</v>
      </c>
      <c r="V75" s="79">
        <v>2022</v>
      </c>
    </row>
    <row r="76" spans="1:22" customFormat="1" ht="18" customHeight="1">
      <c r="A76" s="57" t="s">
        <v>82</v>
      </c>
      <c r="B76" s="53">
        <f t="shared" ref="B76:U76" si="18">SUM(B77:B84)</f>
        <v>1.0000000000000002</v>
      </c>
      <c r="C76" s="53">
        <f t="shared" si="18"/>
        <v>1</v>
      </c>
      <c r="D76" s="53">
        <f t="shared" si="18"/>
        <v>1</v>
      </c>
      <c r="E76" s="53">
        <f t="shared" si="18"/>
        <v>1</v>
      </c>
      <c r="F76" s="53">
        <f t="shared" si="18"/>
        <v>1</v>
      </c>
      <c r="G76" s="53">
        <f t="shared" si="18"/>
        <v>1</v>
      </c>
      <c r="H76" s="53">
        <f t="shared" si="18"/>
        <v>0.99999999999999989</v>
      </c>
      <c r="I76" s="53">
        <f t="shared" si="18"/>
        <v>1</v>
      </c>
      <c r="J76" s="53">
        <f t="shared" si="18"/>
        <v>0.99999999999999989</v>
      </c>
      <c r="K76" s="53">
        <f t="shared" si="18"/>
        <v>1</v>
      </c>
      <c r="L76" s="53">
        <f t="shared" si="18"/>
        <v>1</v>
      </c>
      <c r="M76" s="53">
        <f t="shared" si="18"/>
        <v>0.99999999999999989</v>
      </c>
      <c r="N76" s="53">
        <f t="shared" si="18"/>
        <v>1</v>
      </c>
      <c r="O76" s="53">
        <f t="shared" si="18"/>
        <v>0.99999999999999989</v>
      </c>
      <c r="P76" s="53">
        <f t="shared" si="18"/>
        <v>1</v>
      </c>
      <c r="Q76" s="53">
        <f t="shared" si="18"/>
        <v>0.99999999999999978</v>
      </c>
      <c r="R76" s="53">
        <f t="shared" si="18"/>
        <v>1</v>
      </c>
      <c r="S76" s="53">
        <f t="shared" si="18"/>
        <v>1</v>
      </c>
      <c r="T76" s="53">
        <f t="shared" si="18"/>
        <v>1</v>
      </c>
      <c r="U76" s="53">
        <f t="shared" si="18"/>
        <v>1</v>
      </c>
      <c r="V76" s="53">
        <f>SUM(V77:V84)</f>
        <v>1</v>
      </c>
    </row>
    <row r="77" spans="1:22" customFormat="1" ht="18" customHeight="1">
      <c r="A77" s="36" t="s">
        <v>83</v>
      </c>
      <c r="B77" s="7">
        <f t="shared" ref="B77:U77" si="19">B35/B34</f>
        <v>0.21173762945914845</v>
      </c>
      <c r="C77" s="7">
        <f t="shared" si="19"/>
        <v>0.19077404222048475</v>
      </c>
      <c r="D77" s="7">
        <f t="shared" si="19"/>
        <v>0.21332479180012812</v>
      </c>
      <c r="E77" s="7">
        <f t="shared" si="19"/>
        <v>0.24114671163575041</v>
      </c>
      <c r="F77" s="7">
        <f t="shared" si="19"/>
        <v>0.28775398132894014</v>
      </c>
      <c r="G77" s="7">
        <f t="shared" si="19"/>
        <v>0.40629539951573851</v>
      </c>
      <c r="H77" s="7">
        <f t="shared" si="19"/>
        <v>0.41391155002146846</v>
      </c>
      <c r="I77" s="7">
        <f t="shared" si="19"/>
        <v>0.41442542787286063</v>
      </c>
      <c r="J77" s="7">
        <f t="shared" si="19"/>
        <v>0.41593291404612159</v>
      </c>
      <c r="K77" s="7">
        <f t="shared" si="19"/>
        <v>0.42429426860564584</v>
      </c>
      <c r="L77" s="7">
        <f t="shared" si="19"/>
        <v>0.42918088737201365</v>
      </c>
      <c r="M77" s="7">
        <f t="shared" si="19"/>
        <v>0.43288020390824128</v>
      </c>
      <c r="N77" s="7">
        <f t="shared" si="19"/>
        <v>0.37681159420289856</v>
      </c>
      <c r="O77" s="7">
        <f t="shared" si="19"/>
        <v>0.37104743083003955</v>
      </c>
      <c r="P77" s="7">
        <f t="shared" si="19"/>
        <v>0.35620585267406663</v>
      </c>
      <c r="Q77" s="7">
        <f t="shared" si="19"/>
        <v>0.34368635437881873</v>
      </c>
      <c r="R77" s="7">
        <f t="shared" si="19"/>
        <v>0.35384615384615387</v>
      </c>
      <c r="S77" s="7">
        <f t="shared" si="19"/>
        <v>0.33742331288343558</v>
      </c>
      <c r="T77" s="7">
        <f t="shared" si="19"/>
        <v>0.32003546099290781</v>
      </c>
      <c r="U77" s="7">
        <f t="shared" si="19"/>
        <v>0.2103448275862069</v>
      </c>
      <c r="V77" s="7">
        <f>V35/V34</f>
        <v>0.21050454921422662</v>
      </c>
    </row>
    <row r="78" spans="1:22" customFormat="1" ht="18" customHeight="1">
      <c r="A78" s="36" t="s">
        <v>84</v>
      </c>
      <c r="B78" s="7">
        <f t="shared" ref="B78:U78" si="20">B36/B34</f>
        <v>0.12773302646720369</v>
      </c>
      <c r="C78" s="7">
        <f t="shared" si="20"/>
        <v>0.14073494917904614</v>
      </c>
      <c r="D78" s="7">
        <f t="shared" si="20"/>
        <v>0.14606021780909673</v>
      </c>
      <c r="E78" s="7">
        <f t="shared" si="20"/>
        <v>0.15345699831365936</v>
      </c>
      <c r="F78" s="7">
        <f t="shared" si="20"/>
        <v>0.14442613948380012</v>
      </c>
      <c r="G78" s="7">
        <f t="shared" si="20"/>
        <v>4.2130750605326873E-2</v>
      </c>
      <c r="H78" s="7">
        <f t="shared" si="20"/>
        <v>4.2078145126663802E-2</v>
      </c>
      <c r="I78" s="7">
        <f t="shared" si="20"/>
        <v>4.2379788101059496E-2</v>
      </c>
      <c r="J78" s="7">
        <f t="shared" si="20"/>
        <v>4.3186582809224321E-2</v>
      </c>
      <c r="K78" s="7">
        <f t="shared" si="20"/>
        <v>4.2771599657827203E-2</v>
      </c>
      <c r="L78" s="7">
        <f t="shared" si="20"/>
        <v>4.2235494880546072E-2</v>
      </c>
      <c r="M78" s="7">
        <f t="shared" si="20"/>
        <v>4.8003398470688192E-2</v>
      </c>
      <c r="N78" s="7">
        <f t="shared" si="20"/>
        <v>4.9275362318840582E-2</v>
      </c>
      <c r="O78" s="7">
        <f t="shared" si="20"/>
        <v>5.2865612648221344E-2</v>
      </c>
      <c r="P78" s="7">
        <f t="shared" si="20"/>
        <v>5.7013118062563067E-2</v>
      </c>
      <c r="Q78" s="7">
        <f t="shared" si="20"/>
        <v>5.54989816700611E-2</v>
      </c>
      <c r="R78" s="7">
        <f t="shared" si="20"/>
        <v>5.1116625310173698E-2</v>
      </c>
      <c r="S78" s="7">
        <f t="shared" si="20"/>
        <v>5.0023596035865973E-2</v>
      </c>
      <c r="T78" s="7">
        <f t="shared" si="20"/>
        <v>4.565602836879433E-2</v>
      </c>
      <c r="U78" s="7">
        <f t="shared" si="20"/>
        <v>0.16551724137931034</v>
      </c>
      <c r="V78" s="7">
        <f>V36/V34</f>
        <v>0.16087675765095119</v>
      </c>
    </row>
    <row r="79" spans="1:22" customFormat="1" ht="18" customHeight="1">
      <c r="A79" s="36" t="s">
        <v>85</v>
      </c>
      <c r="B79" s="7">
        <f t="shared" ref="B79:U79" si="21">B37/B34</f>
        <v>0.10126582278481013</v>
      </c>
      <c r="C79" s="7">
        <f t="shared" si="21"/>
        <v>9.7732603596559817E-2</v>
      </c>
      <c r="D79" s="7">
        <f t="shared" si="21"/>
        <v>9.5451633568225502E-2</v>
      </c>
      <c r="E79" s="7">
        <f t="shared" si="21"/>
        <v>9.6121416526138273E-2</v>
      </c>
      <c r="F79" s="7">
        <f t="shared" si="21"/>
        <v>9.9395936298736956E-2</v>
      </c>
      <c r="G79" s="7">
        <f t="shared" si="21"/>
        <v>0.10750605326876514</v>
      </c>
      <c r="H79" s="7">
        <f t="shared" si="21"/>
        <v>0.11292400171747531</v>
      </c>
      <c r="I79" s="7">
        <f t="shared" si="21"/>
        <v>0.12061939690301549</v>
      </c>
      <c r="J79" s="7">
        <f t="shared" si="21"/>
        <v>0.12327044025157233</v>
      </c>
      <c r="K79" s="7">
        <f t="shared" si="21"/>
        <v>0.11334473909324208</v>
      </c>
      <c r="L79" s="7">
        <f t="shared" si="21"/>
        <v>0.11817406143344709</v>
      </c>
      <c r="M79" s="7">
        <f t="shared" si="21"/>
        <v>0.12149532710280374</v>
      </c>
      <c r="N79" s="7">
        <f t="shared" si="21"/>
        <v>0.13671497584541062</v>
      </c>
      <c r="O79" s="7">
        <f t="shared" si="21"/>
        <v>0.15266798418972333</v>
      </c>
      <c r="P79" s="7">
        <f t="shared" si="21"/>
        <v>0.15842583249243189</v>
      </c>
      <c r="Q79" s="7">
        <f t="shared" si="21"/>
        <v>0.17107942973523421</v>
      </c>
      <c r="R79" s="7">
        <f t="shared" si="21"/>
        <v>0.17518610421836228</v>
      </c>
      <c r="S79" s="7">
        <f t="shared" si="21"/>
        <v>0.17130722038697499</v>
      </c>
      <c r="T79" s="7">
        <f t="shared" si="21"/>
        <v>0.17331560283687944</v>
      </c>
      <c r="U79" s="7">
        <f t="shared" si="21"/>
        <v>0.16939655172413792</v>
      </c>
      <c r="V79" s="7">
        <f>V37/V34</f>
        <v>0.16418527708850289</v>
      </c>
    </row>
    <row r="80" spans="1:22" customFormat="1" ht="18" customHeight="1">
      <c r="A80" s="36" t="s">
        <v>86</v>
      </c>
      <c r="B80" s="7">
        <f t="shared" ref="B80:U80" si="22">B38/B34</f>
        <v>5.7537399309551211E-3</v>
      </c>
      <c r="C80" s="7">
        <f t="shared" si="22"/>
        <v>3.9093041438623922E-3</v>
      </c>
      <c r="D80" s="7">
        <f t="shared" si="22"/>
        <v>4.4843049327354259E-3</v>
      </c>
      <c r="E80" s="7">
        <f t="shared" si="22"/>
        <v>4.4969083754918494E-3</v>
      </c>
      <c r="F80" s="7">
        <f t="shared" si="22"/>
        <v>5.4914881933003845E-3</v>
      </c>
      <c r="G80" s="7">
        <f t="shared" si="22"/>
        <v>4.3583535108958835E-3</v>
      </c>
      <c r="H80" s="7">
        <f t="shared" si="22"/>
        <v>6.0111635895234005E-3</v>
      </c>
      <c r="I80" s="7">
        <f t="shared" si="22"/>
        <v>4.8899755501222494E-3</v>
      </c>
      <c r="J80" s="7">
        <f t="shared" si="22"/>
        <v>4.6121593291404616E-3</v>
      </c>
      <c r="K80" s="7">
        <f t="shared" si="22"/>
        <v>4.704875962360992E-3</v>
      </c>
      <c r="L80" s="7">
        <f t="shared" si="22"/>
        <v>5.1194539249146756E-3</v>
      </c>
      <c r="M80" s="7">
        <f t="shared" si="22"/>
        <v>4.6728971962616819E-3</v>
      </c>
      <c r="N80" s="7">
        <f t="shared" si="22"/>
        <v>5.7971014492753624E-3</v>
      </c>
      <c r="O80" s="7">
        <f t="shared" si="22"/>
        <v>5.9288537549407111E-3</v>
      </c>
      <c r="P80" s="7">
        <f t="shared" si="22"/>
        <v>6.559031281533804E-3</v>
      </c>
      <c r="Q80" s="7">
        <f t="shared" si="22"/>
        <v>8.6558044806517315E-3</v>
      </c>
      <c r="R80" s="7">
        <f t="shared" si="22"/>
        <v>8.4367245657568247E-3</v>
      </c>
      <c r="S80" s="7">
        <f t="shared" si="22"/>
        <v>1.0854176498348278E-2</v>
      </c>
      <c r="T80" s="7">
        <f t="shared" si="22"/>
        <v>1.0638297872340425E-2</v>
      </c>
      <c r="U80" s="7">
        <f t="shared" si="22"/>
        <v>1.0344827586206896E-2</v>
      </c>
      <c r="V80" s="7">
        <f>V38/V34</f>
        <v>1.0752688172043012E-2</v>
      </c>
    </row>
    <row r="81" spans="1:22" customFormat="1" ht="18" customHeight="1">
      <c r="A81" s="36" t="s">
        <v>87</v>
      </c>
      <c r="B81" s="7">
        <f t="shared" ref="B81:U81" si="23">B39/B34</f>
        <v>2.4165707710011506E-2</v>
      </c>
      <c r="C81" s="7">
        <f t="shared" si="23"/>
        <v>1.9546520719311962E-2</v>
      </c>
      <c r="D81" s="7">
        <f t="shared" si="23"/>
        <v>1.5374759769378604E-2</v>
      </c>
      <c r="E81" s="7">
        <f t="shared" si="23"/>
        <v>1.4614952220348511E-2</v>
      </c>
      <c r="F81" s="7">
        <f t="shared" si="23"/>
        <v>1.2081274025260845E-2</v>
      </c>
      <c r="G81" s="7">
        <f t="shared" si="23"/>
        <v>1.5980629539951573E-2</v>
      </c>
      <c r="H81" s="7">
        <f t="shared" si="23"/>
        <v>1.6745384285100903E-2</v>
      </c>
      <c r="I81" s="7">
        <f t="shared" si="23"/>
        <v>1.9152404237978812E-2</v>
      </c>
      <c r="J81" s="7">
        <f t="shared" si="23"/>
        <v>1.6352201257861635E-2</v>
      </c>
      <c r="K81" s="7">
        <f t="shared" si="23"/>
        <v>1.7964071856287425E-2</v>
      </c>
      <c r="L81" s="7">
        <f t="shared" si="23"/>
        <v>1.9624573378839591E-2</v>
      </c>
      <c r="M81" s="7">
        <f t="shared" si="23"/>
        <v>2.0815632965165677E-2</v>
      </c>
      <c r="N81" s="7">
        <f t="shared" si="23"/>
        <v>2.4154589371980676E-2</v>
      </c>
      <c r="O81" s="7">
        <f t="shared" si="23"/>
        <v>2.4209486166007904E-2</v>
      </c>
      <c r="P81" s="7">
        <f t="shared" si="23"/>
        <v>2.4722502522704339E-2</v>
      </c>
      <c r="Q81" s="7">
        <f t="shared" si="23"/>
        <v>2.6985743380855399E-2</v>
      </c>
      <c r="R81" s="7">
        <f t="shared" si="23"/>
        <v>2.5806451612903226E-2</v>
      </c>
      <c r="S81" s="7">
        <f t="shared" si="23"/>
        <v>2.5955639452571969E-2</v>
      </c>
      <c r="T81" s="7">
        <f t="shared" si="23"/>
        <v>3.1471631205673756E-2</v>
      </c>
      <c r="U81" s="7">
        <f t="shared" si="23"/>
        <v>3.1896551724137932E-2</v>
      </c>
      <c r="V81" s="7">
        <f>V39/V34</f>
        <v>3.1844499586435072E-2</v>
      </c>
    </row>
    <row r="82" spans="1:22" customFormat="1" ht="18" customHeight="1">
      <c r="A82" s="36" t="s">
        <v>88</v>
      </c>
      <c r="B82" s="7">
        <f t="shared" ref="B82:U82" si="24">B40/B34</f>
        <v>0.48906789413118529</v>
      </c>
      <c r="C82" s="7">
        <f t="shared" si="24"/>
        <v>0.51446442533229086</v>
      </c>
      <c r="D82" s="7">
        <f t="shared" si="24"/>
        <v>0.49199231262011534</v>
      </c>
      <c r="E82" s="7">
        <f t="shared" si="24"/>
        <v>0.46149522203485105</v>
      </c>
      <c r="F82" s="7">
        <f t="shared" si="24"/>
        <v>0.42449203734211971</v>
      </c>
      <c r="G82" s="7">
        <f t="shared" si="24"/>
        <v>0.40048426150121064</v>
      </c>
      <c r="H82" s="7">
        <f t="shared" si="24"/>
        <v>0.38256762559038215</v>
      </c>
      <c r="I82" s="7">
        <f t="shared" si="24"/>
        <v>0.37408312958435208</v>
      </c>
      <c r="J82" s="7">
        <f t="shared" si="24"/>
        <v>0.37484276729559746</v>
      </c>
      <c r="K82" s="7">
        <f t="shared" si="24"/>
        <v>0.37082976903336184</v>
      </c>
      <c r="L82" s="7">
        <f t="shared" si="24"/>
        <v>0.35580204778156999</v>
      </c>
      <c r="M82" s="7">
        <f t="shared" si="24"/>
        <v>0.34239592183517414</v>
      </c>
      <c r="N82" s="7">
        <f t="shared" si="24"/>
        <v>0.37439613526570048</v>
      </c>
      <c r="O82" s="7">
        <f t="shared" si="24"/>
        <v>0.36314229249011859</v>
      </c>
      <c r="P82" s="7">
        <f t="shared" si="24"/>
        <v>0.36629667003027244</v>
      </c>
      <c r="Q82" s="7">
        <f t="shared" si="24"/>
        <v>0.35845213849287166</v>
      </c>
      <c r="R82" s="7">
        <f t="shared" si="24"/>
        <v>0.35235732009925558</v>
      </c>
      <c r="S82" s="7">
        <f t="shared" si="24"/>
        <v>0.36809815950920244</v>
      </c>
      <c r="T82" s="7">
        <f t="shared" si="24"/>
        <v>0.38342198581560283</v>
      </c>
      <c r="U82" s="7">
        <f t="shared" si="24"/>
        <v>0.38103448275862067</v>
      </c>
      <c r="V82" s="7">
        <f>V40/V34</f>
        <v>0.38833746898263027</v>
      </c>
    </row>
    <row r="83" spans="1:22" customFormat="1" ht="18" customHeight="1">
      <c r="A83" s="36" t="s">
        <v>89</v>
      </c>
      <c r="B83" s="7">
        <f t="shared" ref="B83:U83" si="25">B41/B34</f>
        <v>4.0276179516685849E-2</v>
      </c>
      <c r="C83" s="7">
        <f t="shared" si="25"/>
        <v>3.2838154808444098E-2</v>
      </c>
      <c r="D83" s="7">
        <f t="shared" si="25"/>
        <v>3.3311979500320305E-2</v>
      </c>
      <c r="E83" s="7">
        <f t="shared" si="25"/>
        <v>2.866779089376054E-2</v>
      </c>
      <c r="F83" s="7">
        <f t="shared" si="25"/>
        <v>2.6359143327841845E-2</v>
      </c>
      <c r="G83" s="7">
        <f t="shared" si="25"/>
        <v>2.2760290556900726E-2</v>
      </c>
      <c r="H83" s="7">
        <f t="shared" si="25"/>
        <v>2.5762129669386003E-2</v>
      </c>
      <c r="I83" s="7">
        <f t="shared" si="25"/>
        <v>2.4449877750611249E-2</v>
      </c>
      <c r="J83" s="7">
        <f t="shared" si="25"/>
        <v>2.180293501048218E-2</v>
      </c>
      <c r="K83" s="7">
        <f t="shared" si="25"/>
        <v>2.6090675791274595E-2</v>
      </c>
      <c r="L83" s="7">
        <f t="shared" si="25"/>
        <v>2.9436860068259386E-2</v>
      </c>
      <c r="M83" s="7">
        <f t="shared" si="25"/>
        <v>2.9311809685641461E-2</v>
      </c>
      <c r="N83" s="7">
        <f t="shared" si="25"/>
        <v>3.2850241545893721E-2</v>
      </c>
      <c r="O83" s="7">
        <f t="shared" si="25"/>
        <v>3.0138339920948616E-2</v>
      </c>
      <c r="P83" s="7">
        <f t="shared" si="25"/>
        <v>3.0776992936427851E-2</v>
      </c>
      <c r="Q83" s="7">
        <f t="shared" si="25"/>
        <v>3.5641547861507125E-2</v>
      </c>
      <c r="R83" s="7">
        <f t="shared" si="25"/>
        <v>3.3250620347394538E-2</v>
      </c>
      <c r="S83" s="7">
        <f t="shared" si="25"/>
        <v>3.6337895233600752E-2</v>
      </c>
      <c r="T83" s="7">
        <f t="shared" si="25"/>
        <v>3.5460992907801421E-2</v>
      </c>
      <c r="U83" s="7">
        <f t="shared" si="25"/>
        <v>3.1465517241379311E-2</v>
      </c>
      <c r="V83" s="7">
        <f>V41/V34</f>
        <v>3.3498759305210915E-2</v>
      </c>
    </row>
    <row r="84" spans="1:22" customFormat="1" ht="18" customHeight="1">
      <c r="A84" s="30" t="s">
        <v>90</v>
      </c>
      <c r="B84" s="96">
        <f t="shared" ref="B84:U84" si="26">B42/B34</f>
        <v>0</v>
      </c>
      <c r="C84" s="96">
        <f t="shared" si="26"/>
        <v>0</v>
      </c>
      <c r="D84" s="96">
        <f t="shared" si="26"/>
        <v>0</v>
      </c>
      <c r="E84" s="96">
        <f t="shared" si="26"/>
        <v>0</v>
      </c>
      <c r="F84" s="96">
        <f t="shared" si="26"/>
        <v>0</v>
      </c>
      <c r="G84" s="96">
        <f t="shared" si="26"/>
        <v>4.8426150121065375E-4</v>
      </c>
      <c r="H84" s="96">
        <f t="shared" si="26"/>
        <v>0</v>
      </c>
      <c r="I84" s="96">
        <f t="shared" si="26"/>
        <v>0</v>
      </c>
      <c r="J84" s="96">
        <f t="shared" si="26"/>
        <v>0</v>
      </c>
      <c r="K84" s="96">
        <f t="shared" si="26"/>
        <v>0</v>
      </c>
      <c r="L84" s="96">
        <f t="shared" si="26"/>
        <v>4.2662116040955632E-4</v>
      </c>
      <c r="M84" s="96">
        <f t="shared" si="26"/>
        <v>4.248088360237893E-4</v>
      </c>
      <c r="N84" s="96">
        <f t="shared" si="26"/>
        <v>0</v>
      </c>
      <c r="O84" s="96">
        <f t="shared" si="26"/>
        <v>0</v>
      </c>
      <c r="P84" s="96">
        <f t="shared" si="26"/>
        <v>0</v>
      </c>
      <c r="Q84" s="96">
        <f t="shared" si="26"/>
        <v>0</v>
      </c>
      <c r="R84" s="96">
        <f t="shared" si="26"/>
        <v>0</v>
      </c>
      <c r="S84" s="96">
        <f t="shared" si="26"/>
        <v>0</v>
      </c>
      <c r="T84" s="96">
        <f t="shared" si="26"/>
        <v>0</v>
      </c>
      <c r="U84" s="96">
        <f t="shared" si="26"/>
        <v>0</v>
      </c>
      <c r="V84" s="96">
        <f>V42/V34</f>
        <v>0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60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5" t="s">
        <v>0</v>
      </c>
    </row>
    <row r="2" spans="1:22" ht="30.75" customHeight="1">
      <c r="A2" s="46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78" t="s">
        <v>14</v>
      </c>
      <c r="B7" s="79">
        <v>2002</v>
      </c>
      <c r="C7" s="79">
        <v>2003</v>
      </c>
      <c r="D7" s="79">
        <v>2004</v>
      </c>
      <c r="E7" s="79">
        <v>2005</v>
      </c>
      <c r="F7" s="79">
        <v>2006</v>
      </c>
      <c r="G7" s="79">
        <v>2007</v>
      </c>
      <c r="H7" s="79">
        <v>2008</v>
      </c>
      <c r="I7" s="79">
        <v>2009</v>
      </c>
      <c r="J7" s="79">
        <v>2010</v>
      </c>
      <c r="K7" s="79">
        <v>2011</v>
      </c>
      <c r="L7" s="79">
        <v>2012</v>
      </c>
      <c r="M7" s="79">
        <v>2013</v>
      </c>
      <c r="N7" s="79">
        <v>2014</v>
      </c>
      <c r="O7" s="79">
        <v>2015</v>
      </c>
      <c r="P7" s="79">
        <v>2016</v>
      </c>
      <c r="Q7" s="79">
        <v>2017</v>
      </c>
      <c r="R7" s="79">
        <v>2018</v>
      </c>
      <c r="S7" s="79">
        <v>2019</v>
      </c>
      <c r="T7" s="79">
        <v>2020</v>
      </c>
      <c r="U7" s="79">
        <v>2021</v>
      </c>
      <c r="V7" s="79">
        <v>2022</v>
      </c>
    </row>
    <row r="8" spans="1:22" customFormat="1" ht="18" customHeight="1">
      <c r="A8" s="57" t="s">
        <v>82</v>
      </c>
      <c r="B8" s="42">
        <v>1435</v>
      </c>
      <c r="C8" s="42">
        <v>2263</v>
      </c>
      <c r="D8" s="42">
        <v>2841</v>
      </c>
      <c r="E8" s="42">
        <v>3336</v>
      </c>
      <c r="F8" s="42">
        <v>3384</v>
      </c>
      <c r="G8" s="42">
        <v>3948</v>
      </c>
      <c r="H8" s="42">
        <v>4516</v>
      </c>
      <c r="I8" s="42">
        <v>4690</v>
      </c>
      <c r="J8" s="42">
        <v>4480</v>
      </c>
      <c r="K8" s="42">
        <v>4260</v>
      </c>
      <c r="L8" s="42">
        <v>4158</v>
      </c>
      <c r="M8" s="42">
        <v>4111</v>
      </c>
      <c r="N8" s="42">
        <v>3335</v>
      </c>
      <c r="O8" s="42">
        <v>3187</v>
      </c>
      <c r="P8" s="42">
        <v>3042</v>
      </c>
      <c r="Q8" s="42">
        <v>2954</v>
      </c>
      <c r="R8" s="42">
        <v>3076</v>
      </c>
      <c r="S8" s="42">
        <v>3344</v>
      </c>
      <c r="T8" s="42">
        <v>3619</v>
      </c>
      <c r="U8" s="42">
        <v>3678</v>
      </c>
      <c r="V8" s="42">
        <v>3801</v>
      </c>
    </row>
    <row r="9" spans="1:22" customFormat="1" ht="18" customHeight="1">
      <c r="A9" s="36" t="s">
        <v>83</v>
      </c>
      <c r="B9" s="6">
        <v>139</v>
      </c>
      <c r="C9" s="6">
        <v>261</v>
      </c>
      <c r="D9" s="6">
        <v>424</v>
      </c>
      <c r="E9" s="6">
        <v>634</v>
      </c>
      <c r="F9" s="6">
        <v>828</v>
      </c>
      <c r="G9" s="6">
        <v>1545</v>
      </c>
      <c r="H9" s="6">
        <v>1833</v>
      </c>
      <c r="I9" s="6">
        <v>1962</v>
      </c>
      <c r="J9" s="6">
        <v>1928</v>
      </c>
      <c r="K9" s="6">
        <v>1934</v>
      </c>
      <c r="L9" s="6">
        <v>1986</v>
      </c>
      <c r="M9" s="6">
        <v>2019</v>
      </c>
      <c r="N9" s="6">
        <v>1505</v>
      </c>
      <c r="O9" s="6">
        <v>1440</v>
      </c>
      <c r="P9" s="6">
        <v>1336</v>
      </c>
      <c r="Q9" s="6">
        <v>1255</v>
      </c>
      <c r="R9" s="6">
        <v>1360</v>
      </c>
      <c r="S9" s="6">
        <v>1376</v>
      </c>
      <c r="T9" s="6">
        <v>1367</v>
      </c>
      <c r="U9" s="6">
        <v>877</v>
      </c>
      <c r="V9" s="6">
        <v>915</v>
      </c>
    </row>
    <row r="10" spans="1:22" customFormat="1" ht="18" customHeight="1">
      <c r="A10" s="36" t="s">
        <v>84</v>
      </c>
      <c r="B10" s="6">
        <v>177</v>
      </c>
      <c r="C10" s="6">
        <v>319</v>
      </c>
      <c r="D10" s="6">
        <v>426</v>
      </c>
      <c r="E10" s="6">
        <v>541</v>
      </c>
      <c r="F10" s="6">
        <v>526</v>
      </c>
      <c r="G10" s="6">
        <v>133</v>
      </c>
      <c r="H10" s="6">
        <v>143</v>
      </c>
      <c r="I10" s="6">
        <v>151</v>
      </c>
      <c r="J10" s="6">
        <v>148</v>
      </c>
      <c r="K10" s="6">
        <v>144</v>
      </c>
      <c r="L10" s="6">
        <v>152</v>
      </c>
      <c r="M10" s="6">
        <v>159</v>
      </c>
      <c r="N10" s="6">
        <v>129</v>
      </c>
      <c r="O10" s="6">
        <v>142</v>
      </c>
      <c r="P10" s="6">
        <v>142</v>
      </c>
      <c r="Q10" s="6">
        <v>122</v>
      </c>
      <c r="R10" s="6">
        <v>120</v>
      </c>
      <c r="S10" s="6">
        <v>126</v>
      </c>
      <c r="T10" s="6">
        <v>124</v>
      </c>
      <c r="U10" s="6">
        <v>709</v>
      </c>
      <c r="V10" s="6">
        <v>692</v>
      </c>
    </row>
    <row r="11" spans="1:22" customFormat="1" ht="18" customHeight="1">
      <c r="A11" s="36" t="s">
        <v>85</v>
      </c>
      <c r="B11" s="6">
        <v>222</v>
      </c>
      <c r="C11" s="6">
        <v>295</v>
      </c>
      <c r="D11" s="6">
        <v>342</v>
      </c>
      <c r="E11" s="6">
        <v>409</v>
      </c>
      <c r="F11" s="6">
        <v>440</v>
      </c>
      <c r="G11" s="6">
        <v>579</v>
      </c>
      <c r="H11" s="6">
        <v>732</v>
      </c>
      <c r="I11" s="6">
        <v>794</v>
      </c>
      <c r="J11" s="6">
        <v>768</v>
      </c>
      <c r="K11" s="6">
        <v>728</v>
      </c>
      <c r="L11" s="6">
        <v>730</v>
      </c>
      <c r="M11" s="6">
        <v>748</v>
      </c>
      <c r="N11" s="6">
        <v>715</v>
      </c>
      <c r="O11" s="6">
        <v>748</v>
      </c>
      <c r="P11" s="6">
        <v>743</v>
      </c>
      <c r="Q11" s="6">
        <v>773</v>
      </c>
      <c r="R11" s="6">
        <v>798</v>
      </c>
      <c r="S11" s="6">
        <v>928</v>
      </c>
      <c r="T11" s="6">
        <v>1059</v>
      </c>
      <c r="U11" s="6">
        <v>1022</v>
      </c>
      <c r="V11" s="6">
        <v>1035</v>
      </c>
    </row>
    <row r="12" spans="1:22" customFormat="1" ht="18" customHeight="1">
      <c r="A12" s="36" t="s">
        <v>86</v>
      </c>
      <c r="B12" s="6">
        <v>5</v>
      </c>
      <c r="C12" s="6">
        <v>5</v>
      </c>
      <c r="D12" s="6">
        <v>8</v>
      </c>
      <c r="E12" s="6">
        <v>9</v>
      </c>
      <c r="F12" s="6">
        <v>12</v>
      </c>
      <c r="G12" s="6">
        <v>14</v>
      </c>
      <c r="H12" s="6">
        <v>21</v>
      </c>
      <c r="I12" s="6">
        <v>19</v>
      </c>
      <c r="J12" s="6">
        <v>19</v>
      </c>
      <c r="K12" s="6">
        <v>20</v>
      </c>
      <c r="L12" s="6">
        <v>17</v>
      </c>
      <c r="M12" s="6">
        <v>11</v>
      </c>
      <c r="N12" s="6">
        <v>11</v>
      </c>
      <c r="O12" s="6">
        <v>12</v>
      </c>
      <c r="P12" s="6">
        <v>15</v>
      </c>
      <c r="Q12" s="6">
        <v>18</v>
      </c>
      <c r="R12" s="6">
        <v>21</v>
      </c>
      <c r="S12" s="6">
        <v>24</v>
      </c>
      <c r="T12" s="6">
        <v>27</v>
      </c>
      <c r="U12" s="6">
        <v>27</v>
      </c>
      <c r="V12" s="6">
        <v>31</v>
      </c>
    </row>
    <row r="13" spans="1:22" customFormat="1" ht="18" customHeight="1">
      <c r="A13" s="36" t="s">
        <v>87</v>
      </c>
      <c r="B13" s="6">
        <v>16</v>
      </c>
      <c r="C13" s="6">
        <v>24</v>
      </c>
      <c r="D13" s="6">
        <v>24</v>
      </c>
      <c r="E13" s="6">
        <v>23</v>
      </c>
      <c r="F13" s="6">
        <v>17</v>
      </c>
      <c r="G13" s="6">
        <v>27</v>
      </c>
      <c r="H13" s="6">
        <v>35</v>
      </c>
      <c r="I13" s="6">
        <v>45</v>
      </c>
      <c r="J13" s="6">
        <v>37</v>
      </c>
      <c r="K13" s="6">
        <v>40</v>
      </c>
      <c r="L13" s="6">
        <v>41</v>
      </c>
      <c r="M13" s="6">
        <v>42</v>
      </c>
      <c r="N13" s="6">
        <v>39</v>
      </c>
      <c r="O13" s="6">
        <v>38</v>
      </c>
      <c r="P13" s="6">
        <v>33</v>
      </c>
      <c r="Q13" s="6">
        <v>38</v>
      </c>
      <c r="R13" s="6">
        <v>33</v>
      </c>
      <c r="S13" s="6">
        <v>39</v>
      </c>
      <c r="T13" s="6">
        <v>52</v>
      </c>
      <c r="U13" s="6">
        <v>59</v>
      </c>
      <c r="V13" s="6">
        <v>68</v>
      </c>
    </row>
    <row r="14" spans="1:22" customFormat="1" ht="18" customHeight="1">
      <c r="A14" s="36" t="s">
        <v>88</v>
      </c>
      <c r="B14" s="6">
        <v>796</v>
      </c>
      <c r="C14" s="6">
        <v>1266</v>
      </c>
      <c r="D14" s="6">
        <v>1507</v>
      </c>
      <c r="E14" s="6">
        <v>1601</v>
      </c>
      <c r="F14" s="6">
        <v>1455</v>
      </c>
      <c r="G14" s="6">
        <v>1544</v>
      </c>
      <c r="H14" s="6">
        <v>1631</v>
      </c>
      <c r="I14" s="6">
        <v>1599</v>
      </c>
      <c r="J14" s="6">
        <v>1476</v>
      </c>
      <c r="K14" s="6">
        <v>1275</v>
      </c>
      <c r="L14" s="6">
        <v>1073</v>
      </c>
      <c r="M14" s="6">
        <v>962</v>
      </c>
      <c r="N14" s="6">
        <v>767</v>
      </c>
      <c r="O14" s="6">
        <v>647</v>
      </c>
      <c r="P14" s="6">
        <v>590</v>
      </c>
      <c r="Q14" s="6">
        <v>532</v>
      </c>
      <c r="R14" s="6">
        <v>533</v>
      </c>
      <c r="S14" s="6">
        <v>627</v>
      </c>
      <c r="T14" s="6">
        <v>748</v>
      </c>
      <c r="U14" s="6">
        <v>752</v>
      </c>
      <c r="V14" s="6">
        <v>829</v>
      </c>
    </row>
    <row r="15" spans="1:22" customFormat="1" ht="18" customHeight="1">
      <c r="A15" s="36" t="s">
        <v>89</v>
      </c>
      <c r="B15" s="6">
        <v>80</v>
      </c>
      <c r="C15" s="6">
        <v>93</v>
      </c>
      <c r="D15" s="6">
        <v>110</v>
      </c>
      <c r="E15" s="6">
        <v>119</v>
      </c>
      <c r="F15" s="6">
        <v>106</v>
      </c>
      <c r="G15" s="6">
        <v>103</v>
      </c>
      <c r="H15" s="6">
        <v>121</v>
      </c>
      <c r="I15" s="6">
        <v>120</v>
      </c>
      <c r="J15" s="6">
        <v>104</v>
      </c>
      <c r="K15" s="6">
        <v>119</v>
      </c>
      <c r="L15" s="6">
        <v>158</v>
      </c>
      <c r="M15" s="6">
        <v>169</v>
      </c>
      <c r="N15" s="6">
        <v>169</v>
      </c>
      <c r="O15" s="6">
        <v>160</v>
      </c>
      <c r="P15" s="6">
        <v>183</v>
      </c>
      <c r="Q15" s="6">
        <v>212</v>
      </c>
      <c r="R15" s="6">
        <v>207</v>
      </c>
      <c r="S15" s="6">
        <v>224</v>
      </c>
      <c r="T15" s="6">
        <v>240</v>
      </c>
      <c r="U15" s="6">
        <v>227</v>
      </c>
      <c r="V15" s="6">
        <v>223</v>
      </c>
    </row>
    <row r="16" spans="1:22" customFormat="1" ht="18" customHeight="1">
      <c r="A16" s="36" t="s">
        <v>90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2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1</v>
      </c>
      <c r="N16" s="6">
        <v>0</v>
      </c>
      <c r="O16" s="6">
        <v>0</v>
      </c>
      <c r="P16" s="6">
        <v>0</v>
      </c>
      <c r="Q16" s="6">
        <v>4</v>
      </c>
      <c r="R16" s="6">
        <v>4</v>
      </c>
      <c r="S16" s="6">
        <v>0</v>
      </c>
      <c r="T16" s="6">
        <v>1</v>
      </c>
      <c r="U16" s="6">
        <v>2</v>
      </c>
      <c r="V16" s="6">
        <v>1</v>
      </c>
    </row>
    <row r="17" spans="1:22" customFormat="1" ht="18" customHeight="1">
      <c r="A17" s="30" t="s">
        <v>93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1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1</v>
      </c>
      <c r="U17" s="55">
        <v>3</v>
      </c>
      <c r="V17" s="55">
        <v>7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8" t="s">
        <v>48</v>
      </c>
      <c r="B21" s="79">
        <v>2002</v>
      </c>
      <c r="C21" s="79">
        <v>2003</v>
      </c>
      <c r="D21" s="79">
        <v>2004</v>
      </c>
      <c r="E21" s="79">
        <v>2005</v>
      </c>
      <c r="F21" s="79">
        <v>2006</v>
      </c>
      <c r="G21" s="79">
        <v>2007</v>
      </c>
      <c r="H21" s="79">
        <v>2008</v>
      </c>
      <c r="I21" s="79">
        <v>2009</v>
      </c>
      <c r="J21" s="79">
        <v>2010</v>
      </c>
      <c r="K21" s="79">
        <v>2011</v>
      </c>
      <c r="L21" s="79">
        <v>2012</v>
      </c>
      <c r="M21" s="79">
        <v>2013</v>
      </c>
      <c r="N21" s="79">
        <v>2014</v>
      </c>
      <c r="O21" s="79">
        <v>2015</v>
      </c>
      <c r="P21" s="79">
        <v>2016</v>
      </c>
      <c r="Q21" s="79">
        <v>2017</v>
      </c>
      <c r="R21" s="79">
        <v>2018</v>
      </c>
      <c r="S21" s="79">
        <v>2019</v>
      </c>
      <c r="T21" s="79">
        <v>2020</v>
      </c>
      <c r="U21" s="79">
        <v>2021</v>
      </c>
      <c r="V21" s="79">
        <v>2022</v>
      </c>
    </row>
    <row r="22" spans="1:22" customFormat="1" ht="18" customHeight="1">
      <c r="A22" s="57" t="s">
        <v>82</v>
      </c>
      <c r="B22" s="42">
        <v>768</v>
      </c>
      <c r="C22" s="42">
        <v>1187</v>
      </c>
      <c r="D22" s="42">
        <v>1476</v>
      </c>
      <c r="E22" s="42">
        <v>1736</v>
      </c>
      <c r="F22" s="42">
        <v>1744</v>
      </c>
      <c r="G22" s="42">
        <v>2069</v>
      </c>
      <c r="H22" s="42">
        <v>2385</v>
      </c>
      <c r="I22" s="42">
        <v>2457</v>
      </c>
      <c r="J22" s="42">
        <v>2336</v>
      </c>
      <c r="K22" s="42">
        <v>2221</v>
      </c>
      <c r="L22" s="42">
        <v>2177</v>
      </c>
      <c r="M22" s="42">
        <v>2143</v>
      </c>
      <c r="N22" s="42">
        <v>1737</v>
      </c>
      <c r="O22" s="42">
        <v>1671</v>
      </c>
      <c r="P22" s="42">
        <v>1597</v>
      </c>
      <c r="Q22" s="42">
        <v>1556</v>
      </c>
      <c r="R22" s="42">
        <v>1629</v>
      </c>
      <c r="S22" s="42">
        <v>1784</v>
      </c>
      <c r="T22" s="42">
        <v>1952</v>
      </c>
      <c r="U22" s="42">
        <v>1978</v>
      </c>
      <c r="V22" s="42">
        <v>2020</v>
      </c>
    </row>
    <row r="23" spans="1:22" customFormat="1" ht="18" customHeight="1">
      <c r="A23" s="36" t="s">
        <v>83</v>
      </c>
      <c r="B23" s="6">
        <v>68</v>
      </c>
      <c r="C23" s="6">
        <v>132</v>
      </c>
      <c r="D23" s="6">
        <v>211</v>
      </c>
      <c r="E23" s="6">
        <v>325</v>
      </c>
      <c r="F23" s="6">
        <v>412</v>
      </c>
      <c r="G23" s="6">
        <v>806</v>
      </c>
      <c r="H23" s="6">
        <v>967</v>
      </c>
      <c r="I23" s="6">
        <v>1035</v>
      </c>
      <c r="J23" s="6">
        <v>1017</v>
      </c>
      <c r="K23" s="6">
        <v>1019</v>
      </c>
      <c r="L23" s="6">
        <v>1054</v>
      </c>
      <c r="M23" s="6">
        <v>1067</v>
      </c>
      <c r="N23" s="6">
        <v>792</v>
      </c>
      <c r="O23" s="6">
        <v>756</v>
      </c>
      <c r="P23" s="6">
        <v>693</v>
      </c>
      <c r="Q23" s="6">
        <v>649</v>
      </c>
      <c r="R23" s="6">
        <v>710</v>
      </c>
      <c r="S23" s="6">
        <v>714</v>
      </c>
      <c r="T23" s="6">
        <v>703</v>
      </c>
      <c r="U23" s="6">
        <v>455</v>
      </c>
      <c r="V23" s="6">
        <v>461</v>
      </c>
    </row>
    <row r="24" spans="1:22" customFormat="1" ht="18" customHeight="1">
      <c r="A24" s="36" t="s">
        <v>84</v>
      </c>
      <c r="B24" s="6">
        <v>90</v>
      </c>
      <c r="C24" s="6">
        <v>163</v>
      </c>
      <c r="D24" s="6">
        <v>216</v>
      </c>
      <c r="E24" s="6">
        <v>282</v>
      </c>
      <c r="F24" s="6">
        <v>278</v>
      </c>
      <c r="G24" s="6">
        <v>68</v>
      </c>
      <c r="H24" s="6">
        <v>68</v>
      </c>
      <c r="I24" s="6">
        <v>71</v>
      </c>
      <c r="J24" s="6">
        <v>66</v>
      </c>
      <c r="K24" s="6">
        <v>60</v>
      </c>
      <c r="L24" s="6">
        <v>68</v>
      </c>
      <c r="M24" s="6">
        <v>64</v>
      </c>
      <c r="N24" s="6">
        <v>48</v>
      </c>
      <c r="O24" s="6">
        <v>58</v>
      </c>
      <c r="P24" s="6">
        <v>56</v>
      </c>
      <c r="Q24" s="6">
        <v>44</v>
      </c>
      <c r="R24" s="6">
        <v>44</v>
      </c>
      <c r="S24" s="6">
        <v>49</v>
      </c>
      <c r="T24" s="6">
        <v>52</v>
      </c>
      <c r="U24" s="6">
        <v>362</v>
      </c>
      <c r="V24" s="6">
        <v>352</v>
      </c>
    </row>
    <row r="25" spans="1:22" customFormat="1" ht="18" customHeight="1">
      <c r="A25" s="36" t="s">
        <v>85</v>
      </c>
      <c r="B25" s="6">
        <v>159</v>
      </c>
      <c r="C25" s="6">
        <v>194</v>
      </c>
      <c r="D25" s="6">
        <v>216</v>
      </c>
      <c r="E25" s="6">
        <v>253</v>
      </c>
      <c r="F25" s="6">
        <v>271</v>
      </c>
      <c r="G25" s="6">
        <v>355</v>
      </c>
      <c r="H25" s="6">
        <v>455</v>
      </c>
      <c r="I25" s="6">
        <v>482</v>
      </c>
      <c r="J25" s="6">
        <v>455</v>
      </c>
      <c r="K25" s="6">
        <v>432</v>
      </c>
      <c r="L25" s="6">
        <v>422</v>
      </c>
      <c r="M25" s="6">
        <v>423</v>
      </c>
      <c r="N25" s="6">
        <v>396</v>
      </c>
      <c r="O25" s="6">
        <v>415</v>
      </c>
      <c r="P25" s="6">
        <v>413</v>
      </c>
      <c r="Q25" s="6">
        <v>429</v>
      </c>
      <c r="R25" s="6">
        <v>443</v>
      </c>
      <c r="S25" s="6">
        <v>558</v>
      </c>
      <c r="T25" s="6">
        <v>653</v>
      </c>
      <c r="U25" s="6">
        <v>616</v>
      </c>
      <c r="V25" s="6">
        <v>623</v>
      </c>
    </row>
    <row r="26" spans="1:22" customFormat="1" ht="18" customHeight="1">
      <c r="A26" s="36" t="s">
        <v>86</v>
      </c>
      <c r="B26" s="6">
        <v>2</v>
      </c>
      <c r="C26" s="6">
        <v>2</v>
      </c>
      <c r="D26" s="6">
        <v>3</v>
      </c>
      <c r="E26" s="6">
        <v>3</v>
      </c>
      <c r="F26" s="6">
        <v>4</v>
      </c>
      <c r="G26" s="6">
        <v>7</v>
      </c>
      <c r="H26" s="6">
        <v>12</v>
      </c>
      <c r="I26" s="6">
        <v>11</v>
      </c>
      <c r="J26" s="6">
        <v>11</v>
      </c>
      <c r="K26" s="6">
        <v>11</v>
      </c>
      <c r="L26" s="6">
        <v>8</v>
      </c>
      <c r="M26" s="6">
        <v>5</v>
      </c>
      <c r="N26" s="6">
        <v>5</v>
      </c>
      <c r="O26" s="6">
        <v>5</v>
      </c>
      <c r="P26" s="6">
        <v>6</v>
      </c>
      <c r="Q26" s="6">
        <v>6</v>
      </c>
      <c r="R26" s="6">
        <v>7</v>
      </c>
      <c r="S26" s="6">
        <v>6</v>
      </c>
      <c r="T26" s="6">
        <v>9</v>
      </c>
      <c r="U26" s="6">
        <v>8</v>
      </c>
      <c r="V26" s="6">
        <v>10</v>
      </c>
    </row>
    <row r="27" spans="1:22" customFormat="1" ht="18" customHeight="1">
      <c r="A27" s="36" t="s">
        <v>87</v>
      </c>
      <c r="B27" s="29">
        <v>5</v>
      </c>
      <c r="C27" s="29">
        <v>10</v>
      </c>
      <c r="D27" s="29">
        <v>9</v>
      </c>
      <c r="E27" s="29">
        <v>9</v>
      </c>
      <c r="F27" s="29">
        <v>8</v>
      </c>
      <c r="G27" s="29">
        <v>9</v>
      </c>
      <c r="H27" s="29">
        <v>10</v>
      </c>
      <c r="I27" s="29">
        <v>11</v>
      </c>
      <c r="J27" s="29">
        <v>12</v>
      </c>
      <c r="K27" s="29">
        <v>13</v>
      </c>
      <c r="L27" s="29">
        <v>13</v>
      </c>
      <c r="M27" s="29">
        <v>17</v>
      </c>
      <c r="N27" s="29">
        <v>13</v>
      </c>
      <c r="O27" s="29">
        <v>14</v>
      </c>
      <c r="P27" s="29">
        <v>14</v>
      </c>
      <c r="Q27" s="29">
        <v>16</v>
      </c>
      <c r="R27" s="29">
        <v>14</v>
      </c>
      <c r="S27" s="29">
        <v>17</v>
      </c>
      <c r="T27" s="29">
        <v>19</v>
      </c>
      <c r="U27" s="29">
        <v>24</v>
      </c>
      <c r="V27" s="29">
        <v>28</v>
      </c>
    </row>
    <row r="28" spans="1:22" customFormat="1" ht="18" customHeight="1">
      <c r="A28" s="36" t="s">
        <v>88</v>
      </c>
      <c r="B28" s="29">
        <v>395</v>
      </c>
      <c r="C28" s="29">
        <v>630</v>
      </c>
      <c r="D28" s="29">
        <v>757</v>
      </c>
      <c r="E28" s="29">
        <v>789</v>
      </c>
      <c r="F28" s="29">
        <v>705</v>
      </c>
      <c r="G28" s="29">
        <v>757</v>
      </c>
      <c r="H28" s="29">
        <v>803</v>
      </c>
      <c r="I28" s="29">
        <v>781</v>
      </c>
      <c r="J28" s="29">
        <v>717</v>
      </c>
      <c r="K28" s="29">
        <v>623</v>
      </c>
      <c r="L28" s="29">
        <v>518</v>
      </c>
      <c r="M28" s="29">
        <v>464</v>
      </c>
      <c r="N28" s="29">
        <v>379</v>
      </c>
      <c r="O28" s="29">
        <v>324</v>
      </c>
      <c r="P28" s="29">
        <v>293</v>
      </c>
      <c r="Q28" s="29">
        <v>264</v>
      </c>
      <c r="R28" s="29">
        <v>263</v>
      </c>
      <c r="S28" s="29">
        <v>290</v>
      </c>
      <c r="T28" s="29">
        <v>351</v>
      </c>
      <c r="U28" s="29">
        <v>360</v>
      </c>
      <c r="V28" s="29">
        <v>401</v>
      </c>
    </row>
    <row r="29" spans="1:22" customFormat="1" ht="18" customHeight="1">
      <c r="A29" s="36" t="s">
        <v>89</v>
      </c>
      <c r="B29" s="29">
        <v>49</v>
      </c>
      <c r="C29" s="29">
        <v>56</v>
      </c>
      <c r="D29" s="29">
        <v>64</v>
      </c>
      <c r="E29" s="29">
        <v>75</v>
      </c>
      <c r="F29" s="29">
        <v>66</v>
      </c>
      <c r="G29" s="29">
        <v>65</v>
      </c>
      <c r="H29" s="29">
        <v>70</v>
      </c>
      <c r="I29" s="29">
        <v>66</v>
      </c>
      <c r="J29" s="29">
        <v>58</v>
      </c>
      <c r="K29" s="29">
        <v>63</v>
      </c>
      <c r="L29" s="29">
        <v>94</v>
      </c>
      <c r="M29" s="29">
        <v>103</v>
      </c>
      <c r="N29" s="29">
        <v>104</v>
      </c>
      <c r="O29" s="29">
        <v>99</v>
      </c>
      <c r="P29" s="29">
        <v>122</v>
      </c>
      <c r="Q29" s="29">
        <v>144</v>
      </c>
      <c r="R29" s="29">
        <v>144</v>
      </c>
      <c r="S29" s="29">
        <v>150</v>
      </c>
      <c r="T29" s="29">
        <v>163</v>
      </c>
      <c r="U29" s="29">
        <v>149</v>
      </c>
      <c r="V29" s="29">
        <v>139</v>
      </c>
    </row>
    <row r="30" spans="1:22" customFormat="1" ht="18" customHeight="1">
      <c r="A30" s="36" t="s">
        <v>90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1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4</v>
      </c>
      <c r="R30" s="29">
        <v>4</v>
      </c>
      <c r="S30" s="29">
        <v>0</v>
      </c>
      <c r="T30" s="29">
        <v>1</v>
      </c>
      <c r="U30" s="29">
        <v>2</v>
      </c>
      <c r="V30" s="29">
        <v>1</v>
      </c>
    </row>
    <row r="31" spans="1:22" customFormat="1" ht="18" customHeight="1">
      <c r="A31" s="30" t="s">
        <v>93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1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1</v>
      </c>
      <c r="U31" s="55">
        <v>2</v>
      </c>
      <c r="V31" s="55">
        <v>5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8" t="s">
        <v>49</v>
      </c>
      <c r="B35" s="79">
        <v>2002</v>
      </c>
      <c r="C35" s="79">
        <v>2003</v>
      </c>
      <c r="D35" s="79">
        <v>2004</v>
      </c>
      <c r="E35" s="79">
        <v>2005</v>
      </c>
      <c r="F35" s="79">
        <v>2006</v>
      </c>
      <c r="G35" s="79">
        <v>2007</v>
      </c>
      <c r="H35" s="79">
        <v>2008</v>
      </c>
      <c r="I35" s="79">
        <v>2009</v>
      </c>
      <c r="J35" s="79">
        <v>2010</v>
      </c>
      <c r="K35" s="79">
        <v>2011</v>
      </c>
      <c r="L35" s="79">
        <v>2012</v>
      </c>
      <c r="M35" s="79">
        <v>2013</v>
      </c>
      <c r="N35" s="79">
        <v>2014</v>
      </c>
      <c r="O35" s="79">
        <v>2015</v>
      </c>
      <c r="P35" s="79">
        <v>2016</v>
      </c>
      <c r="Q35" s="79">
        <v>2017</v>
      </c>
      <c r="R35" s="79">
        <v>2018</v>
      </c>
      <c r="S35" s="79">
        <v>2019</v>
      </c>
      <c r="T35" s="79">
        <v>2020</v>
      </c>
      <c r="U35" s="79">
        <v>2021</v>
      </c>
      <c r="V35" s="79">
        <v>2022</v>
      </c>
    </row>
    <row r="36" spans="1:22" customFormat="1" ht="18" customHeight="1">
      <c r="A36" s="57" t="s">
        <v>82</v>
      </c>
      <c r="B36" s="42">
        <v>667</v>
      </c>
      <c r="C36" s="42">
        <v>1076</v>
      </c>
      <c r="D36" s="42">
        <v>1365</v>
      </c>
      <c r="E36" s="42">
        <v>1600</v>
      </c>
      <c r="F36" s="42">
        <v>1640</v>
      </c>
      <c r="G36" s="42">
        <v>1879</v>
      </c>
      <c r="H36" s="42">
        <v>2131</v>
      </c>
      <c r="I36" s="42">
        <v>2233</v>
      </c>
      <c r="J36" s="42">
        <v>2144</v>
      </c>
      <c r="K36" s="42">
        <v>2039</v>
      </c>
      <c r="L36" s="42">
        <v>1981</v>
      </c>
      <c r="M36" s="42">
        <v>1968</v>
      </c>
      <c r="N36" s="42">
        <v>1598</v>
      </c>
      <c r="O36" s="42">
        <v>1516</v>
      </c>
      <c r="P36" s="42">
        <v>1445</v>
      </c>
      <c r="Q36" s="42">
        <v>1398</v>
      </c>
      <c r="R36" s="42">
        <v>1447</v>
      </c>
      <c r="S36" s="42">
        <v>1560</v>
      </c>
      <c r="T36" s="42">
        <v>1667</v>
      </c>
      <c r="U36" s="42">
        <v>1700</v>
      </c>
      <c r="V36" s="42">
        <v>1781</v>
      </c>
    </row>
    <row r="37" spans="1:22" customFormat="1" ht="18" customHeight="1">
      <c r="A37" s="36" t="s">
        <v>83</v>
      </c>
      <c r="B37" s="6">
        <v>71</v>
      </c>
      <c r="C37" s="6">
        <v>129</v>
      </c>
      <c r="D37" s="6">
        <v>213</v>
      </c>
      <c r="E37" s="6">
        <v>309</v>
      </c>
      <c r="F37" s="6">
        <v>416</v>
      </c>
      <c r="G37" s="6">
        <v>739</v>
      </c>
      <c r="H37" s="6">
        <v>866</v>
      </c>
      <c r="I37" s="6">
        <v>927</v>
      </c>
      <c r="J37" s="6">
        <v>911</v>
      </c>
      <c r="K37" s="6">
        <v>915</v>
      </c>
      <c r="L37" s="6">
        <v>932</v>
      </c>
      <c r="M37" s="6">
        <v>952</v>
      </c>
      <c r="N37" s="6">
        <v>713</v>
      </c>
      <c r="O37" s="6">
        <v>684</v>
      </c>
      <c r="P37" s="6">
        <v>643</v>
      </c>
      <c r="Q37" s="6">
        <v>606</v>
      </c>
      <c r="R37" s="6">
        <v>650</v>
      </c>
      <c r="S37" s="6">
        <v>662</v>
      </c>
      <c r="T37" s="6">
        <v>664</v>
      </c>
      <c r="U37" s="6">
        <v>422</v>
      </c>
      <c r="V37" s="6">
        <v>454</v>
      </c>
    </row>
    <row r="38" spans="1:22" customFormat="1" ht="18" customHeight="1">
      <c r="A38" s="36" t="s">
        <v>84</v>
      </c>
      <c r="B38" s="6">
        <v>87</v>
      </c>
      <c r="C38" s="6">
        <v>156</v>
      </c>
      <c r="D38" s="6">
        <v>210</v>
      </c>
      <c r="E38" s="6">
        <v>259</v>
      </c>
      <c r="F38" s="6">
        <v>248</v>
      </c>
      <c r="G38" s="6">
        <v>65</v>
      </c>
      <c r="H38" s="6">
        <v>75</v>
      </c>
      <c r="I38" s="6">
        <v>80</v>
      </c>
      <c r="J38" s="6">
        <v>82</v>
      </c>
      <c r="K38" s="6">
        <v>84</v>
      </c>
      <c r="L38" s="6">
        <v>84</v>
      </c>
      <c r="M38" s="6">
        <v>95</v>
      </c>
      <c r="N38" s="6">
        <v>81</v>
      </c>
      <c r="O38" s="6">
        <v>84</v>
      </c>
      <c r="P38" s="6">
        <v>86</v>
      </c>
      <c r="Q38" s="6">
        <v>78</v>
      </c>
      <c r="R38" s="6">
        <v>76</v>
      </c>
      <c r="S38" s="6">
        <v>77</v>
      </c>
      <c r="T38" s="6">
        <v>72</v>
      </c>
      <c r="U38" s="6">
        <v>347</v>
      </c>
      <c r="V38" s="6">
        <v>340</v>
      </c>
    </row>
    <row r="39" spans="1:22" customFormat="1" ht="18" customHeight="1">
      <c r="A39" s="36" t="s">
        <v>85</v>
      </c>
      <c r="B39" s="6">
        <v>63</v>
      </c>
      <c r="C39" s="6">
        <v>101</v>
      </c>
      <c r="D39" s="6">
        <v>126</v>
      </c>
      <c r="E39" s="6">
        <v>156</v>
      </c>
      <c r="F39" s="6">
        <v>169</v>
      </c>
      <c r="G39" s="6">
        <v>224</v>
      </c>
      <c r="H39" s="6">
        <v>277</v>
      </c>
      <c r="I39" s="6">
        <v>312</v>
      </c>
      <c r="J39" s="6">
        <v>313</v>
      </c>
      <c r="K39" s="6">
        <v>296</v>
      </c>
      <c r="L39" s="6">
        <v>308</v>
      </c>
      <c r="M39" s="6">
        <v>325</v>
      </c>
      <c r="N39" s="6">
        <v>319</v>
      </c>
      <c r="O39" s="6">
        <v>333</v>
      </c>
      <c r="P39" s="6">
        <v>330</v>
      </c>
      <c r="Q39" s="6">
        <v>344</v>
      </c>
      <c r="R39" s="6">
        <v>355</v>
      </c>
      <c r="S39" s="6">
        <v>370</v>
      </c>
      <c r="T39" s="6">
        <v>406</v>
      </c>
      <c r="U39" s="6">
        <v>406</v>
      </c>
      <c r="V39" s="6">
        <v>412</v>
      </c>
    </row>
    <row r="40" spans="1:22" customFormat="1" ht="18" customHeight="1">
      <c r="A40" s="36" t="s">
        <v>86</v>
      </c>
      <c r="B40" s="6">
        <v>3</v>
      </c>
      <c r="C40" s="6">
        <v>3</v>
      </c>
      <c r="D40" s="6">
        <v>5</v>
      </c>
      <c r="E40" s="6">
        <v>6</v>
      </c>
      <c r="F40" s="6">
        <v>8</v>
      </c>
      <c r="G40" s="6">
        <v>7</v>
      </c>
      <c r="H40" s="6">
        <v>9</v>
      </c>
      <c r="I40" s="6">
        <v>8</v>
      </c>
      <c r="J40" s="6">
        <v>8</v>
      </c>
      <c r="K40" s="6">
        <v>9</v>
      </c>
      <c r="L40" s="6">
        <v>9</v>
      </c>
      <c r="M40" s="6">
        <v>6</v>
      </c>
      <c r="N40" s="6">
        <v>6</v>
      </c>
      <c r="O40" s="6">
        <v>7</v>
      </c>
      <c r="P40" s="6">
        <v>9</v>
      </c>
      <c r="Q40" s="6">
        <v>12</v>
      </c>
      <c r="R40" s="6">
        <v>14</v>
      </c>
      <c r="S40" s="6">
        <v>18</v>
      </c>
      <c r="T40" s="6">
        <v>18</v>
      </c>
      <c r="U40" s="6">
        <v>19</v>
      </c>
      <c r="V40" s="6">
        <v>21</v>
      </c>
    </row>
    <row r="41" spans="1:22" customFormat="1" ht="18" customHeight="1">
      <c r="A41" s="36" t="s">
        <v>87</v>
      </c>
      <c r="B41" s="6">
        <v>11</v>
      </c>
      <c r="C41" s="6">
        <v>14</v>
      </c>
      <c r="D41" s="6">
        <v>15</v>
      </c>
      <c r="E41" s="6">
        <v>14</v>
      </c>
      <c r="F41" s="6">
        <v>9</v>
      </c>
      <c r="G41" s="6">
        <v>18</v>
      </c>
      <c r="H41" s="6">
        <v>25</v>
      </c>
      <c r="I41" s="6">
        <v>34</v>
      </c>
      <c r="J41" s="6">
        <v>25</v>
      </c>
      <c r="K41" s="6">
        <v>27</v>
      </c>
      <c r="L41" s="6">
        <v>28</v>
      </c>
      <c r="M41" s="6">
        <v>25</v>
      </c>
      <c r="N41" s="6">
        <v>26</v>
      </c>
      <c r="O41" s="6">
        <v>24</v>
      </c>
      <c r="P41" s="6">
        <v>19</v>
      </c>
      <c r="Q41" s="6">
        <v>22</v>
      </c>
      <c r="R41" s="6">
        <v>19</v>
      </c>
      <c r="S41" s="6">
        <v>22</v>
      </c>
      <c r="T41" s="6">
        <v>33</v>
      </c>
      <c r="U41" s="6">
        <v>35</v>
      </c>
      <c r="V41" s="6">
        <v>40</v>
      </c>
    </row>
    <row r="42" spans="1:22" customFormat="1" ht="18" customHeight="1">
      <c r="A42" s="36" t="s">
        <v>88</v>
      </c>
      <c r="B42" s="29">
        <v>401</v>
      </c>
      <c r="C42" s="29">
        <v>636</v>
      </c>
      <c r="D42" s="29">
        <v>750</v>
      </c>
      <c r="E42" s="29">
        <v>812</v>
      </c>
      <c r="F42" s="29">
        <v>750</v>
      </c>
      <c r="G42" s="29">
        <v>787</v>
      </c>
      <c r="H42" s="29">
        <v>828</v>
      </c>
      <c r="I42" s="29">
        <v>818</v>
      </c>
      <c r="J42" s="29">
        <v>759</v>
      </c>
      <c r="K42" s="29">
        <v>652</v>
      </c>
      <c r="L42" s="29">
        <v>555</v>
      </c>
      <c r="M42" s="29">
        <v>498</v>
      </c>
      <c r="N42" s="29">
        <v>388</v>
      </c>
      <c r="O42" s="29">
        <v>323</v>
      </c>
      <c r="P42" s="29">
        <v>297</v>
      </c>
      <c r="Q42" s="29">
        <v>268</v>
      </c>
      <c r="R42" s="29">
        <v>270</v>
      </c>
      <c r="S42" s="29">
        <v>337</v>
      </c>
      <c r="T42" s="29">
        <v>397</v>
      </c>
      <c r="U42" s="29">
        <v>392</v>
      </c>
      <c r="V42" s="29">
        <v>428</v>
      </c>
    </row>
    <row r="43" spans="1:22" customFormat="1" ht="18" customHeight="1">
      <c r="A43" s="36" t="s">
        <v>89</v>
      </c>
      <c r="B43" s="29">
        <v>31</v>
      </c>
      <c r="C43" s="29">
        <v>37</v>
      </c>
      <c r="D43" s="29">
        <v>46</v>
      </c>
      <c r="E43" s="29">
        <v>44</v>
      </c>
      <c r="F43" s="29">
        <v>40</v>
      </c>
      <c r="G43" s="29">
        <v>38</v>
      </c>
      <c r="H43" s="29">
        <v>51</v>
      </c>
      <c r="I43" s="29">
        <v>54</v>
      </c>
      <c r="J43" s="29">
        <v>46</v>
      </c>
      <c r="K43" s="29">
        <v>56</v>
      </c>
      <c r="L43" s="29">
        <v>64</v>
      </c>
      <c r="M43" s="29">
        <v>66</v>
      </c>
      <c r="N43" s="29">
        <v>65</v>
      </c>
      <c r="O43" s="29">
        <v>61</v>
      </c>
      <c r="P43" s="29">
        <v>61</v>
      </c>
      <c r="Q43" s="29">
        <v>68</v>
      </c>
      <c r="R43" s="29">
        <v>63</v>
      </c>
      <c r="S43" s="29">
        <v>74</v>
      </c>
      <c r="T43" s="29">
        <v>77</v>
      </c>
      <c r="U43" s="29">
        <v>78</v>
      </c>
      <c r="V43" s="29">
        <v>84</v>
      </c>
    </row>
    <row r="44" spans="1:22" customFormat="1" ht="18" customHeight="1">
      <c r="A44" s="36" t="s">
        <v>90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1</v>
      </c>
      <c r="H44" s="29">
        <v>0</v>
      </c>
      <c r="I44" s="29">
        <v>0</v>
      </c>
      <c r="J44" s="29">
        <v>0</v>
      </c>
      <c r="K44" s="29">
        <v>0</v>
      </c>
      <c r="L44" s="29">
        <v>1</v>
      </c>
      <c r="M44" s="29">
        <v>1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</row>
    <row r="45" spans="1:22" customFormat="1" ht="18" customHeight="1">
      <c r="A45" s="30" t="s">
        <v>93</v>
      </c>
      <c r="B45" s="55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1</v>
      </c>
      <c r="V45" s="55">
        <v>2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8" t="s">
        <v>14</v>
      </c>
      <c r="B52" s="79">
        <v>2002</v>
      </c>
      <c r="C52" s="79">
        <v>2003</v>
      </c>
      <c r="D52" s="79">
        <v>2004</v>
      </c>
      <c r="E52" s="79">
        <v>2005</v>
      </c>
      <c r="F52" s="79">
        <v>2006</v>
      </c>
      <c r="G52" s="79">
        <v>2007</v>
      </c>
      <c r="H52" s="79">
        <v>2008</v>
      </c>
      <c r="I52" s="79">
        <v>2009</v>
      </c>
      <c r="J52" s="79">
        <v>2010</v>
      </c>
      <c r="K52" s="79">
        <v>2011</v>
      </c>
      <c r="L52" s="79">
        <v>2012</v>
      </c>
      <c r="M52" s="79">
        <v>2013</v>
      </c>
      <c r="N52" s="79">
        <v>2014</v>
      </c>
      <c r="O52" s="79">
        <v>2015</v>
      </c>
      <c r="P52" s="79">
        <v>2016</v>
      </c>
      <c r="Q52" s="79">
        <v>2017</v>
      </c>
      <c r="R52" s="79">
        <v>2018</v>
      </c>
      <c r="S52" s="79">
        <v>2019</v>
      </c>
      <c r="T52" s="79">
        <v>2020</v>
      </c>
      <c r="U52" s="79">
        <v>2021</v>
      </c>
      <c r="V52" s="79">
        <v>2022</v>
      </c>
    </row>
    <row r="53" spans="1:22" customFormat="1" ht="18" customHeight="1">
      <c r="A53" s="57" t="s">
        <v>82</v>
      </c>
      <c r="B53" s="53">
        <f t="shared" ref="B53:T53" si="0">SUM(B54:B62)</f>
        <v>1</v>
      </c>
      <c r="C53" s="53">
        <f t="shared" si="0"/>
        <v>1</v>
      </c>
      <c r="D53" s="53">
        <f t="shared" si="0"/>
        <v>1</v>
      </c>
      <c r="E53" s="53">
        <f t="shared" si="0"/>
        <v>1</v>
      </c>
      <c r="F53" s="53">
        <f t="shared" si="0"/>
        <v>0.99999999999999989</v>
      </c>
      <c r="G53" s="53">
        <f t="shared" si="0"/>
        <v>1</v>
      </c>
      <c r="H53" s="53">
        <f t="shared" si="0"/>
        <v>1</v>
      </c>
      <c r="I53" s="53">
        <f t="shared" si="0"/>
        <v>1</v>
      </c>
      <c r="J53" s="53">
        <f t="shared" si="0"/>
        <v>1</v>
      </c>
      <c r="K53" s="53">
        <f t="shared" si="0"/>
        <v>1</v>
      </c>
      <c r="L53" s="53">
        <f t="shared" si="0"/>
        <v>1</v>
      </c>
      <c r="M53" s="53">
        <f t="shared" si="0"/>
        <v>1.0000000000000002</v>
      </c>
      <c r="N53" s="53">
        <f t="shared" si="0"/>
        <v>1</v>
      </c>
      <c r="O53" s="53">
        <f t="shared" si="0"/>
        <v>1</v>
      </c>
      <c r="P53" s="53">
        <f t="shared" si="0"/>
        <v>1</v>
      </c>
      <c r="Q53" s="53">
        <f t="shared" si="0"/>
        <v>1</v>
      </c>
      <c r="R53" s="53">
        <f t="shared" si="0"/>
        <v>0.99999999999999989</v>
      </c>
      <c r="S53" s="53">
        <f t="shared" si="0"/>
        <v>1</v>
      </c>
      <c r="T53" s="53">
        <f t="shared" si="0"/>
        <v>1</v>
      </c>
      <c r="U53" s="53">
        <f>SUM(U54:U62)</f>
        <v>0.99999999999999989</v>
      </c>
      <c r="V53" s="53">
        <f>SUM(V54:V62)</f>
        <v>1.0000000000000002</v>
      </c>
    </row>
    <row r="54" spans="1:22" customFormat="1" ht="18" customHeight="1">
      <c r="A54" s="36" t="s">
        <v>83</v>
      </c>
      <c r="B54" s="7">
        <f t="shared" ref="B54:T54" si="1">B9/B8</f>
        <v>9.6864111498257841E-2</v>
      </c>
      <c r="C54" s="7">
        <f t="shared" si="1"/>
        <v>0.11533362792752982</v>
      </c>
      <c r="D54" s="7">
        <f t="shared" si="1"/>
        <v>0.14924322421682507</v>
      </c>
      <c r="E54" s="7">
        <f t="shared" si="1"/>
        <v>0.19004796163069546</v>
      </c>
      <c r="F54" s="7">
        <f t="shared" si="1"/>
        <v>0.24468085106382978</v>
      </c>
      <c r="G54" s="7">
        <f t="shared" si="1"/>
        <v>0.39133738601823709</v>
      </c>
      <c r="H54" s="7">
        <f t="shared" si="1"/>
        <v>0.4058901682905226</v>
      </c>
      <c r="I54" s="7">
        <f t="shared" si="1"/>
        <v>0.41833688699360339</v>
      </c>
      <c r="J54" s="7">
        <f t="shared" si="1"/>
        <v>0.43035714285714288</v>
      </c>
      <c r="K54" s="7">
        <f t="shared" si="1"/>
        <v>0.45399061032863852</v>
      </c>
      <c r="L54" s="7">
        <f t="shared" si="1"/>
        <v>0.47763347763347763</v>
      </c>
      <c r="M54" s="7">
        <f t="shared" si="1"/>
        <v>0.49112138165896374</v>
      </c>
      <c r="N54" s="7">
        <f t="shared" si="1"/>
        <v>0.45127436281859068</v>
      </c>
      <c r="O54" s="7">
        <f t="shared" si="1"/>
        <v>0.45183558205208663</v>
      </c>
      <c r="P54" s="7">
        <f t="shared" si="1"/>
        <v>0.43918474687705455</v>
      </c>
      <c r="Q54" s="7">
        <f t="shared" si="1"/>
        <v>0.42484766418415709</v>
      </c>
      <c r="R54" s="7">
        <f t="shared" si="1"/>
        <v>0.44213263979193757</v>
      </c>
      <c r="S54" s="7">
        <f t="shared" si="1"/>
        <v>0.41148325358851673</v>
      </c>
      <c r="T54" s="7">
        <f t="shared" si="1"/>
        <v>0.377728654324399</v>
      </c>
      <c r="U54" s="7">
        <f>U9/U8</f>
        <v>0.23844480696030451</v>
      </c>
      <c r="V54" s="119">
        <f>V9/V8</f>
        <v>0.24072612470402527</v>
      </c>
    </row>
    <row r="55" spans="1:22" customFormat="1" ht="18" customHeight="1">
      <c r="A55" s="36" t="s">
        <v>84</v>
      </c>
      <c r="B55" s="7">
        <f t="shared" ref="B55:T55" si="2">B10/B8</f>
        <v>0.12334494773519164</v>
      </c>
      <c r="C55" s="7">
        <f t="shared" si="2"/>
        <v>0.14096332302253645</v>
      </c>
      <c r="D55" s="7">
        <f t="shared" si="2"/>
        <v>0.14994720168954592</v>
      </c>
      <c r="E55" s="7">
        <f t="shared" si="2"/>
        <v>0.16217026378896882</v>
      </c>
      <c r="F55" s="7">
        <f t="shared" si="2"/>
        <v>0.15543735224586289</v>
      </c>
      <c r="G55" s="7">
        <f t="shared" si="2"/>
        <v>3.3687943262411348E-2</v>
      </c>
      <c r="H55" s="7">
        <f t="shared" si="2"/>
        <v>3.1665190434012398E-2</v>
      </c>
      <c r="I55" s="7">
        <f t="shared" si="2"/>
        <v>3.2196162046908318E-2</v>
      </c>
      <c r="J55" s="7">
        <f t="shared" si="2"/>
        <v>3.3035714285714286E-2</v>
      </c>
      <c r="K55" s="7">
        <f t="shared" si="2"/>
        <v>3.3802816901408447E-2</v>
      </c>
      <c r="L55" s="7">
        <f t="shared" si="2"/>
        <v>3.6556036556036557E-2</v>
      </c>
      <c r="M55" s="7">
        <f t="shared" si="2"/>
        <v>3.8676720992459258E-2</v>
      </c>
      <c r="N55" s="7">
        <f t="shared" si="2"/>
        <v>3.8680659670164916E-2</v>
      </c>
      <c r="O55" s="7">
        <f t="shared" si="2"/>
        <v>4.4556008785691874E-2</v>
      </c>
      <c r="P55" s="7">
        <f t="shared" si="2"/>
        <v>4.6679815910585142E-2</v>
      </c>
      <c r="Q55" s="7">
        <f t="shared" si="2"/>
        <v>4.1299932295192958E-2</v>
      </c>
      <c r="R55" s="7">
        <f t="shared" si="2"/>
        <v>3.9011703511053319E-2</v>
      </c>
      <c r="S55" s="7">
        <f t="shared" si="2"/>
        <v>3.7679425837320576E-2</v>
      </c>
      <c r="T55" s="7">
        <f t="shared" si="2"/>
        <v>3.4263608731693838E-2</v>
      </c>
      <c r="U55" s="7">
        <f>U10/U8</f>
        <v>0.19276780859162587</v>
      </c>
      <c r="V55" s="119">
        <f>V10/V8</f>
        <v>0.18205735332807155</v>
      </c>
    </row>
    <row r="56" spans="1:22" customFormat="1" ht="18" customHeight="1">
      <c r="A56" s="36" t="s">
        <v>85</v>
      </c>
      <c r="B56" s="7">
        <f t="shared" ref="B56:T56" si="3">B11/B8</f>
        <v>0.15470383275261324</v>
      </c>
      <c r="C56" s="7">
        <f t="shared" si="3"/>
        <v>0.1303579319487406</v>
      </c>
      <c r="D56" s="7">
        <f t="shared" si="3"/>
        <v>0.12038014783526928</v>
      </c>
      <c r="E56" s="7">
        <f t="shared" si="3"/>
        <v>0.12260191846522782</v>
      </c>
      <c r="F56" s="7">
        <f t="shared" si="3"/>
        <v>0.13002364066193853</v>
      </c>
      <c r="G56" s="7">
        <f t="shared" si="3"/>
        <v>0.14665653495440731</v>
      </c>
      <c r="H56" s="7">
        <f t="shared" si="3"/>
        <v>0.16209034543844109</v>
      </c>
      <c r="I56" s="7">
        <f t="shared" si="3"/>
        <v>0.16929637526652452</v>
      </c>
      <c r="J56" s="7">
        <f t="shared" si="3"/>
        <v>0.17142857142857143</v>
      </c>
      <c r="K56" s="7">
        <f t="shared" si="3"/>
        <v>0.17089201877934274</v>
      </c>
      <c r="L56" s="7">
        <f t="shared" si="3"/>
        <v>0.17556517556517556</v>
      </c>
      <c r="M56" s="7">
        <f t="shared" si="3"/>
        <v>0.18195086353685236</v>
      </c>
      <c r="N56" s="7">
        <f t="shared" si="3"/>
        <v>0.2143928035982009</v>
      </c>
      <c r="O56" s="7">
        <f t="shared" si="3"/>
        <v>0.23470348289927831</v>
      </c>
      <c r="P56" s="7">
        <f t="shared" si="3"/>
        <v>0.24424720578566733</v>
      </c>
      <c r="Q56" s="7">
        <f t="shared" si="3"/>
        <v>0.26167907921462424</v>
      </c>
      <c r="R56" s="7">
        <f t="shared" si="3"/>
        <v>0.25942782834850453</v>
      </c>
      <c r="S56" s="7">
        <f t="shared" si="3"/>
        <v>0.27751196172248804</v>
      </c>
      <c r="T56" s="7">
        <f t="shared" si="3"/>
        <v>0.29262227134567559</v>
      </c>
      <c r="U56" s="7">
        <f>U11/U8</f>
        <v>0.277868406742795</v>
      </c>
      <c r="V56" s="119">
        <f>V11/V8</f>
        <v>0.27229676400947117</v>
      </c>
    </row>
    <row r="57" spans="1:22" customFormat="1" ht="18" customHeight="1">
      <c r="A57" s="36" t="s">
        <v>86</v>
      </c>
      <c r="B57" s="7">
        <f t="shared" ref="B57:T57" si="4">B12/B8</f>
        <v>3.4843205574912892E-3</v>
      </c>
      <c r="C57" s="7">
        <f t="shared" si="4"/>
        <v>2.2094564737074681E-3</v>
      </c>
      <c r="D57" s="7">
        <f t="shared" si="4"/>
        <v>2.8159098908834917E-3</v>
      </c>
      <c r="E57" s="7">
        <f t="shared" si="4"/>
        <v>2.6978417266187052E-3</v>
      </c>
      <c r="F57" s="7">
        <f t="shared" si="4"/>
        <v>3.5460992907801418E-3</v>
      </c>
      <c r="G57" s="7">
        <f t="shared" si="4"/>
        <v>3.5460992907801418E-3</v>
      </c>
      <c r="H57" s="7">
        <f t="shared" si="4"/>
        <v>4.6501328609388839E-3</v>
      </c>
      <c r="I57" s="7">
        <f t="shared" si="4"/>
        <v>4.0511727078891254E-3</v>
      </c>
      <c r="J57" s="7">
        <f t="shared" si="4"/>
        <v>4.2410714285714282E-3</v>
      </c>
      <c r="K57" s="7">
        <f t="shared" si="4"/>
        <v>4.6948356807511738E-3</v>
      </c>
      <c r="L57" s="7">
        <f t="shared" si="4"/>
        <v>4.0885040885040884E-3</v>
      </c>
      <c r="M57" s="7">
        <f t="shared" si="4"/>
        <v>2.675747993189005E-3</v>
      </c>
      <c r="N57" s="7">
        <f t="shared" si="4"/>
        <v>3.2983508245877061E-3</v>
      </c>
      <c r="O57" s="7">
        <f t="shared" si="4"/>
        <v>3.7652965171007216E-3</v>
      </c>
      <c r="P57" s="7">
        <f t="shared" si="4"/>
        <v>4.9309664694280079E-3</v>
      </c>
      <c r="Q57" s="7">
        <f t="shared" si="4"/>
        <v>6.093432633716994E-3</v>
      </c>
      <c r="R57" s="7">
        <f t="shared" si="4"/>
        <v>6.8270481144343306E-3</v>
      </c>
      <c r="S57" s="7">
        <f t="shared" si="4"/>
        <v>7.1770334928229667E-3</v>
      </c>
      <c r="T57" s="7">
        <f t="shared" si="4"/>
        <v>7.460624481901078E-3</v>
      </c>
      <c r="U57" s="7">
        <f>U12/U8</f>
        <v>7.34094616639478E-3</v>
      </c>
      <c r="V57" s="119">
        <f>V12/V8</f>
        <v>8.1557484872402004E-3</v>
      </c>
    </row>
    <row r="58" spans="1:22" customFormat="1" ht="18" customHeight="1">
      <c r="A58" s="36" t="s">
        <v>87</v>
      </c>
      <c r="B58" s="7">
        <f t="shared" ref="B58:T58" si="5">B13/B8</f>
        <v>1.1149825783972125E-2</v>
      </c>
      <c r="C58" s="7">
        <f t="shared" si="5"/>
        <v>1.0605391073795847E-2</v>
      </c>
      <c r="D58" s="7">
        <f t="shared" si="5"/>
        <v>8.4477296726504746E-3</v>
      </c>
      <c r="E58" s="7">
        <f t="shared" si="5"/>
        <v>6.8944844124700236E-3</v>
      </c>
      <c r="F58" s="7">
        <f t="shared" si="5"/>
        <v>5.0236406619385346E-3</v>
      </c>
      <c r="G58" s="7">
        <f t="shared" si="5"/>
        <v>6.8389057750759879E-3</v>
      </c>
      <c r="H58" s="7">
        <f t="shared" si="5"/>
        <v>7.7502214348981399E-3</v>
      </c>
      <c r="I58" s="7">
        <f t="shared" si="5"/>
        <v>9.5948827292110881E-3</v>
      </c>
      <c r="J58" s="7">
        <f t="shared" si="5"/>
        <v>8.2589285714285716E-3</v>
      </c>
      <c r="K58" s="7">
        <f t="shared" si="5"/>
        <v>9.3896713615023476E-3</v>
      </c>
      <c r="L58" s="7">
        <f t="shared" si="5"/>
        <v>9.8605098605098612E-3</v>
      </c>
      <c r="M58" s="7">
        <f t="shared" si="5"/>
        <v>1.0216492337630747E-2</v>
      </c>
      <c r="N58" s="7">
        <f t="shared" si="5"/>
        <v>1.1694152923538231E-2</v>
      </c>
      <c r="O58" s="7">
        <f t="shared" si="5"/>
        <v>1.1923438970818953E-2</v>
      </c>
      <c r="P58" s="7">
        <f t="shared" si="5"/>
        <v>1.0848126232741617E-2</v>
      </c>
      <c r="Q58" s="7">
        <f t="shared" si="5"/>
        <v>1.2863913337846988E-2</v>
      </c>
      <c r="R58" s="7">
        <f t="shared" si="5"/>
        <v>1.0728218465539662E-2</v>
      </c>
      <c r="S58" s="7">
        <f t="shared" si="5"/>
        <v>1.1662679425837321E-2</v>
      </c>
      <c r="T58" s="7">
        <f t="shared" si="5"/>
        <v>1.4368610113290964E-2</v>
      </c>
      <c r="U58" s="7">
        <f>U13/U8</f>
        <v>1.6041326808047852E-2</v>
      </c>
      <c r="V58" s="119">
        <f>V13/V8</f>
        <v>1.7890028939752698E-2</v>
      </c>
    </row>
    <row r="59" spans="1:22" customFormat="1" ht="18" customHeight="1">
      <c r="A59" s="36" t="s">
        <v>88</v>
      </c>
      <c r="B59" s="38">
        <f t="shared" ref="B59:T59" si="6">B14/B8</f>
        <v>0.55470383275261326</v>
      </c>
      <c r="C59" s="38">
        <f t="shared" si="6"/>
        <v>0.55943437914273086</v>
      </c>
      <c r="D59" s="38">
        <f t="shared" si="6"/>
        <v>0.53044702569517777</v>
      </c>
      <c r="E59" s="38">
        <f t="shared" si="6"/>
        <v>0.47991606714628299</v>
      </c>
      <c r="F59" s="38">
        <f t="shared" si="6"/>
        <v>0.42996453900709219</v>
      </c>
      <c r="G59" s="38">
        <f t="shared" si="6"/>
        <v>0.3910840932117528</v>
      </c>
      <c r="H59" s="38">
        <f t="shared" si="6"/>
        <v>0.36116031886625333</v>
      </c>
      <c r="I59" s="38">
        <f t="shared" si="6"/>
        <v>0.34093816631130064</v>
      </c>
      <c r="J59" s="38">
        <f t="shared" si="6"/>
        <v>0.32946428571428571</v>
      </c>
      <c r="K59" s="38">
        <f t="shared" si="6"/>
        <v>0.29929577464788731</v>
      </c>
      <c r="L59" s="38">
        <f t="shared" si="6"/>
        <v>0.25805675805675804</v>
      </c>
      <c r="M59" s="38">
        <f t="shared" si="6"/>
        <v>0.23400632449525663</v>
      </c>
      <c r="N59" s="38">
        <f t="shared" si="6"/>
        <v>0.22998500749625186</v>
      </c>
      <c r="O59" s="38">
        <f t="shared" si="6"/>
        <v>0.20301223721368059</v>
      </c>
      <c r="P59" s="38">
        <f t="shared" si="6"/>
        <v>0.19395134779750164</v>
      </c>
      <c r="Q59" s="38">
        <f t="shared" si="6"/>
        <v>0.18009478672985782</v>
      </c>
      <c r="R59" s="38">
        <f t="shared" si="6"/>
        <v>0.17327698309492848</v>
      </c>
      <c r="S59" s="38">
        <f t="shared" si="6"/>
        <v>0.1875</v>
      </c>
      <c r="T59" s="38">
        <f t="shared" si="6"/>
        <v>0.20668693009118541</v>
      </c>
      <c r="U59" s="7">
        <f>U14/U8</f>
        <v>0.20445894507884721</v>
      </c>
      <c r="V59" s="119">
        <f>V14/V8</f>
        <v>0.21810049986845567</v>
      </c>
    </row>
    <row r="60" spans="1:22" customFormat="1" ht="18" customHeight="1">
      <c r="A60" s="36" t="s">
        <v>89</v>
      </c>
      <c r="B60" s="38">
        <f t="shared" ref="B60:T60" si="7">B15/B8</f>
        <v>5.5749128919860627E-2</v>
      </c>
      <c r="C60" s="38">
        <f t="shared" si="7"/>
        <v>4.1095890410958902E-2</v>
      </c>
      <c r="D60" s="38">
        <f t="shared" si="7"/>
        <v>3.8718760999648008E-2</v>
      </c>
      <c r="E60" s="38">
        <f t="shared" si="7"/>
        <v>3.5671462829736211E-2</v>
      </c>
      <c r="F60" s="38">
        <f t="shared" si="7"/>
        <v>3.1323877068557916E-2</v>
      </c>
      <c r="G60" s="38">
        <f t="shared" si="7"/>
        <v>2.6089159067882471E-2</v>
      </c>
      <c r="H60" s="38">
        <f t="shared" si="7"/>
        <v>2.679362267493357E-2</v>
      </c>
      <c r="I60" s="38">
        <f t="shared" si="7"/>
        <v>2.5586353944562899E-2</v>
      </c>
      <c r="J60" s="38">
        <f t="shared" si="7"/>
        <v>2.3214285714285715E-2</v>
      </c>
      <c r="K60" s="38">
        <f t="shared" si="7"/>
        <v>2.7934272300469482E-2</v>
      </c>
      <c r="L60" s="38">
        <f t="shared" si="7"/>
        <v>3.7999037999037998E-2</v>
      </c>
      <c r="M60" s="38">
        <f t="shared" si="7"/>
        <v>4.1109219168085624E-2</v>
      </c>
      <c r="N60" s="38">
        <f t="shared" si="7"/>
        <v>5.0674662668665667E-2</v>
      </c>
      <c r="O60" s="38">
        <f t="shared" si="7"/>
        <v>5.0203953561342954E-2</v>
      </c>
      <c r="P60" s="38">
        <f t="shared" si="7"/>
        <v>6.0157790927021698E-2</v>
      </c>
      <c r="Q60" s="38">
        <f t="shared" si="7"/>
        <v>7.1767095463777922E-2</v>
      </c>
      <c r="R60" s="38">
        <f t="shared" si="7"/>
        <v>6.7295188556566965E-2</v>
      </c>
      <c r="S60" s="38">
        <f t="shared" si="7"/>
        <v>6.6985645933014357E-2</v>
      </c>
      <c r="T60" s="38">
        <f t="shared" si="7"/>
        <v>6.6316662061342915E-2</v>
      </c>
      <c r="U60" s="7">
        <f>U15/U8</f>
        <v>6.1718325176726485E-2</v>
      </c>
      <c r="V60" s="119">
        <f>V15/V8</f>
        <v>5.8668771375953693E-2</v>
      </c>
    </row>
    <row r="61" spans="1:22" customFormat="1" ht="18" customHeight="1">
      <c r="A61" s="36" t="s">
        <v>90</v>
      </c>
      <c r="B61" s="38">
        <f t="shared" ref="B61:T61" si="8">B16/B8</f>
        <v>0</v>
      </c>
      <c r="C61" s="38">
        <f t="shared" si="8"/>
        <v>0</v>
      </c>
      <c r="D61" s="38">
        <f t="shared" si="8"/>
        <v>0</v>
      </c>
      <c r="E61" s="38">
        <f t="shared" si="8"/>
        <v>0</v>
      </c>
      <c r="F61" s="38">
        <f t="shared" si="8"/>
        <v>0</v>
      </c>
      <c r="G61" s="38">
        <f t="shared" si="8"/>
        <v>5.0658561296859173E-4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  <c r="L61" s="38">
        <f t="shared" si="8"/>
        <v>2.4050024050024051E-4</v>
      </c>
      <c r="M61" s="38">
        <f t="shared" si="8"/>
        <v>2.4324981756263683E-4</v>
      </c>
      <c r="N61" s="38">
        <f t="shared" si="8"/>
        <v>0</v>
      </c>
      <c r="O61" s="38">
        <f t="shared" si="8"/>
        <v>0</v>
      </c>
      <c r="P61" s="38">
        <f t="shared" si="8"/>
        <v>0</v>
      </c>
      <c r="Q61" s="38">
        <f t="shared" si="8"/>
        <v>1.3540961408259986E-3</v>
      </c>
      <c r="R61" s="38">
        <f t="shared" si="8"/>
        <v>1.3003901170351106E-3</v>
      </c>
      <c r="S61" s="38">
        <f t="shared" si="8"/>
        <v>0</v>
      </c>
      <c r="T61" s="38">
        <f t="shared" si="8"/>
        <v>2.7631942525559546E-4</v>
      </c>
      <c r="U61" s="7">
        <f>U16/U8</f>
        <v>5.4377379010331697E-4</v>
      </c>
      <c r="V61" s="119">
        <f>V16/V8</f>
        <v>2.6308866087871614E-4</v>
      </c>
    </row>
    <row r="62" spans="1:22" customFormat="1" ht="18" customHeight="1">
      <c r="A62" s="30" t="s">
        <v>93</v>
      </c>
      <c r="B62" s="56">
        <f t="shared" ref="B62:T62" si="9">B17/B8</f>
        <v>0</v>
      </c>
      <c r="C62" s="56">
        <f t="shared" si="9"/>
        <v>0</v>
      </c>
      <c r="D62" s="56">
        <f t="shared" si="9"/>
        <v>0</v>
      </c>
      <c r="E62" s="56">
        <f t="shared" si="9"/>
        <v>0</v>
      </c>
      <c r="F62" s="56">
        <f t="shared" si="9"/>
        <v>0</v>
      </c>
      <c r="G62" s="56">
        <f t="shared" si="9"/>
        <v>2.5329280648429586E-4</v>
      </c>
      <c r="H62" s="56">
        <f t="shared" si="9"/>
        <v>0</v>
      </c>
      <c r="I62" s="56">
        <f t="shared" si="9"/>
        <v>0</v>
      </c>
      <c r="J62" s="56">
        <f t="shared" si="9"/>
        <v>0</v>
      </c>
      <c r="K62" s="56">
        <f t="shared" si="9"/>
        <v>0</v>
      </c>
      <c r="L62" s="56">
        <f t="shared" si="9"/>
        <v>0</v>
      </c>
      <c r="M62" s="56">
        <f t="shared" si="9"/>
        <v>0</v>
      </c>
      <c r="N62" s="56">
        <f t="shared" si="9"/>
        <v>0</v>
      </c>
      <c r="O62" s="56">
        <f t="shared" si="9"/>
        <v>0</v>
      </c>
      <c r="P62" s="56">
        <f t="shared" si="9"/>
        <v>0</v>
      </c>
      <c r="Q62" s="56">
        <f t="shared" si="9"/>
        <v>0</v>
      </c>
      <c r="R62" s="56">
        <f t="shared" si="9"/>
        <v>0</v>
      </c>
      <c r="S62" s="56">
        <f t="shared" si="9"/>
        <v>0</v>
      </c>
      <c r="T62" s="56">
        <f t="shared" si="9"/>
        <v>2.7631942525559546E-4</v>
      </c>
      <c r="U62" s="96">
        <f>U17/U8</f>
        <v>8.1566068515497557E-4</v>
      </c>
      <c r="V62" s="120">
        <f>V17/V8</f>
        <v>1.841620626151013E-3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8" t="s">
        <v>48</v>
      </c>
      <c r="B66" s="79">
        <v>2002</v>
      </c>
      <c r="C66" s="79">
        <v>2003</v>
      </c>
      <c r="D66" s="79">
        <v>2004</v>
      </c>
      <c r="E66" s="79">
        <v>2005</v>
      </c>
      <c r="F66" s="79">
        <v>2006</v>
      </c>
      <c r="G66" s="79">
        <v>2007</v>
      </c>
      <c r="H66" s="79">
        <v>2008</v>
      </c>
      <c r="I66" s="79">
        <v>2009</v>
      </c>
      <c r="J66" s="79">
        <v>2010</v>
      </c>
      <c r="K66" s="79">
        <v>2011</v>
      </c>
      <c r="L66" s="79">
        <v>2012</v>
      </c>
      <c r="M66" s="79">
        <v>2013</v>
      </c>
      <c r="N66" s="79">
        <v>2014</v>
      </c>
      <c r="O66" s="79">
        <v>2015</v>
      </c>
      <c r="P66" s="79">
        <v>2016</v>
      </c>
      <c r="Q66" s="79">
        <v>2017</v>
      </c>
      <c r="R66" s="79">
        <v>2018</v>
      </c>
      <c r="S66" s="79">
        <v>2019</v>
      </c>
      <c r="T66" s="79">
        <v>2020</v>
      </c>
      <c r="U66" s="79">
        <v>2021</v>
      </c>
      <c r="V66" s="79">
        <v>2022</v>
      </c>
    </row>
    <row r="67" spans="1:22" customFormat="1" ht="18" customHeight="1">
      <c r="A67" s="57" t="s">
        <v>82</v>
      </c>
      <c r="B67" s="53">
        <f t="shared" ref="B67:T67" si="10">SUM(B68:B76)</f>
        <v>1</v>
      </c>
      <c r="C67" s="53">
        <f t="shared" si="10"/>
        <v>1</v>
      </c>
      <c r="D67" s="53">
        <f t="shared" si="10"/>
        <v>1</v>
      </c>
      <c r="E67" s="53">
        <f t="shared" si="10"/>
        <v>1.0000000000000002</v>
      </c>
      <c r="F67" s="53">
        <f t="shared" si="10"/>
        <v>1</v>
      </c>
      <c r="G67" s="53">
        <f t="shared" si="10"/>
        <v>1</v>
      </c>
      <c r="H67" s="53">
        <f t="shared" si="10"/>
        <v>0.99999999999999989</v>
      </c>
      <c r="I67" s="53">
        <f t="shared" si="10"/>
        <v>1</v>
      </c>
      <c r="J67" s="53">
        <f t="shared" si="10"/>
        <v>0.99999999999999978</v>
      </c>
      <c r="K67" s="53">
        <f t="shared" si="10"/>
        <v>1</v>
      </c>
      <c r="L67" s="53">
        <f t="shared" si="10"/>
        <v>1</v>
      </c>
      <c r="M67" s="53">
        <f t="shared" si="10"/>
        <v>1</v>
      </c>
      <c r="N67" s="53">
        <f t="shared" si="10"/>
        <v>1</v>
      </c>
      <c r="O67" s="53">
        <f t="shared" si="10"/>
        <v>1</v>
      </c>
      <c r="P67" s="53">
        <f t="shared" si="10"/>
        <v>1</v>
      </c>
      <c r="Q67" s="53">
        <f t="shared" si="10"/>
        <v>1</v>
      </c>
      <c r="R67" s="53">
        <f t="shared" si="10"/>
        <v>1</v>
      </c>
      <c r="S67" s="53">
        <f t="shared" si="10"/>
        <v>0.99999999999999989</v>
      </c>
      <c r="T67" s="53">
        <f t="shared" si="10"/>
        <v>1.0000000000000002</v>
      </c>
      <c r="U67" s="53">
        <f>SUM(U68:U76)</f>
        <v>1</v>
      </c>
      <c r="V67" s="53">
        <f>SUM(V68:V76)</f>
        <v>1</v>
      </c>
    </row>
    <row r="68" spans="1:22" customFormat="1" ht="18" customHeight="1">
      <c r="A68" s="36" t="s">
        <v>83</v>
      </c>
      <c r="B68" s="7">
        <f t="shared" ref="B68:T68" si="11">B23/B22</f>
        <v>8.8541666666666671E-2</v>
      </c>
      <c r="C68" s="7">
        <f t="shared" si="11"/>
        <v>0.11120471777590564</v>
      </c>
      <c r="D68" s="7">
        <f t="shared" si="11"/>
        <v>0.14295392953929539</v>
      </c>
      <c r="E68" s="7">
        <f t="shared" si="11"/>
        <v>0.18721198156682028</v>
      </c>
      <c r="F68" s="7">
        <f t="shared" si="11"/>
        <v>0.23623853211009174</v>
      </c>
      <c r="G68" s="7">
        <f t="shared" si="11"/>
        <v>0.38956017399710002</v>
      </c>
      <c r="H68" s="7">
        <f t="shared" si="11"/>
        <v>0.40545073375262053</v>
      </c>
      <c r="I68" s="7">
        <f t="shared" si="11"/>
        <v>0.42124542124542125</v>
      </c>
      <c r="J68" s="7">
        <f t="shared" si="11"/>
        <v>0.4353595890410959</v>
      </c>
      <c r="K68" s="7">
        <f t="shared" si="11"/>
        <v>0.45880234128770825</v>
      </c>
      <c r="L68" s="7">
        <f t="shared" si="11"/>
        <v>0.48415250344510796</v>
      </c>
      <c r="M68" s="7">
        <f t="shared" si="11"/>
        <v>0.49790013999066729</v>
      </c>
      <c r="N68" s="7">
        <f t="shared" si="11"/>
        <v>0.45595854922279794</v>
      </c>
      <c r="O68" s="7">
        <f t="shared" si="11"/>
        <v>0.4524236983842011</v>
      </c>
      <c r="P68" s="7">
        <f t="shared" si="11"/>
        <v>0.43393863494051349</v>
      </c>
      <c r="Q68" s="7">
        <f t="shared" si="11"/>
        <v>0.41709511568123392</v>
      </c>
      <c r="R68" s="7">
        <f t="shared" si="11"/>
        <v>0.43585021485573971</v>
      </c>
      <c r="S68" s="7">
        <f t="shared" si="11"/>
        <v>0.40022421524663676</v>
      </c>
      <c r="T68" s="7">
        <f t="shared" si="11"/>
        <v>0.36014344262295084</v>
      </c>
      <c r="U68" s="7">
        <f>U23/U22</f>
        <v>0.23003033367037412</v>
      </c>
      <c r="V68" s="119">
        <f>V23/V22</f>
        <v>0.22821782178217823</v>
      </c>
    </row>
    <row r="69" spans="1:22" customFormat="1" ht="18" customHeight="1">
      <c r="A69" s="36" t="s">
        <v>84</v>
      </c>
      <c r="B69" s="7">
        <f t="shared" ref="B69:T69" si="12">B24/B22</f>
        <v>0.1171875</v>
      </c>
      <c r="C69" s="7">
        <f t="shared" si="12"/>
        <v>0.13732097725358045</v>
      </c>
      <c r="D69" s="7">
        <f t="shared" si="12"/>
        <v>0.14634146341463414</v>
      </c>
      <c r="E69" s="7">
        <f t="shared" si="12"/>
        <v>0.16244239631336405</v>
      </c>
      <c r="F69" s="7">
        <f t="shared" si="12"/>
        <v>0.15940366972477063</v>
      </c>
      <c r="G69" s="7">
        <f t="shared" si="12"/>
        <v>3.2866118898018368E-2</v>
      </c>
      <c r="H69" s="7">
        <f t="shared" si="12"/>
        <v>2.8511530398322851E-2</v>
      </c>
      <c r="I69" s="7">
        <f t="shared" si="12"/>
        <v>2.8897028897028897E-2</v>
      </c>
      <c r="J69" s="7">
        <f t="shared" si="12"/>
        <v>2.8253424657534245E-2</v>
      </c>
      <c r="K69" s="7">
        <f t="shared" si="12"/>
        <v>2.7014858171994598E-2</v>
      </c>
      <c r="L69" s="7">
        <f t="shared" si="12"/>
        <v>3.123564538355535E-2</v>
      </c>
      <c r="M69" s="7">
        <f t="shared" si="12"/>
        <v>2.9864675688287448E-2</v>
      </c>
      <c r="N69" s="7">
        <f t="shared" si="12"/>
        <v>2.7633851468048358E-2</v>
      </c>
      <c r="O69" s="7">
        <f t="shared" si="12"/>
        <v>3.4709754637941355E-2</v>
      </c>
      <c r="P69" s="7">
        <f t="shared" si="12"/>
        <v>3.5065748278021287E-2</v>
      </c>
      <c r="Q69" s="7">
        <f t="shared" si="12"/>
        <v>2.8277634961439587E-2</v>
      </c>
      <c r="R69" s="7">
        <f t="shared" si="12"/>
        <v>2.7010435850214856E-2</v>
      </c>
      <c r="S69" s="7">
        <f t="shared" si="12"/>
        <v>2.7466367713004484E-2</v>
      </c>
      <c r="T69" s="7">
        <f t="shared" si="12"/>
        <v>2.663934426229508E-2</v>
      </c>
      <c r="U69" s="7">
        <f>U24/U22</f>
        <v>0.18301314459049545</v>
      </c>
      <c r="V69" s="119">
        <f>V24/V22</f>
        <v>0.17425742574257425</v>
      </c>
    </row>
    <row r="70" spans="1:22" customFormat="1" ht="18" customHeight="1">
      <c r="A70" s="36" t="s">
        <v>85</v>
      </c>
      <c r="B70" s="7">
        <f t="shared" ref="B70:T70" si="13">B25/B22</f>
        <v>0.20703125</v>
      </c>
      <c r="C70" s="7">
        <f t="shared" si="13"/>
        <v>0.16343723673125526</v>
      </c>
      <c r="D70" s="7">
        <f t="shared" si="13"/>
        <v>0.14634146341463414</v>
      </c>
      <c r="E70" s="7">
        <f t="shared" si="13"/>
        <v>0.14573732718894009</v>
      </c>
      <c r="F70" s="7">
        <f t="shared" si="13"/>
        <v>0.15538990825688073</v>
      </c>
      <c r="G70" s="7">
        <f t="shared" si="13"/>
        <v>0.17158047365877235</v>
      </c>
      <c r="H70" s="7">
        <f t="shared" si="13"/>
        <v>0.19077568134171907</v>
      </c>
      <c r="I70" s="7">
        <f t="shared" si="13"/>
        <v>0.19617419617419618</v>
      </c>
      <c r="J70" s="7">
        <f t="shared" si="13"/>
        <v>0.19477739726027396</v>
      </c>
      <c r="K70" s="7">
        <f t="shared" si="13"/>
        <v>0.1945069788383611</v>
      </c>
      <c r="L70" s="7">
        <f t="shared" si="13"/>
        <v>0.19384474046853467</v>
      </c>
      <c r="M70" s="7">
        <f t="shared" si="13"/>
        <v>0.19738684087727484</v>
      </c>
      <c r="N70" s="7">
        <f t="shared" si="13"/>
        <v>0.22797927461139897</v>
      </c>
      <c r="O70" s="7">
        <f t="shared" si="13"/>
        <v>0.2483542788749252</v>
      </c>
      <c r="P70" s="7">
        <f t="shared" si="13"/>
        <v>0.25860989355040703</v>
      </c>
      <c r="Q70" s="7">
        <f t="shared" si="13"/>
        <v>0.27570694087403597</v>
      </c>
      <c r="R70" s="7">
        <f t="shared" si="13"/>
        <v>0.2719459791282996</v>
      </c>
      <c r="S70" s="7">
        <f t="shared" si="13"/>
        <v>0.31278026905829598</v>
      </c>
      <c r="T70" s="7">
        <f t="shared" si="13"/>
        <v>0.33452868852459017</v>
      </c>
      <c r="U70" s="7">
        <f>U25/U22</f>
        <v>0.3114256825075834</v>
      </c>
      <c r="V70" s="119">
        <f>V25/V22</f>
        <v>0.30841584158415841</v>
      </c>
    </row>
    <row r="71" spans="1:22" customFormat="1" ht="18" customHeight="1">
      <c r="A71" s="36" t="s">
        <v>86</v>
      </c>
      <c r="B71" s="7">
        <f t="shared" ref="B71:T71" si="14">B26/B22</f>
        <v>2.6041666666666665E-3</v>
      </c>
      <c r="C71" s="7">
        <f t="shared" si="14"/>
        <v>1.6849199663016006E-3</v>
      </c>
      <c r="D71" s="7">
        <f t="shared" si="14"/>
        <v>2.0325203252032522E-3</v>
      </c>
      <c r="E71" s="7">
        <f t="shared" si="14"/>
        <v>1.7281105990783411E-3</v>
      </c>
      <c r="F71" s="7">
        <f t="shared" si="14"/>
        <v>2.2935779816513763E-3</v>
      </c>
      <c r="G71" s="7">
        <f t="shared" si="14"/>
        <v>3.3832769453842437E-3</v>
      </c>
      <c r="H71" s="7">
        <f t="shared" si="14"/>
        <v>5.0314465408805029E-3</v>
      </c>
      <c r="I71" s="7">
        <f t="shared" si="14"/>
        <v>4.4770044770044773E-3</v>
      </c>
      <c r="J71" s="7">
        <f t="shared" si="14"/>
        <v>4.7089041095890408E-3</v>
      </c>
      <c r="K71" s="7">
        <f t="shared" si="14"/>
        <v>4.9527239981990096E-3</v>
      </c>
      <c r="L71" s="7">
        <f t="shared" si="14"/>
        <v>3.6747818098300414E-3</v>
      </c>
      <c r="M71" s="7">
        <f t="shared" si="14"/>
        <v>2.3331777881474567E-3</v>
      </c>
      <c r="N71" s="7">
        <f t="shared" si="14"/>
        <v>2.8785261945883708E-3</v>
      </c>
      <c r="O71" s="7">
        <f t="shared" si="14"/>
        <v>2.9922202274087371E-3</v>
      </c>
      <c r="P71" s="7">
        <f t="shared" si="14"/>
        <v>3.7570444583594239E-3</v>
      </c>
      <c r="Q71" s="7">
        <f t="shared" si="14"/>
        <v>3.8560411311053984E-3</v>
      </c>
      <c r="R71" s="7">
        <f t="shared" si="14"/>
        <v>4.2971147943523637E-3</v>
      </c>
      <c r="S71" s="7">
        <f t="shared" si="14"/>
        <v>3.3632286995515697E-3</v>
      </c>
      <c r="T71" s="7">
        <f t="shared" si="14"/>
        <v>4.6106557377049179E-3</v>
      </c>
      <c r="U71" s="7">
        <f>U26/U22</f>
        <v>4.0444893832153692E-3</v>
      </c>
      <c r="V71" s="119">
        <f>V26/V22</f>
        <v>4.9504950495049506E-3</v>
      </c>
    </row>
    <row r="72" spans="1:22" customFormat="1" ht="18" customHeight="1">
      <c r="A72" s="36" t="s">
        <v>87</v>
      </c>
      <c r="B72" s="7">
        <f t="shared" ref="B72:T72" si="15">B27/B22</f>
        <v>6.510416666666667E-3</v>
      </c>
      <c r="C72" s="7">
        <f t="shared" si="15"/>
        <v>8.4245998315080027E-3</v>
      </c>
      <c r="D72" s="7">
        <f t="shared" si="15"/>
        <v>6.0975609756097563E-3</v>
      </c>
      <c r="E72" s="7">
        <f t="shared" si="15"/>
        <v>5.1843317972350231E-3</v>
      </c>
      <c r="F72" s="7">
        <f t="shared" si="15"/>
        <v>4.5871559633027525E-3</v>
      </c>
      <c r="G72" s="7">
        <f t="shared" si="15"/>
        <v>4.3499275012083135E-3</v>
      </c>
      <c r="H72" s="7">
        <f t="shared" si="15"/>
        <v>4.1928721174004195E-3</v>
      </c>
      <c r="I72" s="7">
        <f t="shared" si="15"/>
        <v>4.4770044770044773E-3</v>
      </c>
      <c r="J72" s="7">
        <f t="shared" si="15"/>
        <v>5.1369863013698627E-3</v>
      </c>
      <c r="K72" s="7">
        <f t="shared" si="15"/>
        <v>5.8532192705988296E-3</v>
      </c>
      <c r="L72" s="7">
        <f t="shared" si="15"/>
        <v>5.9715204409738175E-3</v>
      </c>
      <c r="M72" s="7">
        <f t="shared" si="15"/>
        <v>7.9328044797013532E-3</v>
      </c>
      <c r="N72" s="7">
        <f t="shared" si="15"/>
        <v>7.4841681059297643E-3</v>
      </c>
      <c r="O72" s="7">
        <f t="shared" si="15"/>
        <v>8.3782166367444635E-3</v>
      </c>
      <c r="P72" s="7">
        <f t="shared" si="15"/>
        <v>8.7664370695053218E-3</v>
      </c>
      <c r="Q72" s="7">
        <f t="shared" si="15"/>
        <v>1.0282776349614395E-2</v>
      </c>
      <c r="R72" s="7">
        <f t="shared" si="15"/>
        <v>8.5942295887047274E-3</v>
      </c>
      <c r="S72" s="7">
        <f t="shared" si="15"/>
        <v>9.52914798206278E-3</v>
      </c>
      <c r="T72" s="7">
        <f t="shared" si="15"/>
        <v>9.7336065573770496E-3</v>
      </c>
      <c r="U72" s="7">
        <f>U27/U22</f>
        <v>1.2133468149646108E-2</v>
      </c>
      <c r="V72" s="119">
        <f>V27/V22</f>
        <v>1.3861386138613862E-2</v>
      </c>
    </row>
    <row r="73" spans="1:22" customFormat="1" ht="18" customHeight="1">
      <c r="A73" s="36" t="s">
        <v>88</v>
      </c>
      <c r="B73" s="38">
        <f t="shared" ref="B73:T73" si="16">B28/B22</f>
        <v>0.51432291666666663</v>
      </c>
      <c r="C73" s="38">
        <f t="shared" si="16"/>
        <v>0.53074978938500417</v>
      </c>
      <c r="D73" s="38">
        <f t="shared" si="16"/>
        <v>0.51287262872628725</v>
      </c>
      <c r="E73" s="38">
        <f t="shared" si="16"/>
        <v>0.4544930875576037</v>
      </c>
      <c r="F73" s="38">
        <f t="shared" si="16"/>
        <v>0.40424311926605505</v>
      </c>
      <c r="G73" s="38">
        <f t="shared" si="16"/>
        <v>0.36587723537941036</v>
      </c>
      <c r="H73" s="38">
        <f t="shared" si="16"/>
        <v>0.33668763102725369</v>
      </c>
      <c r="I73" s="38">
        <f t="shared" si="16"/>
        <v>0.31786731786731787</v>
      </c>
      <c r="J73" s="38">
        <f t="shared" si="16"/>
        <v>0.30693493150684931</v>
      </c>
      <c r="K73" s="38">
        <f t="shared" si="16"/>
        <v>0.28050427735254391</v>
      </c>
      <c r="L73" s="38">
        <f t="shared" si="16"/>
        <v>0.23794212218649519</v>
      </c>
      <c r="M73" s="38">
        <f t="shared" si="16"/>
        <v>0.21651889874008398</v>
      </c>
      <c r="N73" s="38">
        <f t="shared" si="16"/>
        <v>0.2181922855497985</v>
      </c>
      <c r="O73" s="38">
        <f t="shared" si="16"/>
        <v>0.19389587073608616</v>
      </c>
      <c r="P73" s="38">
        <f t="shared" si="16"/>
        <v>0.18346900438321853</v>
      </c>
      <c r="Q73" s="38">
        <f t="shared" si="16"/>
        <v>0.16966580976863754</v>
      </c>
      <c r="R73" s="38">
        <f t="shared" si="16"/>
        <v>0.1614487415592388</v>
      </c>
      <c r="S73" s="38">
        <f t="shared" si="16"/>
        <v>0.16255605381165919</v>
      </c>
      <c r="T73" s="38">
        <f t="shared" si="16"/>
        <v>0.17981557377049182</v>
      </c>
      <c r="U73" s="7">
        <f>U28/U22</f>
        <v>0.18200202224469161</v>
      </c>
      <c r="V73" s="119">
        <f>V28/V22</f>
        <v>0.19851485148514852</v>
      </c>
    </row>
    <row r="74" spans="1:22" customFormat="1" ht="18" customHeight="1">
      <c r="A74" s="36" t="s">
        <v>89</v>
      </c>
      <c r="B74" s="38">
        <f t="shared" ref="B74:T74" si="17">B29/B22</f>
        <v>6.3802083333333329E-2</v>
      </c>
      <c r="C74" s="38">
        <f t="shared" si="17"/>
        <v>4.7177759056444821E-2</v>
      </c>
      <c r="D74" s="38">
        <f t="shared" si="17"/>
        <v>4.3360433604336043E-2</v>
      </c>
      <c r="E74" s="38">
        <f t="shared" si="17"/>
        <v>4.3202764976958526E-2</v>
      </c>
      <c r="F74" s="38">
        <f t="shared" si="17"/>
        <v>3.7844036697247709E-2</v>
      </c>
      <c r="G74" s="38">
        <f t="shared" si="17"/>
        <v>3.1416143064282261E-2</v>
      </c>
      <c r="H74" s="38">
        <f t="shared" si="17"/>
        <v>2.9350104821802937E-2</v>
      </c>
      <c r="I74" s="38">
        <f t="shared" si="17"/>
        <v>2.6862026862026864E-2</v>
      </c>
      <c r="J74" s="38">
        <f t="shared" si="17"/>
        <v>2.482876712328767E-2</v>
      </c>
      <c r="K74" s="38">
        <f t="shared" si="17"/>
        <v>2.8365601080594327E-2</v>
      </c>
      <c r="L74" s="38">
        <f t="shared" si="17"/>
        <v>4.3178686265502988E-2</v>
      </c>
      <c r="M74" s="38">
        <f t="shared" si="17"/>
        <v>4.806346243583761E-2</v>
      </c>
      <c r="N74" s="38">
        <f t="shared" si="17"/>
        <v>5.9873344847438115E-2</v>
      </c>
      <c r="O74" s="38">
        <f t="shared" si="17"/>
        <v>5.9245960502692999E-2</v>
      </c>
      <c r="P74" s="38">
        <f t="shared" si="17"/>
        <v>7.6393237319974952E-2</v>
      </c>
      <c r="Q74" s="38">
        <f t="shared" si="17"/>
        <v>9.2544987146529561E-2</v>
      </c>
      <c r="R74" s="38">
        <f t="shared" si="17"/>
        <v>8.8397790055248615E-2</v>
      </c>
      <c r="S74" s="38">
        <f t="shared" si="17"/>
        <v>8.4080717488789244E-2</v>
      </c>
      <c r="T74" s="38">
        <f t="shared" si="17"/>
        <v>8.350409836065574E-2</v>
      </c>
      <c r="U74" s="7">
        <f>U29/U22</f>
        <v>7.5328614762386253E-2</v>
      </c>
      <c r="V74" s="119">
        <f>V29/V22</f>
        <v>6.8811881188118817E-2</v>
      </c>
    </row>
    <row r="75" spans="1:22" customFormat="1" ht="18" customHeight="1">
      <c r="A75" s="36" t="s">
        <v>90</v>
      </c>
      <c r="B75" s="38">
        <f t="shared" ref="B75:T75" si="18">B30/B22</f>
        <v>0</v>
      </c>
      <c r="C75" s="38">
        <f t="shared" si="18"/>
        <v>0</v>
      </c>
      <c r="D75" s="38">
        <f t="shared" si="18"/>
        <v>0</v>
      </c>
      <c r="E75" s="38">
        <f t="shared" si="18"/>
        <v>0</v>
      </c>
      <c r="F75" s="38">
        <f t="shared" si="18"/>
        <v>0</v>
      </c>
      <c r="G75" s="38">
        <f t="shared" si="18"/>
        <v>4.833252779120348E-4</v>
      </c>
      <c r="H75" s="38">
        <f t="shared" si="18"/>
        <v>0</v>
      </c>
      <c r="I75" s="38">
        <f t="shared" si="18"/>
        <v>0</v>
      </c>
      <c r="J75" s="38">
        <f t="shared" si="18"/>
        <v>0</v>
      </c>
      <c r="K75" s="38">
        <f t="shared" si="18"/>
        <v>0</v>
      </c>
      <c r="L75" s="38">
        <f t="shared" si="18"/>
        <v>0</v>
      </c>
      <c r="M75" s="38">
        <f t="shared" si="18"/>
        <v>0</v>
      </c>
      <c r="N75" s="38">
        <f t="shared" si="18"/>
        <v>0</v>
      </c>
      <c r="O75" s="38">
        <f t="shared" si="18"/>
        <v>0</v>
      </c>
      <c r="P75" s="38">
        <f t="shared" si="18"/>
        <v>0</v>
      </c>
      <c r="Q75" s="38">
        <f t="shared" si="18"/>
        <v>2.5706940874035988E-3</v>
      </c>
      <c r="R75" s="38">
        <f t="shared" si="18"/>
        <v>2.4554941682013503E-3</v>
      </c>
      <c r="S75" s="38">
        <f t="shared" si="18"/>
        <v>0</v>
      </c>
      <c r="T75" s="38">
        <f t="shared" si="18"/>
        <v>5.1229508196721314E-4</v>
      </c>
      <c r="U75" s="7">
        <f>U30/U22</f>
        <v>1.0111223458038423E-3</v>
      </c>
      <c r="V75" s="119">
        <f>V30/V22</f>
        <v>4.9504950495049506E-4</v>
      </c>
    </row>
    <row r="76" spans="1:22" customFormat="1" ht="18" customHeight="1">
      <c r="A76" s="30" t="s">
        <v>93</v>
      </c>
      <c r="B76" s="56">
        <f t="shared" ref="B76:T76" si="19">B31/B22</f>
        <v>0</v>
      </c>
      <c r="C76" s="56">
        <f t="shared" si="19"/>
        <v>0</v>
      </c>
      <c r="D76" s="56">
        <f t="shared" si="19"/>
        <v>0</v>
      </c>
      <c r="E76" s="56">
        <f t="shared" si="19"/>
        <v>0</v>
      </c>
      <c r="F76" s="56">
        <f t="shared" si="19"/>
        <v>0</v>
      </c>
      <c r="G76" s="56">
        <f t="shared" si="19"/>
        <v>4.833252779120348E-4</v>
      </c>
      <c r="H76" s="56">
        <f t="shared" si="19"/>
        <v>0</v>
      </c>
      <c r="I76" s="56">
        <f t="shared" si="19"/>
        <v>0</v>
      </c>
      <c r="J76" s="56">
        <f t="shared" si="19"/>
        <v>0</v>
      </c>
      <c r="K76" s="56">
        <f t="shared" si="19"/>
        <v>0</v>
      </c>
      <c r="L76" s="56">
        <f t="shared" si="19"/>
        <v>0</v>
      </c>
      <c r="M76" s="56">
        <f t="shared" si="19"/>
        <v>0</v>
      </c>
      <c r="N76" s="56">
        <f t="shared" si="19"/>
        <v>0</v>
      </c>
      <c r="O76" s="56">
        <f t="shared" si="19"/>
        <v>0</v>
      </c>
      <c r="P76" s="56">
        <f t="shared" si="19"/>
        <v>0</v>
      </c>
      <c r="Q76" s="56">
        <f t="shared" si="19"/>
        <v>0</v>
      </c>
      <c r="R76" s="56">
        <f t="shared" si="19"/>
        <v>0</v>
      </c>
      <c r="S76" s="56">
        <f t="shared" si="19"/>
        <v>0</v>
      </c>
      <c r="T76" s="56">
        <f t="shared" si="19"/>
        <v>5.1229508196721314E-4</v>
      </c>
      <c r="U76" s="96">
        <f>U31/U22</f>
        <v>1.0111223458038423E-3</v>
      </c>
      <c r="V76" s="120">
        <f>V31/V22</f>
        <v>2.4752475247524753E-3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8" t="s">
        <v>49</v>
      </c>
      <c r="B80" s="79">
        <v>2002</v>
      </c>
      <c r="C80" s="79">
        <v>2003</v>
      </c>
      <c r="D80" s="79">
        <v>2004</v>
      </c>
      <c r="E80" s="79">
        <v>2005</v>
      </c>
      <c r="F80" s="79">
        <v>2006</v>
      </c>
      <c r="G80" s="79">
        <v>2007</v>
      </c>
      <c r="H80" s="79">
        <v>2008</v>
      </c>
      <c r="I80" s="79">
        <v>2009</v>
      </c>
      <c r="J80" s="79">
        <v>2010</v>
      </c>
      <c r="K80" s="79">
        <v>2011</v>
      </c>
      <c r="L80" s="79">
        <v>2012</v>
      </c>
      <c r="M80" s="79">
        <v>2013</v>
      </c>
      <c r="N80" s="79">
        <v>2014</v>
      </c>
      <c r="O80" s="79">
        <v>2015</v>
      </c>
      <c r="P80" s="79">
        <v>2016</v>
      </c>
      <c r="Q80" s="79">
        <v>2017</v>
      </c>
      <c r="R80" s="79">
        <v>2018</v>
      </c>
      <c r="S80" s="79">
        <v>2019</v>
      </c>
      <c r="T80" s="79">
        <v>2020</v>
      </c>
      <c r="U80" s="79">
        <v>2021</v>
      </c>
      <c r="V80" s="79">
        <v>2022</v>
      </c>
    </row>
    <row r="81" spans="1:22" customFormat="1" ht="18" customHeight="1">
      <c r="A81" s="57" t="s">
        <v>82</v>
      </c>
      <c r="B81" s="53">
        <f t="shared" ref="B81:T81" si="20">SUM(B82:B90)</f>
        <v>1</v>
      </c>
      <c r="C81" s="53">
        <f t="shared" si="20"/>
        <v>1</v>
      </c>
      <c r="D81" s="53">
        <f t="shared" si="20"/>
        <v>1.0000000000000002</v>
      </c>
      <c r="E81" s="53">
        <f t="shared" si="20"/>
        <v>0.99999999999999989</v>
      </c>
      <c r="F81" s="53">
        <f t="shared" si="20"/>
        <v>1</v>
      </c>
      <c r="G81" s="53">
        <f t="shared" si="20"/>
        <v>1</v>
      </c>
      <c r="H81" s="53">
        <f t="shared" si="20"/>
        <v>0.99999999999999989</v>
      </c>
      <c r="I81" s="53">
        <f t="shared" si="20"/>
        <v>1</v>
      </c>
      <c r="J81" s="53">
        <f t="shared" si="20"/>
        <v>1</v>
      </c>
      <c r="K81" s="53">
        <f t="shared" si="20"/>
        <v>0.99999999999999989</v>
      </c>
      <c r="L81" s="53">
        <f t="shared" si="20"/>
        <v>1</v>
      </c>
      <c r="M81" s="53">
        <f t="shared" si="20"/>
        <v>1</v>
      </c>
      <c r="N81" s="53">
        <f t="shared" si="20"/>
        <v>1</v>
      </c>
      <c r="O81" s="53">
        <f t="shared" si="20"/>
        <v>0.99999999999999989</v>
      </c>
      <c r="P81" s="53">
        <f t="shared" si="20"/>
        <v>0.99999999999999989</v>
      </c>
      <c r="Q81" s="53">
        <f t="shared" si="20"/>
        <v>1</v>
      </c>
      <c r="R81" s="53">
        <f t="shared" si="20"/>
        <v>1</v>
      </c>
      <c r="S81" s="53">
        <f t="shared" si="20"/>
        <v>0.99999999999999978</v>
      </c>
      <c r="T81" s="53">
        <f t="shared" si="20"/>
        <v>1</v>
      </c>
      <c r="U81" s="53">
        <f>SUM(U82:U90)</f>
        <v>1</v>
      </c>
      <c r="V81" s="53">
        <f>SUM(V82:V90)</f>
        <v>1</v>
      </c>
    </row>
    <row r="82" spans="1:22" customFormat="1" ht="18" customHeight="1">
      <c r="A82" s="36" t="s">
        <v>83</v>
      </c>
      <c r="B82" s="7">
        <f t="shared" ref="B82:T82" si="21">B37/B36</f>
        <v>0.10644677661169415</v>
      </c>
      <c r="C82" s="7">
        <f t="shared" si="21"/>
        <v>0.11988847583643122</v>
      </c>
      <c r="D82" s="7">
        <f t="shared" si="21"/>
        <v>0.15604395604395604</v>
      </c>
      <c r="E82" s="7">
        <f t="shared" si="21"/>
        <v>0.19312499999999999</v>
      </c>
      <c r="F82" s="7">
        <f t="shared" si="21"/>
        <v>0.25365853658536586</v>
      </c>
      <c r="G82" s="7">
        <f t="shared" si="21"/>
        <v>0.39329430548163918</v>
      </c>
      <c r="H82" s="7">
        <f t="shared" si="21"/>
        <v>0.40638198029094325</v>
      </c>
      <c r="I82" s="7">
        <f t="shared" si="21"/>
        <v>0.41513658755038063</v>
      </c>
      <c r="J82" s="7">
        <f t="shared" si="21"/>
        <v>0.42490671641791045</v>
      </c>
      <c r="K82" s="7">
        <f t="shared" si="21"/>
        <v>0.44874938695438943</v>
      </c>
      <c r="L82" s="7">
        <f t="shared" si="21"/>
        <v>0.47046945986875316</v>
      </c>
      <c r="M82" s="7">
        <f t="shared" si="21"/>
        <v>0.48373983739837401</v>
      </c>
      <c r="N82" s="7">
        <f t="shared" si="21"/>
        <v>0.44618272841051315</v>
      </c>
      <c r="O82" s="7">
        <f t="shared" si="21"/>
        <v>0.45118733509234826</v>
      </c>
      <c r="P82" s="7">
        <f t="shared" si="21"/>
        <v>0.44498269896193771</v>
      </c>
      <c r="Q82" s="7">
        <f t="shared" si="21"/>
        <v>0.4334763948497854</v>
      </c>
      <c r="R82" s="7">
        <f t="shared" si="21"/>
        <v>0.44920525224602625</v>
      </c>
      <c r="S82" s="7">
        <f t="shared" si="21"/>
        <v>0.42435897435897435</v>
      </c>
      <c r="T82" s="7">
        <f t="shared" si="21"/>
        <v>0.39832033593281346</v>
      </c>
      <c r="U82" s="7">
        <f>U37/U36</f>
        <v>0.24823529411764705</v>
      </c>
      <c r="V82" s="119">
        <f>V37/V36</f>
        <v>0.25491297024143739</v>
      </c>
    </row>
    <row r="83" spans="1:22" customFormat="1" ht="18" customHeight="1">
      <c r="A83" s="36" t="s">
        <v>84</v>
      </c>
      <c r="B83" s="7">
        <f t="shared" ref="B83:T83" si="22">B38/B36</f>
        <v>0.13043478260869565</v>
      </c>
      <c r="C83" s="7">
        <f t="shared" si="22"/>
        <v>0.1449814126394052</v>
      </c>
      <c r="D83" s="7">
        <f t="shared" si="22"/>
        <v>0.15384615384615385</v>
      </c>
      <c r="E83" s="7">
        <f t="shared" si="22"/>
        <v>0.16187499999999999</v>
      </c>
      <c r="F83" s="7">
        <f t="shared" si="22"/>
        <v>0.15121951219512195</v>
      </c>
      <c r="G83" s="7">
        <f t="shared" si="22"/>
        <v>3.4592868547099524E-2</v>
      </c>
      <c r="H83" s="7">
        <f t="shared" si="22"/>
        <v>3.5194744251525106E-2</v>
      </c>
      <c r="I83" s="7">
        <f t="shared" si="22"/>
        <v>3.5826242722794444E-2</v>
      </c>
      <c r="J83" s="7">
        <f t="shared" si="22"/>
        <v>3.8246268656716417E-2</v>
      </c>
      <c r="K83" s="7">
        <f t="shared" si="22"/>
        <v>4.1196665031878368E-2</v>
      </c>
      <c r="L83" s="7">
        <f t="shared" si="22"/>
        <v>4.2402826855123678E-2</v>
      </c>
      <c r="M83" s="7">
        <f t="shared" si="22"/>
        <v>4.8272357723577235E-2</v>
      </c>
      <c r="N83" s="7">
        <f t="shared" si="22"/>
        <v>5.0688360450563207E-2</v>
      </c>
      <c r="O83" s="7">
        <f t="shared" si="22"/>
        <v>5.5408970976253295E-2</v>
      </c>
      <c r="P83" s="7">
        <f t="shared" si="22"/>
        <v>5.9515570934256058E-2</v>
      </c>
      <c r="Q83" s="7">
        <f t="shared" si="22"/>
        <v>5.5793991416309016E-2</v>
      </c>
      <c r="R83" s="7">
        <f t="shared" si="22"/>
        <v>5.25224602626123E-2</v>
      </c>
      <c r="S83" s="7">
        <f t="shared" si="22"/>
        <v>4.9358974358974357E-2</v>
      </c>
      <c r="T83" s="7">
        <f t="shared" si="22"/>
        <v>4.3191361727654469E-2</v>
      </c>
      <c r="U83" s="7">
        <f>U38/U36</f>
        <v>0.20411764705882354</v>
      </c>
      <c r="V83" s="119">
        <f>V38/V36</f>
        <v>0.19090398652442447</v>
      </c>
    </row>
    <row r="84" spans="1:22" customFormat="1" ht="18" customHeight="1">
      <c r="A84" s="36" t="s">
        <v>85</v>
      </c>
      <c r="B84" s="7">
        <f t="shared" ref="B84:T84" si="23">B39/B36</f>
        <v>9.4452773613193403E-2</v>
      </c>
      <c r="C84" s="7">
        <f t="shared" si="23"/>
        <v>9.3866171003717469E-2</v>
      </c>
      <c r="D84" s="7">
        <f t="shared" si="23"/>
        <v>9.2307692307692313E-2</v>
      </c>
      <c r="E84" s="7">
        <f t="shared" si="23"/>
        <v>9.7500000000000003E-2</v>
      </c>
      <c r="F84" s="7">
        <f t="shared" si="23"/>
        <v>0.10304878048780487</v>
      </c>
      <c r="G84" s="7">
        <f t="shared" si="23"/>
        <v>0.11921234699308142</v>
      </c>
      <c r="H84" s="7">
        <f t="shared" si="23"/>
        <v>0.12998592210229939</v>
      </c>
      <c r="I84" s="7">
        <f t="shared" si="23"/>
        <v>0.13972234661889835</v>
      </c>
      <c r="J84" s="7">
        <f t="shared" si="23"/>
        <v>0.14598880597014927</v>
      </c>
      <c r="K84" s="7">
        <f t="shared" si="23"/>
        <v>0.14516920058852378</v>
      </c>
      <c r="L84" s="7">
        <f t="shared" si="23"/>
        <v>0.15547703180212014</v>
      </c>
      <c r="M84" s="7">
        <f t="shared" si="23"/>
        <v>0.16514227642276422</v>
      </c>
      <c r="N84" s="7">
        <f t="shared" si="23"/>
        <v>0.19962453066332916</v>
      </c>
      <c r="O84" s="7">
        <f t="shared" si="23"/>
        <v>0.21965699208443271</v>
      </c>
      <c r="P84" s="7">
        <f t="shared" si="23"/>
        <v>0.22837370242214533</v>
      </c>
      <c r="Q84" s="7">
        <f t="shared" si="23"/>
        <v>0.24606580829756797</v>
      </c>
      <c r="R84" s="7">
        <f t="shared" si="23"/>
        <v>0.24533517622667589</v>
      </c>
      <c r="S84" s="7">
        <f t="shared" si="23"/>
        <v>0.23717948717948717</v>
      </c>
      <c r="T84" s="7">
        <f t="shared" si="23"/>
        <v>0.24355128974205159</v>
      </c>
      <c r="U84" s="7">
        <f>U39/U36</f>
        <v>0.23882352941176471</v>
      </c>
      <c r="V84" s="119">
        <f>V39/V36</f>
        <v>0.23133071308253789</v>
      </c>
    </row>
    <row r="85" spans="1:22" customFormat="1" ht="18" customHeight="1">
      <c r="A85" s="36" t="s">
        <v>86</v>
      </c>
      <c r="B85" s="7">
        <f t="shared" ref="B85:T85" si="24">B40/B36</f>
        <v>4.4977511244377807E-3</v>
      </c>
      <c r="C85" s="7">
        <f t="shared" si="24"/>
        <v>2.7881040892193307E-3</v>
      </c>
      <c r="D85" s="7">
        <f t="shared" si="24"/>
        <v>3.663003663003663E-3</v>
      </c>
      <c r="E85" s="7">
        <f t="shared" si="24"/>
        <v>3.7499999999999999E-3</v>
      </c>
      <c r="F85" s="7">
        <f t="shared" si="24"/>
        <v>4.8780487804878049E-3</v>
      </c>
      <c r="G85" s="7">
        <f t="shared" si="24"/>
        <v>3.7253858435337944E-3</v>
      </c>
      <c r="H85" s="7">
        <f t="shared" si="24"/>
        <v>4.2233693101830123E-3</v>
      </c>
      <c r="I85" s="7">
        <f t="shared" si="24"/>
        <v>3.5826242722794446E-3</v>
      </c>
      <c r="J85" s="7">
        <f t="shared" si="24"/>
        <v>3.7313432835820895E-3</v>
      </c>
      <c r="K85" s="7">
        <f t="shared" si="24"/>
        <v>4.4139283962726823E-3</v>
      </c>
      <c r="L85" s="7">
        <f t="shared" si="24"/>
        <v>4.5431600201918223E-3</v>
      </c>
      <c r="M85" s="7">
        <f t="shared" si="24"/>
        <v>3.0487804878048782E-3</v>
      </c>
      <c r="N85" s="7">
        <f t="shared" si="24"/>
        <v>3.7546933667083854E-3</v>
      </c>
      <c r="O85" s="7">
        <f t="shared" si="24"/>
        <v>4.6174142480211082E-3</v>
      </c>
      <c r="P85" s="7">
        <f t="shared" si="24"/>
        <v>6.2283737024221453E-3</v>
      </c>
      <c r="Q85" s="7">
        <f t="shared" si="24"/>
        <v>8.5836909871244635E-3</v>
      </c>
      <c r="R85" s="7">
        <f t="shared" si="24"/>
        <v>9.675190048375951E-3</v>
      </c>
      <c r="S85" s="7">
        <f t="shared" si="24"/>
        <v>1.1538461538461539E-2</v>
      </c>
      <c r="T85" s="7">
        <f t="shared" si="24"/>
        <v>1.0797840431913617E-2</v>
      </c>
      <c r="U85" s="7">
        <f>U40/U36</f>
        <v>1.1176470588235295E-2</v>
      </c>
      <c r="V85" s="119">
        <f>V40/V36</f>
        <v>1.1791128579449747E-2</v>
      </c>
    </row>
    <row r="86" spans="1:22" customFormat="1" ht="18" customHeight="1">
      <c r="A86" s="36" t="s">
        <v>87</v>
      </c>
      <c r="B86" s="7">
        <f t="shared" ref="B86:T86" si="25">B41/B36</f>
        <v>1.6491754122938532E-2</v>
      </c>
      <c r="C86" s="7">
        <f t="shared" si="25"/>
        <v>1.3011152416356878E-2</v>
      </c>
      <c r="D86" s="7">
        <f t="shared" si="25"/>
        <v>1.098901098901099E-2</v>
      </c>
      <c r="E86" s="7">
        <f t="shared" si="25"/>
        <v>8.7500000000000008E-3</v>
      </c>
      <c r="F86" s="7">
        <f t="shared" si="25"/>
        <v>5.4878048780487802E-3</v>
      </c>
      <c r="G86" s="7">
        <f t="shared" si="25"/>
        <v>9.5795635976583283E-3</v>
      </c>
      <c r="H86" s="7">
        <f t="shared" si="25"/>
        <v>1.1731581417175035E-2</v>
      </c>
      <c r="I86" s="7">
        <f t="shared" si="25"/>
        <v>1.5226153157187641E-2</v>
      </c>
      <c r="J86" s="7">
        <f t="shared" si="25"/>
        <v>1.1660447761194031E-2</v>
      </c>
      <c r="K86" s="7">
        <f t="shared" si="25"/>
        <v>1.3241785188818049E-2</v>
      </c>
      <c r="L86" s="7">
        <f t="shared" si="25"/>
        <v>1.4134275618374558E-2</v>
      </c>
      <c r="M86" s="7">
        <f t="shared" si="25"/>
        <v>1.2703252032520325E-2</v>
      </c>
      <c r="N86" s="7">
        <f t="shared" si="25"/>
        <v>1.6270337922403004E-2</v>
      </c>
      <c r="O86" s="7">
        <f t="shared" si="25"/>
        <v>1.5831134564643801E-2</v>
      </c>
      <c r="P86" s="7">
        <f t="shared" si="25"/>
        <v>1.314878892733564E-2</v>
      </c>
      <c r="Q86" s="7">
        <f t="shared" si="25"/>
        <v>1.5736766809728183E-2</v>
      </c>
      <c r="R86" s="7">
        <f t="shared" si="25"/>
        <v>1.3130615065653075E-2</v>
      </c>
      <c r="S86" s="7">
        <f t="shared" si="25"/>
        <v>1.4102564102564103E-2</v>
      </c>
      <c r="T86" s="7">
        <f t="shared" si="25"/>
        <v>1.9796040791841631E-2</v>
      </c>
      <c r="U86" s="7">
        <f>U41/U36</f>
        <v>2.0588235294117647E-2</v>
      </c>
      <c r="V86" s="119">
        <f>V41/V36</f>
        <v>2.2459292532285232E-2</v>
      </c>
    </row>
    <row r="87" spans="1:22" customFormat="1" ht="18" customHeight="1">
      <c r="A87" s="36" t="s">
        <v>88</v>
      </c>
      <c r="B87" s="38">
        <f t="shared" ref="B87:T87" si="26">B42/B36</f>
        <v>0.60119940029985008</v>
      </c>
      <c r="C87" s="38">
        <f t="shared" si="26"/>
        <v>0.59107806691449816</v>
      </c>
      <c r="D87" s="38">
        <f t="shared" si="26"/>
        <v>0.5494505494505495</v>
      </c>
      <c r="E87" s="38">
        <f t="shared" si="26"/>
        <v>0.50749999999999995</v>
      </c>
      <c r="F87" s="38">
        <f t="shared" si="26"/>
        <v>0.45731707317073172</v>
      </c>
      <c r="G87" s="38">
        <f t="shared" si="26"/>
        <v>0.41883980840872803</v>
      </c>
      <c r="H87" s="38">
        <f t="shared" si="26"/>
        <v>0.38854997653683715</v>
      </c>
      <c r="I87" s="38">
        <f t="shared" si="26"/>
        <v>0.3663233318405732</v>
      </c>
      <c r="J87" s="38">
        <f t="shared" si="26"/>
        <v>0.35401119402985076</v>
      </c>
      <c r="K87" s="38">
        <f t="shared" si="26"/>
        <v>0.31976459048553213</v>
      </c>
      <c r="L87" s="38">
        <f t="shared" si="26"/>
        <v>0.28016153457849569</v>
      </c>
      <c r="M87" s="38">
        <f t="shared" si="26"/>
        <v>0.25304878048780488</v>
      </c>
      <c r="N87" s="38">
        <f t="shared" si="26"/>
        <v>0.2428035043804756</v>
      </c>
      <c r="O87" s="38">
        <f t="shared" si="26"/>
        <v>0.21306068601583114</v>
      </c>
      <c r="P87" s="38">
        <f t="shared" si="26"/>
        <v>0.20553633217993081</v>
      </c>
      <c r="Q87" s="38">
        <f t="shared" si="26"/>
        <v>0.19170243204577969</v>
      </c>
      <c r="R87" s="38">
        <f t="shared" si="26"/>
        <v>0.18659295093296477</v>
      </c>
      <c r="S87" s="38">
        <f t="shared" si="26"/>
        <v>0.21602564102564104</v>
      </c>
      <c r="T87" s="38">
        <f t="shared" si="26"/>
        <v>0.23815236952609478</v>
      </c>
      <c r="U87" s="7">
        <f>U42/U36</f>
        <v>0.23058823529411765</v>
      </c>
      <c r="V87" s="119">
        <f>V42/V36</f>
        <v>0.240314430095452</v>
      </c>
    </row>
    <row r="88" spans="1:22" customFormat="1" ht="18" customHeight="1">
      <c r="A88" s="36" t="s">
        <v>89</v>
      </c>
      <c r="B88" s="38">
        <f t="shared" ref="B88:T88" si="27">B43/B36</f>
        <v>4.6476761619190406E-2</v>
      </c>
      <c r="C88" s="38">
        <f t="shared" si="27"/>
        <v>3.4386617100371747E-2</v>
      </c>
      <c r="D88" s="38">
        <f t="shared" si="27"/>
        <v>3.3699633699633698E-2</v>
      </c>
      <c r="E88" s="38">
        <f t="shared" si="27"/>
        <v>2.75E-2</v>
      </c>
      <c r="F88" s="38">
        <f t="shared" si="27"/>
        <v>2.4390243902439025E-2</v>
      </c>
      <c r="G88" s="38">
        <f t="shared" si="27"/>
        <v>2.0223523150612027E-2</v>
      </c>
      <c r="H88" s="38">
        <f t="shared" si="27"/>
        <v>2.3932426091037073E-2</v>
      </c>
      <c r="I88" s="38">
        <f t="shared" si="27"/>
        <v>2.4182713837886251E-2</v>
      </c>
      <c r="J88" s="38">
        <f t="shared" si="27"/>
        <v>2.1455223880597014E-2</v>
      </c>
      <c r="K88" s="38">
        <f t="shared" si="27"/>
        <v>2.7464443354585581E-2</v>
      </c>
      <c r="L88" s="38">
        <f t="shared" si="27"/>
        <v>3.2306915699141847E-2</v>
      </c>
      <c r="M88" s="38">
        <f t="shared" si="27"/>
        <v>3.3536585365853661E-2</v>
      </c>
      <c r="N88" s="38">
        <f t="shared" si="27"/>
        <v>4.0675844806007506E-2</v>
      </c>
      <c r="O88" s="38">
        <f t="shared" si="27"/>
        <v>4.0237467018469655E-2</v>
      </c>
      <c r="P88" s="38">
        <f t="shared" si="27"/>
        <v>4.221453287197232E-2</v>
      </c>
      <c r="Q88" s="38">
        <f t="shared" si="27"/>
        <v>4.8640915593705293E-2</v>
      </c>
      <c r="R88" s="38">
        <f t="shared" si="27"/>
        <v>4.3538355217691775E-2</v>
      </c>
      <c r="S88" s="38">
        <f t="shared" si="27"/>
        <v>4.7435897435897434E-2</v>
      </c>
      <c r="T88" s="38">
        <f t="shared" si="27"/>
        <v>4.6190761847630477E-2</v>
      </c>
      <c r="U88" s="7">
        <f>U43/U36</f>
        <v>4.5882352941176471E-2</v>
      </c>
      <c r="V88" s="119">
        <f>V43/V36</f>
        <v>4.7164514317798986E-2</v>
      </c>
    </row>
    <row r="89" spans="1:22" customFormat="1" ht="18" customHeight="1">
      <c r="A89" s="36" t="s">
        <v>90</v>
      </c>
      <c r="B89" s="38">
        <f t="shared" ref="B89:T89" si="28">B44/B36</f>
        <v>0</v>
      </c>
      <c r="C89" s="38">
        <f t="shared" si="28"/>
        <v>0</v>
      </c>
      <c r="D89" s="38">
        <f t="shared" si="28"/>
        <v>0</v>
      </c>
      <c r="E89" s="38">
        <f t="shared" si="28"/>
        <v>0</v>
      </c>
      <c r="F89" s="38">
        <f t="shared" si="28"/>
        <v>0</v>
      </c>
      <c r="G89" s="38">
        <f t="shared" si="28"/>
        <v>5.3219797764768491E-4</v>
      </c>
      <c r="H89" s="38">
        <f t="shared" si="28"/>
        <v>0</v>
      </c>
      <c r="I89" s="38">
        <f t="shared" si="28"/>
        <v>0</v>
      </c>
      <c r="J89" s="38">
        <f t="shared" si="28"/>
        <v>0</v>
      </c>
      <c r="K89" s="38">
        <f t="shared" si="28"/>
        <v>0</v>
      </c>
      <c r="L89" s="38">
        <f t="shared" si="28"/>
        <v>5.0479555779909136E-4</v>
      </c>
      <c r="M89" s="38">
        <f t="shared" si="28"/>
        <v>5.0813008130081306E-4</v>
      </c>
      <c r="N89" s="38">
        <f t="shared" si="28"/>
        <v>0</v>
      </c>
      <c r="O89" s="38">
        <f t="shared" si="28"/>
        <v>0</v>
      </c>
      <c r="P89" s="38">
        <f t="shared" si="28"/>
        <v>0</v>
      </c>
      <c r="Q89" s="38">
        <f t="shared" si="28"/>
        <v>0</v>
      </c>
      <c r="R89" s="38">
        <f t="shared" si="28"/>
        <v>0</v>
      </c>
      <c r="S89" s="38">
        <f t="shared" si="28"/>
        <v>0</v>
      </c>
      <c r="T89" s="38">
        <f t="shared" si="28"/>
        <v>0</v>
      </c>
      <c r="U89" s="7">
        <f>U44/U36</f>
        <v>0</v>
      </c>
      <c r="V89" s="119">
        <f>V44/V36</f>
        <v>0</v>
      </c>
    </row>
    <row r="90" spans="1:22" customFormat="1" ht="18" customHeight="1">
      <c r="A90" s="30" t="s">
        <v>93</v>
      </c>
      <c r="B90" s="56">
        <f t="shared" ref="B90:T90" si="29">B45/B36</f>
        <v>0</v>
      </c>
      <c r="C90" s="56">
        <f t="shared" si="29"/>
        <v>0</v>
      </c>
      <c r="D90" s="56">
        <f t="shared" si="29"/>
        <v>0</v>
      </c>
      <c r="E90" s="56">
        <f t="shared" si="29"/>
        <v>0</v>
      </c>
      <c r="F90" s="56">
        <f t="shared" si="29"/>
        <v>0</v>
      </c>
      <c r="G90" s="56">
        <f t="shared" si="29"/>
        <v>0</v>
      </c>
      <c r="H90" s="56">
        <f t="shared" si="29"/>
        <v>0</v>
      </c>
      <c r="I90" s="56">
        <f t="shared" si="29"/>
        <v>0</v>
      </c>
      <c r="J90" s="56">
        <f t="shared" si="29"/>
        <v>0</v>
      </c>
      <c r="K90" s="56">
        <f t="shared" si="29"/>
        <v>0</v>
      </c>
      <c r="L90" s="56">
        <f t="shared" si="29"/>
        <v>0</v>
      </c>
      <c r="M90" s="56">
        <f t="shared" si="29"/>
        <v>0</v>
      </c>
      <c r="N90" s="56">
        <f t="shared" si="29"/>
        <v>0</v>
      </c>
      <c r="O90" s="56">
        <f t="shared" si="29"/>
        <v>0</v>
      </c>
      <c r="P90" s="56">
        <f t="shared" si="29"/>
        <v>0</v>
      </c>
      <c r="Q90" s="56">
        <f t="shared" si="29"/>
        <v>0</v>
      </c>
      <c r="R90" s="56">
        <f t="shared" si="29"/>
        <v>0</v>
      </c>
      <c r="S90" s="56">
        <f t="shared" si="29"/>
        <v>0</v>
      </c>
      <c r="T90" s="56">
        <f t="shared" si="29"/>
        <v>0</v>
      </c>
      <c r="U90" s="96">
        <f>U45/U36</f>
        <v>5.8823529411764701E-4</v>
      </c>
      <c r="V90" s="120">
        <f>V45/V36</f>
        <v>1.1229646266142617E-3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2024-03-27T13:15:20Z</dcterms:modified>
  <cp:category/>
  <cp:contentStatus/>
</cp:coreProperties>
</file>