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El Baix Segura/"/>
    </mc:Choice>
  </mc:AlternateContent>
  <xr:revisionPtr revIDLastSave="673" documentId="11_B6BF709B015514FE0CDF4445E5D1A71D6ED8B871" xr6:coauthVersionLast="47" xr6:coauthVersionMax="47" xr10:uidLastSave="{0053B3D2-C386-4387-AFA8-29CC291828BD}"/>
  <bookViews>
    <workbookView xWindow="60" yWindow="460" windowWidth="28380" windowHeight="16640" tabRatio="750" firstSheet="2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8" i="14" l="1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B17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U16" i="13"/>
  <c r="V16" i="13"/>
  <c r="U17" i="13"/>
  <c r="V17" i="13"/>
  <c r="T17" i="13"/>
  <c r="T16" i="13"/>
  <c r="V7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V8" i="17"/>
  <c r="V9" i="17"/>
  <c r="V10" i="17"/>
  <c r="V15" i="17"/>
  <c r="V16" i="17"/>
  <c r="V17" i="17"/>
  <c r="V22" i="17"/>
  <c r="V23" i="17"/>
  <c r="V24" i="17"/>
  <c r="V32" i="17"/>
  <c r="V33" i="17"/>
  <c r="V34" i="17"/>
  <c r="V39" i="17"/>
  <c r="V40" i="17"/>
  <c r="V41" i="17"/>
  <c r="V46" i="17"/>
  <c r="V47" i="17"/>
  <c r="V48" i="17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64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V65" i="6"/>
  <c r="V66" i="6"/>
  <c r="V67" i="6"/>
  <c r="V68" i="6"/>
  <c r="V69" i="6"/>
  <c r="V70" i="6"/>
  <c r="V71" i="6"/>
  <c r="V77" i="6"/>
  <c r="V78" i="6"/>
  <c r="V79" i="6"/>
  <c r="V80" i="6"/>
  <c r="V81" i="6"/>
  <c r="V82" i="6"/>
  <c r="V83" i="6"/>
  <c r="V84" i="6"/>
  <c r="U84" i="6"/>
  <c r="U83" i="6"/>
  <c r="U82" i="6"/>
  <c r="U81" i="6"/>
  <c r="U80" i="6"/>
  <c r="U79" i="6"/>
  <c r="U78" i="6"/>
  <c r="U77" i="6"/>
  <c r="U71" i="6"/>
  <c r="U70" i="6"/>
  <c r="U69" i="6"/>
  <c r="U68" i="6"/>
  <c r="U67" i="6"/>
  <c r="U66" i="6"/>
  <c r="U65" i="6"/>
  <c r="U64" i="6"/>
  <c r="V56" i="6"/>
  <c r="V51" i="6"/>
  <c r="V50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V52" i="6"/>
  <c r="V53" i="6"/>
  <c r="V54" i="6"/>
  <c r="V55" i="6"/>
  <c r="V57" i="6"/>
  <c r="V58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W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W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W65" i="16"/>
  <c r="X63" i="16"/>
  <c r="X64" i="16"/>
  <c r="X65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Y62" i="15"/>
  <c r="Y63" i="15"/>
  <c r="Y64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Y56" i="15"/>
  <c r="Y55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5" i="15"/>
  <c r="Y46" i="15"/>
  <c r="Y4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38" i="15"/>
  <c r="Y39" i="15"/>
  <c r="Y4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1" i="15"/>
  <c r="Y32" i="15"/>
  <c r="Y33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10" i="15"/>
  <c r="B9" i="15"/>
  <c r="B8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B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15" i="15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2" i="21"/>
  <c r="B23" i="21" s="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0" i="20"/>
  <c r="B71" i="20" s="1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B46" i="20"/>
  <c r="B47" i="20" s="1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2" i="20"/>
  <c r="B23" i="20" s="1"/>
  <c r="T15" i="13"/>
  <c r="U76" i="6"/>
  <c r="U63" i="6"/>
  <c r="S15" i="13" l="1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V15" i="13"/>
  <c r="U15" i="13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V76" i="6"/>
  <c r="V63" i="6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W33" i="16"/>
  <c r="W32" i="16"/>
  <c r="W34" i="16" s="1"/>
  <c r="W40" i="16"/>
  <c r="W39" i="16"/>
  <c r="W41" i="16" s="1"/>
  <c r="W47" i="16"/>
  <c r="W46" i="16"/>
  <c r="W48" i="16" s="1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D55" i="15"/>
  <c r="C55" i="15"/>
  <c r="B55" i="15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</calcChain>
</file>

<file path=xl/sharedStrings.xml><?xml version="1.0" encoding="utf-8"?>
<sst xmlns="http://schemas.openxmlformats.org/spreadsheetml/2006/main" count="654" uniqueCount="121">
  <si>
    <t>El Baix Segura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</si>
  <si>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</si>
  <si>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</si>
  <si>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</si>
  <si>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</si>
  <si>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</si>
  <si>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</si>
  <si>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</si>
  <si>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</si>
  <si>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</si>
  <si>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</si>
  <si>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</si>
  <si>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</si>
  <si>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</si>
  <si>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</si>
  <si>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</si>
  <si>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</si>
  <si>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</si>
  <si>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</si>
  <si>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</si>
  <si>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</si>
  <si>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</si>
  <si>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</si>
  <si>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</si>
  <si>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</si>
  <si>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</si>
  <si>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</si>
  <si>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</si>
  <si>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</si>
  <si>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</si>
  <si>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</si>
  <si>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</si>
  <si>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</si>
  <si>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</si>
  <si>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</si>
  <si>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</si>
  <si>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</si>
  <si>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</si>
  <si>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</si>
  <si>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</si>
  <si>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</si>
  <si>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</si>
  <si>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</si>
  <si>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</si>
  <si>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</si>
  <si>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</si>
  <si>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</si>
  <si>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</si>
  <si>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</si>
  <si>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</si>
  <si>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</si>
  <si>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</si>
  <si>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Fuente: Elaboración Social·Lab a partir de los datos del Portal Estadístic de la Generalitat Valenciana (PEGV)</t>
  </si>
  <si>
    <t>2. Nacidos en España o en el extranjero.  Evolución 1999-2022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</si>
  <si>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</si>
  <si>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</si>
  <si>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</si>
  <si>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</si>
  <si>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</si>
  <si>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</si>
  <si>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</si>
  <si>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</si>
  <si>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</si>
  <si>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</si>
  <si>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</si>
  <si>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</si>
  <si>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</si>
  <si>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</si>
  <si>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</si>
  <si>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</si>
  <si>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</si>
  <si>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</si>
  <si>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</si>
  <si>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</si>
  <si>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</si>
  <si>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</si>
  <si>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</si>
  <si>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</si>
  <si>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</si>
  <si>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</si>
  <si>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</si>
  <si>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</si>
  <si>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</si>
  <si>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</si>
  <si>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</si>
  <si>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</si>
  <si>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</si>
  <si>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</si>
  <si>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</si>
  <si>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</si>
  <si>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</si>
  <si>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</si>
  <si>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</si>
  <si>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</si>
  <si>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</si>
  <si>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</si>
  <si>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</si>
  <si>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Bélgica</t>
  </si>
  <si>
    <t>Bulgaria</t>
  </si>
  <si>
    <t>Francia</t>
  </si>
  <si>
    <t>Países Bajos</t>
  </si>
  <si>
    <t>Reino Unido</t>
  </si>
  <si>
    <t>Rumanía</t>
  </si>
  <si>
    <t>Suecia</t>
  </si>
  <si>
    <t>Noruega</t>
  </si>
  <si>
    <t>Rusia</t>
  </si>
  <si>
    <t>Ucrania</t>
  </si>
  <si>
    <t>Argelia</t>
  </si>
  <si>
    <t>Marruecos</t>
  </si>
  <si>
    <t>Argentina</t>
  </si>
  <si>
    <t>Colombia</t>
  </si>
  <si>
    <t>Ecuador</t>
  </si>
  <si>
    <t>Total 16 países</t>
  </si>
  <si>
    <t>Resto de países</t>
  </si>
  <si>
    <t>Nota: Esta tabla ha sido diseñada en base a los 15 principales países de nacimiento (con base 2008) + Argelia (en lugar de Irlanda)</t>
  </si>
  <si>
    <t>9. Residentes con nacionalidad extranjera, según las 16 principales nacionalidades. Evolución 2002-2022 (datos absolutos)</t>
  </si>
  <si>
    <t>Irlanda</t>
  </si>
  <si>
    <t>China</t>
  </si>
  <si>
    <t>Nota: Esta tabla ha sido diseñada en base a las 14 principales nacionalidades (con base 2008) + Argelia y China (en lugar de Italia y Brasil)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</si>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</sst>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</font>
    <font>
      <b/>
      <sz val="12"/>
      <color indexed="8"/>
      <name val="Calibri"/>
    </font>
    <font>
      <sz val="11"/>
      <color rgb="FF000000"/>
      <name val="Calibri"/>
    </font>
    <font>
      <sz val="11"/>
      <color indexed="8"/>
      <name val="Calibri"/>
    </font>
    <font>
      <b/>
      <sz val="11"/>
      <color indexed="8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5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9" xfId="1" applyNumberFormat="1" applyFont="1" applyBorder="1" applyAlignment="1">
      <alignment vertical="center" wrapText="1"/>
    </xf>
    <xf numFmtId="10" fontId="9" fillId="0" borderId="0" xfId="1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 wrapText="1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7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5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2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0" fontId="9" fillId="0" borderId="17" xfId="0" applyFont="1" applyBorder="1"/>
    <xf numFmtId="0" fontId="8" fillId="3" borderId="21" xfId="2" applyFont="1" applyFill="1" applyBorder="1" applyAlignment="1">
      <alignment horizontal="left" wrapText="1"/>
    </xf>
    <xf numFmtId="0" fontId="8" fillId="3" borderId="18" xfId="2" applyFont="1" applyFill="1" applyBorder="1" applyAlignment="1">
      <alignment horizontal="left" wrapText="1"/>
    </xf>
    <xf numFmtId="0" fontId="8" fillId="3" borderId="16" xfId="2" applyFont="1" applyFill="1" applyBorder="1" applyAlignment="1">
      <alignment horizontal="left" wrapText="1"/>
    </xf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4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9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7" fillId="4" borderId="23" xfId="2" applyFont="1" applyFill="1" applyBorder="1" applyAlignment="1">
      <alignment horizontal="center" vertical="center" wrapText="1"/>
    </xf>
    <xf numFmtId="3" fontId="19" fillId="3" borderId="9" xfId="0" applyNumberFormat="1" applyFont="1" applyFill="1" applyBorder="1" applyAlignment="1">
      <alignment wrapText="1"/>
    </xf>
    <xf numFmtId="3" fontId="19" fillId="3" borderId="0" xfId="0" applyNumberFormat="1" applyFont="1" applyFill="1" applyAlignment="1">
      <alignment wrapText="1"/>
    </xf>
    <xf numFmtId="3" fontId="19" fillId="0" borderId="0" xfId="0" applyNumberFormat="1" applyFont="1" applyAlignment="1">
      <alignment wrapText="1"/>
    </xf>
    <xf numFmtId="3" fontId="19" fillId="0" borderId="11" xfId="0" applyNumberFormat="1" applyFont="1" applyBorder="1" applyAlignment="1">
      <alignment wrapText="1"/>
    </xf>
    <xf numFmtId="3" fontId="9" fillId="0" borderId="0" xfId="0" applyNumberFormat="1" applyFont="1" applyAlignment="1">
      <alignment vertical="center" wrapText="1"/>
    </xf>
    <xf numFmtId="0" fontId="7" fillId="4" borderId="26" xfId="2" applyFont="1" applyFill="1" applyBorder="1" applyAlignment="1">
      <alignment horizontal="center" vertical="center" wrapText="1"/>
    </xf>
    <xf numFmtId="10" fontId="9" fillId="0" borderId="0" xfId="0" applyNumberFormat="1" applyFont="1"/>
    <xf numFmtId="10" fontId="9" fillId="0" borderId="27" xfId="1" applyNumberFormat="1" applyFont="1" applyBorder="1"/>
    <xf numFmtId="10" fontId="9" fillId="0" borderId="27" xfId="0" applyNumberFormat="1" applyFont="1" applyBorder="1"/>
    <xf numFmtId="3" fontId="21" fillId="0" borderId="0" xfId="0" applyNumberFormat="1" applyFont="1" applyAlignment="1">
      <alignment wrapText="1"/>
    </xf>
    <xf numFmtId="0" fontId="20" fillId="4" borderId="28" xfId="2" applyFont="1" applyFill="1" applyBorder="1" applyAlignment="1">
      <alignment horizontal="center" vertical="center" wrapText="1"/>
    </xf>
    <xf numFmtId="3" fontId="21" fillId="0" borderId="9" xfId="0" applyNumberFormat="1" applyFont="1" applyBorder="1" applyAlignment="1">
      <alignment wrapText="1"/>
    </xf>
    <xf numFmtId="0" fontId="20" fillId="4" borderId="29" xfId="2" applyFont="1" applyFill="1" applyBorder="1" applyAlignment="1">
      <alignment horizontal="center" vertical="center" wrapText="1"/>
    </xf>
    <xf numFmtId="10" fontId="9" fillId="0" borderId="27" xfId="1" applyNumberFormat="1" applyFont="1" applyBorder="1" applyAlignment="1">
      <alignment wrapText="1"/>
    </xf>
    <xf numFmtId="0" fontId="22" fillId="3" borderId="3" xfId="2" applyFont="1" applyFill="1" applyBorder="1" applyAlignment="1">
      <alignment horizontal="left" wrapText="1"/>
    </xf>
    <xf numFmtId="0" fontId="23" fillId="3" borderId="3" xfId="2" applyFont="1" applyFill="1" applyBorder="1" applyAlignment="1">
      <alignment horizontal="left" wrapText="1"/>
    </xf>
    <xf numFmtId="0" fontId="23" fillId="3" borderId="18" xfId="2" applyFont="1" applyFill="1" applyBorder="1" applyAlignment="1">
      <alignment horizontal="left" wrapText="1"/>
    </xf>
    <xf numFmtId="0" fontId="22" fillId="3" borderId="18" xfId="2" applyFont="1" applyFill="1" applyBorder="1" applyAlignment="1">
      <alignment horizontal="left" wrapText="1"/>
    </xf>
    <xf numFmtId="0" fontId="23" fillId="5" borderId="18" xfId="2" applyFont="1" applyFill="1" applyBorder="1" applyAlignment="1">
      <alignment horizontal="left" wrapText="1"/>
    </xf>
    <xf numFmtId="3" fontId="9" fillId="5" borderId="0" xfId="0" applyNumberFormat="1" applyFont="1" applyFill="1" applyAlignment="1">
      <alignment wrapText="1"/>
    </xf>
    <xf numFmtId="3" fontId="19" fillId="5" borderId="0" xfId="0" applyNumberFormat="1" applyFont="1" applyFill="1" applyAlignment="1">
      <alignment wrapText="1"/>
    </xf>
    <xf numFmtId="3" fontId="21" fillId="3" borderId="11" xfId="0" applyNumberFormat="1" applyFont="1" applyFill="1" applyBorder="1" applyAlignment="1">
      <alignment wrapText="1"/>
    </xf>
    <xf numFmtId="3" fontId="24" fillId="3" borderId="11" xfId="0" applyNumberFormat="1" applyFont="1" applyFill="1" applyBorder="1" applyAlignment="1">
      <alignment wrapText="1"/>
    </xf>
    <xf numFmtId="0" fontId="20" fillId="4" borderId="1" xfId="2" applyFont="1" applyFill="1" applyBorder="1" applyAlignment="1">
      <alignment horizontal="center" vertical="center" wrapText="1"/>
    </xf>
    <xf numFmtId="0" fontId="23" fillId="4" borderId="4" xfId="2" applyFont="1" applyFill="1" applyBorder="1" applyAlignment="1">
      <alignment horizontal="center" vertical="center" wrapText="1"/>
    </xf>
    <xf numFmtId="0" fontId="23" fillId="4" borderId="1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10" fontId="9" fillId="0" borderId="30" xfId="1" applyNumberFormat="1" applyFont="1" applyBorder="1" applyAlignment="1">
      <alignment vertical="center" wrapText="1"/>
    </xf>
    <xf numFmtId="3" fontId="9" fillId="0" borderId="0" xfId="0" applyNumberFormat="1" applyFont="1" applyAlignment="1">
      <alignment horizontal="right"/>
    </xf>
    <xf numFmtId="3" fontId="21" fillId="5" borderId="0" xfId="0" applyNumberFormat="1" applyFont="1" applyFill="1" applyAlignment="1">
      <alignment wrapText="1"/>
    </xf>
    <xf numFmtId="0" fontId="9" fillId="0" borderId="0" xfId="0" applyFont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3" fontId="21" fillId="5" borderId="0" xfId="0" applyNumberFormat="1" applyFont="1" applyFill="1" applyAlignment="1">
      <alignment horizontal="center" vertical="center" wrapText="1"/>
    </xf>
    <xf numFmtId="3" fontId="21" fillId="3" borderId="11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24" fillId="3" borderId="11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Border="1"/>
    <xf numFmtId="0" fontId="23" fillId="4" borderId="29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19" fillId="3" borderId="9" xfId="0" applyNumberFormat="1" applyFont="1" applyFill="1" applyBorder="1" applyAlignment="1">
      <alignment wrapText="1"/>
    </xf>
    <xf numFmtId="10" fontId="19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19" fillId="0" borderId="0" xfId="0" applyNumberFormat="1" applyFont="1" applyAlignment="1">
      <alignment wrapText="1"/>
    </xf>
    <xf numFmtId="10" fontId="25" fillId="0" borderId="27" xfId="0" applyNumberFormat="1" applyFont="1" applyBorder="1" applyAlignment="1">
      <alignment wrapText="1"/>
    </xf>
    <xf numFmtId="10" fontId="19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Y17" totalsRowShown="0" headerRowDxfId="108" dataDxfId="107" headerRowBorderDxfId="105" tableBorderDxfId="106" headerRowCellStyle="Normal 2">
  <autoFilter ref="A7:Y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00000000-0010-0000-0000-000001000000}" name="Ambos sexos" dataDxfId="104" dataCellStyle="Normal 2"/>
    <tableColumn id="22" xr3:uid="{C9447D35-16A1-469E-9181-714A6D2BE6ED}" name="1999" dataDxfId="103" dataCellStyle="Normal 2"/>
    <tableColumn id="23" xr3:uid="{95026D12-2BC5-4CF7-A043-521FD5262208}" name="2000" dataDxfId="102" dataCellStyle="Normal 2"/>
    <tableColumn id="24" xr3:uid="{DC6D844D-43D3-4090-81DD-C56BF15175E6}" name="2001" dataDxfId="101" dataCellStyle="Normal 2"/>
    <tableColumn id="2" xr3:uid="{00000000-0010-0000-0000-000002000000}" name="2002" dataDxfId="100"/>
    <tableColumn id="3" xr3:uid="{00000000-0010-0000-0000-000003000000}" name="2003" dataDxfId="99"/>
    <tableColumn id="4" xr3:uid="{00000000-0010-0000-0000-000004000000}" name="2004" dataDxfId="98"/>
    <tableColumn id="5" xr3:uid="{00000000-0010-0000-0000-000005000000}" name="2005" dataDxfId="97"/>
    <tableColumn id="6" xr3:uid="{00000000-0010-0000-0000-000006000000}" name="2006" dataDxfId="96"/>
    <tableColumn id="7" xr3:uid="{00000000-0010-0000-0000-000007000000}" name="2007" dataDxfId="95"/>
    <tableColumn id="8" xr3:uid="{00000000-0010-0000-0000-000008000000}" name="2008" dataDxfId="94"/>
    <tableColumn id="9" xr3:uid="{00000000-0010-0000-0000-000009000000}" name="2009" dataDxfId="93"/>
    <tableColumn id="10" xr3:uid="{00000000-0010-0000-0000-00000A000000}" name="2010" dataDxfId="92"/>
    <tableColumn id="11" xr3:uid="{00000000-0010-0000-0000-00000B000000}" name="2011" dataDxfId="91"/>
    <tableColumn id="12" xr3:uid="{00000000-0010-0000-0000-00000C000000}" name="2012" dataDxfId="90"/>
    <tableColumn id="13" xr3:uid="{00000000-0010-0000-0000-00000D000000}" name="2013" dataDxfId="89"/>
    <tableColumn id="14" xr3:uid="{00000000-0010-0000-0000-00000E000000}" name="2014" dataDxfId="88"/>
    <tableColumn id="15" xr3:uid="{00000000-0010-0000-0000-00000F000000}" name="2015" dataDxfId="87"/>
    <tableColumn id="16" xr3:uid="{00000000-0010-0000-0000-000010000000}" name="2016" dataDxfId="86"/>
    <tableColumn id="17" xr3:uid="{00000000-0010-0000-0000-000011000000}" name="2017" dataDxfId="85"/>
    <tableColumn id="18" xr3:uid="{00000000-0010-0000-0000-000012000000}" name="2018" dataDxfId="84"/>
    <tableColumn id="19" xr3:uid="{00000000-0010-0000-0000-000013000000}" name="2019" dataDxfId="83"/>
    <tableColumn id="20" xr3:uid="{00000000-0010-0000-0000-000014000000}" name="2020" dataDxfId="82"/>
    <tableColumn id="21" xr3:uid="{DD80D6FF-6F8E-40DF-8519-40D771859137}" name="2021" dataDxfId="81"/>
    <tableColumn id="25" xr3:uid="{4A3ACA7A-B5FF-462D-978C-1905468961CF}" name="2022" dataDxfId="8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9DE2342-D364-4190-B9A0-9F65D24C5EF0}" name="Tabla17" displayName="Tabla17" ref="A49:Y59" totalsRowShown="0" headerRowDxfId="79" dataDxfId="78" headerRowBorderDxfId="76" tableBorderDxfId="77" headerRowCellStyle="Normal 2">
  <autoFilter ref="A49:Y59" xr:uid="{B9DE2342-D364-4190-B9A0-9F65D24C5EF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01BA71CE-9E27-4CB4-8DFD-308D2C1E0F7C}" name="Ambos sexos" dataDxfId="75" dataCellStyle="Normal 2"/>
    <tableColumn id="22" xr3:uid="{A2EFF4C6-7612-4324-A3E4-F70B9BCB61C1}" name="1999" dataDxfId="74" dataCellStyle="Normal 2">
      <calculatedColumnFormula>B8/B8</calculatedColumnFormula>
    </tableColumn>
    <tableColumn id="23" xr3:uid="{2A30D1F1-D029-44E9-B17D-CCBDAFEE2333}" name="2000" dataDxfId="73" dataCellStyle="Normal 2"/>
    <tableColumn id="24" xr3:uid="{C4B0A8DA-0C29-4A56-9658-5C28BFA34649}" name="2001" dataDxfId="72" dataCellStyle="Normal 2"/>
    <tableColumn id="2" xr3:uid="{090287E8-680F-42BF-92B3-2811B0E657A8}" name="2002" dataDxfId="71"/>
    <tableColumn id="3" xr3:uid="{ED926606-59EC-425D-92D5-EB608FCB6A03}" name="2003" dataDxfId="70"/>
    <tableColumn id="4" xr3:uid="{268B103A-656B-4F31-A7C1-7EF5DD60D8FD}" name="2004" dataDxfId="69"/>
    <tableColumn id="5" xr3:uid="{44625E35-F04A-4997-998F-9D60E299A3EE}" name="2005" dataDxfId="68"/>
    <tableColumn id="6" xr3:uid="{3C441E5A-0004-44A6-8295-F8E498787512}" name="2006" dataDxfId="67"/>
    <tableColumn id="7" xr3:uid="{97A1AC17-D95A-4D67-B7B1-B74809CCEF91}" name="2007" dataDxfId="66"/>
    <tableColumn id="8" xr3:uid="{D4DAF731-EB20-4070-AB5F-D4F1B2C26BB0}" name="2008" dataDxfId="65"/>
    <tableColumn id="9" xr3:uid="{F5FE0DAF-3F54-423F-AB52-A1AD21D70887}" name="2009" dataDxfId="64"/>
    <tableColumn id="10" xr3:uid="{5ABABD7A-A541-4FDB-B817-DEBC3EAC9FE2}" name="2010" dataDxfId="63"/>
    <tableColumn id="11" xr3:uid="{15999A94-8CCD-47A9-A842-30F4CF55C660}" name="2011" dataDxfId="62"/>
    <tableColumn id="12" xr3:uid="{1C63879C-5256-4C35-9F4F-4F7B38939FCB}" name="2012" dataDxfId="61"/>
    <tableColumn id="13" xr3:uid="{02C094F1-D4B9-4085-A4E8-E44D868824C7}" name="2013" dataDxfId="60"/>
    <tableColumn id="14" xr3:uid="{15E40F00-331D-4244-845C-10BAB0BB643C}" name="2014" dataDxfId="59"/>
    <tableColumn id="15" xr3:uid="{E276E118-AFB3-4016-A1A3-6B6FAC0D9513}" name="2015" dataDxfId="58"/>
    <tableColumn id="16" xr3:uid="{826AC459-BA2E-4AD8-AE9C-235ADD76F79D}" name="2016" dataDxfId="57"/>
    <tableColumn id="17" xr3:uid="{6D160307-AA27-4296-8CEB-184050D05307}" name="2017" dataDxfId="56"/>
    <tableColumn id="18" xr3:uid="{1E00B87F-703E-441A-BB30-75DFFD4D78DE}" name="2018" dataDxfId="55"/>
    <tableColumn id="19" xr3:uid="{3C4CAA42-CFCE-48F6-91C1-3CC232979954}" name="2019" dataDxfId="54"/>
    <tableColumn id="20" xr3:uid="{729F830E-6B99-4E8A-B75D-8DC85368A9BB}" name="2020" dataDxfId="53"/>
    <tableColumn id="21" xr3:uid="{9DBA0985-E347-4A5C-804F-6477FF3BAAB5}" name="2021" dataDxfId="52"/>
    <tableColumn id="25" xr3:uid="{10F83FFC-287F-4BFC-9B6C-726649E1336C}" name="2022" dataDxfId="5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U26" totalsRowShown="0" headerRowDxfId="50" dataDxfId="49" headerRowBorderDxfId="47" tableBorderDxfId="48" headerRowCellStyle="Normal 2">
  <autoFilter ref="A5:U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Ambos sexos" dataDxfId="46" dataCellStyle="Normal 2"/>
    <tableColumn id="2" xr3:uid="{00000000-0010-0000-0100-000002000000}" name="2002" dataDxfId="45"/>
    <tableColumn id="3" xr3:uid="{00000000-0010-0000-0100-000003000000}" name="2003" dataDxfId="44"/>
    <tableColumn id="4" xr3:uid="{00000000-0010-0000-0100-000004000000}" name="2004" dataDxfId="43"/>
    <tableColumn id="5" xr3:uid="{00000000-0010-0000-0100-000005000000}" name="2005" dataDxfId="42"/>
    <tableColumn id="6" xr3:uid="{00000000-0010-0000-0100-000006000000}" name="2006" dataDxfId="41"/>
    <tableColumn id="7" xr3:uid="{00000000-0010-0000-0100-000007000000}" name="2007" dataDxfId="40"/>
    <tableColumn id="8" xr3:uid="{00000000-0010-0000-0100-000008000000}" name="2008" dataDxfId="39"/>
    <tableColumn id="9" xr3:uid="{00000000-0010-0000-0100-000009000000}" name="2009" dataDxfId="38"/>
    <tableColumn id="10" xr3:uid="{00000000-0010-0000-0100-00000A000000}" name="2010" dataDxfId="37"/>
    <tableColumn id="11" xr3:uid="{00000000-0010-0000-0100-00000B000000}" name="2011" dataDxfId="36"/>
    <tableColumn id="12" xr3:uid="{00000000-0010-0000-0100-00000C000000}" name="2012" dataDxfId="35"/>
    <tableColumn id="13" xr3:uid="{00000000-0010-0000-0100-00000D000000}" name="2013" dataDxfId="34"/>
    <tableColumn id="14" xr3:uid="{00000000-0010-0000-0100-00000E000000}" name="2014" dataDxfId="33"/>
    <tableColumn id="15" xr3:uid="{00000000-0010-0000-0100-00000F000000}" name="2015" dataDxfId="32"/>
    <tableColumn id="16" xr3:uid="{00000000-0010-0000-0100-000010000000}" name="2016" dataDxfId="31"/>
    <tableColumn id="17" xr3:uid="{00000000-0010-0000-0100-000011000000}" name="2017" dataDxfId="30"/>
    <tableColumn id="18" xr3:uid="{00000000-0010-0000-0100-000012000000}" name="2018" dataDxfId="29"/>
    <tableColumn id="19" xr3:uid="{00000000-0010-0000-0100-000013000000}" name="2019" dataDxfId="28"/>
    <tableColumn id="20" xr3:uid="{00000000-0010-0000-0100-000014000000}" name="2020" dataDxfId="27"/>
    <tableColumn id="21" xr3:uid="{F546A3A2-C02D-431E-963B-E28DF402ECC4}" name="2021" dataDxfId="2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V26" totalsRowShown="0" headerRowDxfId="25" dataDxfId="24" headerRowBorderDxfId="22" tableBorderDxfId="23" headerRowCellStyle="Normal 2">
  <autoFilter ref="A5:V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xr3:uid="{00000000-0010-0000-0200-000001000000}" name="Ambos sexos" dataDxfId="21" dataCellStyle="Normal 2"/>
    <tableColumn id="2" xr3:uid="{00000000-0010-0000-0200-000002000000}" name="2002" dataDxfId="20"/>
    <tableColumn id="3" xr3:uid="{00000000-0010-0000-0200-000003000000}" name="2003" dataDxfId="19"/>
    <tableColumn id="4" xr3:uid="{00000000-0010-0000-0200-000004000000}" name="2004" dataDxfId="18"/>
    <tableColumn id="5" xr3:uid="{00000000-0010-0000-0200-000005000000}" name="2005" dataDxfId="17"/>
    <tableColumn id="6" xr3:uid="{00000000-0010-0000-0200-000006000000}" name="2006" dataDxfId="16"/>
    <tableColumn id="7" xr3:uid="{00000000-0010-0000-0200-000007000000}" name="2007" dataDxfId="15"/>
    <tableColumn id="8" xr3:uid="{00000000-0010-0000-0200-000008000000}" name="2008" dataDxfId="14"/>
    <tableColumn id="9" xr3:uid="{00000000-0010-0000-0200-000009000000}" name="2009" dataDxfId="13"/>
    <tableColumn id="10" xr3:uid="{00000000-0010-0000-0200-00000A000000}" name="2010" dataDxfId="12"/>
    <tableColumn id="11" xr3:uid="{00000000-0010-0000-0200-00000B000000}" name="2011" dataDxfId="11"/>
    <tableColumn id="12" xr3:uid="{00000000-0010-0000-0200-00000C000000}" name="2012" dataDxfId="10"/>
    <tableColumn id="13" xr3:uid="{00000000-0010-0000-0200-00000D000000}" name="2013" dataDxfId="9"/>
    <tableColumn id="14" xr3:uid="{00000000-0010-0000-0200-00000E000000}" name="2014" dataDxfId="8"/>
    <tableColumn id="15" xr3:uid="{00000000-0010-0000-0200-00000F000000}" name="2015" dataDxfId="7"/>
    <tableColumn id="16" xr3:uid="{00000000-0010-0000-0200-000010000000}" name="2016" dataDxfId="6"/>
    <tableColumn id="17" xr3:uid="{00000000-0010-0000-0200-000011000000}" name="2017" dataDxfId="5"/>
    <tableColumn id="18" xr3:uid="{00000000-0010-0000-0200-000012000000}" name="2018" dataDxfId="4"/>
    <tableColumn id="19" xr3:uid="{00000000-0010-0000-0200-000013000000}" name="2019" dataDxfId="3"/>
    <tableColumn id="20" xr3:uid="{00000000-0010-0000-0200-000014000000}" name="2020" dataDxfId="2"/>
    <tableColumn id="21" xr3:uid="{DF197D13-8FFA-42C1-9695-0F704A4AD054}" name="2021" dataDxfId="1"/>
    <tableColumn id="22" xr3:uid="{3AD20216-F9D7-4AD8-9A93-8FE7C23CC53D}" name="202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T42" sqref="T42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74"/>
  <sheetViews>
    <sheetView topLeftCell="D12" zoomScale="70" zoomScaleNormal="70" zoomScalePageLayoutView="70" workbookViewId="0">
      <selection activeCell="E12" sqref="E12"/>
    </sheetView>
  </sheetViews>
  <sheetFormatPr defaultColWidth="10.875" defaultRowHeight="15"/>
  <cols>
    <col min="1" max="1" width="19" style="5" customWidth="1"/>
    <col min="2" max="21" width="10.875" style="5" customWidth="1"/>
    <col min="22" max="22" width="10.875" style="128"/>
    <col min="23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95</v>
      </c>
      <c r="B2" s="10"/>
      <c r="C2" s="10"/>
      <c r="D2" s="10"/>
      <c r="E2" s="11"/>
    </row>
    <row r="5" spans="1:22" ht="18" customHeight="1">
      <c r="A5" s="59" t="s">
        <v>14</v>
      </c>
      <c r="B5" s="92" t="s">
        <v>18</v>
      </c>
      <c r="C5" s="92" t="s">
        <v>19</v>
      </c>
      <c r="D5" s="92" t="s">
        <v>20</v>
      </c>
      <c r="E5" s="92" t="s">
        <v>21</v>
      </c>
      <c r="F5" s="92" t="s">
        <v>22</v>
      </c>
      <c r="G5" s="92" t="s">
        <v>23</v>
      </c>
      <c r="H5" s="92" t="s">
        <v>24</v>
      </c>
      <c r="I5" s="92" t="s">
        <v>25</v>
      </c>
      <c r="J5" s="92" t="s">
        <v>26</v>
      </c>
      <c r="K5" s="92" t="s">
        <v>27</v>
      </c>
      <c r="L5" s="92" t="s">
        <v>28</v>
      </c>
      <c r="M5" s="92" t="s">
        <v>29</v>
      </c>
      <c r="N5" s="92" t="s">
        <v>30</v>
      </c>
      <c r="O5" s="92" t="s">
        <v>31</v>
      </c>
      <c r="P5" s="92" t="s">
        <v>32</v>
      </c>
      <c r="Q5" s="92" t="s">
        <v>33</v>
      </c>
      <c r="R5" s="92" t="s">
        <v>34</v>
      </c>
      <c r="S5" s="92" t="s">
        <v>35</v>
      </c>
      <c r="T5" s="92" t="s">
        <v>36</v>
      </c>
      <c r="U5" s="108" t="s">
        <v>37</v>
      </c>
      <c r="V5" s="110" t="s">
        <v>38</v>
      </c>
    </row>
    <row r="6" spans="1:22" ht="18" customHeight="1">
      <c r="A6" s="93" t="s">
        <v>96</v>
      </c>
      <c r="B6" s="16">
        <v>10177</v>
      </c>
      <c r="C6" s="16">
        <v>12287</v>
      </c>
      <c r="D6" s="16">
        <v>9776</v>
      </c>
      <c r="E6" s="16">
        <v>11131</v>
      </c>
      <c r="F6" s="16">
        <v>11727</v>
      </c>
      <c r="G6" s="16">
        <v>12302</v>
      </c>
      <c r="H6" s="16">
        <v>13072</v>
      </c>
      <c r="I6" s="16">
        <v>13393</v>
      </c>
      <c r="J6" s="16">
        <v>13485</v>
      </c>
      <c r="K6" s="16">
        <v>13593</v>
      </c>
      <c r="L6" s="16">
        <v>13701</v>
      </c>
      <c r="M6" s="16">
        <v>13464</v>
      </c>
      <c r="N6" s="16">
        <v>8258</v>
      </c>
      <c r="O6" s="16">
        <v>7353</v>
      </c>
      <c r="P6" s="16">
        <v>5899</v>
      </c>
      <c r="Q6" s="16">
        <v>4750</v>
      </c>
      <c r="R6" s="16">
        <v>4619</v>
      </c>
      <c r="S6" s="16">
        <v>4518</v>
      </c>
      <c r="T6" s="16">
        <v>4299</v>
      </c>
      <c r="U6" s="107">
        <v>4060</v>
      </c>
      <c r="V6" s="129">
        <v>4361</v>
      </c>
    </row>
    <row r="7" spans="1:22" ht="18" customHeight="1">
      <c r="A7" s="13" t="s">
        <v>97</v>
      </c>
      <c r="B7" s="16">
        <v>2109</v>
      </c>
      <c r="C7" s="16">
        <v>2412</v>
      </c>
      <c r="D7" s="16">
        <v>1899</v>
      </c>
      <c r="E7" s="16">
        <v>2135</v>
      </c>
      <c r="F7" s="16">
        <v>2331</v>
      </c>
      <c r="G7" s="16">
        <v>2479</v>
      </c>
      <c r="H7" s="16">
        <v>2658</v>
      </c>
      <c r="I7" s="16">
        <v>2742</v>
      </c>
      <c r="J7" s="16">
        <v>2814</v>
      </c>
      <c r="K7" s="16">
        <v>2958</v>
      </c>
      <c r="L7" s="16">
        <v>3109</v>
      </c>
      <c r="M7" s="16">
        <v>3233</v>
      </c>
      <c r="N7" s="16">
        <v>2557</v>
      </c>
      <c r="O7" s="16">
        <v>2540</v>
      </c>
      <c r="P7" s="16">
        <v>2501</v>
      </c>
      <c r="Q7" s="16">
        <v>2689</v>
      </c>
      <c r="R7" s="16">
        <v>3038</v>
      </c>
      <c r="S7" s="16">
        <v>3437</v>
      </c>
      <c r="T7" s="16">
        <v>3822</v>
      </c>
      <c r="U7" s="107">
        <v>4015</v>
      </c>
      <c r="V7" s="130">
        <v>4549</v>
      </c>
    </row>
    <row r="8" spans="1:22" ht="18" customHeight="1">
      <c r="A8" s="13" t="s">
        <v>98</v>
      </c>
      <c r="B8" s="16">
        <v>603</v>
      </c>
      <c r="C8" s="16">
        <v>1293</v>
      </c>
      <c r="D8" s="16">
        <v>1924</v>
      </c>
      <c r="E8" s="16">
        <v>2697</v>
      </c>
      <c r="F8" s="16">
        <v>3356</v>
      </c>
      <c r="G8" s="16">
        <v>3641</v>
      </c>
      <c r="H8" s="16">
        <v>4889</v>
      </c>
      <c r="I8" s="16">
        <v>5000</v>
      </c>
      <c r="J8" s="16">
        <v>5032</v>
      </c>
      <c r="K8" s="16">
        <v>5210</v>
      </c>
      <c r="L8" s="16">
        <v>5638</v>
      </c>
      <c r="M8" s="16">
        <v>5826</v>
      </c>
      <c r="N8" s="16">
        <v>4915</v>
      </c>
      <c r="O8" s="16">
        <v>4554</v>
      </c>
      <c r="P8" s="16">
        <v>3906</v>
      </c>
      <c r="Q8" s="16">
        <v>3517</v>
      </c>
      <c r="R8" s="16">
        <v>3412</v>
      </c>
      <c r="S8" s="16">
        <v>3368</v>
      </c>
      <c r="T8" s="16">
        <v>3337</v>
      </c>
      <c r="U8" s="107">
        <v>3117</v>
      </c>
      <c r="V8" s="130">
        <v>3075</v>
      </c>
    </row>
    <row r="9" spans="1:22" ht="18" customHeight="1">
      <c r="A9" s="13" t="s">
        <v>99</v>
      </c>
      <c r="B9" s="16">
        <v>3062</v>
      </c>
      <c r="C9" s="16">
        <v>3167</v>
      </c>
      <c r="D9" s="16">
        <v>2939</v>
      </c>
      <c r="E9" s="16">
        <v>3059</v>
      </c>
      <c r="F9" s="16">
        <v>3205</v>
      </c>
      <c r="G9" s="16">
        <v>3306</v>
      </c>
      <c r="H9" s="16">
        <v>3434</v>
      </c>
      <c r="I9" s="16">
        <v>3482</v>
      </c>
      <c r="J9" s="16">
        <v>3465</v>
      </c>
      <c r="K9" s="16">
        <v>3505</v>
      </c>
      <c r="L9" s="16">
        <v>3520</v>
      </c>
      <c r="M9" s="16">
        <v>3512</v>
      </c>
      <c r="N9" s="16">
        <v>3260</v>
      </c>
      <c r="O9" s="16">
        <v>3243</v>
      </c>
      <c r="P9" s="16">
        <v>3204</v>
      </c>
      <c r="Q9" s="16">
        <v>3228</v>
      </c>
      <c r="R9" s="16">
        <v>3296</v>
      </c>
      <c r="S9" s="16">
        <v>3398</v>
      </c>
      <c r="T9" s="16">
        <v>3488</v>
      </c>
      <c r="U9" s="107">
        <v>3505</v>
      </c>
      <c r="V9" s="130">
        <v>3619</v>
      </c>
    </row>
    <row r="10" spans="1:22" ht="18" customHeight="1">
      <c r="A10" s="13" t="s">
        <v>100</v>
      </c>
      <c r="B10" s="16">
        <v>1278</v>
      </c>
      <c r="C10" s="16">
        <v>1690</v>
      </c>
      <c r="D10" s="16">
        <v>1758</v>
      </c>
      <c r="E10" s="16">
        <v>2108</v>
      </c>
      <c r="F10" s="16">
        <v>2397</v>
      </c>
      <c r="G10" s="16">
        <v>2673</v>
      </c>
      <c r="H10" s="16">
        <v>2948</v>
      </c>
      <c r="I10" s="16">
        <v>3153</v>
      </c>
      <c r="J10" s="16">
        <v>3216</v>
      </c>
      <c r="K10" s="16">
        <v>3372</v>
      </c>
      <c r="L10" s="16">
        <v>3519</v>
      </c>
      <c r="M10" s="16">
        <v>3366</v>
      </c>
      <c r="N10" s="16">
        <v>2744</v>
      </c>
      <c r="O10" s="16">
        <v>2643</v>
      </c>
      <c r="P10" s="16">
        <v>2438</v>
      </c>
      <c r="Q10" s="16">
        <v>2333</v>
      </c>
      <c r="R10" s="16">
        <v>2431</v>
      </c>
      <c r="S10" s="16">
        <v>2435</v>
      </c>
      <c r="T10" s="16">
        <v>2396</v>
      </c>
      <c r="U10" s="107">
        <v>2275</v>
      </c>
      <c r="V10" s="130">
        <v>2653</v>
      </c>
    </row>
    <row r="11" spans="1:22" ht="18" customHeight="1">
      <c r="A11" s="13" t="s">
        <v>101</v>
      </c>
      <c r="B11" s="16">
        <v>15727</v>
      </c>
      <c r="C11" s="16">
        <v>23201</v>
      </c>
      <c r="D11" s="16">
        <v>26808</v>
      </c>
      <c r="E11" s="16">
        <v>38081</v>
      </c>
      <c r="F11" s="16">
        <v>47087</v>
      </c>
      <c r="G11" s="16">
        <v>54928</v>
      </c>
      <c r="H11" s="16">
        <v>61966</v>
      </c>
      <c r="I11" s="16">
        <v>64806</v>
      </c>
      <c r="J11" s="16">
        <v>65911</v>
      </c>
      <c r="K11" s="16">
        <v>66661</v>
      </c>
      <c r="L11" s="16">
        <v>67443</v>
      </c>
      <c r="M11" s="16">
        <v>65755</v>
      </c>
      <c r="N11" s="16">
        <v>47371</v>
      </c>
      <c r="O11" s="16">
        <v>44163</v>
      </c>
      <c r="P11" s="16">
        <v>37538</v>
      </c>
      <c r="Q11" s="16">
        <v>33000</v>
      </c>
      <c r="R11" s="16">
        <v>33424</v>
      </c>
      <c r="S11" s="16">
        <v>34234</v>
      </c>
      <c r="T11" s="16">
        <v>34907</v>
      </c>
      <c r="U11" s="107">
        <v>35856</v>
      </c>
      <c r="V11" s="130">
        <v>36641</v>
      </c>
    </row>
    <row r="12" spans="1:22" ht="18" customHeight="1">
      <c r="A12" s="13" t="s">
        <v>102</v>
      </c>
      <c r="B12" s="16">
        <v>384</v>
      </c>
      <c r="C12" s="16">
        <v>788</v>
      </c>
      <c r="D12" s="16">
        <v>1290</v>
      </c>
      <c r="E12" s="16">
        <v>1972</v>
      </c>
      <c r="F12" s="16">
        <v>2684</v>
      </c>
      <c r="G12" s="16">
        <v>3131</v>
      </c>
      <c r="H12" s="16">
        <v>4464</v>
      </c>
      <c r="I12" s="16">
        <v>4640</v>
      </c>
      <c r="J12" s="16">
        <v>4826</v>
      </c>
      <c r="K12" s="16">
        <v>5126</v>
      </c>
      <c r="L12" s="16">
        <v>5499</v>
      </c>
      <c r="M12" s="16">
        <v>5616</v>
      </c>
      <c r="N12" s="16">
        <v>4976</v>
      </c>
      <c r="O12" s="16">
        <v>4704</v>
      </c>
      <c r="P12" s="16">
        <v>4373</v>
      </c>
      <c r="Q12" s="16">
        <v>4128</v>
      </c>
      <c r="R12" s="16">
        <v>4057</v>
      </c>
      <c r="S12" s="16">
        <v>3974</v>
      </c>
      <c r="T12" s="16">
        <v>3983</v>
      </c>
      <c r="U12" s="107">
        <v>3874</v>
      </c>
      <c r="V12" s="130">
        <v>3828</v>
      </c>
    </row>
    <row r="13" spans="1:22" ht="18" customHeight="1">
      <c r="A13" s="13" t="s">
        <v>103</v>
      </c>
      <c r="B13" s="16">
        <v>2800</v>
      </c>
      <c r="C13" s="16">
        <v>3357</v>
      </c>
      <c r="D13" s="16">
        <v>2520</v>
      </c>
      <c r="E13" s="16">
        <v>2892</v>
      </c>
      <c r="F13" s="16">
        <v>3171</v>
      </c>
      <c r="G13" s="16">
        <v>3380</v>
      </c>
      <c r="H13" s="16">
        <v>3713</v>
      </c>
      <c r="I13" s="16">
        <v>3797</v>
      </c>
      <c r="J13" s="16">
        <v>3832</v>
      </c>
      <c r="K13" s="16">
        <v>3991</v>
      </c>
      <c r="L13" s="16">
        <v>4155</v>
      </c>
      <c r="M13" s="16">
        <v>4253</v>
      </c>
      <c r="N13" s="16">
        <v>2435</v>
      </c>
      <c r="O13" s="16">
        <v>2117</v>
      </c>
      <c r="P13" s="16">
        <v>1812</v>
      </c>
      <c r="Q13" s="16">
        <v>1650</v>
      </c>
      <c r="R13" s="16">
        <v>1798</v>
      </c>
      <c r="S13" s="16">
        <v>1921</v>
      </c>
      <c r="T13" s="16">
        <v>2047</v>
      </c>
      <c r="U13" s="107">
        <v>1949</v>
      </c>
      <c r="V13" s="130">
        <v>2142</v>
      </c>
    </row>
    <row r="14" spans="1:22" ht="18" customHeight="1">
      <c r="A14" s="13" t="s">
        <v>104</v>
      </c>
      <c r="B14" s="16">
        <v>2123</v>
      </c>
      <c r="C14" s="16">
        <v>3116</v>
      </c>
      <c r="D14" s="16">
        <v>3042</v>
      </c>
      <c r="E14" s="16">
        <v>3593</v>
      </c>
      <c r="F14" s="16">
        <v>3957</v>
      </c>
      <c r="G14" s="16">
        <v>4225</v>
      </c>
      <c r="H14" s="16">
        <v>4533</v>
      </c>
      <c r="I14" s="16">
        <v>4703</v>
      </c>
      <c r="J14" s="16">
        <v>4770</v>
      </c>
      <c r="K14" s="16">
        <v>4942</v>
      </c>
      <c r="L14" s="16">
        <v>5115</v>
      </c>
      <c r="M14" s="16">
        <v>5140</v>
      </c>
      <c r="N14" s="16">
        <v>3302</v>
      </c>
      <c r="O14" s="16">
        <v>3008</v>
      </c>
      <c r="P14" s="16">
        <v>2543</v>
      </c>
      <c r="Q14" s="16">
        <v>2079</v>
      </c>
      <c r="R14" s="16">
        <v>2086</v>
      </c>
      <c r="S14" s="16">
        <v>2079</v>
      </c>
      <c r="T14" s="16">
        <v>1939</v>
      </c>
      <c r="U14" s="107">
        <v>1743</v>
      </c>
      <c r="V14" s="130">
        <v>1726</v>
      </c>
    </row>
    <row r="15" spans="1:22" ht="18" customHeight="1">
      <c r="A15" s="13" t="s">
        <v>105</v>
      </c>
      <c r="B15" s="16">
        <v>2344</v>
      </c>
      <c r="C15" s="16">
        <v>2823</v>
      </c>
      <c r="D15" s="16">
        <v>2742</v>
      </c>
      <c r="E15" s="16">
        <v>3243</v>
      </c>
      <c r="F15" s="16">
        <v>3699</v>
      </c>
      <c r="G15" s="16">
        <v>3417</v>
      </c>
      <c r="H15" s="16">
        <v>3878</v>
      </c>
      <c r="I15" s="16">
        <v>4184</v>
      </c>
      <c r="J15" s="16">
        <v>4510</v>
      </c>
      <c r="K15" s="16">
        <v>4939</v>
      </c>
      <c r="L15" s="16">
        <v>5849</v>
      </c>
      <c r="M15" s="16">
        <v>6463</v>
      </c>
      <c r="N15" s="16">
        <v>7300</v>
      </c>
      <c r="O15" s="16">
        <v>7868</v>
      </c>
      <c r="P15" s="16">
        <v>7815</v>
      </c>
      <c r="Q15" s="16">
        <v>7446</v>
      </c>
      <c r="R15" s="16">
        <v>6841</v>
      </c>
      <c r="S15" s="16">
        <v>6613</v>
      </c>
      <c r="T15" s="16">
        <v>6920</v>
      </c>
      <c r="U15" s="107">
        <v>6558</v>
      </c>
      <c r="V15" s="130">
        <v>6953</v>
      </c>
    </row>
    <row r="16" spans="1:22" ht="18" customHeight="1">
      <c r="A16" s="13" t="s">
        <v>106</v>
      </c>
      <c r="B16" s="16">
        <v>1762</v>
      </c>
      <c r="C16" s="16">
        <v>2626</v>
      </c>
      <c r="D16" s="16">
        <v>3060</v>
      </c>
      <c r="E16" s="16">
        <v>3547</v>
      </c>
      <c r="F16" s="16">
        <v>3876</v>
      </c>
      <c r="G16" s="16">
        <v>3573</v>
      </c>
      <c r="H16" s="16">
        <v>3863</v>
      </c>
      <c r="I16" s="16">
        <v>3752</v>
      </c>
      <c r="J16" s="16">
        <v>3618</v>
      </c>
      <c r="K16" s="16">
        <v>3565</v>
      </c>
      <c r="L16" s="16">
        <v>3549</v>
      </c>
      <c r="M16" s="16">
        <v>3589</v>
      </c>
      <c r="N16" s="16">
        <v>3644</v>
      </c>
      <c r="O16" s="16">
        <v>3866</v>
      </c>
      <c r="P16" s="16">
        <v>4284</v>
      </c>
      <c r="Q16" s="16">
        <v>4398</v>
      </c>
      <c r="R16" s="16">
        <v>4629</v>
      </c>
      <c r="S16" s="16">
        <v>4909</v>
      </c>
      <c r="T16" s="16">
        <v>5121</v>
      </c>
      <c r="U16" s="107">
        <v>4981</v>
      </c>
      <c r="V16" s="130">
        <v>5170</v>
      </c>
    </row>
    <row r="17" spans="1:25" ht="18" customHeight="1">
      <c r="A17" s="13" t="s">
        <v>107</v>
      </c>
      <c r="B17" s="16">
        <v>1114</v>
      </c>
      <c r="C17" s="16">
        <v>1294</v>
      </c>
      <c r="D17" s="16">
        <v>1299</v>
      </c>
      <c r="E17" s="16">
        <v>1535</v>
      </c>
      <c r="F17" s="16">
        <v>1686</v>
      </c>
      <c r="G17" s="16">
        <v>1409</v>
      </c>
      <c r="H17" s="16">
        <v>1576</v>
      </c>
      <c r="I17" s="16">
        <v>1656</v>
      </c>
      <c r="J17" s="16">
        <v>1636</v>
      </c>
      <c r="K17" s="16">
        <v>1698</v>
      </c>
      <c r="L17" s="16">
        <v>1841</v>
      </c>
      <c r="M17" s="16">
        <v>2079</v>
      </c>
      <c r="N17" s="16">
        <v>2276</v>
      </c>
      <c r="O17" s="16">
        <v>2303</v>
      </c>
      <c r="P17" s="16">
        <v>2295</v>
      </c>
      <c r="Q17" s="16">
        <v>2242</v>
      </c>
      <c r="R17" s="16">
        <v>2180</v>
      </c>
      <c r="S17" s="16">
        <v>2093</v>
      </c>
      <c r="T17" s="16">
        <v>2209</v>
      </c>
      <c r="U17" s="107">
        <v>2123</v>
      </c>
      <c r="V17" s="130">
        <v>2086</v>
      </c>
    </row>
    <row r="18" spans="1:25" ht="18" customHeight="1">
      <c r="A18" s="13" t="s">
        <v>108</v>
      </c>
      <c r="B18" s="16">
        <v>4609</v>
      </c>
      <c r="C18" s="16">
        <v>5584</v>
      </c>
      <c r="D18" s="16">
        <v>6307</v>
      </c>
      <c r="E18" s="16">
        <v>8184</v>
      </c>
      <c r="F18" s="16">
        <v>9211</v>
      </c>
      <c r="G18" s="16">
        <v>9669</v>
      </c>
      <c r="H18" s="16">
        <v>11017</v>
      </c>
      <c r="I18" s="16">
        <v>11858</v>
      </c>
      <c r="J18" s="16">
        <v>12302</v>
      </c>
      <c r="K18" s="16">
        <v>12606</v>
      </c>
      <c r="L18" s="16">
        <v>13012</v>
      </c>
      <c r="M18" s="16">
        <v>13394</v>
      </c>
      <c r="N18" s="16">
        <v>13617</v>
      </c>
      <c r="O18" s="16">
        <v>14000</v>
      </c>
      <c r="P18" s="16">
        <v>14813</v>
      </c>
      <c r="Q18" s="16">
        <v>15333</v>
      </c>
      <c r="R18" s="16">
        <v>15813</v>
      </c>
      <c r="S18" s="16">
        <v>16470</v>
      </c>
      <c r="T18" s="16">
        <v>17563</v>
      </c>
      <c r="U18" s="107">
        <v>18231</v>
      </c>
      <c r="V18" s="130">
        <v>19379</v>
      </c>
    </row>
    <row r="19" spans="1:25" ht="18" customHeight="1">
      <c r="A19" s="13" t="s">
        <v>109</v>
      </c>
      <c r="B19" s="16">
        <v>924</v>
      </c>
      <c r="C19" s="16">
        <v>1485</v>
      </c>
      <c r="D19" s="16">
        <v>1759</v>
      </c>
      <c r="E19" s="16">
        <v>2105</v>
      </c>
      <c r="F19" s="16">
        <v>2388</v>
      </c>
      <c r="G19" s="16">
        <v>2292</v>
      </c>
      <c r="H19" s="16">
        <v>2492</v>
      </c>
      <c r="I19" s="16">
        <v>2451</v>
      </c>
      <c r="J19" s="16">
        <v>2355</v>
      </c>
      <c r="K19" s="16">
        <v>2306</v>
      </c>
      <c r="L19" s="16">
        <v>2233</v>
      </c>
      <c r="M19" s="16">
        <v>2209</v>
      </c>
      <c r="N19" s="16">
        <v>2110</v>
      </c>
      <c r="O19" s="16">
        <v>2074</v>
      </c>
      <c r="P19" s="16">
        <v>2012</v>
      </c>
      <c r="Q19" s="16">
        <v>1993</v>
      </c>
      <c r="R19" s="16">
        <v>2025</v>
      </c>
      <c r="S19" s="16">
        <v>2097</v>
      </c>
      <c r="T19" s="16">
        <v>2228</v>
      </c>
      <c r="U19" s="107">
        <v>2237</v>
      </c>
      <c r="V19" s="130">
        <v>2388</v>
      </c>
    </row>
    <row r="20" spans="1:25" ht="18" customHeight="1">
      <c r="A20" s="13" t="s">
        <v>110</v>
      </c>
      <c r="B20" s="16">
        <v>2697</v>
      </c>
      <c r="C20" s="16">
        <v>3439</v>
      </c>
      <c r="D20" s="16">
        <v>3462</v>
      </c>
      <c r="E20" s="16">
        <v>3857</v>
      </c>
      <c r="F20" s="16">
        <v>4176</v>
      </c>
      <c r="G20" s="16">
        <v>3996</v>
      </c>
      <c r="H20" s="16">
        <v>4352</v>
      </c>
      <c r="I20" s="16">
        <v>4254</v>
      </c>
      <c r="J20" s="16">
        <v>4163</v>
      </c>
      <c r="K20" s="16">
        <v>4098</v>
      </c>
      <c r="L20" s="16">
        <v>4087</v>
      </c>
      <c r="M20" s="16">
        <v>4053</v>
      </c>
      <c r="N20" s="16">
        <v>3895</v>
      </c>
      <c r="O20" s="16">
        <v>3833</v>
      </c>
      <c r="P20" s="16">
        <v>3788</v>
      </c>
      <c r="Q20" s="16">
        <v>3918</v>
      </c>
      <c r="R20" s="16">
        <v>4188</v>
      </c>
      <c r="S20" s="16">
        <v>4764</v>
      </c>
      <c r="T20" s="16">
        <v>5641</v>
      </c>
      <c r="U20" s="107">
        <v>5885</v>
      </c>
      <c r="V20" s="130">
        <v>6200</v>
      </c>
    </row>
    <row r="21" spans="1:25" ht="18" customHeight="1">
      <c r="A21" s="13" t="s">
        <v>111</v>
      </c>
      <c r="B21" s="16">
        <v>2498</v>
      </c>
      <c r="C21" s="16">
        <v>4171</v>
      </c>
      <c r="D21" s="16">
        <v>5460</v>
      </c>
      <c r="E21" s="16">
        <v>6110</v>
      </c>
      <c r="F21" s="16">
        <v>6342</v>
      </c>
      <c r="G21" s="16">
        <v>5887</v>
      </c>
      <c r="H21" s="16">
        <v>6017</v>
      </c>
      <c r="I21" s="16">
        <v>5969</v>
      </c>
      <c r="J21" s="16">
        <v>5761</v>
      </c>
      <c r="K21" s="16">
        <v>5526</v>
      </c>
      <c r="L21" s="16">
        <v>5217</v>
      </c>
      <c r="M21" s="16">
        <v>5011</v>
      </c>
      <c r="N21" s="16">
        <v>4854</v>
      </c>
      <c r="O21" s="16">
        <v>4711</v>
      </c>
      <c r="P21" s="16">
        <v>4481</v>
      </c>
      <c r="Q21" s="16">
        <v>4222</v>
      </c>
      <c r="R21" s="16">
        <v>4211</v>
      </c>
      <c r="S21" s="16">
        <v>4201</v>
      </c>
      <c r="T21" s="16">
        <v>4252</v>
      </c>
      <c r="U21" s="107">
        <v>4301</v>
      </c>
      <c r="V21" s="130">
        <v>4331</v>
      </c>
    </row>
    <row r="22" spans="1:25" ht="18" customHeight="1">
      <c r="A22" s="113" t="s">
        <v>112</v>
      </c>
      <c r="B22" s="118">
        <f>SUM(B6:B21)</f>
        <v>54211</v>
      </c>
      <c r="C22" s="118">
        <f t="shared" ref="C22:U22" si="0">SUM(C6:C21)</f>
        <v>72733</v>
      </c>
      <c r="D22" s="118">
        <f t="shared" si="0"/>
        <v>76045</v>
      </c>
      <c r="E22" s="118">
        <f t="shared" si="0"/>
        <v>96249</v>
      </c>
      <c r="F22" s="118">
        <f t="shared" si="0"/>
        <v>111293</v>
      </c>
      <c r="G22" s="118">
        <f t="shared" si="0"/>
        <v>120308</v>
      </c>
      <c r="H22" s="118">
        <f t="shared" si="0"/>
        <v>134872</v>
      </c>
      <c r="I22" s="118">
        <f t="shared" si="0"/>
        <v>139840</v>
      </c>
      <c r="J22" s="118">
        <f t="shared" si="0"/>
        <v>141696</v>
      </c>
      <c r="K22" s="118">
        <f t="shared" si="0"/>
        <v>144096</v>
      </c>
      <c r="L22" s="118">
        <f t="shared" si="0"/>
        <v>147487</v>
      </c>
      <c r="M22" s="118">
        <f t="shared" si="0"/>
        <v>146963</v>
      </c>
      <c r="N22" s="118">
        <f t="shared" si="0"/>
        <v>117514</v>
      </c>
      <c r="O22" s="118">
        <f t="shared" si="0"/>
        <v>112980</v>
      </c>
      <c r="P22" s="118">
        <f t="shared" si="0"/>
        <v>103702</v>
      </c>
      <c r="Q22" s="118">
        <f t="shared" si="0"/>
        <v>96926</v>
      </c>
      <c r="R22" s="118">
        <f t="shared" si="0"/>
        <v>98048</v>
      </c>
      <c r="S22" s="118">
        <f t="shared" si="0"/>
        <v>100511</v>
      </c>
      <c r="T22" s="118">
        <f t="shared" si="0"/>
        <v>104152</v>
      </c>
      <c r="U22" s="118">
        <f t="shared" si="0"/>
        <v>104710</v>
      </c>
      <c r="V22" s="131">
        <f>SUM(V6:V21)</f>
        <v>109101</v>
      </c>
    </row>
    <row r="23" spans="1:25" ht="18" customHeight="1">
      <c r="A23" s="112" t="s">
        <v>113</v>
      </c>
      <c r="B23" s="100">
        <f>B24-B22</f>
        <v>10759</v>
      </c>
      <c r="C23" s="100">
        <f t="shared" ref="C23:U23" si="1">C24-C22</f>
        <v>13747</v>
      </c>
      <c r="D23" s="100">
        <f t="shared" si="1"/>
        <v>13969</v>
      </c>
      <c r="E23" s="100">
        <f t="shared" si="1"/>
        <v>18167</v>
      </c>
      <c r="F23" s="100">
        <f t="shared" si="1"/>
        <v>21484</v>
      </c>
      <c r="G23" s="100">
        <f t="shared" si="1"/>
        <v>23687</v>
      </c>
      <c r="H23" s="100">
        <f t="shared" si="1"/>
        <v>27557</v>
      </c>
      <c r="I23" s="100">
        <f t="shared" si="1"/>
        <v>28065</v>
      </c>
      <c r="J23" s="100">
        <f t="shared" si="1"/>
        <v>27833</v>
      </c>
      <c r="K23" s="100">
        <f t="shared" si="1"/>
        <v>28296</v>
      </c>
      <c r="L23" s="100">
        <f t="shared" si="1"/>
        <v>28964</v>
      </c>
      <c r="M23" s="100">
        <f t="shared" si="1"/>
        <v>29289</v>
      </c>
      <c r="N23" s="100">
        <f t="shared" si="1"/>
        <v>24715</v>
      </c>
      <c r="O23" s="100">
        <f t="shared" si="1"/>
        <v>24099</v>
      </c>
      <c r="P23" s="100">
        <f t="shared" si="1"/>
        <v>22728</v>
      </c>
      <c r="Q23" s="100">
        <f t="shared" si="1"/>
        <v>22053</v>
      </c>
      <c r="R23" s="100">
        <f t="shared" si="1"/>
        <v>23070</v>
      </c>
      <c r="S23" s="100">
        <f t="shared" si="1"/>
        <v>24640</v>
      </c>
      <c r="T23" s="100">
        <f t="shared" si="1"/>
        <v>26497</v>
      </c>
      <c r="U23" s="100">
        <f t="shared" si="1"/>
        <v>25989</v>
      </c>
      <c r="V23" s="130">
        <f>V24-V22</f>
        <v>26949</v>
      </c>
    </row>
    <row r="24" spans="1:25" ht="18" customHeight="1">
      <c r="A24" s="94" t="s">
        <v>39</v>
      </c>
      <c r="B24" s="62">
        <v>64970</v>
      </c>
      <c r="C24" s="62">
        <v>86480</v>
      </c>
      <c r="D24" s="62">
        <v>90014</v>
      </c>
      <c r="E24" s="62">
        <v>114416</v>
      </c>
      <c r="F24" s="62">
        <v>132777</v>
      </c>
      <c r="G24" s="62">
        <v>143995</v>
      </c>
      <c r="H24" s="62">
        <v>162429</v>
      </c>
      <c r="I24" s="62">
        <v>167905</v>
      </c>
      <c r="J24" s="62">
        <v>169529</v>
      </c>
      <c r="K24" s="62">
        <v>172392</v>
      </c>
      <c r="L24" s="62">
        <v>176451</v>
      </c>
      <c r="M24" s="62">
        <v>176252</v>
      </c>
      <c r="N24" s="62">
        <v>142229</v>
      </c>
      <c r="O24" s="62">
        <v>137079</v>
      </c>
      <c r="P24" s="62">
        <v>126430</v>
      </c>
      <c r="Q24" s="62">
        <v>118979</v>
      </c>
      <c r="R24" s="62">
        <v>121118</v>
      </c>
      <c r="S24" s="62">
        <v>125151</v>
      </c>
      <c r="T24" s="62">
        <v>130649</v>
      </c>
      <c r="U24" s="62">
        <v>130699</v>
      </c>
      <c r="V24" s="132">
        <v>136050</v>
      </c>
    </row>
    <row r="25" spans="1:25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107"/>
      <c r="V25" s="130"/>
    </row>
    <row r="26" spans="1:25" s="61" customFormat="1" ht="18" customHeight="1">
      <c r="A26" s="5" t="s">
        <v>114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7"/>
      <c r="V26" s="130"/>
      <c r="W26" s="5"/>
      <c r="X26" s="5"/>
      <c r="Y26" s="5"/>
    </row>
    <row r="27" spans="1:25" ht="18" customHeight="1"/>
    <row r="28" spans="1:25" ht="18" customHeight="1"/>
    <row r="29" spans="1:25" ht="18" customHeight="1">
      <c r="A29" s="60" t="s">
        <v>49</v>
      </c>
      <c r="B29" s="92">
        <v>2002</v>
      </c>
      <c r="C29" s="92">
        <v>2003</v>
      </c>
      <c r="D29" s="92">
        <v>2004</v>
      </c>
      <c r="E29" s="92">
        <v>2005</v>
      </c>
      <c r="F29" s="92">
        <v>2006</v>
      </c>
      <c r="G29" s="92">
        <v>2007</v>
      </c>
      <c r="H29" s="92">
        <v>2008</v>
      </c>
      <c r="I29" s="92">
        <v>2009</v>
      </c>
      <c r="J29" s="92">
        <v>2010</v>
      </c>
      <c r="K29" s="92">
        <v>2011</v>
      </c>
      <c r="L29" s="92">
        <v>2012</v>
      </c>
      <c r="M29" s="92">
        <v>2013</v>
      </c>
      <c r="N29" s="92">
        <v>2014</v>
      </c>
      <c r="O29" s="92">
        <v>2015</v>
      </c>
      <c r="P29" s="92">
        <v>2016</v>
      </c>
      <c r="Q29" s="92">
        <v>2017</v>
      </c>
      <c r="R29" s="92">
        <v>2018</v>
      </c>
      <c r="S29" s="92">
        <v>2019</v>
      </c>
      <c r="T29" s="92">
        <v>2020</v>
      </c>
      <c r="U29" s="92">
        <v>2021</v>
      </c>
      <c r="V29" s="92">
        <v>2022</v>
      </c>
    </row>
    <row r="30" spans="1:25" ht="18" customHeight="1">
      <c r="A30" s="73" t="s">
        <v>96</v>
      </c>
      <c r="B30" s="16">
        <v>5049</v>
      </c>
      <c r="C30" s="16">
        <v>6105</v>
      </c>
      <c r="D30" s="16">
        <v>4878</v>
      </c>
      <c r="E30" s="16">
        <v>5581</v>
      </c>
      <c r="F30" s="16">
        <v>5888</v>
      </c>
      <c r="G30" s="16">
        <v>6188</v>
      </c>
      <c r="H30" s="16">
        <v>6556</v>
      </c>
      <c r="I30" s="16">
        <v>6712</v>
      </c>
      <c r="J30" s="16">
        <v>6734</v>
      </c>
      <c r="K30" s="16">
        <v>6787</v>
      </c>
      <c r="L30" s="16">
        <v>6829</v>
      </c>
      <c r="M30" s="16">
        <v>6669</v>
      </c>
      <c r="N30" s="16">
        <v>4061</v>
      </c>
      <c r="O30" s="16">
        <v>3607</v>
      </c>
      <c r="P30" s="16">
        <v>2910</v>
      </c>
      <c r="Q30" s="16">
        <v>2273</v>
      </c>
      <c r="R30" s="16">
        <v>2218</v>
      </c>
      <c r="S30" s="16">
        <v>2148</v>
      </c>
      <c r="T30" s="16">
        <v>2035</v>
      </c>
      <c r="U30" s="16">
        <v>1937</v>
      </c>
      <c r="V30" s="133">
        <v>2062</v>
      </c>
    </row>
    <row r="31" spans="1:25" ht="18" customHeight="1">
      <c r="A31" s="74" t="s">
        <v>97</v>
      </c>
      <c r="B31" s="16">
        <v>1040</v>
      </c>
      <c r="C31" s="16">
        <v>1198</v>
      </c>
      <c r="D31" s="16">
        <v>969</v>
      </c>
      <c r="E31" s="16">
        <v>1096</v>
      </c>
      <c r="F31" s="16">
        <v>1180</v>
      </c>
      <c r="G31" s="16">
        <v>1256</v>
      </c>
      <c r="H31" s="16">
        <v>1352</v>
      </c>
      <c r="I31" s="16">
        <v>1389</v>
      </c>
      <c r="J31" s="16">
        <v>1424</v>
      </c>
      <c r="K31" s="16">
        <v>1504</v>
      </c>
      <c r="L31" s="16">
        <v>1584</v>
      </c>
      <c r="M31" s="16">
        <v>1649</v>
      </c>
      <c r="N31" s="16">
        <v>1319</v>
      </c>
      <c r="O31" s="16">
        <v>1314</v>
      </c>
      <c r="P31" s="16">
        <v>1292</v>
      </c>
      <c r="Q31" s="16">
        <v>1380</v>
      </c>
      <c r="R31" s="16">
        <v>1568</v>
      </c>
      <c r="S31" s="16">
        <v>1775</v>
      </c>
      <c r="T31" s="16">
        <v>1960</v>
      </c>
      <c r="U31" s="16">
        <v>2039</v>
      </c>
      <c r="V31" s="134">
        <v>2306</v>
      </c>
    </row>
    <row r="32" spans="1:25" ht="18" customHeight="1">
      <c r="A32" s="74" t="s">
        <v>98</v>
      </c>
      <c r="B32" s="16">
        <v>399</v>
      </c>
      <c r="C32" s="16">
        <v>819</v>
      </c>
      <c r="D32" s="16">
        <v>1189</v>
      </c>
      <c r="E32" s="16">
        <v>1672</v>
      </c>
      <c r="F32" s="16">
        <v>2053</v>
      </c>
      <c r="G32" s="16">
        <v>2117</v>
      </c>
      <c r="H32" s="16">
        <v>2820</v>
      </c>
      <c r="I32" s="16">
        <v>2872</v>
      </c>
      <c r="J32" s="16">
        <v>2882</v>
      </c>
      <c r="K32" s="16">
        <v>2961</v>
      </c>
      <c r="L32" s="16">
        <v>3185</v>
      </c>
      <c r="M32" s="16">
        <v>3265</v>
      </c>
      <c r="N32" s="16">
        <v>2698</v>
      </c>
      <c r="O32" s="16">
        <v>2470</v>
      </c>
      <c r="P32" s="16">
        <v>2101</v>
      </c>
      <c r="Q32" s="16">
        <v>1840</v>
      </c>
      <c r="R32" s="16">
        <v>1767</v>
      </c>
      <c r="S32" s="16">
        <v>1743</v>
      </c>
      <c r="T32" s="16">
        <v>1727</v>
      </c>
      <c r="U32" s="16">
        <v>1608</v>
      </c>
      <c r="V32" s="134">
        <v>1582</v>
      </c>
    </row>
    <row r="33" spans="1:22" ht="18" customHeight="1">
      <c r="A33" s="74" t="s">
        <v>99</v>
      </c>
      <c r="B33" s="16">
        <v>1491</v>
      </c>
      <c r="C33" s="16">
        <v>1546</v>
      </c>
      <c r="D33" s="16">
        <v>1454</v>
      </c>
      <c r="E33" s="16">
        <v>1514</v>
      </c>
      <c r="F33" s="16">
        <v>1592</v>
      </c>
      <c r="G33" s="16">
        <v>1656</v>
      </c>
      <c r="H33" s="16">
        <v>1726</v>
      </c>
      <c r="I33" s="16">
        <v>1761</v>
      </c>
      <c r="J33" s="16">
        <v>1740</v>
      </c>
      <c r="K33" s="16">
        <v>1770</v>
      </c>
      <c r="L33" s="16">
        <v>1772</v>
      </c>
      <c r="M33" s="16">
        <v>1757</v>
      </c>
      <c r="N33" s="16">
        <v>1619</v>
      </c>
      <c r="O33" s="16">
        <v>1603</v>
      </c>
      <c r="P33" s="16">
        <v>1582</v>
      </c>
      <c r="Q33" s="16">
        <v>1584</v>
      </c>
      <c r="R33" s="16">
        <v>1607</v>
      </c>
      <c r="S33" s="16">
        <v>1650</v>
      </c>
      <c r="T33" s="16">
        <v>1715</v>
      </c>
      <c r="U33" s="16">
        <v>1712</v>
      </c>
      <c r="V33" s="134">
        <v>1763</v>
      </c>
    </row>
    <row r="34" spans="1:22" ht="18" customHeight="1">
      <c r="A34" s="74" t="s">
        <v>100</v>
      </c>
      <c r="B34" s="16">
        <v>669</v>
      </c>
      <c r="C34" s="16">
        <v>889</v>
      </c>
      <c r="D34" s="16">
        <v>917</v>
      </c>
      <c r="E34" s="16">
        <v>1108</v>
      </c>
      <c r="F34" s="16">
        <v>1275</v>
      </c>
      <c r="G34" s="16">
        <v>1424</v>
      </c>
      <c r="H34" s="16">
        <v>1563</v>
      </c>
      <c r="I34" s="16">
        <v>1673</v>
      </c>
      <c r="J34" s="16">
        <v>1701</v>
      </c>
      <c r="K34" s="16">
        <v>1783</v>
      </c>
      <c r="L34" s="16">
        <v>1868</v>
      </c>
      <c r="M34" s="16">
        <v>1786</v>
      </c>
      <c r="N34" s="16">
        <v>1456</v>
      </c>
      <c r="O34" s="16">
        <v>1406</v>
      </c>
      <c r="P34" s="16">
        <v>1304</v>
      </c>
      <c r="Q34" s="16">
        <v>1250</v>
      </c>
      <c r="R34" s="16">
        <v>1297</v>
      </c>
      <c r="S34" s="16">
        <v>1299</v>
      </c>
      <c r="T34" s="16">
        <v>1276</v>
      </c>
      <c r="U34" s="16">
        <v>1200</v>
      </c>
      <c r="V34" s="134">
        <v>1403</v>
      </c>
    </row>
    <row r="35" spans="1:22" ht="18" customHeight="1">
      <c r="A35" s="74" t="s">
        <v>101</v>
      </c>
      <c r="B35" s="16">
        <v>7768</v>
      </c>
      <c r="C35" s="16">
        <v>11517</v>
      </c>
      <c r="D35" s="16">
        <v>13379</v>
      </c>
      <c r="E35" s="16">
        <v>18939</v>
      </c>
      <c r="F35" s="16">
        <v>23404</v>
      </c>
      <c r="G35" s="16">
        <v>27355</v>
      </c>
      <c r="H35" s="16">
        <v>30864</v>
      </c>
      <c r="I35" s="16">
        <v>32153</v>
      </c>
      <c r="J35" s="16">
        <v>32639</v>
      </c>
      <c r="K35" s="16">
        <v>33010</v>
      </c>
      <c r="L35" s="16">
        <v>33383</v>
      </c>
      <c r="M35" s="16">
        <v>32483</v>
      </c>
      <c r="N35" s="16">
        <v>23211</v>
      </c>
      <c r="O35" s="16">
        <v>21612</v>
      </c>
      <c r="P35" s="16">
        <v>18414</v>
      </c>
      <c r="Q35" s="16">
        <v>16143</v>
      </c>
      <c r="R35" s="16">
        <v>16295</v>
      </c>
      <c r="S35" s="16">
        <v>16719</v>
      </c>
      <c r="T35" s="16">
        <v>17126</v>
      </c>
      <c r="U35" s="16">
        <v>17630</v>
      </c>
      <c r="V35" s="134">
        <v>18071</v>
      </c>
    </row>
    <row r="36" spans="1:22" ht="18" customHeight="1">
      <c r="A36" s="74" t="s">
        <v>102</v>
      </c>
      <c r="B36" s="16">
        <v>242</v>
      </c>
      <c r="C36" s="16">
        <v>453</v>
      </c>
      <c r="D36" s="16">
        <v>708</v>
      </c>
      <c r="E36" s="16">
        <v>1046</v>
      </c>
      <c r="F36" s="16">
        <v>1387</v>
      </c>
      <c r="G36" s="16">
        <v>1550</v>
      </c>
      <c r="H36" s="16">
        <v>2267</v>
      </c>
      <c r="I36" s="16">
        <v>2347</v>
      </c>
      <c r="J36" s="16">
        <v>2416</v>
      </c>
      <c r="K36" s="16">
        <v>2519</v>
      </c>
      <c r="L36" s="16">
        <v>2726</v>
      </c>
      <c r="M36" s="16">
        <v>2758</v>
      </c>
      <c r="N36" s="16">
        <v>2393</v>
      </c>
      <c r="O36" s="16">
        <v>2204</v>
      </c>
      <c r="P36" s="16">
        <v>1999</v>
      </c>
      <c r="Q36" s="16">
        <v>1888</v>
      </c>
      <c r="R36" s="16">
        <v>1856</v>
      </c>
      <c r="S36" s="16">
        <v>1815</v>
      </c>
      <c r="T36" s="16">
        <v>1781</v>
      </c>
      <c r="U36" s="16">
        <v>1732</v>
      </c>
      <c r="V36" s="134">
        <v>1721</v>
      </c>
    </row>
    <row r="37" spans="1:22" ht="18" customHeight="1">
      <c r="A37" s="74" t="s">
        <v>103</v>
      </c>
      <c r="B37" s="16">
        <v>1397</v>
      </c>
      <c r="C37" s="16">
        <v>1675</v>
      </c>
      <c r="D37" s="16">
        <v>1266</v>
      </c>
      <c r="E37" s="16">
        <v>1446</v>
      </c>
      <c r="F37" s="16">
        <v>1592</v>
      </c>
      <c r="G37" s="16">
        <v>1682</v>
      </c>
      <c r="H37" s="16">
        <v>1829</v>
      </c>
      <c r="I37" s="16">
        <v>1879</v>
      </c>
      <c r="J37" s="16">
        <v>1891</v>
      </c>
      <c r="K37" s="16">
        <v>1966</v>
      </c>
      <c r="L37" s="16">
        <v>2043</v>
      </c>
      <c r="M37" s="16">
        <v>2091</v>
      </c>
      <c r="N37" s="16">
        <v>1169</v>
      </c>
      <c r="O37" s="16">
        <v>1033</v>
      </c>
      <c r="P37" s="16">
        <v>903</v>
      </c>
      <c r="Q37" s="16">
        <v>818</v>
      </c>
      <c r="R37" s="16">
        <v>887</v>
      </c>
      <c r="S37" s="16">
        <v>938</v>
      </c>
      <c r="T37" s="16">
        <v>994</v>
      </c>
      <c r="U37" s="16">
        <v>957</v>
      </c>
      <c r="V37" s="134">
        <v>1048</v>
      </c>
    </row>
    <row r="38" spans="1:22" ht="18" customHeight="1">
      <c r="A38" s="74" t="s">
        <v>104</v>
      </c>
      <c r="B38" s="16">
        <v>1096</v>
      </c>
      <c r="C38" s="16">
        <v>1609</v>
      </c>
      <c r="D38" s="16">
        <v>1588</v>
      </c>
      <c r="E38" s="16">
        <v>1881</v>
      </c>
      <c r="F38" s="16">
        <v>2071</v>
      </c>
      <c r="G38" s="16">
        <v>2216</v>
      </c>
      <c r="H38" s="16">
        <v>2376</v>
      </c>
      <c r="I38" s="16">
        <v>2447</v>
      </c>
      <c r="J38" s="16">
        <v>2489</v>
      </c>
      <c r="K38" s="16">
        <v>2577</v>
      </c>
      <c r="L38" s="16">
        <v>2678</v>
      </c>
      <c r="M38" s="16">
        <v>2663</v>
      </c>
      <c r="N38" s="16">
        <v>1725</v>
      </c>
      <c r="O38" s="16">
        <v>1574</v>
      </c>
      <c r="P38" s="16">
        <v>1333</v>
      </c>
      <c r="Q38" s="16">
        <v>1062</v>
      </c>
      <c r="R38" s="16">
        <v>1075</v>
      </c>
      <c r="S38" s="16">
        <v>1077</v>
      </c>
      <c r="T38" s="16">
        <v>994</v>
      </c>
      <c r="U38" s="16">
        <v>866</v>
      </c>
      <c r="V38" s="134">
        <v>856</v>
      </c>
    </row>
    <row r="39" spans="1:22" ht="18" customHeight="1">
      <c r="A39" s="74" t="s">
        <v>105</v>
      </c>
      <c r="B39" s="16">
        <v>1136</v>
      </c>
      <c r="C39" s="16">
        <v>1357</v>
      </c>
      <c r="D39" s="16">
        <v>1275</v>
      </c>
      <c r="E39" s="16">
        <v>1489</v>
      </c>
      <c r="F39" s="16">
        <v>1722</v>
      </c>
      <c r="G39" s="16">
        <v>1544</v>
      </c>
      <c r="H39" s="16">
        <v>1724</v>
      </c>
      <c r="I39" s="16">
        <v>1836</v>
      </c>
      <c r="J39" s="16">
        <v>1955</v>
      </c>
      <c r="K39" s="16">
        <v>2143</v>
      </c>
      <c r="L39" s="16">
        <v>2541</v>
      </c>
      <c r="M39" s="16">
        <v>2771</v>
      </c>
      <c r="N39" s="16">
        <v>3148</v>
      </c>
      <c r="O39" s="16">
        <v>3386</v>
      </c>
      <c r="P39" s="16">
        <v>3307</v>
      </c>
      <c r="Q39" s="16">
        <v>3079</v>
      </c>
      <c r="R39" s="16">
        <v>2810</v>
      </c>
      <c r="S39" s="16">
        <v>2727</v>
      </c>
      <c r="T39" s="16">
        <v>2860</v>
      </c>
      <c r="U39" s="16">
        <v>2705</v>
      </c>
      <c r="V39" s="134">
        <v>2850</v>
      </c>
    </row>
    <row r="40" spans="1:22" ht="18" customHeight="1">
      <c r="A40" s="74" t="s">
        <v>106</v>
      </c>
      <c r="B40" s="16">
        <v>1118</v>
      </c>
      <c r="C40" s="16">
        <v>1627</v>
      </c>
      <c r="D40" s="16">
        <v>1878</v>
      </c>
      <c r="E40" s="16">
        <v>2151</v>
      </c>
      <c r="F40" s="16">
        <v>2331</v>
      </c>
      <c r="G40" s="16">
        <v>2042</v>
      </c>
      <c r="H40" s="16">
        <v>2163</v>
      </c>
      <c r="I40" s="16">
        <v>2023</v>
      </c>
      <c r="J40" s="16">
        <v>1890</v>
      </c>
      <c r="K40" s="16">
        <v>1820</v>
      </c>
      <c r="L40" s="16">
        <v>1763</v>
      </c>
      <c r="M40" s="16">
        <v>1770</v>
      </c>
      <c r="N40" s="16">
        <v>1791</v>
      </c>
      <c r="O40" s="16">
        <v>1889</v>
      </c>
      <c r="P40" s="16">
        <v>2080</v>
      </c>
      <c r="Q40" s="16">
        <v>2093</v>
      </c>
      <c r="R40" s="16">
        <v>2184</v>
      </c>
      <c r="S40" s="16">
        <v>2308</v>
      </c>
      <c r="T40" s="16">
        <v>2411</v>
      </c>
      <c r="U40" s="16">
        <v>2348</v>
      </c>
      <c r="V40" s="134">
        <v>2383</v>
      </c>
    </row>
    <row r="41" spans="1:22" ht="18" customHeight="1">
      <c r="A41" s="74" t="s">
        <v>107</v>
      </c>
      <c r="B41" s="16">
        <v>945</v>
      </c>
      <c r="C41" s="16">
        <v>1068</v>
      </c>
      <c r="D41" s="16">
        <v>1094</v>
      </c>
      <c r="E41" s="16">
        <v>1276</v>
      </c>
      <c r="F41" s="16">
        <v>1406</v>
      </c>
      <c r="G41" s="16">
        <v>1124</v>
      </c>
      <c r="H41" s="16">
        <v>1220</v>
      </c>
      <c r="I41" s="16">
        <v>1266</v>
      </c>
      <c r="J41" s="16">
        <v>1235</v>
      </c>
      <c r="K41" s="16">
        <v>1276</v>
      </c>
      <c r="L41" s="16">
        <v>1350</v>
      </c>
      <c r="M41" s="16">
        <v>1469</v>
      </c>
      <c r="N41" s="16">
        <v>1546</v>
      </c>
      <c r="O41" s="16">
        <v>1553</v>
      </c>
      <c r="P41" s="16">
        <v>1544</v>
      </c>
      <c r="Q41" s="16">
        <v>1476</v>
      </c>
      <c r="R41" s="16">
        <v>1430</v>
      </c>
      <c r="S41" s="16">
        <v>1375</v>
      </c>
      <c r="T41" s="16">
        <v>1467</v>
      </c>
      <c r="U41" s="16">
        <v>1441</v>
      </c>
      <c r="V41" s="134">
        <v>1420</v>
      </c>
    </row>
    <row r="42" spans="1:22" ht="18" customHeight="1">
      <c r="A42" s="74" t="s">
        <v>108</v>
      </c>
      <c r="B42" s="16">
        <v>3555</v>
      </c>
      <c r="C42" s="16">
        <v>4260</v>
      </c>
      <c r="D42" s="16">
        <v>4716</v>
      </c>
      <c r="E42" s="16">
        <v>6046</v>
      </c>
      <c r="F42" s="16">
        <v>6775</v>
      </c>
      <c r="G42" s="16">
        <v>6777</v>
      </c>
      <c r="H42" s="16">
        <v>7453</v>
      </c>
      <c r="I42" s="16">
        <v>7755</v>
      </c>
      <c r="J42" s="16">
        <v>7813</v>
      </c>
      <c r="K42" s="16">
        <v>7971</v>
      </c>
      <c r="L42" s="16">
        <v>8182</v>
      </c>
      <c r="M42" s="16">
        <v>8377</v>
      </c>
      <c r="N42" s="16">
        <v>8442</v>
      </c>
      <c r="O42" s="16">
        <v>8603</v>
      </c>
      <c r="P42" s="16">
        <v>9102</v>
      </c>
      <c r="Q42" s="16">
        <v>9341</v>
      </c>
      <c r="R42" s="16">
        <v>9540</v>
      </c>
      <c r="S42" s="16">
        <v>9797</v>
      </c>
      <c r="T42" s="16">
        <v>10399</v>
      </c>
      <c r="U42" s="16">
        <v>10716</v>
      </c>
      <c r="V42" s="134">
        <v>11274</v>
      </c>
    </row>
    <row r="43" spans="1:22" ht="18" customHeight="1">
      <c r="A43" s="74" t="s">
        <v>109</v>
      </c>
      <c r="B43" s="16">
        <v>481</v>
      </c>
      <c r="C43" s="16">
        <v>796</v>
      </c>
      <c r="D43" s="16">
        <v>965</v>
      </c>
      <c r="E43" s="16">
        <v>1141</v>
      </c>
      <c r="F43" s="16">
        <v>1291</v>
      </c>
      <c r="G43" s="16">
        <v>1246</v>
      </c>
      <c r="H43" s="16">
        <v>1341</v>
      </c>
      <c r="I43" s="16">
        <v>1304</v>
      </c>
      <c r="J43" s="16">
        <v>1264</v>
      </c>
      <c r="K43" s="16">
        <v>1214</v>
      </c>
      <c r="L43" s="16">
        <v>1171</v>
      </c>
      <c r="M43" s="16">
        <v>1161</v>
      </c>
      <c r="N43" s="16">
        <v>1105</v>
      </c>
      <c r="O43" s="16">
        <v>1092</v>
      </c>
      <c r="P43" s="16">
        <v>1056</v>
      </c>
      <c r="Q43" s="16">
        <v>1040</v>
      </c>
      <c r="R43" s="16">
        <v>1063</v>
      </c>
      <c r="S43" s="16">
        <v>1096</v>
      </c>
      <c r="T43" s="16">
        <v>1168</v>
      </c>
      <c r="U43" s="16">
        <v>1164</v>
      </c>
      <c r="V43" s="134">
        <v>1237</v>
      </c>
    </row>
    <row r="44" spans="1:22" ht="18" customHeight="1">
      <c r="A44" s="74" t="s">
        <v>110</v>
      </c>
      <c r="B44" s="16">
        <v>1271</v>
      </c>
      <c r="C44" s="16">
        <v>1671</v>
      </c>
      <c r="D44" s="16">
        <v>1687</v>
      </c>
      <c r="E44" s="16">
        <v>1882</v>
      </c>
      <c r="F44" s="16">
        <v>2051</v>
      </c>
      <c r="G44" s="16">
        <v>1930</v>
      </c>
      <c r="H44" s="16">
        <v>2067</v>
      </c>
      <c r="I44" s="16">
        <v>1986</v>
      </c>
      <c r="J44" s="16">
        <v>1895</v>
      </c>
      <c r="K44" s="16">
        <v>1878</v>
      </c>
      <c r="L44" s="16">
        <v>1850</v>
      </c>
      <c r="M44" s="16">
        <v>1826</v>
      </c>
      <c r="N44" s="16">
        <v>1734</v>
      </c>
      <c r="O44" s="16">
        <v>1689</v>
      </c>
      <c r="P44" s="16">
        <v>1662</v>
      </c>
      <c r="Q44" s="16">
        <v>1688</v>
      </c>
      <c r="R44" s="16">
        <v>1827</v>
      </c>
      <c r="S44" s="16">
        <v>2047</v>
      </c>
      <c r="T44" s="16">
        <v>2406</v>
      </c>
      <c r="U44" s="16">
        <v>2486</v>
      </c>
      <c r="V44" s="134">
        <v>2635</v>
      </c>
    </row>
    <row r="45" spans="1:22" ht="18" customHeight="1">
      <c r="A45" s="74" t="s">
        <v>111</v>
      </c>
      <c r="B45" s="16">
        <v>1514</v>
      </c>
      <c r="C45" s="16">
        <v>2455</v>
      </c>
      <c r="D45" s="16">
        <v>3165</v>
      </c>
      <c r="E45" s="16">
        <v>3553</v>
      </c>
      <c r="F45" s="16">
        <v>3665</v>
      </c>
      <c r="G45" s="16">
        <v>3355</v>
      </c>
      <c r="H45" s="16">
        <v>3416</v>
      </c>
      <c r="I45" s="16">
        <v>3341</v>
      </c>
      <c r="J45" s="16">
        <v>3178</v>
      </c>
      <c r="K45" s="16">
        <v>3012</v>
      </c>
      <c r="L45" s="16">
        <v>2815</v>
      </c>
      <c r="M45" s="16">
        <v>2671</v>
      </c>
      <c r="N45" s="16">
        <v>2590</v>
      </c>
      <c r="O45" s="16">
        <v>2497</v>
      </c>
      <c r="P45" s="16">
        <v>2358</v>
      </c>
      <c r="Q45" s="16">
        <v>2212</v>
      </c>
      <c r="R45" s="16">
        <v>2206</v>
      </c>
      <c r="S45" s="16">
        <v>2203</v>
      </c>
      <c r="T45" s="16">
        <v>2215</v>
      </c>
      <c r="U45" s="16">
        <v>2246</v>
      </c>
      <c r="V45" s="134">
        <v>2254</v>
      </c>
    </row>
    <row r="46" spans="1:22" ht="18" customHeight="1">
      <c r="A46" s="114" t="s">
        <v>112</v>
      </c>
      <c r="B46" s="117">
        <f>SUM(B30:B45)</f>
        <v>29171</v>
      </c>
      <c r="C46" s="117">
        <f t="shared" ref="C46:U46" si="2">SUM(C30:C45)</f>
        <v>39045</v>
      </c>
      <c r="D46" s="117">
        <f t="shared" si="2"/>
        <v>41128</v>
      </c>
      <c r="E46" s="117">
        <f t="shared" si="2"/>
        <v>51821</v>
      </c>
      <c r="F46" s="117">
        <f t="shared" si="2"/>
        <v>59683</v>
      </c>
      <c r="G46" s="117">
        <f t="shared" si="2"/>
        <v>63462</v>
      </c>
      <c r="H46" s="117">
        <f t="shared" si="2"/>
        <v>70737</v>
      </c>
      <c r="I46" s="117">
        <f t="shared" si="2"/>
        <v>72744</v>
      </c>
      <c r="J46" s="117">
        <f t="shared" si="2"/>
        <v>73146</v>
      </c>
      <c r="K46" s="117">
        <f t="shared" si="2"/>
        <v>74191</v>
      </c>
      <c r="L46" s="117">
        <f t="shared" si="2"/>
        <v>75740</v>
      </c>
      <c r="M46" s="117">
        <f t="shared" si="2"/>
        <v>75166</v>
      </c>
      <c r="N46" s="117">
        <f t="shared" si="2"/>
        <v>60007</v>
      </c>
      <c r="O46" s="117">
        <f t="shared" si="2"/>
        <v>57532</v>
      </c>
      <c r="P46" s="117">
        <f t="shared" si="2"/>
        <v>52947</v>
      </c>
      <c r="Q46" s="117">
        <f t="shared" si="2"/>
        <v>49167</v>
      </c>
      <c r="R46" s="117">
        <f t="shared" si="2"/>
        <v>49630</v>
      </c>
      <c r="S46" s="117">
        <f t="shared" si="2"/>
        <v>50717</v>
      </c>
      <c r="T46" s="117">
        <f t="shared" si="2"/>
        <v>52534</v>
      </c>
      <c r="U46" s="117">
        <f t="shared" si="2"/>
        <v>52787</v>
      </c>
      <c r="V46" s="135">
        <f>SUM(V30:V45)</f>
        <v>54865</v>
      </c>
    </row>
    <row r="47" spans="1:22" ht="18" customHeight="1">
      <c r="A47" s="115" t="s">
        <v>113</v>
      </c>
      <c r="B47" s="16">
        <f>B48-B46</f>
        <v>5480</v>
      </c>
      <c r="C47" s="16">
        <f t="shared" ref="C47:U47" si="3">C48-C46</f>
        <v>7056</v>
      </c>
      <c r="D47" s="16">
        <f t="shared" si="3"/>
        <v>7264</v>
      </c>
      <c r="E47" s="16">
        <f t="shared" si="3"/>
        <v>9599</v>
      </c>
      <c r="F47" s="16">
        <f t="shared" si="3"/>
        <v>11449</v>
      </c>
      <c r="G47" s="16">
        <f t="shared" si="3"/>
        <v>12574</v>
      </c>
      <c r="H47" s="16">
        <f t="shared" si="3"/>
        <v>14565</v>
      </c>
      <c r="I47" s="16">
        <f t="shared" si="3"/>
        <v>14690</v>
      </c>
      <c r="J47" s="16">
        <f t="shared" si="3"/>
        <v>14460</v>
      </c>
      <c r="K47" s="16">
        <f t="shared" si="3"/>
        <v>14626</v>
      </c>
      <c r="L47" s="16">
        <f t="shared" si="3"/>
        <v>14947</v>
      </c>
      <c r="M47" s="16">
        <f t="shared" si="3"/>
        <v>15197</v>
      </c>
      <c r="N47" s="16">
        <f t="shared" si="3"/>
        <v>12870</v>
      </c>
      <c r="O47" s="16">
        <f t="shared" si="3"/>
        <v>12480</v>
      </c>
      <c r="P47" s="16">
        <f t="shared" si="3"/>
        <v>11602</v>
      </c>
      <c r="Q47" s="16">
        <f t="shared" si="3"/>
        <v>11117</v>
      </c>
      <c r="R47" s="16">
        <f t="shared" si="3"/>
        <v>11493</v>
      </c>
      <c r="S47" s="16">
        <f t="shared" si="3"/>
        <v>12208</v>
      </c>
      <c r="T47" s="16">
        <f t="shared" si="3"/>
        <v>13124</v>
      </c>
      <c r="U47" s="16">
        <f t="shared" si="3"/>
        <v>12728</v>
      </c>
      <c r="V47" s="134">
        <f>V48-V46</f>
        <v>13100</v>
      </c>
    </row>
    <row r="48" spans="1:22" ht="18" customHeight="1">
      <c r="A48" s="95" t="s">
        <v>39</v>
      </c>
      <c r="B48" s="62">
        <v>34651</v>
      </c>
      <c r="C48" s="62">
        <v>46101</v>
      </c>
      <c r="D48" s="62">
        <v>48392</v>
      </c>
      <c r="E48" s="62">
        <v>61420</v>
      </c>
      <c r="F48" s="62">
        <v>71132</v>
      </c>
      <c r="G48" s="62">
        <v>76036</v>
      </c>
      <c r="H48" s="62">
        <v>85302</v>
      </c>
      <c r="I48" s="62">
        <v>87434</v>
      </c>
      <c r="J48" s="62">
        <v>87606</v>
      </c>
      <c r="K48" s="62">
        <v>88817</v>
      </c>
      <c r="L48" s="62">
        <v>90687</v>
      </c>
      <c r="M48" s="62">
        <v>90363</v>
      </c>
      <c r="N48" s="62">
        <v>72877</v>
      </c>
      <c r="O48" s="62">
        <v>70012</v>
      </c>
      <c r="P48" s="62">
        <v>64549</v>
      </c>
      <c r="Q48" s="62">
        <v>60284</v>
      </c>
      <c r="R48" s="62">
        <v>61123</v>
      </c>
      <c r="S48" s="62">
        <v>62925</v>
      </c>
      <c r="T48" s="62">
        <v>65658</v>
      </c>
      <c r="U48" s="62">
        <v>65515</v>
      </c>
      <c r="V48" s="136">
        <v>67965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60" t="s">
        <v>50</v>
      </c>
      <c r="B53" s="92">
        <v>2002</v>
      </c>
      <c r="C53" s="92">
        <v>2003</v>
      </c>
      <c r="D53" s="92">
        <v>2004</v>
      </c>
      <c r="E53" s="92">
        <v>2005</v>
      </c>
      <c r="F53" s="92">
        <v>2006</v>
      </c>
      <c r="G53" s="92">
        <v>2007</v>
      </c>
      <c r="H53" s="92">
        <v>2008</v>
      </c>
      <c r="I53" s="92">
        <v>2009</v>
      </c>
      <c r="J53" s="92">
        <v>2010</v>
      </c>
      <c r="K53" s="92">
        <v>2011</v>
      </c>
      <c r="L53" s="92">
        <v>2012</v>
      </c>
      <c r="M53" s="92">
        <v>2013</v>
      </c>
      <c r="N53" s="92">
        <v>2014</v>
      </c>
      <c r="O53" s="92">
        <v>2015</v>
      </c>
      <c r="P53" s="92">
        <v>2016</v>
      </c>
      <c r="Q53" s="92">
        <v>2017</v>
      </c>
      <c r="R53" s="92">
        <v>2018</v>
      </c>
      <c r="S53" s="92">
        <v>2019</v>
      </c>
      <c r="T53" s="92">
        <v>2020</v>
      </c>
      <c r="U53" s="92">
        <v>2021</v>
      </c>
      <c r="V53" s="92">
        <v>2022</v>
      </c>
    </row>
    <row r="54" spans="1:22" ht="18" customHeight="1">
      <c r="A54" s="73" t="s">
        <v>96</v>
      </c>
      <c r="B54" s="16">
        <v>5128</v>
      </c>
      <c r="C54" s="16">
        <v>6182</v>
      </c>
      <c r="D54" s="16">
        <v>4898</v>
      </c>
      <c r="E54" s="16">
        <v>5550</v>
      </c>
      <c r="F54" s="16">
        <v>5839</v>
      </c>
      <c r="G54" s="16">
        <v>6114</v>
      </c>
      <c r="H54" s="16">
        <v>6516</v>
      </c>
      <c r="I54" s="16">
        <v>6681</v>
      </c>
      <c r="J54" s="16">
        <v>6751</v>
      </c>
      <c r="K54" s="16">
        <v>6806</v>
      </c>
      <c r="L54" s="16">
        <v>6872</v>
      </c>
      <c r="M54" s="16">
        <v>6795</v>
      </c>
      <c r="N54" s="16">
        <v>4197</v>
      </c>
      <c r="O54" s="16">
        <v>3746</v>
      </c>
      <c r="P54" s="16">
        <v>2989</v>
      </c>
      <c r="Q54" s="16">
        <v>2477</v>
      </c>
      <c r="R54" s="16">
        <v>2401</v>
      </c>
      <c r="S54" s="16">
        <v>2370</v>
      </c>
      <c r="T54" s="16">
        <v>2264</v>
      </c>
      <c r="U54" s="16">
        <v>2123</v>
      </c>
      <c r="V54" s="134">
        <v>2299</v>
      </c>
    </row>
    <row r="55" spans="1:22" ht="18" customHeight="1">
      <c r="A55" s="74" t="s">
        <v>97</v>
      </c>
      <c r="B55" s="16">
        <v>1069</v>
      </c>
      <c r="C55" s="16">
        <v>1214</v>
      </c>
      <c r="D55" s="16">
        <v>930</v>
      </c>
      <c r="E55" s="16">
        <v>1039</v>
      </c>
      <c r="F55" s="16">
        <v>1151</v>
      </c>
      <c r="G55" s="16">
        <v>1223</v>
      </c>
      <c r="H55" s="16">
        <v>1306</v>
      </c>
      <c r="I55" s="16">
        <v>1353</v>
      </c>
      <c r="J55" s="16">
        <v>1390</v>
      </c>
      <c r="K55" s="16">
        <v>1454</v>
      </c>
      <c r="L55" s="16">
        <v>1525</v>
      </c>
      <c r="M55" s="16">
        <v>1584</v>
      </c>
      <c r="N55" s="16">
        <v>1238</v>
      </c>
      <c r="O55" s="16">
        <v>1226</v>
      </c>
      <c r="P55" s="16">
        <v>1209</v>
      </c>
      <c r="Q55" s="16">
        <v>1309</v>
      </c>
      <c r="R55" s="16">
        <v>1470</v>
      </c>
      <c r="S55" s="16">
        <v>1662</v>
      </c>
      <c r="T55" s="16">
        <v>1862</v>
      </c>
      <c r="U55" s="16">
        <v>1976</v>
      </c>
      <c r="V55" s="134">
        <v>2243</v>
      </c>
    </row>
    <row r="56" spans="1:22" ht="18" customHeight="1">
      <c r="A56" s="74" t="s">
        <v>98</v>
      </c>
      <c r="B56" s="16">
        <v>204</v>
      </c>
      <c r="C56" s="16">
        <v>474</v>
      </c>
      <c r="D56" s="16">
        <v>735</v>
      </c>
      <c r="E56" s="16">
        <v>1025</v>
      </c>
      <c r="F56" s="16">
        <v>1303</v>
      </c>
      <c r="G56" s="16">
        <v>1524</v>
      </c>
      <c r="H56" s="16">
        <v>2069</v>
      </c>
      <c r="I56" s="16">
        <v>2128</v>
      </c>
      <c r="J56" s="16">
        <v>2150</v>
      </c>
      <c r="K56" s="16">
        <v>2249</v>
      </c>
      <c r="L56" s="16">
        <v>2453</v>
      </c>
      <c r="M56" s="16">
        <v>2561</v>
      </c>
      <c r="N56" s="16">
        <v>2217</v>
      </c>
      <c r="O56" s="16">
        <v>2084</v>
      </c>
      <c r="P56" s="16">
        <v>1805</v>
      </c>
      <c r="Q56" s="16">
        <v>1677</v>
      </c>
      <c r="R56" s="16">
        <v>1645</v>
      </c>
      <c r="S56" s="16">
        <v>1625</v>
      </c>
      <c r="T56" s="16">
        <v>1610</v>
      </c>
      <c r="U56" s="16">
        <v>1509</v>
      </c>
      <c r="V56" s="134">
        <v>1493</v>
      </c>
    </row>
    <row r="57" spans="1:22" ht="18" customHeight="1">
      <c r="A57" s="74" t="s">
        <v>99</v>
      </c>
      <c r="B57" s="16">
        <v>1571</v>
      </c>
      <c r="C57" s="16">
        <v>1621</v>
      </c>
      <c r="D57" s="16">
        <v>1485</v>
      </c>
      <c r="E57" s="16">
        <v>1545</v>
      </c>
      <c r="F57" s="16">
        <v>1613</v>
      </c>
      <c r="G57" s="16">
        <v>1650</v>
      </c>
      <c r="H57" s="16">
        <v>1708</v>
      </c>
      <c r="I57" s="16">
        <v>1721</v>
      </c>
      <c r="J57" s="16">
        <v>1725</v>
      </c>
      <c r="K57" s="16">
        <v>1735</v>
      </c>
      <c r="L57" s="16">
        <v>1748</v>
      </c>
      <c r="M57" s="16">
        <v>1755</v>
      </c>
      <c r="N57" s="16">
        <v>1641</v>
      </c>
      <c r="O57" s="16">
        <v>1640</v>
      </c>
      <c r="P57" s="16">
        <v>1622</v>
      </c>
      <c r="Q57" s="16">
        <v>1644</v>
      </c>
      <c r="R57" s="16">
        <v>1689</v>
      </c>
      <c r="S57" s="16">
        <v>1748</v>
      </c>
      <c r="T57" s="16">
        <v>1773</v>
      </c>
      <c r="U57" s="16">
        <v>1793</v>
      </c>
      <c r="V57" s="134">
        <v>1856</v>
      </c>
    </row>
    <row r="58" spans="1:22" ht="18" customHeight="1">
      <c r="A58" s="74" t="s">
        <v>100</v>
      </c>
      <c r="B58" s="16">
        <v>609</v>
      </c>
      <c r="C58" s="16">
        <v>801</v>
      </c>
      <c r="D58" s="16">
        <v>841</v>
      </c>
      <c r="E58" s="16">
        <v>1000</v>
      </c>
      <c r="F58" s="16">
        <v>1122</v>
      </c>
      <c r="G58" s="16">
        <v>1249</v>
      </c>
      <c r="H58" s="16">
        <v>1385</v>
      </c>
      <c r="I58" s="16">
        <v>1480</v>
      </c>
      <c r="J58" s="16">
        <v>1515</v>
      </c>
      <c r="K58" s="16">
        <v>1589</v>
      </c>
      <c r="L58" s="16">
        <v>1651</v>
      </c>
      <c r="M58" s="16">
        <v>1580</v>
      </c>
      <c r="N58" s="16">
        <v>1288</v>
      </c>
      <c r="O58" s="16">
        <v>1237</v>
      </c>
      <c r="P58" s="16">
        <v>1134</v>
      </c>
      <c r="Q58" s="16">
        <v>1083</v>
      </c>
      <c r="R58" s="16">
        <v>1134</v>
      </c>
      <c r="S58" s="16">
        <v>1136</v>
      </c>
      <c r="T58" s="16">
        <v>1120</v>
      </c>
      <c r="U58" s="16">
        <v>1075</v>
      </c>
      <c r="V58" s="134">
        <v>1250</v>
      </c>
    </row>
    <row r="59" spans="1:22" ht="18" customHeight="1">
      <c r="A59" s="74" t="s">
        <v>101</v>
      </c>
      <c r="B59" s="16">
        <v>7959</v>
      </c>
      <c r="C59" s="16">
        <v>11684</v>
      </c>
      <c r="D59" s="16">
        <v>13429</v>
      </c>
      <c r="E59" s="16">
        <v>19142</v>
      </c>
      <c r="F59" s="16">
        <v>23683</v>
      </c>
      <c r="G59" s="16">
        <v>27573</v>
      </c>
      <c r="H59" s="16">
        <v>31102</v>
      </c>
      <c r="I59" s="16">
        <v>32653</v>
      </c>
      <c r="J59" s="16">
        <v>33272</v>
      </c>
      <c r="K59" s="16">
        <v>33651</v>
      </c>
      <c r="L59" s="16">
        <v>34060</v>
      </c>
      <c r="M59" s="16">
        <v>33272</v>
      </c>
      <c r="N59" s="16">
        <v>24160</v>
      </c>
      <c r="O59" s="16">
        <v>22551</v>
      </c>
      <c r="P59" s="16">
        <v>19124</v>
      </c>
      <c r="Q59" s="16">
        <v>16857</v>
      </c>
      <c r="R59" s="16">
        <v>17129</v>
      </c>
      <c r="S59" s="16">
        <v>17515</v>
      </c>
      <c r="T59" s="16">
        <v>17781</v>
      </c>
      <c r="U59" s="16">
        <v>18226</v>
      </c>
      <c r="V59" s="134">
        <v>18570</v>
      </c>
    </row>
    <row r="60" spans="1:22" ht="18" customHeight="1">
      <c r="A60" s="74" t="s">
        <v>102</v>
      </c>
      <c r="B60" s="16">
        <v>142</v>
      </c>
      <c r="C60" s="16">
        <v>335</v>
      </c>
      <c r="D60" s="16">
        <v>582</v>
      </c>
      <c r="E60" s="16">
        <v>926</v>
      </c>
      <c r="F60" s="16">
        <v>1297</v>
      </c>
      <c r="G60" s="16">
        <v>1581</v>
      </c>
      <c r="H60" s="16">
        <v>2197</v>
      </c>
      <c r="I60" s="16">
        <v>2293</v>
      </c>
      <c r="J60" s="16">
        <v>2410</v>
      </c>
      <c r="K60" s="16">
        <v>2607</v>
      </c>
      <c r="L60" s="16">
        <v>2773</v>
      </c>
      <c r="M60" s="16">
        <v>2858</v>
      </c>
      <c r="N60" s="16">
        <v>2583</v>
      </c>
      <c r="O60" s="16">
        <v>2500</v>
      </c>
      <c r="P60" s="16">
        <v>2374</v>
      </c>
      <c r="Q60" s="16">
        <v>2240</v>
      </c>
      <c r="R60" s="16">
        <v>2201</v>
      </c>
      <c r="S60" s="16">
        <v>2159</v>
      </c>
      <c r="T60" s="16">
        <v>2202</v>
      </c>
      <c r="U60" s="16">
        <v>2142</v>
      </c>
      <c r="V60" s="134">
        <v>2107</v>
      </c>
    </row>
    <row r="61" spans="1:22" ht="18" customHeight="1">
      <c r="A61" s="74" t="s">
        <v>103</v>
      </c>
      <c r="B61" s="16">
        <v>1403</v>
      </c>
      <c r="C61" s="16">
        <v>1682</v>
      </c>
      <c r="D61" s="16">
        <v>1254</v>
      </c>
      <c r="E61" s="16">
        <v>1446</v>
      </c>
      <c r="F61" s="16">
        <v>1579</v>
      </c>
      <c r="G61" s="16">
        <v>1698</v>
      </c>
      <c r="H61" s="16">
        <v>1884</v>
      </c>
      <c r="I61" s="16">
        <v>1918</v>
      </c>
      <c r="J61" s="16">
        <v>1941</v>
      </c>
      <c r="K61" s="16">
        <v>2025</v>
      </c>
      <c r="L61" s="16">
        <v>2112</v>
      </c>
      <c r="M61" s="16">
        <v>2162</v>
      </c>
      <c r="N61" s="16">
        <v>1266</v>
      </c>
      <c r="O61" s="16">
        <v>1084</v>
      </c>
      <c r="P61" s="16">
        <v>909</v>
      </c>
      <c r="Q61" s="16">
        <v>832</v>
      </c>
      <c r="R61" s="16">
        <v>911</v>
      </c>
      <c r="S61" s="16">
        <v>983</v>
      </c>
      <c r="T61" s="16">
        <v>1053</v>
      </c>
      <c r="U61" s="16">
        <v>992</v>
      </c>
      <c r="V61" s="134">
        <v>1094</v>
      </c>
    </row>
    <row r="62" spans="1:22" ht="18" customHeight="1">
      <c r="A62" s="74" t="s">
        <v>104</v>
      </c>
      <c r="B62" s="16">
        <v>1027</v>
      </c>
      <c r="C62" s="16">
        <v>1507</v>
      </c>
      <c r="D62" s="16">
        <v>1454</v>
      </c>
      <c r="E62" s="16">
        <v>1712</v>
      </c>
      <c r="F62" s="16">
        <v>1886</v>
      </c>
      <c r="G62" s="16">
        <v>2009</v>
      </c>
      <c r="H62" s="16">
        <v>2157</v>
      </c>
      <c r="I62" s="16">
        <v>2256</v>
      </c>
      <c r="J62" s="16">
        <v>2281</v>
      </c>
      <c r="K62" s="16">
        <v>2365</v>
      </c>
      <c r="L62" s="16">
        <v>2437</v>
      </c>
      <c r="M62" s="16">
        <v>2477</v>
      </c>
      <c r="N62" s="16">
        <v>1577</v>
      </c>
      <c r="O62" s="16">
        <v>1434</v>
      </c>
      <c r="P62" s="16">
        <v>1210</v>
      </c>
      <c r="Q62" s="16">
        <v>1017</v>
      </c>
      <c r="R62" s="16">
        <v>1011</v>
      </c>
      <c r="S62" s="16">
        <v>1002</v>
      </c>
      <c r="T62" s="16">
        <v>945</v>
      </c>
      <c r="U62" s="16">
        <v>877</v>
      </c>
      <c r="V62" s="134">
        <v>870</v>
      </c>
    </row>
    <row r="63" spans="1:22" ht="18" customHeight="1">
      <c r="A63" s="74" t="s">
        <v>105</v>
      </c>
      <c r="B63" s="16">
        <v>1208</v>
      </c>
      <c r="C63" s="16">
        <v>1466</v>
      </c>
      <c r="D63" s="16">
        <v>1467</v>
      </c>
      <c r="E63" s="16">
        <v>1754</v>
      </c>
      <c r="F63" s="16">
        <v>1977</v>
      </c>
      <c r="G63" s="16">
        <v>1873</v>
      </c>
      <c r="H63" s="16">
        <v>2154</v>
      </c>
      <c r="I63" s="16">
        <v>2348</v>
      </c>
      <c r="J63" s="16">
        <v>2555</v>
      </c>
      <c r="K63" s="16">
        <v>2796</v>
      </c>
      <c r="L63" s="16">
        <v>3308</v>
      </c>
      <c r="M63" s="16">
        <v>3692</v>
      </c>
      <c r="N63" s="16">
        <v>4152</v>
      </c>
      <c r="O63" s="16">
        <v>4482</v>
      </c>
      <c r="P63" s="16">
        <v>4508</v>
      </c>
      <c r="Q63" s="16">
        <v>4367</v>
      </c>
      <c r="R63" s="16">
        <v>4031</v>
      </c>
      <c r="S63" s="16">
        <v>3886</v>
      </c>
      <c r="T63" s="16">
        <v>4060</v>
      </c>
      <c r="U63" s="16">
        <v>3853</v>
      </c>
      <c r="V63" s="134">
        <v>4103</v>
      </c>
    </row>
    <row r="64" spans="1:22" ht="18" customHeight="1">
      <c r="A64" s="74" t="s">
        <v>106</v>
      </c>
      <c r="B64" s="16">
        <v>644</v>
      </c>
      <c r="C64" s="16">
        <v>999</v>
      </c>
      <c r="D64" s="16">
        <v>1182</v>
      </c>
      <c r="E64" s="16">
        <v>1396</v>
      </c>
      <c r="F64" s="16">
        <v>1545</v>
      </c>
      <c r="G64" s="16">
        <v>1531</v>
      </c>
      <c r="H64" s="16">
        <v>1700</v>
      </c>
      <c r="I64" s="16">
        <v>1729</v>
      </c>
      <c r="J64" s="16">
        <v>1728</v>
      </c>
      <c r="K64" s="16">
        <v>1745</v>
      </c>
      <c r="L64" s="16">
        <v>1786</v>
      </c>
      <c r="M64" s="16">
        <v>1819</v>
      </c>
      <c r="N64" s="16">
        <v>1853</v>
      </c>
      <c r="O64" s="16">
        <v>1977</v>
      </c>
      <c r="P64" s="16">
        <v>2204</v>
      </c>
      <c r="Q64" s="16">
        <v>2305</v>
      </c>
      <c r="R64" s="16">
        <v>2445</v>
      </c>
      <c r="S64" s="16">
        <v>2601</v>
      </c>
      <c r="T64" s="16">
        <v>2710</v>
      </c>
      <c r="U64" s="16">
        <v>2633</v>
      </c>
      <c r="V64" s="134">
        <v>2787</v>
      </c>
    </row>
    <row r="65" spans="1:22" ht="18" customHeight="1">
      <c r="A65" s="74" t="s">
        <v>107</v>
      </c>
      <c r="B65" s="16">
        <v>169</v>
      </c>
      <c r="C65" s="16">
        <v>226</v>
      </c>
      <c r="D65" s="16">
        <v>205</v>
      </c>
      <c r="E65" s="16">
        <v>259</v>
      </c>
      <c r="F65" s="16">
        <v>280</v>
      </c>
      <c r="G65" s="16">
        <v>285</v>
      </c>
      <c r="H65" s="16">
        <v>356</v>
      </c>
      <c r="I65" s="16">
        <v>390</v>
      </c>
      <c r="J65" s="16">
        <v>401</v>
      </c>
      <c r="K65" s="16">
        <v>422</v>
      </c>
      <c r="L65" s="16">
        <v>491</v>
      </c>
      <c r="M65" s="16">
        <v>610</v>
      </c>
      <c r="N65" s="16">
        <v>730</v>
      </c>
      <c r="O65" s="16">
        <v>750</v>
      </c>
      <c r="P65" s="16">
        <v>751</v>
      </c>
      <c r="Q65" s="16">
        <v>766</v>
      </c>
      <c r="R65" s="16">
        <v>750</v>
      </c>
      <c r="S65" s="16">
        <v>718</v>
      </c>
      <c r="T65" s="16">
        <v>742</v>
      </c>
      <c r="U65" s="16">
        <v>682</v>
      </c>
      <c r="V65" s="134">
        <v>666</v>
      </c>
    </row>
    <row r="66" spans="1:22" ht="18" customHeight="1">
      <c r="A66" s="74" t="s">
        <v>108</v>
      </c>
      <c r="B66" s="16">
        <v>1054</v>
      </c>
      <c r="C66" s="16">
        <v>1324</v>
      </c>
      <c r="D66" s="16">
        <v>1591</v>
      </c>
      <c r="E66" s="16">
        <v>2138</v>
      </c>
      <c r="F66" s="16">
        <v>2436</v>
      </c>
      <c r="G66" s="16">
        <v>2892</v>
      </c>
      <c r="H66" s="16">
        <v>3564</v>
      </c>
      <c r="I66" s="16">
        <v>4103</v>
      </c>
      <c r="J66" s="16">
        <v>4489</v>
      </c>
      <c r="K66" s="16">
        <v>4635</v>
      </c>
      <c r="L66" s="16">
        <v>4830</v>
      </c>
      <c r="M66" s="16">
        <v>5017</v>
      </c>
      <c r="N66" s="16">
        <v>5175</v>
      </c>
      <c r="O66" s="16">
        <v>5397</v>
      </c>
      <c r="P66" s="16">
        <v>5711</v>
      </c>
      <c r="Q66" s="16">
        <v>5992</v>
      </c>
      <c r="R66" s="16">
        <v>6273</v>
      </c>
      <c r="S66" s="16">
        <v>6673</v>
      </c>
      <c r="T66" s="16">
        <v>7164</v>
      </c>
      <c r="U66" s="16">
        <v>7515</v>
      </c>
      <c r="V66" s="134">
        <v>8105</v>
      </c>
    </row>
    <row r="67" spans="1:22" ht="18" customHeight="1">
      <c r="A67" s="74" t="s">
        <v>109</v>
      </c>
      <c r="B67" s="16">
        <v>443</v>
      </c>
      <c r="C67" s="16">
        <v>689</v>
      </c>
      <c r="D67" s="16">
        <v>794</v>
      </c>
      <c r="E67" s="16">
        <v>964</v>
      </c>
      <c r="F67" s="16">
        <v>1097</v>
      </c>
      <c r="G67" s="16">
        <v>1046</v>
      </c>
      <c r="H67" s="16">
        <v>1151</v>
      </c>
      <c r="I67" s="16">
        <v>1147</v>
      </c>
      <c r="J67" s="16">
        <v>1091</v>
      </c>
      <c r="K67" s="16">
        <v>1092</v>
      </c>
      <c r="L67" s="16">
        <v>1062</v>
      </c>
      <c r="M67" s="16">
        <v>1048</v>
      </c>
      <c r="N67" s="16">
        <v>1005</v>
      </c>
      <c r="O67" s="16">
        <v>982</v>
      </c>
      <c r="P67" s="16">
        <v>956</v>
      </c>
      <c r="Q67" s="16">
        <v>953</v>
      </c>
      <c r="R67" s="16">
        <v>962</v>
      </c>
      <c r="S67" s="16">
        <v>1001</v>
      </c>
      <c r="T67" s="16">
        <v>1060</v>
      </c>
      <c r="U67" s="16">
        <v>1073</v>
      </c>
      <c r="V67" s="134">
        <v>1151</v>
      </c>
    </row>
    <row r="68" spans="1:22" ht="18" customHeight="1">
      <c r="A68" s="74" t="s">
        <v>110</v>
      </c>
      <c r="B68" s="16">
        <v>1426</v>
      </c>
      <c r="C68" s="16">
        <v>1768</v>
      </c>
      <c r="D68" s="16">
        <v>1775</v>
      </c>
      <c r="E68" s="16">
        <v>1975</v>
      </c>
      <c r="F68" s="16">
        <v>2125</v>
      </c>
      <c r="G68" s="16">
        <v>2066</v>
      </c>
      <c r="H68" s="16">
        <v>2285</v>
      </c>
      <c r="I68" s="16">
        <v>2268</v>
      </c>
      <c r="J68" s="16">
        <v>2268</v>
      </c>
      <c r="K68" s="16">
        <v>2220</v>
      </c>
      <c r="L68" s="16">
        <v>2237</v>
      </c>
      <c r="M68" s="16">
        <v>2227</v>
      </c>
      <c r="N68" s="16">
        <v>2161</v>
      </c>
      <c r="O68" s="16">
        <v>2144</v>
      </c>
      <c r="P68" s="16">
        <v>2126</v>
      </c>
      <c r="Q68" s="16">
        <v>2230</v>
      </c>
      <c r="R68" s="16">
        <v>2361</v>
      </c>
      <c r="S68" s="16">
        <v>2717</v>
      </c>
      <c r="T68" s="16">
        <v>3235</v>
      </c>
      <c r="U68" s="16">
        <v>3399</v>
      </c>
      <c r="V68" s="134">
        <v>3565</v>
      </c>
    </row>
    <row r="69" spans="1:22" ht="18" customHeight="1">
      <c r="A69" s="74" t="s">
        <v>111</v>
      </c>
      <c r="B69" s="16">
        <v>984</v>
      </c>
      <c r="C69" s="16">
        <v>1716</v>
      </c>
      <c r="D69" s="16">
        <v>2295</v>
      </c>
      <c r="E69" s="16">
        <v>2557</v>
      </c>
      <c r="F69" s="16">
        <v>2677</v>
      </c>
      <c r="G69" s="16">
        <v>2532</v>
      </c>
      <c r="H69" s="16">
        <v>2601</v>
      </c>
      <c r="I69" s="16">
        <v>2628</v>
      </c>
      <c r="J69" s="16">
        <v>2583</v>
      </c>
      <c r="K69" s="16">
        <v>2514</v>
      </c>
      <c r="L69" s="16">
        <v>2402</v>
      </c>
      <c r="M69" s="16">
        <v>2340</v>
      </c>
      <c r="N69" s="16">
        <v>2264</v>
      </c>
      <c r="O69" s="16">
        <v>2214</v>
      </c>
      <c r="P69" s="16">
        <v>2123</v>
      </c>
      <c r="Q69" s="16">
        <v>2010</v>
      </c>
      <c r="R69" s="16">
        <v>2005</v>
      </c>
      <c r="S69" s="16">
        <v>1998</v>
      </c>
      <c r="T69" s="16">
        <v>2037</v>
      </c>
      <c r="U69" s="16">
        <v>2055</v>
      </c>
      <c r="V69" s="134">
        <v>2077</v>
      </c>
    </row>
    <row r="70" spans="1:22" ht="18" customHeight="1">
      <c r="A70" s="116" t="s">
        <v>112</v>
      </c>
      <c r="B70" s="117">
        <f>SUM(B54:B69)</f>
        <v>25040</v>
      </c>
      <c r="C70" s="117">
        <f t="shared" ref="C70:U70" si="4">SUM(C54:C69)</f>
        <v>33688</v>
      </c>
      <c r="D70" s="117">
        <f t="shared" si="4"/>
        <v>34917</v>
      </c>
      <c r="E70" s="117">
        <f t="shared" si="4"/>
        <v>44428</v>
      </c>
      <c r="F70" s="117">
        <f t="shared" si="4"/>
        <v>51610</v>
      </c>
      <c r="G70" s="117">
        <f t="shared" si="4"/>
        <v>56846</v>
      </c>
      <c r="H70" s="117">
        <f t="shared" si="4"/>
        <v>64135</v>
      </c>
      <c r="I70" s="117">
        <f t="shared" si="4"/>
        <v>67096</v>
      </c>
      <c r="J70" s="117">
        <f t="shared" si="4"/>
        <v>68550</v>
      </c>
      <c r="K70" s="117">
        <f t="shared" si="4"/>
        <v>69905</v>
      </c>
      <c r="L70" s="117">
        <f t="shared" si="4"/>
        <v>71747</v>
      </c>
      <c r="M70" s="117">
        <f t="shared" si="4"/>
        <v>71797</v>
      </c>
      <c r="N70" s="117">
        <f t="shared" si="4"/>
        <v>57507</v>
      </c>
      <c r="O70" s="117">
        <f t="shared" si="4"/>
        <v>55448</v>
      </c>
      <c r="P70" s="117">
        <f t="shared" si="4"/>
        <v>50755</v>
      </c>
      <c r="Q70" s="117">
        <f t="shared" si="4"/>
        <v>47759</v>
      </c>
      <c r="R70" s="117">
        <f t="shared" si="4"/>
        <v>48418</v>
      </c>
      <c r="S70" s="117">
        <f t="shared" si="4"/>
        <v>49794</v>
      </c>
      <c r="T70" s="117">
        <f t="shared" si="4"/>
        <v>51618</v>
      </c>
      <c r="U70" s="117">
        <f t="shared" si="4"/>
        <v>51923</v>
      </c>
      <c r="V70" s="135">
        <f>SUM(V54:V69)</f>
        <v>54236</v>
      </c>
    </row>
    <row r="71" spans="1:22" ht="18" customHeight="1">
      <c r="A71" s="115" t="s">
        <v>113</v>
      </c>
      <c r="B71" s="16">
        <f>B72-B70</f>
        <v>5279</v>
      </c>
      <c r="C71" s="16">
        <f t="shared" ref="C71:U71" si="5">C72-C70</f>
        <v>6691</v>
      </c>
      <c r="D71" s="16">
        <f t="shared" si="5"/>
        <v>6705</v>
      </c>
      <c r="E71" s="16">
        <f t="shared" si="5"/>
        <v>8568</v>
      </c>
      <c r="F71" s="16">
        <f t="shared" si="5"/>
        <v>10035</v>
      </c>
      <c r="G71" s="16">
        <f t="shared" si="5"/>
        <v>11113</v>
      </c>
      <c r="H71" s="16">
        <f t="shared" si="5"/>
        <v>12992</v>
      </c>
      <c r="I71" s="16">
        <f t="shared" si="5"/>
        <v>13375</v>
      </c>
      <c r="J71" s="16">
        <f t="shared" si="5"/>
        <v>13373</v>
      </c>
      <c r="K71" s="16">
        <f t="shared" si="5"/>
        <v>13670</v>
      </c>
      <c r="L71" s="16">
        <f t="shared" si="5"/>
        <v>14017</v>
      </c>
      <c r="M71" s="16">
        <f t="shared" si="5"/>
        <v>14092</v>
      </c>
      <c r="N71" s="16">
        <f t="shared" si="5"/>
        <v>11845</v>
      </c>
      <c r="O71" s="16">
        <f t="shared" si="5"/>
        <v>11619</v>
      </c>
      <c r="P71" s="16">
        <f t="shared" si="5"/>
        <v>11126</v>
      </c>
      <c r="Q71" s="16">
        <f t="shared" si="5"/>
        <v>10936</v>
      </c>
      <c r="R71" s="16">
        <f t="shared" si="5"/>
        <v>11577</v>
      </c>
      <c r="S71" s="16">
        <f t="shared" si="5"/>
        <v>12432</v>
      </c>
      <c r="T71" s="16">
        <f t="shared" si="5"/>
        <v>13373</v>
      </c>
      <c r="U71" s="16">
        <f t="shared" si="5"/>
        <v>13261</v>
      </c>
      <c r="V71" s="134">
        <f>V72-V70</f>
        <v>13849</v>
      </c>
    </row>
    <row r="72" spans="1:22" ht="18" customHeight="1">
      <c r="A72" s="95" t="s">
        <v>39</v>
      </c>
      <c r="B72" s="62">
        <v>30319</v>
      </c>
      <c r="C72" s="62">
        <v>40379</v>
      </c>
      <c r="D72" s="62">
        <v>41622</v>
      </c>
      <c r="E72" s="62">
        <v>52996</v>
      </c>
      <c r="F72" s="62">
        <v>61645</v>
      </c>
      <c r="G72" s="62">
        <v>67959</v>
      </c>
      <c r="H72" s="62">
        <v>77127</v>
      </c>
      <c r="I72" s="62">
        <v>80471</v>
      </c>
      <c r="J72" s="62">
        <v>81923</v>
      </c>
      <c r="K72" s="62">
        <v>83575</v>
      </c>
      <c r="L72" s="62">
        <v>85764</v>
      </c>
      <c r="M72" s="62">
        <v>85889</v>
      </c>
      <c r="N72" s="62">
        <v>69352</v>
      </c>
      <c r="O72" s="62">
        <v>67067</v>
      </c>
      <c r="P72" s="62">
        <v>61881</v>
      </c>
      <c r="Q72" s="62">
        <v>58695</v>
      </c>
      <c r="R72" s="62">
        <v>59995</v>
      </c>
      <c r="S72" s="62">
        <v>62226</v>
      </c>
      <c r="T72" s="62">
        <v>64991</v>
      </c>
      <c r="U72" s="62">
        <v>65184</v>
      </c>
      <c r="V72" s="136">
        <v>68085</v>
      </c>
    </row>
    <row r="73" spans="1:22" ht="18" customHeight="1">
      <c r="A73" s="58" t="s">
        <v>52</v>
      </c>
    </row>
    <row r="74" spans="1:22">
      <c r="A74" s="72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/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115</v>
      </c>
      <c r="B2" s="10"/>
      <c r="C2" s="10"/>
      <c r="D2" s="10"/>
      <c r="E2" s="11"/>
    </row>
    <row r="5" spans="1:22" ht="18" customHeight="1">
      <c r="A5" s="59" t="s">
        <v>14</v>
      </c>
      <c r="B5" s="92" t="s">
        <v>18</v>
      </c>
      <c r="C5" s="92" t="s">
        <v>19</v>
      </c>
      <c r="D5" s="92" t="s">
        <v>20</v>
      </c>
      <c r="E5" s="92" t="s">
        <v>21</v>
      </c>
      <c r="F5" s="92" t="s">
        <v>22</v>
      </c>
      <c r="G5" s="92" t="s">
        <v>23</v>
      </c>
      <c r="H5" s="92" t="s">
        <v>24</v>
      </c>
      <c r="I5" s="92" t="s">
        <v>25</v>
      </c>
      <c r="J5" s="92" t="s">
        <v>26</v>
      </c>
      <c r="K5" s="92" t="s">
        <v>27</v>
      </c>
      <c r="L5" s="92" t="s">
        <v>28</v>
      </c>
      <c r="M5" s="92" t="s">
        <v>29</v>
      </c>
      <c r="N5" s="92" t="s">
        <v>30</v>
      </c>
      <c r="O5" s="92" t="s">
        <v>31</v>
      </c>
      <c r="P5" s="92" t="s">
        <v>32</v>
      </c>
      <c r="Q5" s="92" t="s">
        <v>33</v>
      </c>
      <c r="R5" s="92" t="s">
        <v>34</v>
      </c>
      <c r="S5" s="92" t="s">
        <v>35</v>
      </c>
      <c r="T5" s="92" t="s">
        <v>36</v>
      </c>
      <c r="U5" s="110" t="s">
        <v>37</v>
      </c>
      <c r="V5" s="110" t="s">
        <v>38</v>
      </c>
    </row>
    <row r="6" spans="1:22" ht="18" customHeight="1">
      <c r="A6" s="96" t="s">
        <v>96</v>
      </c>
      <c r="B6" s="63">
        <v>9705</v>
      </c>
      <c r="C6" s="63">
        <v>11785</v>
      </c>
      <c r="D6" s="63">
        <v>9214</v>
      </c>
      <c r="E6" s="63">
        <v>10646</v>
      </c>
      <c r="F6" s="63">
        <v>11278</v>
      </c>
      <c r="G6" s="63">
        <v>11932</v>
      </c>
      <c r="H6" s="63">
        <v>12703</v>
      </c>
      <c r="I6" s="63">
        <v>13043</v>
      </c>
      <c r="J6" s="63">
        <v>13169</v>
      </c>
      <c r="K6" s="63">
        <v>13296</v>
      </c>
      <c r="L6" s="63">
        <v>13439</v>
      </c>
      <c r="M6" s="63">
        <v>13221</v>
      </c>
      <c r="N6" s="63">
        <v>7930</v>
      </c>
      <c r="O6" s="63">
        <v>7016</v>
      </c>
      <c r="P6" s="63">
        <v>5535</v>
      </c>
      <c r="Q6" s="63">
        <v>4365</v>
      </c>
      <c r="R6" s="63">
        <v>4210</v>
      </c>
      <c r="S6" s="63">
        <v>4129</v>
      </c>
      <c r="T6" s="63">
        <v>3918</v>
      </c>
      <c r="U6" s="109">
        <v>3671</v>
      </c>
      <c r="V6" s="109">
        <v>4006</v>
      </c>
    </row>
    <row r="7" spans="1:22" ht="18" customHeight="1">
      <c r="A7" s="13" t="s">
        <v>97</v>
      </c>
      <c r="B7" s="16">
        <v>1862</v>
      </c>
      <c r="C7" s="16">
        <v>2155</v>
      </c>
      <c r="D7" s="16">
        <v>1621</v>
      </c>
      <c r="E7" s="16">
        <v>1868</v>
      </c>
      <c r="F7" s="16">
        <v>2061</v>
      </c>
      <c r="G7" s="16">
        <v>2205</v>
      </c>
      <c r="H7" s="16">
        <v>2384</v>
      </c>
      <c r="I7" s="16">
        <v>2473</v>
      </c>
      <c r="J7" s="16">
        <v>2549</v>
      </c>
      <c r="K7" s="16">
        <v>2707</v>
      </c>
      <c r="L7" s="16">
        <v>2854</v>
      </c>
      <c r="M7" s="16">
        <v>3004</v>
      </c>
      <c r="N7" s="16">
        <v>2313</v>
      </c>
      <c r="O7" s="16">
        <v>2302</v>
      </c>
      <c r="P7" s="16">
        <v>2253</v>
      </c>
      <c r="Q7" s="16">
        <v>2429</v>
      </c>
      <c r="R7" s="64">
        <v>2783</v>
      </c>
      <c r="S7" s="64">
        <v>3200</v>
      </c>
      <c r="T7" s="64">
        <v>3605</v>
      </c>
      <c r="U7" s="107">
        <v>3819</v>
      </c>
      <c r="V7" s="107">
        <v>4369</v>
      </c>
    </row>
    <row r="8" spans="1:22" ht="18" customHeight="1">
      <c r="A8" s="13" t="s">
        <v>98</v>
      </c>
      <c r="B8" s="16">
        <v>585</v>
      </c>
      <c r="C8" s="16">
        <v>1270</v>
      </c>
      <c r="D8" s="16">
        <v>1909</v>
      </c>
      <c r="E8" s="16">
        <v>2693</v>
      </c>
      <c r="F8" s="16">
        <v>3391</v>
      </c>
      <c r="G8" s="16">
        <v>3719</v>
      </c>
      <c r="H8" s="16">
        <v>5030</v>
      </c>
      <c r="I8" s="16">
        <v>5203</v>
      </c>
      <c r="J8" s="16">
        <v>5260</v>
      </c>
      <c r="K8" s="16">
        <v>5466</v>
      </c>
      <c r="L8" s="16">
        <v>5948</v>
      </c>
      <c r="M8" s="16">
        <v>6161</v>
      </c>
      <c r="N8" s="16">
        <v>5246</v>
      </c>
      <c r="O8" s="16">
        <v>4906</v>
      </c>
      <c r="P8" s="16">
        <v>4232</v>
      </c>
      <c r="Q8" s="16">
        <v>3840</v>
      </c>
      <c r="R8" s="16">
        <v>3753</v>
      </c>
      <c r="S8" s="16">
        <v>3727</v>
      </c>
      <c r="T8" s="16">
        <v>3710</v>
      </c>
      <c r="U8" s="107">
        <v>3481</v>
      </c>
      <c r="V8" s="107">
        <v>3437</v>
      </c>
    </row>
    <row r="9" spans="1:22" ht="18" customHeight="1">
      <c r="A9" s="13" t="s">
        <v>116</v>
      </c>
      <c r="B9" s="64">
        <v>719</v>
      </c>
      <c r="C9" s="16">
        <v>1209</v>
      </c>
      <c r="D9" s="16">
        <v>1487</v>
      </c>
      <c r="E9" s="16">
        <v>2022</v>
      </c>
      <c r="F9" s="16">
        <v>2353</v>
      </c>
      <c r="G9" s="16">
        <v>2681</v>
      </c>
      <c r="H9" s="16">
        <v>3058</v>
      </c>
      <c r="I9" s="16">
        <v>3237</v>
      </c>
      <c r="J9" s="16">
        <v>3360</v>
      </c>
      <c r="K9" s="16">
        <v>3515</v>
      </c>
      <c r="L9" s="16">
        <v>3634</v>
      </c>
      <c r="M9" s="16">
        <v>3598</v>
      </c>
      <c r="N9" s="16">
        <v>2230</v>
      </c>
      <c r="O9" s="16">
        <v>2034</v>
      </c>
      <c r="P9" s="16">
        <v>1731</v>
      </c>
      <c r="Q9" s="16">
        <v>1315</v>
      </c>
      <c r="R9" s="16">
        <v>1375</v>
      </c>
      <c r="S9" s="16">
        <v>1394</v>
      </c>
      <c r="T9" s="16">
        <v>1478</v>
      </c>
      <c r="U9" s="107">
        <v>1441</v>
      </c>
      <c r="V9" s="107">
        <v>1691</v>
      </c>
    </row>
    <row r="10" spans="1:22" ht="18" customHeight="1">
      <c r="A10" s="13" t="s">
        <v>100</v>
      </c>
      <c r="B10" s="16">
        <v>1293</v>
      </c>
      <c r="C10" s="16">
        <v>1714</v>
      </c>
      <c r="D10" s="16">
        <v>1771</v>
      </c>
      <c r="E10" s="16">
        <v>2161</v>
      </c>
      <c r="F10" s="16">
        <v>2492</v>
      </c>
      <c r="G10" s="16">
        <v>2785</v>
      </c>
      <c r="H10" s="16">
        <v>3084</v>
      </c>
      <c r="I10" s="16">
        <v>3312</v>
      </c>
      <c r="J10" s="16">
        <v>3389</v>
      </c>
      <c r="K10" s="16">
        <v>3562</v>
      </c>
      <c r="L10" s="16">
        <v>3728</v>
      </c>
      <c r="M10" s="16">
        <v>3591</v>
      </c>
      <c r="N10" s="16">
        <v>2929</v>
      </c>
      <c r="O10" s="16">
        <v>2820</v>
      </c>
      <c r="P10" s="16">
        <v>2610</v>
      </c>
      <c r="Q10" s="16">
        <v>2494</v>
      </c>
      <c r="R10" s="16">
        <v>2607</v>
      </c>
      <c r="S10" s="16">
        <v>2627</v>
      </c>
      <c r="T10" s="16">
        <v>2584</v>
      </c>
      <c r="U10" s="107">
        <v>2444</v>
      </c>
      <c r="V10" s="107">
        <v>2843</v>
      </c>
    </row>
    <row r="11" spans="1:22" ht="18" customHeight="1">
      <c r="A11" s="13" t="s">
        <v>101</v>
      </c>
      <c r="B11" s="64">
        <v>15872</v>
      </c>
      <c r="C11" s="64">
        <v>23405</v>
      </c>
      <c r="D11" s="16">
        <v>27015</v>
      </c>
      <c r="E11" s="16">
        <v>38533</v>
      </c>
      <c r="F11" s="16">
        <v>47764</v>
      </c>
      <c r="G11" s="16">
        <v>55875</v>
      </c>
      <c r="H11" s="16">
        <v>63126</v>
      </c>
      <c r="I11" s="16">
        <v>66124</v>
      </c>
      <c r="J11" s="16">
        <v>67361</v>
      </c>
      <c r="K11" s="16">
        <v>68271</v>
      </c>
      <c r="L11" s="16">
        <v>69116</v>
      </c>
      <c r="M11" s="16">
        <v>67453</v>
      </c>
      <c r="N11" s="16">
        <v>48664</v>
      </c>
      <c r="O11" s="16">
        <v>45378</v>
      </c>
      <c r="P11" s="16">
        <v>38649</v>
      </c>
      <c r="Q11" s="16">
        <v>34023</v>
      </c>
      <c r="R11" s="16">
        <v>34516</v>
      </c>
      <c r="S11" s="16">
        <v>35342</v>
      </c>
      <c r="T11" s="16">
        <v>36069</v>
      </c>
      <c r="U11" s="107">
        <v>36997</v>
      </c>
      <c r="V11" s="107">
        <v>37757</v>
      </c>
    </row>
    <row r="12" spans="1:22" ht="18" customHeight="1">
      <c r="A12" s="13" t="s">
        <v>102</v>
      </c>
      <c r="B12" s="64">
        <v>353</v>
      </c>
      <c r="C12" s="64">
        <v>757</v>
      </c>
      <c r="D12" s="64">
        <v>1263</v>
      </c>
      <c r="E12" s="16">
        <v>1972</v>
      </c>
      <c r="F12" s="16">
        <v>2730</v>
      </c>
      <c r="G12" s="16">
        <v>3226</v>
      </c>
      <c r="H12" s="16">
        <v>4640</v>
      </c>
      <c r="I12" s="16">
        <v>4862</v>
      </c>
      <c r="J12" s="16">
        <v>5097</v>
      </c>
      <c r="K12" s="16">
        <v>5465</v>
      </c>
      <c r="L12" s="16">
        <v>5888</v>
      </c>
      <c r="M12" s="16">
        <v>6068</v>
      </c>
      <c r="N12" s="16">
        <v>5439</v>
      </c>
      <c r="O12" s="16">
        <v>5170</v>
      </c>
      <c r="P12" s="16">
        <v>4883</v>
      </c>
      <c r="Q12" s="16">
        <v>4658</v>
      </c>
      <c r="R12" s="16">
        <v>4642</v>
      </c>
      <c r="S12" s="16">
        <v>4610</v>
      </c>
      <c r="T12" s="16">
        <v>4658</v>
      </c>
      <c r="U12" s="107">
        <v>4568</v>
      </c>
      <c r="V12" s="107">
        <v>4549</v>
      </c>
    </row>
    <row r="13" spans="1:22" ht="18" customHeight="1">
      <c r="A13" s="13" t="s">
        <v>103</v>
      </c>
      <c r="B13" s="64">
        <v>3122</v>
      </c>
      <c r="C13" s="64">
        <v>3759</v>
      </c>
      <c r="D13" s="64">
        <v>2859</v>
      </c>
      <c r="E13" s="16">
        <v>3308</v>
      </c>
      <c r="F13" s="16">
        <v>3640</v>
      </c>
      <c r="G13" s="16">
        <v>3914</v>
      </c>
      <c r="H13" s="16">
        <v>4292</v>
      </c>
      <c r="I13" s="16">
        <v>4389</v>
      </c>
      <c r="J13" s="16">
        <v>4427</v>
      </c>
      <c r="K13" s="16">
        <v>4653</v>
      </c>
      <c r="L13" s="16">
        <v>4862</v>
      </c>
      <c r="M13" s="16">
        <v>4987</v>
      </c>
      <c r="N13" s="16">
        <v>2942</v>
      </c>
      <c r="O13" s="16">
        <v>2571</v>
      </c>
      <c r="P13" s="16">
        <v>2203</v>
      </c>
      <c r="Q13" s="16">
        <v>1999</v>
      </c>
      <c r="R13" s="16">
        <v>2185</v>
      </c>
      <c r="S13" s="16">
        <v>2349</v>
      </c>
      <c r="T13" s="16">
        <v>2519</v>
      </c>
      <c r="U13" s="107">
        <v>2394</v>
      </c>
      <c r="V13" s="107">
        <v>2608</v>
      </c>
    </row>
    <row r="14" spans="1:22" ht="18" customHeight="1">
      <c r="A14" s="13" t="s">
        <v>104</v>
      </c>
      <c r="B14" s="16">
        <v>2145</v>
      </c>
      <c r="C14" s="16">
        <v>3172</v>
      </c>
      <c r="D14" s="16">
        <v>3107</v>
      </c>
      <c r="E14" s="16">
        <v>3677</v>
      </c>
      <c r="F14" s="16">
        <v>4067</v>
      </c>
      <c r="G14" s="16">
        <v>4372</v>
      </c>
      <c r="H14" s="16">
        <v>4693</v>
      </c>
      <c r="I14" s="16">
        <v>4890</v>
      </c>
      <c r="J14" s="16">
        <v>4966</v>
      </c>
      <c r="K14" s="16">
        <v>5155</v>
      </c>
      <c r="L14" s="16">
        <v>5346</v>
      </c>
      <c r="M14" s="16">
        <v>5390</v>
      </c>
      <c r="N14" s="16">
        <v>3485</v>
      </c>
      <c r="O14" s="16">
        <v>3198</v>
      </c>
      <c r="P14" s="16">
        <v>2721</v>
      </c>
      <c r="Q14" s="16">
        <v>2243</v>
      </c>
      <c r="R14" s="16">
        <v>2253</v>
      </c>
      <c r="S14" s="16">
        <v>2258</v>
      </c>
      <c r="T14" s="16">
        <v>2113</v>
      </c>
      <c r="U14" s="107">
        <v>1922</v>
      </c>
      <c r="V14" s="107">
        <v>1916</v>
      </c>
    </row>
    <row r="15" spans="1:22" ht="18" customHeight="1">
      <c r="A15" s="13" t="s">
        <v>105</v>
      </c>
      <c r="B15" s="16">
        <v>2294</v>
      </c>
      <c r="C15" s="16">
        <v>2778</v>
      </c>
      <c r="D15" s="16">
        <v>2704</v>
      </c>
      <c r="E15" s="16">
        <v>3234</v>
      </c>
      <c r="F15" s="16">
        <v>3709</v>
      </c>
      <c r="G15" s="16">
        <v>3467</v>
      </c>
      <c r="H15" s="16">
        <v>3988</v>
      </c>
      <c r="I15" s="16">
        <v>4310</v>
      </c>
      <c r="J15" s="16">
        <v>4647</v>
      </c>
      <c r="K15" s="16">
        <v>5074</v>
      </c>
      <c r="L15" s="16">
        <v>6002</v>
      </c>
      <c r="M15" s="16">
        <v>6635</v>
      </c>
      <c r="N15" s="16">
        <v>7471</v>
      </c>
      <c r="O15" s="16">
        <v>8010</v>
      </c>
      <c r="P15" s="16">
        <v>7964</v>
      </c>
      <c r="Q15" s="16">
        <v>7586</v>
      </c>
      <c r="R15" s="16">
        <v>7011</v>
      </c>
      <c r="S15" s="16">
        <v>6765</v>
      </c>
      <c r="T15" s="16">
        <v>7043</v>
      </c>
      <c r="U15" s="107">
        <v>6665</v>
      </c>
      <c r="V15" s="107">
        <v>6969</v>
      </c>
    </row>
    <row r="16" spans="1:22" ht="18" customHeight="1">
      <c r="A16" s="13" t="s">
        <v>106</v>
      </c>
      <c r="B16" s="16">
        <v>1757</v>
      </c>
      <c r="C16" s="16">
        <v>2626</v>
      </c>
      <c r="D16" s="16">
        <v>3076</v>
      </c>
      <c r="E16" s="16">
        <v>3599</v>
      </c>
      <c r="F16" s="16">
        <v>3976</v>
      </c>
      <c r="G16" s="16">
        <v>3691</v>
      </c>
      <c r="H16" s="16">
        <v>4021</v>
      </c>
      <c r="I16" s="16">
        <v>3950</v>
      </c>
      <c r="J16" s="16">
        <v>3839</v>
      </c>
      <c r="K16" s="16">
        <v>3800</v>
      </c>
      <c r="L16" s="16">
        <v>3809</v>
      </c>
      <c r="M16" s="16">
        <v>3896</v>
      </c>
      <c r="N16" s="16">
        <v>3991</v>
      </c>
      <c r="O16" s="16">
        <v>4189</v>
      </c>
      <c r="P16" s="16">
        <v>4590</v>
      </c>
      <c r="Q16" s="16">
        <v>4701</v>
      </c>
      <c r="R16" s="16">
        <v>4936</v>
      </c>
      <c r="S16" s="16">
        <v>5195</v>
      </c>
      <c r="T16" s="16">
        <v>5364</v>
      </c>
      <c r="U16" s="107">
        <v>5194</v>
      </c>
      <c r="V16" s="107">
        <v>5288</v>
      </c>
    </row>
    <row r="17" spans="1:22" ht="18" customHeight="1">
      <c r="A17" s="13" t="s">
        <v>107</v>
      </c>
      <c r="B17" s="64">
        <v>947</v>
      </c>
      <c r="C17" s="64">
        <v>1118</v>
      </c>
      <c r="D17" s="64">
        <v>1162</v>
      </c>
      <c r="E17" s="64">
        <v>1406</v>
      </c>
      <c r="F17" s="64">
        <v>1566</v>
      </c>
      <c r="G17" s="16">
        <v>1309</v>
      </c>
      <c r="H17" s="16">
        <v>1498</v>
      </c>
      <c r="I17" s="16">
        <v>1610</v>
      </c>
      <c r="J17" s="16">
        <v>1638</v>
      </c>
      <c r="K17" s="16">
        <v>1723</v>
      </c>
      <c r="L17" s="16">
        <v>1900</v>
      </c>
      <c r="M17" s="16">
        <v>2162</v>
      </c>
      <c r="N17" s="16">
        <v>2397</v>
      </c>
      <c r="O17" s="64">
        <v>2425</v>
      </c>
      <c r="P17" s="64">
        <v>2413</v>
      </c>
      <c r="Q17" s="64">
        <v>2336</v>
      </c>
      <c r="R17" s="64">
        <v>2254</v>
      </c>
      <c r="S17" s="64">
        <v>2141</v>
      </c>
      <c r="T17" s="64">
        <v>2261</v>
      </c>
      <c r="U17" s="107">
        <v>2164</v>
      </c>
      <c r="V17" s="107">
        <v>2110</v>
      </c>
    </row>
    <row r="18" spans="1:22" ht="18" customHeight="1">
      <c r="A18" s="13" t="s">
        <v>108</v>
      </c>
      <c r="B18" s="16">
        <v>4388</v>
      </c>
      <c r="C18" s="16">
        <v>5411</v>
      </c>
      <c r="D18" s="16">
        <v>6204</v>
      </c>
      <c r="E18" s="16">
        <v>8292</v>
      </c>
      <c r="F18" s="16">
        <v>9521</v>
      </c>
      <c r="G18" s="16">
        <v>10194</v>
      </c>
      <c r="H18" s="16">
        <v>11836</v>
      </c>
      <c r="I18" s="16">
        <v>13078</v>
      </c>
      <c r="J18" s="16">
        <v>13893</v>
      </c>
      <c r="K18" s="16">
        <v>14530</v>
      </c>
      <c r="L18" s="16">
        <v>15134</v>
      </c>
      <c r="M18" s="16">
        <v>15751</v>
      </c>
      <c r="N18" s="16">
        <v>15990</v>
      </c>
      <c r="O18" s="16">
        <v>16233</v>
      </c>
      <c r="P18" s="16">
        <v>17010</v>
      </c>
      <c r="Q18" s="16">
        <v>17363</v>
      </c>
      <c r="R18" s="16">
        <v>17660</v>
      </c>
      <c r="S18" s="16">
        <v>18298</v>
      </c>
      <c r="T18" s="16">
        <v>19307</v>
      </c>
      <c r="U18" s="107">
        <v>19992</v>
      </c>
      <c r="V18" s="107">
        <v>21179</v>
      </c>
    </row>
    <row r="19" spans="1:22" ht="18" customHeight="1">
      <c r="A19" s="13" t="s">
        <v>110</v>
      </c>
      <c r="B19" s="16">
        <v>2599</v>
      </c>
      <c r="C19" s="16">
        <v>3321</v>
      </c>
      <c r="D19" s="16">
        <v>3322</v>
      </c>
      <c r="E19" s="16">
        <v>3685</v>
      </c>
      <c r="F19" s="16">
        <v>3938</v>
      </c>
      <c r="G19" s="16">
        <v>3684</v>
      </c>
      <c r="H19" s="16">
        <v>3897</v>
      </c>
      <c r="I19" s="16">
        <v>3581</v>
      </c>
      <c r="J19" s="16">
        <v>3252</v>
      </c>
      <c r="K19" s="16">
        <v>2782</v>
      </c>
      <c r="L19" s="16">
        <v>2443</v>
      </c>
      <c r="M19" s="16">
        <v>2275</v>
      </c>
      <c r="N19" s="16">
        <v>1900</v>
      </c>
      <c r="O19" s="16">
        <v>1614</v>
      </c>
      <c r="P19" s="16">
        <v>1530</v>
      </c>
      <c r="Q19" s="16">
        <v>1619</v>
      </c>
      <c r="R19" s="16">
        <v>1863</v>
      </c>
      <c r="S19" s="16">
        <v>2431</v>
      </c>
      <c r="T19" s="16">
        <v>3284</v>
      </c>
      <c r="U19" s="107">
        <v>3505</v>
      </c>
      <c r="V19" s="107">
        <v>3727</v>
      </c>
    </row>
    <row r="20" spans="1:22" ht="18" customHeight="1">
      <c r="A20" s="13" t="s">
        <v>111</v>
      </c>
      <c r="B20" s="64">
        <v>2487</v>
      </c>
      <c r="C20" s="64">
        <v>4193</v>
      </c>
      <c r="D20" s="64">
        <v>5520</v>
      </c>
      <c r="E20" s="64">
        <v>6250</v>
      </c>
      <c r="F20" s="64">
        <v>6455</v>
      </c>
      <c r="G20" s="64">
        <v>5961</v>
      </c>
      <c r="H20" s="64">
        <v>6040</v>
      </c>
      <c r="I20" s="64">
        <v>5815</v>
      </c>
      <c r="J20" s="64">
        <v>5364</v>
      </c>
      <c r="K20" s="64">
        <v>4782</v>
      </c>
      <c r="L20" s="64">
        <v>4087</v>
      </c>
      <c r="M20" s="64">
        <v>3733</v>
      </c>
      <c r="N20" s="64">
        <v>3360</v>
      </c>
      <c r="O20" s="64">
        <v>2914</v>
      </c>
      <c r="P20" s="64">
        <v>2616</v>
      </c>
      <c r="Q20" s="64">
        <v>2202</v>
      </c>
      <c r="R20" s="16">
        <v>2079</v>
      </c>
      <c r="S20" s="16">
        <v>2025</v>
      </c>
      <c r="T20" s="16">
        <v>1968</v>
      </c>
      <c r="U20" s="107">
        <v>1963</v>
      </c>
      <c r="V20" s="107">
        <v>1881</v>
      </c>
    </row>
    <row r="21" spans="1:22" ht="18" customHeight="1">
      <c r="A21" s="13" t="s">
        <v>117</v>
      </c>
      <c r="B21" s="64">
        <v>404</v>
      </c>
      <c r="C21" s="64">
        <v>550</v>
      </c>
      <c r="D21" s="64">
        <v>676</v>
      </c>
      <c r="E21" s="64">
        <v>1040</v>
      </c>
      <c r="F21" s="64">
        <v>1323</v>
      </c>
      <c r="G21" s="64">
        <v>1353</v>
      </c>
      <c r="H21" s="16">
        <v>1582</v>
      </c>
      <c r="I21" s="16">
        <v>1674</v>
      </c>
      <c r="J21" s="16">
        <v>1689</v>
      </c>
      <c r="K21" s="16">
        <v>1759</v>
      </c>
      <c r="L21" s="16">
        <v>1813</v>
      </c>
      <c r="M21" s="16">
        <v>1904</v>
      </c>
      <c r="N21" s="16">
        <v>1973</v>
      </c>
      <c r="O21" s="16">
        <v>2011</v>
      </c>
      <c r="P21" s="16">
        <v>1972</v>
      </c>
      <c r="Q21" s="16">
        <v>2051</v>
      </c>
      <c r="R21" s="16">
        <v>2102</v>
      </c>
      <c r="S21" s="16">
        <v>2124</v>
      </c>
      <c r="T21" s="16">
        <v>2147</v>
      </c>
      <c r="U21" s="107">
        <v>2064</v>
      </c>
      <c r="V21" s="107">
        <v>1958</v>
      </c>
    </row>
    <row r="22" spans="1:22" ht="18" customHeight="1">
      <c r="A22" s="113" t="s">
        <v>112</v>
      </c>
      <c r="B22" s="118">
        <f>SUM(B6:B21)</f>
        <v>50532</v>
      </c>
      <c r="C22" s="118">
        <f t="shared" ref="C22:U22" si="0">SUM(C6:C21)</f>
        <v>69223</v>
      </c>
      <c r="D22" s="118">
        <f t="shared" si="0"/>
        <v>72910</v>
      </c>
      <c r="E22" s="118">
        <f t="shared" si="0"/>
        <v>94386</v>
      </c>
      <c r="F22" s="118">
        <f t="shared" si="0"/>
        <v>110264</v>
      </c>
      <c r="G22" s="118">
        <f t="shared" si="0"/>
        <v>120368</v>
      </c>
      <c r="H22" s="118">
        <f t="shared" si="0"/>
        <v>135872</v>
      </c>
      <c r="I22" s="118">
        <f t="shared" si="0"/>
        <v>141551</v>
      </c>
      <c r="J22" s="118">
        <f t="shared" si="0"/>
        <v>143900</v>
      </c>
      <c r="K22" s="118">
        <f t="shared" si="0"/>
        <v>146540</v>
      </c>
      <c r="L22" s="118">
        <f t="shared" si="0"/>
        <v>150003</v>
      </c>
      <c r="M22" s="118">
        <f t="shared" si="0"/>
        <v>149829</v>
      </c>
      <c r="N22" s="118">
        <f t="shared" si="0"/>
        <v>118260</v>
      </c>
      <c r="O22" s="118">
        <f t="shared" si="0"/>
        <v>112791</v>
      </c>
      <c r="P22" s="118">
        <f t="shared" si="0"/>
        <v>102912</v>
      </c>
      <c r="Q22" s="118">
        <f t="shared" si="0"/>
        <v>95224</v>
      </c>
      <c r="R22" s="118">
        <f t="shared" si="0"/>
        <v>96229</v>
      </c>
      <c r="S22" s="118">
        <f t="shared" si="0"/>
        <v>98615</v>
      </c>
      <c r="T22" s="118">
        <f t="shared" si="0"/>
        <v>102028</v>
      </c>
      <c r="U22" s="118">
        <f t="shared" si="0"/>
        <v>102284</v>
      </c>
      <c r="V22" s="127">
        <f>SUM(V6:V21)</f>
        <v>106288</v>
      </c>
    </row>
    <row r="23" spans="1:22" ht="18" customHeight="1">
      <c r="A23" s="112" t="s">
        <v>113</v>
      </c>
      <c r="B23" s="100">
        <f>B24-B22</f>
        <v>9616</v>
      </c>
      <c r="C23" s="100">
        <f t="shared" ref="C23:U23" si="1">C24-C22</f>
        <v>12358</v>
      </c>
      <c r="D23" s="100">
        <f t="shared" si="1"/>
        <v>12003</v>
      </c>
      <c r="E23" s="100">
        <f t="shared" si="1"/>
        <v>15537</v>
      </c>
      <c r="F23" s="100">
        <f t="shared" si="1"/>
        <v>18506</v>
      </c>
      <c r="G23" s="100">
        <f t="shared" si="1"/>
        <v>20177</v>
      </c>
      <c r="H23" s="100">
        <f t="shared" si="1"/>
        <v>23635</v>
      </c>
      <c r="I23" s="100">
        <f t="shared" si="1"/>
        <v>23799</v>
      </c>
      <c r="J23" s="100">
        <f t="shared" si="1"/>
        <v>23312</v>
      </c>
      <c r="K23" s="100">
        <f t="shared" si="1"/>
        <v>23283</v>
      </c>
      <c r="L23" s="100">
        <f t="shared" si="1"/>
        <v>23525</v>
      </c>
      <c r="M23" s="100">
        <f t="shared" si="1"/>
        <v>23611</v>
      </c>
      <c r="N23" s="100">
        <f t="shared" si="1"/>
        <v>20209</v>
      </c>
      <c r="O23" s="100">
        <f t="shared" si="1"/>
        <v>19446</v>
      </c>
      <c r="P23" s="100">
        <f t="shared" si="1"/>
        <v>18230</v>
      </c>
      <c r="Q23" s="100">
        <f t="shared" si="1"/>
        <v>17815</v>
      </c>
      <c r="R23" s="100">
        <f t="shared" si="1"/>
        <v>18584</v>
      </c>
      <c r="S23" s="100">
        <f t="shared" si="1"/>
        <v>20157</v>
      </c>
      <c r="T23" s="100">
        <f t="shared" si="1"/>
        <v>21957</v>
      </c>
      <c r="U23" s="100">
        <f t="shared" si="1"/>
        <v>21521</v>
      </c>
      <c r="V23" s="107">
        <f>V24-V22</f>
        <v>22231</v>
      </c>
    </row>
    <row r="24" spans="1:22" ht="18" customHeight="1">
      <c r="A24" s="94" t="s">
        <v>39</v>
      </c>
      <c r="B24" s="62">
        <v>60148</v>
      </c>
      <c r="C24" s="62">
        <v>81581</v>
      </c>
      <c r="D24" s="62">
        <v>84913</v>
      </c>
      <c r="E24" s="62">
        <v>109923</v>
      </c>
      <c r="F24" s="62">
        <v>128770</v>
      </c>
      <c r="G24" s="62">
        <v>140545</v>
      </c>
      <c r="H24" s="62">
        <v>159507</v>
      </c>
      <c r="I24" s="62">
        <v>165350</v>
      </c>
      <c r="J24" s="62">
        <v>167212</v>
      </c>
      <c r="K24" s="62">
        <v>169823</v>
      </c>
      <c r="L24" s="62">
        <v>173528</v>
      </c>
      <c r="M24" s="62">
        <v>173440</v>
      </c>
      <c r="N24" s="62">
        <v>138469</v>
      </c>
      <c r="O24" s="62">
        <v>132237</v>
      </c>
      <c r="P24" s="62">
        <v>121142</v>
      </c>
      <c r="Q24" s="62">
        <v>113039</v>
      </c>
      <c r="R24" s="62">
        <v>114813</v>
      </c>
      <c r="S24" s="62">
        <v>118772</v>
      </c>
      <c r="T24" s="62">
        <v>123985</v>
      </c>
      <c r="U24" s="119">
        <v>123805</v>
      </c>
      <c r="V24" s="119">
        <v>128519</v>
      </c>
    </row>
    <row r="25" spans="1:22" ht="18" customHeight="1">
      <c r="A25" s="32" t="s">
        <v>52</v>
      </c>
      <c r="B25" s="69"/>
      <c r="C25" s="69"/>
      <c r="D25" s="69"/>
      <c r="E25" s="69"/>
      <c r="F25" s="68"/>
      <c r="G25" s="69"/>
      <c r="H25" s="69"/>
      <c r="I25" s="69"/>
      <c r="J25" s="69"/>
      <c r="K25" s="68"/>
      <c r="L25" s="69"/>
      <c r="M25" s="69"/>
      <c r="N25" s="69"/>
      <c r="O25" s="69"/>
      <c r="P25" s="68"/>
      <c r="Q25" s="69"/>
      <c r="R25" s="69"/>
      <c r="S25" s="69"/>
      <c r="T25" s="69"/>
      <c r="U25" s="107"/>
      <c r="V25" s="107"/>
    </row>
    <row r="26" spans="1:22" s="61" customFormat="1" ht="18" customHeight="1">
      <c r="A26" s="5" t="s">
        <v>118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7"/>
      <c r="V26" s="107"/>
    </row>
    <row r="27" spans="1:22" ht="18" customHeight="1"/>
    <row r="28" spans="1:22" ht="18" customHeight="1"/>
    <row r="29" spans="1:22" ht="18" customHeight="1">
      <c r="A29" s="60" t="s">
        <v>49</v>
      </c>
      <c r="B29" s="92">
        <v>2002</v>
      </c>
      <c r="C29" s="92">
        <v>2003</v>
      </c>
      <c r="D29" s="92">
        <v>2004</v>
      </c>
      <c r="E29" s="92">
        <v>2005</v>
      </c>
      <c r="F29" s="92">
        <v>2006</v>
      </c>
      <c r="G29" s="92">
        <v>2007</v>
      </c>
      <c r="H29" s="92">
        <v>2008</v>
      </c>
      <c r="I29" s="92">
        <v>2009</v>
      </c>
      <c r="J29" s="92">
        <v>2010</v>
      </c>
      <c r="K29" s="92">
        <v>2011</v>
      </c>
      <c r="L29" s="92">
        <v>2012</v>
      </c>
      <c r="M29" s="92">
        <v>2013</v>
      </c>
      <c r="N29" s="92">
        <v>2014</v>
      </c>
      <c r="O29" s="92">
        <v>2015</v>
      </c>
      <c r="P29" s="92">
        <v>2016</v>
      </c>
      <c r="Q29" s="92">
        <v>2017</v>
      </c>
      <c r="R29" s="92">
        <v>2018</v>
      </c>
      <c r="S29" s="92">
        <v>2019</v>
      </c>
      <c r="T29" s="92">
        <v>2020</v>
      </c>
      <c r="U29" s="92">
        <v>2021</v>
      </c>
      <c r="V29" s="92">
        <v>2022</v>
      </c>
    </row>
    <row r="30" spans="1:22" ht="18" customHeight="1">
      <c r="A30" s="75" t="s">
        <v>96</v>
      </c>
      <c r="B30" s="63">
        <v>4832</v>
      </c>
      <c r="C30" s="63">
        <v>5873</v>
      </c>
      <c r="D30" s="63">
        <v>4605</v>
      </c>
      <c r="E30" s="63">
        <v>5353</v>
      </c>
      <c r="F30" s="63">
        <v>5664</v>
      </c>
      <c r="G30" s="65">
        <v>5996</v>
      </c>
      <c r="H30" s="65">
        <v>6368</v>
      </c>
      <c r="I30" s="65">
        <v>6526</v>
      </c>
      <c r="J30" s="65">
        <v>6562</v>
      </c>
      <c r="K30" s="63">
        <v>6630</v>
      </c>
      <c r="L30" s="63">
        <v>6685</v>
      </c>
      <c r="M30" s="63">
        <v>6538</v>
      </c>
      <c r="N30" s="65">
        <v>3901</v>
      </c>
      <c r="O30" s="65">
        <v>3446</v>
      </c>
      <c r="P30" s="65">
        <v>2734</v>
      </c>
      <c r="Q30" s="65">
        <v>2088</v>
      </c>
      <c r="R30" s="65">
        <v>2019</v>
      </c>
      <c r="S30" s="65">
        <v>1965</v>
      </c>
      <c r="T30" s="65">
        <v>1861</v>
      </c>
      <c r="U30" s="63">
        <v>1748</v>
      </c>
      <c r="V30" s="63">
        <v>1889</v>
      </c>
    </row>
    <row r="31" spans="1:22" ht="18" customHeight="1">
      <c r="A31" s="74" t="s">
        <v>97</v>
      </c>
      <c r="B31" s="16">
        <v>916</v>
      </c>
      <c r="C31" s="16">
        <v>1065</v>
      </c>
      <c r="D31" s="64">
        <v>824</v>
      </c>
      <c r="E31" s="16">
        <v>950</v>
      </c>
      <c r="F31" s="16">
        <v>1034</v>
      </c>
      <c r="G31" s="64">
        <v>1106</v>
      </c>
      <c r="H31" s="64">
        <v>1203</v>
      </c>
      <c r="I31" s="64">
        <v>1246</v>
      </c>
      <c r="J31" s="64">
        <v>1287</v>
      </c>
      <c r="K31" s="64">
        <v>1366</v>
      </c>
      <c r="L31" s="64">
        <v>1444</v>
      </c>
      <c r="M31" s="64">
        <v>1521</v>
      </c>
      <c r="N31" s="64">
        <v>1187</v>
      </c>
      <c r="O31" s="64">
        <v>1186</v>
      </c>
      <c r="P31" s="64">
        <v>1162</v>
      </c>
      <c r="Q31" s="64">
        <v>1241</v>
      </c>
      <c r="R31" s="64">
        <v>1433</v>
      </c>
      <c r="S31" s="64">
        <v>1644</v>
      </c>
      <c r="T31" s="64">
        <v>1842</v>
      </c>
      <c r="U31" s="16">
        <v>1933</v>
      </c>
      <c r="V31" s="16">
        <v>2207</v>
      </c>
    </row>
    <row r="32" spans="1:22" ht="18" customHeight="1">
      <c r="A32" s="74" t="s">
        <v>98</v>
      </c>
      <c r="B32" s="64">
        <v>391</v>
      </c>
      <c r="C32" s="16">
        <v>807</v>
      </c>
      <c r="D32" s="16">
        <v>1180</v>
      </c>
      <c r="E32" s="16">
        <v>1666</v>
      </c>
      <c r="F32" s="16">
        <v>2074</v>
      </c>
      <c r="G32" s="16">
        <v>2157</v>
      </c>
      <c r="H32" s="16">
        <v>2887</v>
      </c>
      <c r="I32" s="16">
        <v>2970</v>
      </c>
      <c r="J32" s="16">
        <v>2994</v>
      </c>
      <c r="K32" s="16">
        <v>3086</v>
      </c>
      <c r="L32" s="16">
        <v>3343</v>
      </c>
      <c r="M32" s="16">
        <v>3440</v>
      </c>
      <c r="N32" s="16">
        <v>2866</v>
      </c>
      <c r="O32" s="16">
        <v>2647</v>
      </c>
      <c r="P32" s="16">
        <v>2259</v>
      </c>
      <c r="Q32" s="16">
        <v>1999</v>
      </c>
      <c r="R32" s="16">
        <v>1927</v>
      </c>
      <c r="S32" s="16">
        <v>1902</v>
      </c>
      <c r="T32" s="16">
        <v>1892</v>
      </c>
      <c r="U32" s="16">
        <v>1769</v>
      </c>
      <c r="V32" s="16">
        <v>1738</v>
      </c>
    </row>
    <row r="33" spans="1:22" ht="18" customHeight="1">
      <c r="A33" s="74" t="s">
        <v>116</v>
      </c>
      <c r="B33" s="64">
        <v>365</v>
      </c>
      <c r="C33" s="64">
        <v>616</v>
      </c>
      <c r="D33" s="16">
        <v>766</v>
      </c>
      <c r="E33" s="16">
        <v>1024</v>
      </c>
      <c r="F33" s="16">
        <v>1206</v>
      </c>
      <c r="G33" s="16">
        <v>1378</v>
      </c>
      <c r="H33" s="16">
        <v>1568</v>
      </c>
      <c r="I33" s="16">
        <v>1650</v>
      </c>
      <c r="J33" s="16">
        <v>1710</v>
      </c>
      <c r="K33" s="16">
        <v>1801</v>
      </c>
      <c r="L33" s="16">
        <v>1859</v>
      </c>
      <c r="M33" s="16">
        <v>1857</v>
      </c>
      <c r="N33" s="16">
        <v>1140</v>
      </c>
      <c r="O33" s="16">
        <v>1041</v>
      </c>
      <c r="P33" s="16">
        <v>881</v>
      </c>
      <c r="Q33" s="16">
        <v>647</v>
      </c>
      <c r="R33" s="16">
        <v>665</v>
      </c>
      <c r="S33" s="16">
        <v>686</v>
      </c>
      <c r="T33" s="16">
        <v>723</v>
      </c>
      <c r="U33" s="16">
        <v>707</v>
      </c>
      <c r="V33" s="16">
        <v>836</v>
      </c>
    </row>
    <row r="34" spans="1:22" ht="18" customHeight="1">
      <c r="A34" s="74" t="s">
        <v>100</v>
      </c>
      <c r="B34" s="64">
        <v>672</v>
      </c>
      <c r="C34" s="64">
        <v>896</v>
      </c>
      <c r="D34" s="16">
        <v>925</v>
      </c>
      <c r="E34" s="16">
        <v>1130</v>
      </c>
      <c r="F34" s="16">
        <v>1318</v>
      </c>
      <c r="G34" s="16">
        <v>1475</v>
      </c>
      <c r="H34" s="16">
        <v>1629</v>
      </c>
      <c r="I34" s="16">
        <v>1755</v>
      </c>
      <c r="J34" s="16">
        <v>1790</v>
      </c>
      <c r="K34" s="16">
        <v>1880</v>
      </c>
      <c r="L34" s="16">
        <v>1967</v>
      </c>
      <c r="M34" s="16">
        <v>1889</v>
      </c>
      <c r="N34" s="16">
        <v>1531</v>
      </c>
      <c r="O34" s="16">
        <v>1478</v>
      </c>
      <c r="P34" s="16">
        <v>1372</v>
      </c>
      <c r="Q34" s="16">
        <v>1324</v>
      </c>
      <c r="R34" s="16">
        <v>1374</v>
      </c>
      <c r="S34" s="16">
        <v>1380</v>
      </c>
      <c r="T34" s="16">
        <v>1359</v>
      </c>
      <c r="U34" s="16">
        <v>1278</v>
      </c>
      <c r="V34" s="16">
        <v>1496</v>
      </c>
    </row>
    <row r="35" spans="1:22" ht="18" customHeight="1">
      <c r="A35" s="74" t="s">
        <v>101</v>
      </c>
      <c r="B35" s="64">
        <v>7828</v>
      </c>
      <c r="C35" s="64">
        <v>11603</v>
      </c>
      <c r="D35" s="64">
        <v>13478</v>
      </c>
      <c r="E35" s="64">
        <v>19169</v>
      </c>
      <c r="F35" s="16">
        <v>23735</v>
      </c>
      <c r="G35" s="16">
        <v>27816</v>
      </c>
      <c r="H35" s="16">
        <v>31430</v>
      </c>
      <c r="I35" s="16">
        <v>32790</v>
      </c>
      <c r="J35" s="16">
        <v>33354</v>
      </c>
      <c r="K35" s="16">
        <v>33803</v>
      </c>
      <c r="L35" s="16">
        <v>34206</v>
      </c>
      <c r="M35" s="16">
        <v>33317</v>
      </c>
      <c r="N35" s="16">
        <v>23826</v>
      </c>
      <c r="O35" s="16">
        <v>22167</v>
      </c>
      <c r="P35" s="16">
        <v>18924</v>
      </c>
      <c r="Q35" s="16">
        <v>16610</v>
      </c>
      <c r="R35" s="16">
        <v>16788</v>
      </c>
      <c r="S35" s="16">
        <v>17231</v>
      </c>
      <c r="T35" s="16">
        <v>17669</v>
      </c>
      <c r="U35" s="16">
        <v>18155</v>
      </c>
      <c r="V35" s="16">
        <v>18599</v>
      </c>
    </row>
    <row r="36" spans="1:22" ht="18" customHeight="1">
      <c r="A36" s="74" t="s">
        <v>102</v>
      </c>
      <c r="B36" s="64">
        <v>225</v>
      </c>
      <c r="C36" s="64">
        <v>437</v>
      </c>
      <c r="D36" s="64">
        <v>696</v>
      </c>
      <c r="E36" s="64">
        <v>1047</v>
      </c>
      <c r="F36" s="64">
        <v>1414</v>
      </c>
      <c r="G36" s="64">
        <v>1607</v>
      </c>
      <c r="H36" s="64">
        <v>2362</v>
      </c>
      <c r="I36" s="64">
        <v>2466</v>
      </c>
      <c r="J36" s="64">
        <v>2557</v>
      </c>
      <c r="K36" s="64">
        <v>2691</v>
      </c>
      <c r="L36" s="64">
        <v>2926</v>
      </c>
      <c r="M36" s="64">
        <v>2977</v>
      </c>
      <c r="N36" s="64">
        <v>2628</v>
      </c>
      <c r="O36" s="64">
        <v>2436</v>
      </c>
      <c r="P36" s="64">
        <v>2269</v>
      </c>
      <c r="Q36" s="64">
        <v>2158</v>
      </c>
      <c r="R36" s="16">
        <v>2163</v>
      </c>
      <c r="S36" s="16">
        <v>2151</v>
      </c>
      <c r="T36" s="16">
        <v>2132</v>
      </c>
      <c r="U36" s="16">
        <v>2096</v>
      </c>
      <c r="V36" s="16">
        <v>2104</v>
      </c>
    </row>
    <row r="37" spans="1:22" ht="18" customHeight="1">
      <c r="A37" s="74" t="s">
        <v>103</v>
      </c>
      <c r="B37" s="64">
        <v>1562</v>
      </c>
      <c r="C37" s="64">
        <v>1881</v>
      </c>
      <c r="D37" s="64">
        <v>1432</v>
      </c>
      <c r="E37" s="64">
        <v>1651</v>
      </c>
      <c r="F37" s="64">
        <v>1821</v>
      </c>
      <c r="G37" s="64">
        <v>1942</v>
      </c>
      <c r="H37" s="64">
        <v>2109</v>
      </c>
      <c r="I37" s="64">
        <v>2162</v>
      </c>
      <c r="J37" s="64">
        <v>2179</v>
      </c>
      <c r="K37" s="64">
        <v>2286</v>
      </c>
      <c r="L37" s="64">
        <v>2383</v>
      </c>
      <c r="M37" s="64">
        <v>2452</v>
      </c>
      <c r="N37" s="64">
        <v>1419</v>
      </c>
      <c r="O37" s="64">
        <v>1262</v>
      </c>
      <c r="P37" s="64">
        <v>1103</v>
      </c>
      <c r="Q37" s="64">
        <v>1001</v>
      </c>
      <c r="R37" s="64">
        <v>1082</v>
      </c>
      <c r="S37" s="16">
        <v>1144</v>
      </c>
      <c r="T37" s="16">
        <v>1221</v>
      </c>
      <c r="U37" s="16">
        <v>1172</v>
      </c>
      <c r="V37" s="16">
        <v>1278</v>
      </c>
    </row>
    <row r="38" spans="1:22" ht="18" customHeight="1">
      <c r="A38" s="74" t="s">
        <v>104</v>
      </c>
      <c r="B38" s="16">
        <v>1107</v>
      </c>
      <c r="C38" s="16">
        <v>1635</v>
      </c>
      <c r="D38" s="16">
        <v>1614</v>
      </c>
      <c r="E38" s="16">
        <v>1915</v>
      </c>
      <c r="F38" s="16">
        <v>2116</v>
      </c>
      <c r="G38" s="16">
        <v>2282</v>
      </c>
      <c r="H38" s="16">
        <v>2446</v>
      </c>
      <c r="I38" s="16">
        <v>2529</v>
      </c>
      <c r="J38" s="16">
        <v>2579</v>
      </c>
      <c r="K38" s="16">
        <v>2675</v>
      </c>
      <c r="L38" s="16">
        <v>2782</v>
      </c>
      <c r="M38" s="16">
        <v>2780</v>
      </c>
      <c r="N38" s="16">
        <v>1810</v>
      </c>
      <c r="O38" s="16">
        <v>1664</v>
      </c>
      <c r="P38" s="16">
        <v>1419</v>
      </c>
      <c r="Q38" s="16">
        <v>1137</v>
      </c>
      <c r="R38" s="16">
        <v>1144</v>
      </c>
      <c r="S38" s="16">
        <v>1157</v>
      </c>
      <c r="T38" s="16">
        <v>1082</v>
      </c>
      <c r="U38" s="16">
        <v>958</v>
      </c>
      <c r="V38" s="16">
        <v>954</v>
      </c>
    </row>
    <row r="39" spans="1:22" ht="18" customHeight="1">
      <c r="A39" s="74" t="s">
        <v>105</v>
      </c>
      <c r="B39" s="64">
        <v>1110</v>
      </c>
      <c r="C39" s="16">
        <v>1333</v>
      </c>
      <c r="D39" s="16">
        <v>1257</v>
      </c>
      <c r="E39" s="16">
        <v>1487</v>
      </c>
      <c r="F39" s="16">
        <v>1731</v>
      </c>
      <c r="G39" s="16">
        <v>1572</v>
      </c>
      <c r="H39" s="16">
        <v>1791</v>
      </c>
      <c r="I39" s="16">
        <v>1916</v>
      </c>
      <c r="J39" s="16">
        <v>2036</v>
      </c>
      <c r="K39" s="16">
        <v>2227</v>
      </c>
      <c r="L39" s="16">
        <v>2639</v>
      </c>
      <c r="M39" s="16">
        <v>2882</v>
      </c>
      <c r="N39" s="16">
        <v>3252</v>
      </c>
      <c r="O39" s="16">
        <v>3479</v>
      </c>
      <c r="P39" s="16">
        <v>3419</v>
      </c>
      <c r="Q39" s="16">
        <v>3198</v>
      </c>
      <c r="R39" s="16">
        <v>2958</v>
      </c>
      <c r="S39" s="16">
        <v>2867</v>
      </c>
      <c r="T39" s="16">
        <v>2994</v>
      </c>
      <c r="U39" s="16">
        <v>2829</v>
      </c>
      <c r="V39" s="16">
        <v>2947</v>
      </c>
    </row>
    <row r="40" spans="1:22" ht="18" customHeight="1">
      <c r="A40" s="74" t="s">
        <v>106</v>
      </c>
      <c r="B40" s="64">
        <v>1111</v>
      </c>
      <c r="C40" s="16">
        <v>1624</v>
      </c>
      <c r="D40" s="16">
        <v>1884</v>
      </c>
      <c r="E40" s="16">
        <v>2174</v>
      </c>
      <c r="F40" s="16">
        <v>2376</v>
      </c>
      <c r="G40" s="16">
        <v>2096</v>
      </c>
      <c r="H40" s="16">
        <v>2238</v>
      </c>
      <c r="I40" s="16">
        <v>2123</v>
      </c>
      <c r="J40" s="16">
        <v>2006</v>
      </c>
      <c r="K40" s="16">
        <v>1940</v>
      </c>
      <c r="L40" s="16">
        <v>1898</v>
      </c>
      <c r="M40" s="16">
        <v>1938</v>
      </c>
      <c r="N40" s="16">
        <v>1978</v>
      </c>
      <c r="O40" s="16">
        <v>2055</v>
      </c>
      <c r="P40" s="64">
        <v>2243</v>
      </c>
      <c r="Q40" s="64">
        <v>2249</v>
      </c>
      <c r="R40" s="64">
        <v>2346</v>
      </c>
      <c r="S40" s="16">
        <v>2460</v>
      </c>
      <c r="T40" s="16">
        <v>2532</v>
      </c>
      <c r="U40" s="16">
        <v>2459</v>
      </c>
      <c r="V40" s="16">
        <v>2461</v>
      </c>
    </row>
    <row r="41" spans="1:22" ht="18" customHeight="1">
      <c r="A41" s="74" t="s">
        <v>107</v>
      </c>
      <c r="B41" s="64">
        <v>839</v>
      </c>
      <c r="C41" s="64">
        <v>960</v>
      </c>
      <c r="D41" s="64">
        <v>1000</v>
      </c>
      <c r="E41" s="64">
        <v>1190</v>
      </c>
      <c r="F41" s="64">
        <v>1328</v>
      </c>
      <c r="G41" s="64">
        <v>1058</v>
      </c>
      <c r="H41" s="64">
        <v>1168</v>
      </c>
      <c r="I41" s="64">
        <v>1229</v>
      </c>
      <c r="J41" s="64">
        <v>1227</v>
      </c>
      <c r="K41" s="64">
        <v>1278</v>
      </c>
      <c r="L41" s="64">
        <v>1366</v>
      </c>
      <c r="M41" s="64">
        <v>1487</v>
      </c>
      <c r="N41" s="64">
        <v>1583</v>
      </c>
      <c r="O41" s="64">
        <v>1590</v>
      </c>
      <c r="P41" s="64">
        <v>1579</v>
      </c>
      <c r="Q41" s="64">
        <v>1486</v>
      </c>
      <c r="R41" s="64">
        <v>1419</v>
      </c>
      <c r="S41" s="64">
        <v>1345</v>
      </c>
      <c r="T41" s="64">
        <v>1434</v>
      </c>
      <c r="U41" s="16">
        <v>1403</v>
      </c>
      <c r="V41" s="16">
        <v>1375</v>
      </c>
    </row>
    <row r="42" spans="1:22" ht="18" customHeight="1">
      <c r="A42" s="74" t="s">
        <v>108</v>
      </c>
      <c r="B42" s="16">
        <v>3435</v>
      </c>
      <c r="C42" s="16">
        <v>4174</v>
      </c>
      <c r="D42" s="16">
        <v>4669</v>
      </c>
      <c r="E42" s="16">
        <v>6105</v>
      </c>
      <c r="F42" s="16">
        <v>6957</v>
      </c>
      <c r="G42" s="16">
        <v>7072</v>
      </c>
      <c r="H42" s="16">
        <v>7878</v>
      </c>
      <c r="I42" s="16">
        <v>8378</v>
      </c>
      <c r="J42" s="16">
        <v>8617</v>
      </c>
      <c r="K42" s="16">
        <v>8921</v>
      </c>
      <c r="L42" s="16">
        <v>9243</v>
      </c>
      <c r="M42" s="16">
        <v>9528</v>
      </c>
      <c r="N42" s="16">
        <v>9505</v>
      </c>
      <c r="O42" s="16">
        <v>9532</v>
      </c>
      <c r="P42" s="16">
        <v>9973</v>
      </c>
      <c r="Q42" s="16">
        <v>10067</v>
      </c>
      <c r="R42" s="16">
        <v>10135</v>
      </c>
      <c r="S42" s="16">
        <v>10382</v>
      </c>
      <c r="T42" s="16">
        <v>10941</v>
      </c>
      <c r="U42" s="16">
        <v>11249</v>
      </c>
      <c r="V42" s="16">
        <v>11790</v>
      </c>
    </row>
    <row r="43" spans="1:22" ht="18" customHeight="1">
      <c r="A43" s="74" t="s">
        <v>110</v>
      </c>
      <c r="B43" s="16">
        <v>1239</v>
      </c>
      <c r="C43" s="16">
        <v>1630</v>
      </c>
      <c r="D43" s="16">
        <v>1641</v>
      </c>
      <c r="E43" s="16">
        <v>1829</v>
      </c>
      <c r="F43" s="16">
        <v>1969</v>
      </c>
      <c r="G43" s="16">
        <v>1813</v>
      </c>
      <c r="H43" s="16">
        <v>1877</v>
      </c>
      <c r="I43" s="16">
        <v>1715</v>
      </c>
      <c r="J43" s="16">
        <v>1531</v>
      </c>
      <c r="K43" s="16">
        <v>1319</v>
      </c>
      <c r="L43" s="16">
        <v>1152</v>
      </c>
      <c r="M43" s="16">
        <v>1066</v>
      </c>
      <c r="N43" s="16">
        <v>900</v>
      </c>
      <c r="O43" s="16">
        <v>768</v>
      </c>
      <c r="P43" s="64">
        <v>727</v>
      </c>
      <c r="Q43" s="64">
        <v>738</v>
      </c>
      <c r="R43" s="64">
        <v>876</v>
      </c>
      <c r="S43" s="64">
        <v>1085</v>
      </c>
      <c r="T43" s="64">
        <v>1459</v>
      </c>
      <c r="U43" s="16">
        <v>1528</v>
      </c>
      <c r="V43" s="16">
        <v>1626</v>
      </c>
    </row>
    <row r="44" spans="1:22" ht="18" customHeight="1">
      <c r="A44" s="74" t="s">
        <v>111</v>
      </c>
      <c r="B44" s="64">
        <v>1509</v>
      </c>
      <c r="C44" s="64">
        <v>2453</v>
      </c>
      <c r="D44" s="64">
        <v>3176</v>
      </c>
      <c r="E44" s="64">
        <v>3612</v>
      </c>
      <c r="F44" s="64">
        <v>3723</v>
      </c>
      <c r="G44" s="64">
        <v>3405</v>
      </c>
      <c r="H44" s="64">
        <v>3432</v>
      </c>
      <c r="I44" s="64">
        <v>3251</v>
      </c>
      <c r="J44" s="64">
        <v>2976</v>
      </c>
      <c r="K44" s="64">
        <v>2658</v>
      </c>
      <c r="L44" s="64">
        <v>2280</v>
      </c>
      <c r="M44" s="64">
        <v>2064</v>
      </c>
      <c r="N44" s="64">
        <v>1890</v>
      </c>
      <c r="O44" s="64">
        <v>1654</v>
      </c>
      <c r="P44" s="64">
        <v>1484</v>
      </c>
      <c r="Q44" s="64">
        <v>1260</v>
      </c>
      <c r="R44" s="64">
        <v>1195</v>
      </c>
      <c r="S44" s="64">
        <v>1174</v>
      </c>
      <c r="T44" s="16">
        <v>1145</v>
      </c>
      <c r="U44" s="16">
        <v>1139</v>
      </c>
      <c r="V44" s="16">
        <v>1096</v>
      </c>
    </row>
    <row r="45" spans="1:22" ht="18" customHeight="1">
      <c r="A45" s="74" t="s">
        <v>117</v>
      </c>
      <c r="B45" s="64">
        <v>230</v>
      </c>
      <c r="C45" s="64">
        <v>311</v>
      </c>
      <c r="D45" s="64">
        <v>369</v>
      </c>
      <c r="E45" s="64">
        <v>594</v>
      </c>
      <c r="F45" s="64">
        <v>763</v>
      </c>
      <c r="G45" s="64">
        <v>809</v>
      </c>
      <c r="H45" s="64">
        <v>931</v>
      </c>
      <c r="I45" s="64">
        <v>957</v>
      </c>
      <c r="J45" s="64">
        <v>953</v>
      </c>
      <c r="K45" s="64">
        <v>968</v>
      </c>
      <c r="L45" s="64">
        <v>999</v>
      </c>
      <c r="M45" s="64">
        <v>1049</v>
      </c>
      <c r="N45" s="64">
        <v>1055</v>
      </c>
      <c r="O45" s="64">
        <v>1076</v>
      </c>
      <c r="P45" s="16">
        <v>1013</v>
      </c>
      <c r="Q45" s="16">
        <v>1040</v>
      </c>
      <c r="R45" s="16">
        <v>1069</v>
      </c>
      <c r="S45" s="16">
        <v>1076</v>
      </c>
      <c r="T45" s="16">
        <v>1089</v>
      </c>
      <c r="U45" s="16">
        <v>1031</v>
      </c>
      <c r="V45" s="16">
        <v>975</v>
      </c>
    </row>
    <row r="46" spans="1:22" ht="18" customHeight="1">
      <c r="A46" s="114" t="s">
        <v>112</v>
      </c>
      <c r="B46" s="117">
        <f>SUM(B30:B45)</f>
        <v>27371</v>
      </c>
      <c r="C46" s="117">
        <f t="shared" ref="C46:U46" si="2">SUM(C30:C45)</f>
        <v>37298</v>
      </c>
      <c r="D46" s="117">
        <f t="shared" si="2"/>
        <v>39516</v>
      </c>
      <c r="E46" s="117">
        <f t="shared" si="2"/>
        <v>50896</v>
      </c>
      <c r="F46" s="117">
        <f t="shared" si="2"/>
        <v>59229</v>
      </c>
      <c r="G46" s="117">
        <f t="shared" si="2"/>
        <v>63584</v>
      </c>
      <c r="H46" s="117">
        <f t="shared" si="2"/>
        <v>71317</v>
      </c>
      <c r="I46" s="117">
        <f t="shared" si="2"/>
        <v>73663</v>
      </c>
      <c r="J46" s="117">
        <f t="shared" si="2"/>
        <v>74358</v>
      </c>
      <c r="K46" s="117">
        <f t="shared" si="2"/>
        <v>75529</v>
      </c>
      <c r="L46" s="117">
        <f t="shared" si="2"/>
        <v>77172</v>
      </c>
      <c r="M46" s="117">
        <f t="shared" si="2"/>
        <v>76785</v>
      </c>
      <c r="N46" s="117">
        <f t="shared" si="2"/>
        <v>60471</v>
      </c>
      <c r="O46" s="117">
        <f t="shared" si="2"/>
        <v>57481</v>
      </c>
      <c r="P46" s="117">
        <f t="shared" si="2"/>
        <v>52561</v>
      </c>
      <c r="Q46" s="117">
        <f t="shared" si="2"/>
        <v>48243</v>
      </c>
      <c r="R46" s="117">
        <f t="shared" si="2"/>
        <v>48593</v>
      </c>
      <c r="S46" s="117">
        <f t="shared" si="2"/>
        <v>49649</v>
      </c>
      <c r="T46" s="117">
        <f t="shared" si="2"/>
        <v>51375</v>
      </c>
      <c r="U46" s="117">
        <f t="shared" si="2"/>
        <v>51454</v>
      </c>
      <c r="V46" s="117">
        <f>SUM(V30:V45)</f>
        <v>53371</v>
      </c>
    </row>
    <row r="47" spans="1:22" ht="18" customHeight="1">
      <c r="A47" s="115" t="s">
        <v>113</v>
      </c>
      <c r="B47" s="16">
        <f>B48-B46</f>
        <v>4903</v>
      </c>
      <c r="C47" s="16">
        <f t="shared" ref="C47:U47" si="3">C48-C46</f>
        <v>6369</v>
      </c>
      <c r="D47" s="16">
        <f t="shared" si="3"/>
        <v>6319</v>
      </c>
      <c r="E47" s="16">
        <f t="shared" si="3"/>
        <v>8299</v>
      </c>
      <c r="F47" s="16">
        <f t="shared" si="3"/>
        <v>9960</v>
      </c>
      <c r="G47" s="16">
        <f t="shared" si="3"/>
        <v>10806</v>
      </c>
      <c r="H47" s="16">
        <f t="shared" si="3"/>
        <v>12580</v>
      </c>
      <c r="I47" s="16">
        <f t="shared" si="3"/>
        <v>12589</v>
      </c>
      <c r="J47" s="16">
        <f t="shared" si="3"/>
        <v>12235</v>
      </c>
      <c r="K47" s="16">
        <f t="shared" si="3"/>
        <v>12172</v>
      </c>
      <c r="L47" s="16">
        <f t="shared" si="3"/>
        <v>12293</v>
      </c>
      <c r="M47" s="16">
        <f t="shared" si="3"/>
        <v>12401</v>
      </c>
      <c r="N47" s="16">
        <f t="shared" si="3"/>
        <v>10713</v>
      </c>
      <c r="O47" s="16">
        <f t="shared" si="3"/>
        <v>10314</v>
      </c>
      <c r="P47" s="16">
        <f t="shared" si="3"/>
        <v>9554</v>
      </c>
      <c r="Q47" s="16">
        <f t="shared" si="3"/>
        <v>9228</v>
      </c>
      <c r="R47" s="16">
        <f t="shared" si="3"/>
        <v>9499</v>
      </c>
      <c r="S47" s="16">
        <f t="shared" si="3"/>
        <v>10199</v>
      </c>
      <c r="T47" s="16">
        <f t="shared" si="3"/>
        <v>11128</v>
      </c>
      <c r="U47" s="16">
        <f t="shared" si="3"/>
        <v>10772</v>
      </c>
      <c r="V47" s="16">
        <f>V48-V46</f>
        <v>11017</v>
      </c>
    </row>
    <row r="48" spans="1:22" ht="18" customHeight="1">
      <c r="A48" s="95" t="s">
        <v>39</v>
      </c>
      <c r="B48" s="62">
        <v>32274</v>
      </c>
      <c r="C48" s="62">
        <v>43667</v>
      </c>
      <c r="D48" s="62">
        <v>45835</v>
      </c>
      <c r="E48" s="62">
        <v>59195</v>
      </c>
      <c r="F48" s="62">
        <v>69189</v>
      </c>
      <c r="G48" s="62">
        <v>74390</v>
      </c>
      <c r="H48" s="62">
        <v>83897</v>
      </c>
      <c r="I48" s="62">
        <v>86252</v>
      </c>
      <c r="J48" s="62">
        <v>86593</v>
      </c>
      <c r="K48" s="62">
        <v>87701</v>
      </c>
      <c r="L48" s="62">
        <v>89465</v>
      </c>
      <c r="M48" s="62">
        <v>89186</v>
      </c>
      <c r="N48" s="62">
        <v>71184</v>
      </c>
      <c r="O48" s="62">
        <v>67795</v>
      </c>
      <c r="P48" s="62">
        <v>62115</v>
      </c>
      <c r="Q48" s="62">
        <v>57471</v>
      </c>
      <c r="R48" s="62">
        <v>58092</v>
      </c>
      <c r="S48" s="62">
        <v>59848</v>
      </c>
      <c r="T48" s="62">
        <v>62503</v>
      </c>
      <c r="U48" s="120">
        <v>62226</v>
      </c>
      <c r="V48" s="120">
        <v>64388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60" t="s">
        <v>50</v>
      </c>
      <c r="B53" s="92">
        <v>2002</v>
      </c>
      <c r="C53" s="92">
        <v>2003</v>
      </c>
      <c r="D53" s="92">
        <v>2004</v>
      </c>
      <c r="E53" s="92">
        <v>2005</v>
      </c>
      <c r="F53" s="92">
        <v>2006</v>
      </c>
      <c r="G53" s="92">
        <v>2007</v>
      </c>
      <c r="H53" s="92">
        <v>2008</v>
      </c>
      <c r="I53" s="92">
        <v>2009</v>
      </c>
      <c r="J53" s="92">
        <v>2010</v>
      </c>
      <c r="K53" s="92">
        <v>2011</v>
      </c>
      <c r="L53" s="92">
        <v>2012</v>
      </c>
      <c r="M53" s="92">
        <v>2013</v>
      </c>
      <c r="N53" s="92">
        <v>2014</v>
      </c>
      <c r="O53" s="92">
        <v>2015</v>
      </c>
      <c r="P53" s="92">
        <v>2016</v>
      </c>
      <c r="Q53" s="92">
        <v>2017</v>
      </c>
      <c r="R53" s="92">
        <v>2018</v>
      </c>
      <c r="S53" s="92">
        <v>2019</v>
      </c>
      <c r="T53" s="92">
        <v>2020</v>
      </c>
      <c r="U53" s="92">
        <v>2021</v>
      </c>
      <c r="V53" s="92">
        <v>2022</v>
      </c>
    </row>
    <row r="54" spans="1:22" ht="18" customHeight="1">
      <c r="A54" s="75" t="s">
        <v>96</v>
      </c>
      <c r="B54" s="16">
        <v>4873</v>
      </c>
      <c r="C54" s="16">
        <v>5912</v>
      </c>
      <c r="D54" s="16">
        <v>4609</v>
      </c>
      <c r="E54" s="16">
        <v>5293</v>
      </c>
      <c r="F54" s="16">
        <v>5614</v>
      </c>
      <c r="G54" s="16">
        <v>5936</v>
      </c>
      <c r="H54" s="16">
        <v>6335</v>
      </c>
      <c r="I54" s="16">
        <v>6517</v>
      </c>
      <c r="J54" s="16">
        <v>6607</v>
      </c>
      <c r="K54" s="16">
        <v>6666</v>
      </c>
      <c r="L54" s="16">
        <v>6754</v>
      </c>
      <c r="M54" s="16">
        <v>6683</v>
      </c>
      <c r="N54" s="16">
        <v>4029</v>
      </c>
      <c r="O54" s="16">
        <v>3570</v>
      </c>
      <c r="P54" s="16">
        <v>2801</v>
      </c>
      <c r="Q54" s="16">
        <v>2277</v>
      </c>
      <c r="R54" s="16">
        <v>2191</v>
      </c>
      <c r="S54" s="16">
        <v>2164</v>
      </c>
      <c r="T54" s="16">
        <v>2057</v>
      </c>
      <c r="U54" s="16">
        <v>1923</v>
      </c>
      <c r="V54" s="16">
        <v>2117</v>
      </c>
    </row>
    <row r="55" spans="1:22" ht="18" customHeight="1">
      <c r="A55" s="74" t="s">
        <v>97</v>
      </c>
      <c r="B55" s="16">
        <v>946</v>
      </c>
      <c r="C55" s="16">
        <v>1090</v>
      </c>
      <c r="D55" s="16">
        <v>797</v>
      </c>
      <c r="E55" s="16">
        <v>918</v>
      </c>
      <c r="F55" s="16">
        <v>1027</v>
      </c>
      <c r="G55" s="16">
        <v>1099</v>
      </c>
      <c r="H55" s="16">
        <v>1181</v>
      </c>
      <c r="I55" s="16">
        <v>1227</v>
      </c>
      <c r="J55" s="16">
        <v>1262</v>
      </c>
      <c r="K55" s="16">
        <v>1341</v>
      </c>
      <c r="L55" s="16">
        <v>1410</v>
      </c>
      <c r="M55" s="16">
        <v>1483</v>
      </c>
      <c r="N55" s="16">
        <v>1126</v>
      </c>
      <c r="O55" s="16">
        <v>1116</v>
      </c>
      <c r="P55" s="16">
        <v>1091</v>
      </c>
      <c r="Q55" s="16">
        <v>1188</v>
      </c>
      <c r="R55" s="16">
        <v>1350</v>
      </c>
      <c r="S55" s="16">
        <v>1556</v>
      </c>
      <c r="T55" s="16">
        <v>1763</v>
      </c>
      <c r="U55" s="16">
        <v>1886</v>
      </c>
      <c r="V55" s="16">
        <v>2162</v>
      </c>
    </row>
    <row r="56" spans="1:22" ht="18" customHeight="1">
      <c r="A56" s="74" t="s">
        <v>98</v>
      </c>
      <c r="B56" s="16">
        <v>194</v>
      </c>
      <c r="C56" s="16">
        <v>463</v>
      </c>
      <c r="D56" s="16">
        <v>729</v>
      </c>
      <c r="E56" s="16">
        <v>1027</v>
      </c>
      <c r="F56" s="16">
        <v>1317</v>
      </c>
      <c r="G56" s="16">
        <v>1562</v>
      </c>
      <c r="H56" s="16">
        <v>2143</v>
      </c>
      <c r="I56" s="16">
        <v>2233</v>
      </c>
      <c r="J56" s="16">
        <v>2266</v>
      </c>
      <c r="K56" s="16">
        <v>2380</v>
      </c>
      <c r="L56" s="16">
        <v>2605</v>
      </c>
      <c r="M56" s="16">
        <v>2721</v>
      </c>
      <c r="N56" s="16">
        <v>2380</v>
      </c>
      <c r="O56" s="16">
        <v>2259</v>
      </c>
      <c r="P56" s="16">
        <v>1973</v>
      </c>
      <c r="Q56" s="16">
        <v>1841</v>
      </c>
      <c r="R56" s="16">
        <v>1826</v>
      </c>
      <c r="S56" s="16">
        <v>1825</v>
      </c>
      <c r="T56" s="16">
        <v>1818</v>
      </c>
      <c r="U56" s="16">
        <v>1712</v>
      </c>
      <c r="V56" s="16">
        <v>1699</v>
      </c>
    </row>
    <row r="57" spans="1:22" ht="18" customHeight="1">
      <c r="A57" s="74" t="s">
        <v>116</v>
      </c>
      <c r="B57" s="16">
        <v>354</v>
      </c>
      <c r="C57" s="16">
        <v>593</v>
      </c>
      <c r="D57" s="16">
        <v>721</v>
      </c>
      <c r="E57" s="16">
        <v>998</v>
      </c>
      <c r="F57" s="16">
        <v>1147</v>
      </c>
      <c r="G57" s="16">
        <v>1303</v>
      </c>
      <c r="H57" s="16">
        <v>1490</v>
      </c>
      <c r="I57" s="16">
        <v>1587</v>
      </c>
      <c r="J57" s="16">
        <v>1650</v>
      </c>
      <c r="K57" s="16">
        <v>1714</v>
      </c>
      <c r="L57" s="16">
        <v>1775</v>
      </c>
      <c r="M57" s="16">
        <v>1741</v>
      </c>
      <c r="N57" s="16">
        <v>1090</v>
      </c>
      <c r="O57" s="16">
        <v>993</v>
      </c>
      <c r="P57" s="16">
        <v>850</v>
      </c>
      <c r="Q57" s="16">
        <v>668</v>
      </c>
      <c r="R57" s="16">
        <v>710</v>
      </c>
      <c r="S57" s="16">
        <v>708</v>
      </c>
      <c r="T57" s="16">
        <v>755</v>
      </c>
      <c r="U57" s="16">
        <v>734</v>
      </c>
      <c r="V57" s="16">
        <v>855</v>
      </c>
    </row>
    <row r="58" spans="1:22" ht="18" customHeight="1">
      <c r="A58" s="74" t="s">
        <v>100</v>
      </c>
      <c r="B58" s="16">
        <v>621</v>
      </c>
      <c r="C58" s="16">
        <v>818</v>
      </c>
      <c r="D58" s="16">
        <v>846</v>
      </c>
      <c r="E58" s="16">
        <v>1031</v>
      </c>
      <c r="F58" s="16">
        <v>1174</v>
      </c>
      <c r="G58" s="16">
        <v>1310</v>
      </c>
      <c r="H58" s="16">
        <v>1455</v>
      </c>
      <c r="I58" s="16">
        <v>1557</v>
      </c>
      <c r="J58" s="16">
        <v>1599</v>
      </c>
      <c r="K58" s="16">
        <v>1682</v>
      </c>
      <c r="L58" s="16">
        <v>1761</v>
      </c>
      <c r="M58" s="16">
        <v>1702</v>
      </c>
      <c r="N58" s="16">
        <v>1398</v>
      </c>
      <c r="O58" s="16">
        <v>1342</v>
      </c>
      <c r="P58" s="16">
        <v>1238</v>
      </c>
      <c r="Q58" s="16">
        <v>1170</v>
      </c>
      <c r="R58" s="16">
        <v>1233</v>
      </c>
      <c r="S58" s="16">
        <v>1247</v>
      </c>
      <c r="T58" s="16">
        <v>1225</v>
      </c>
      <c r="U58" s="16">
        <v>1166</v>
      </c>
      <c r="V58" s="16">
        <v>1347</v>
      </c>
    </row>
    <row r="59" spans="1:22" ht="18" customHeight="1">
      <c r="A59" s="74" t="s">
        <v>101</v>
      </c>
      <c r="B59" s="16">
        <v>8044</v>
      </c>
      <c r="C59" s="16">
        <v>11802</v>
      </c>
      <c r="D59" s="16">
        <v>13537</v>
      </c>
      <c r="E59" s="16">
        <v>19364</v>
      </c>
      <c r="F59" s="16">
        <v>24029</v>
      </c>
      <c r="G59" s="16">
        <v>28059</v>
      </c>
      <c r="H59" s="16">
        <v>31696</v>
      </c>
      <c r="I59" s="16">
        <v>33334</v>
      </c>
      <c r="J59" s="16">
        <v>34007</v>
      </c>
      <c r="K59" s="16">
        <v>34468</v>
      </c>
      <c r="L59" s="16">
        <v>34910</v>
      </c>
      <c r="M59" s="16">
        <v>34136</v>
      </c>
      <c r="N59" s="16">
        <v>24838</v>
      </c>
      <c r="O59" s="16">
        <v>23211</v>
      </c>
      <c r="P59" s="16">
        <v>19725</v>
      </c>
      <c r="Q59" s="16">
        <v>17413</v>
      </c>
      <c r="R59" s="16">
        <v>17728</v>
      </c>
      <c r="S59" s="16">
        <v>18111</v>
      </c>
      <c r="T59" s="16">
        <v>18400</v>
      </c>
      <c r="U59" s="16">
        <v>18842</v>
      </c>
      <c r="V59" s="16">
        <v>19158</v>
      </c>
    </row>
    <row r="60" spans="1:22" ht="18" customHeight="1">
      <c r="A60" s="74" t="s">
        <v>102</v>
      </c>
      <c r="B60" s="16">
        <v>128</v>
      </c>
      <c r="C60" s="16">
        <v>320</v>
      </c>
      <c r="D60" s="16">
        <v>567</v>
      </c>
      <c r="E60" s="16">
        <v>925</v>
      </c>
      <c r="F60" s="16">
        <v>1316</v>
      </c>
      <c r="G60" s="16">
        <v>1619</v>
      </c>
      <c r="H60" s="16">
        <v>2278</v>
      </c>
      <c r="I60" s="16">
        <v>2396</v>
      </c>
      <c r="J60" s="16">
        <v>2540</v>
      </c>
      <c r="K60" s="16">
        <v>2774</v>
      </c>
      <c r="L60" s="16">
        <v>2962</v>
      </c>
      <c r="M60" s="16">
        <v>3091</v>
      </c>
      <c r="N60" s="16">
        <v>2811</v>
      </c>
      <c r="O60" s="16">
        <v>2734</v>
      </c>
      <c r="P60" s="16">
        <v>2614</v>
      </c>
      <c r="Q60" s="16">
        <v>2500</v>
      </c>
      <c r="R60" s="16">
        <v>2479</v>
      </c>
      <c r="S60" s="16">
        <v>2459</v>
      </c>
      <c r="T60" s="16">
        <v>2526</v>
      </c>
      <c r="U60" s="16">
        <v>2472</v>
      </c>
      <c r="V60" s="16">
        <v>2445</v>
      </c>
    </row>
    <row r="61" spans="1:22" ht="18" customHeight="1">
      <c r="A61" s="74" t="s">
        <v>103</v>
      </c>
      <c r="B61" s="16">
        <v>1560</v>
      </c>
      <c r="C61" s="16">
        <v>1878</v>
      </c>
      <c r="D61" s="16">
        <v>1427</v>
      </c>
      <c r="E61" s="16">
        <v>1657</v>
      </c>
      <c r="F61" s="16">
        <v>1819</v>
      </c>
      <c r="G61" s="16">
        <v>1972</v>
      </c>
      <c r="H61" s="16">
        <v>2183</v>
      </c>
      <c r="I61" s="16">
        <v>2227</v>
      </c>
      <c r="J61" s="16">
        <v>2248</v>
      </c>
      <c r="K61" s="16">
        <v>2367</v>
      </c>
      <c r="L61" s="16">
        <v>2479</v>
      </c>
      <c r="M61" s="16">
        <v>2535</v>
      </c>
      <c r="N61" s="16">
        <v>1523</v>
      </c>
      <c r="O61" s="16">
        <v>1309</v>
      </c>
      <c r="P61" s="16">
        <v>1100</v>
      </c>
      <c r="Q61" s="16">
        <v>998</v>
      </c>
      <c r="R61" s="16">
        <v>1103</v>
      </c>
      <c r="S61" s="16">
        <v>1205</v>
      </c>
      <c r="T61" s="16">
        <v>1298</v>
      </c>
      <c r="U61" s="16">
        <v>1222</v>
      </c>
      <c r="V61" s="16">
        <v>1330</v>
      </c>
    </row>
    <row r="62" spans="1:22" ht="18" customHeight="1">
      <c r="A62" s="74" t="s">
        <v>104</v>
      </c>
      <c r="B62" s="16">
        <v>1038</v>
      </c>
      <c r="C62" s="16">
        <v>1537</v>
      </c>
      <c r="D62" s="16">
        <v>1493</v>
      </c>
      <c r="E62" s="16">
        <v>1762</v>
      </c>
      <c r="F62" s="16">
        <v>1951</v>
      </c>
      <c r="G62" s="16">
        <v>2090</v>
      </c>
      <c r="H62" s="16">
        <v>2247</v>
      </c>
      <c r="I62" s="16">
        <v>2361</v>
      </c>
      <c r="J62" s="16">
        <v>2387</v>
      </c>
      <c r="K62" s="16">
        <v>2480</v>
      </c>
      <c r="L62" s="16">
        <v>2564</v>
      </c>
      <c r="M62" s="16">
        <v>2610</v>
      </c>
      <c r="N62" s="16">
        <v>1675</v>
      </c>
      <c r="O62" s="16">
        <v>1534</v>
      </c>
      <c r="P62" s="16">
        <v>1302</v>
      </c>
      <c r="Q62" s="16">
        <v>1106</v>
      </c>
      <c r="R62" s="16">
        <v>1109</v>
      </c>
      <c r="S62" s="16">
        <v>1101</v>
      </c>
      <c r="T62" s="16">
        <v>1031</v>
      </c>
      <c r="U62" s="16">
        <v>964</v>
      </c>
      <c r="V62" s="16">
        <v>962</v>
      </c>
    </row>
    <row r="63" spans="1:22" ht="18" customHeight="1">
      <c r="A63" s="74" t="s">
        <v>105</v>
      </c>
      <c r="B63" s="16">
        <v>1184</v>
      </c>
      <c r="C63" s="16">
        <v>1445</v>
      </c>
      <c r="D63" s="16">
        <v>1447</v>
      </c>
      <c r="E63" s="16">
        <v>1747</v>
      </c>
      <c r="F63" s="16">
        <v>1978</v>
      </c>
      <c r="G63" s="16">
        <v>1895</v>
      </c>
      <c r="H63" s="16">
        <v>2197</v>
      </c>
      <c r="I63" s="16">
        <v>2394</v>
      </c>
      <c r="J63" s="16">
        <v>2611</v>
      </c>
      <c r="K63" s="16">
        <v>2847</v>
      </c>
      <c r="L63" s="16">
        <v>3363</v>
      </c>
      <c r="M63" s="16">
        <v>3753</v>
      </c>
      <c r="N63" s="16">
        <v>4219</v>
      </c>
      <c r="O63" s="16">
        <v>4531</v>
      </c>
      <c r="P63" s="16">
        <v>4545</v>
      </c>
      <c r="Q63" s="16">
        <v>4388</v>
      </c>
      <c r="R63" s="16">
        <v>4053</v>
      </c>
      <c r="S63" s="16">
        <v>3898</v>
      </c>
      <c r="T63" s="16">
        <v>4049</v>
      </c>
      <c r="U63" s="16">
        <v>3836</v>
      </c>
      <c r="V63" s="16">
        <v>4022</v>
      </c>
    </row>
    <row r="64" spans="1:22" ht="18" customHeight="1">
      <c r="A64" s="74" t="s">
        <v>106</v>
      </c>
      <c r="B64" s="16">
        <v>646</v>
      </c>
      <c r="C64" s="16">
        <v>1002</v>
      </c>
      <c r="D64" s="16">
        <v>1192</v>
      </c>
      <c r="E64" s="16">
        <v>1425</v>
      </c>
      <c r="F64" s="16">
        <v>1600</v>
      </c>
      <c r="G64" s="16">
        <v>1595</v>
      </c>
      <c r="H64" s="16">
        <v>1783</v>
      </c>
      <c r="I64" s="16">
        <v>1827</v>
      </c>
      <c r="J64" s="16">
        <v>1833</v>
      </c>
      <c r="K64" s="16">
        <v>1860</v>
      </c>
      <c r="L64" s="16">
        <v>1911</v>
      </c>
      <c r="M64" s="16">
        <v>1958</v>
      </c>
      <c r="N64" s="16">
        <v>2013</v>
      </c>
      <c r="O64" s="16">
        <v>2134</v>
      </c>
      <c r="P64" s="16">
        <v>2347</v>
      </c>
      <c r="Q64" s="16">
        <v>2452</v>
      </c>
      <c r="R64" s="16">
        <v>2590</v>
      </c>
      <c r="S64" s="16">
        <v>2735</v>
      </c>
      <c r="T64" s="16">
        <v>2832</v>
      </c>
      <c r="U64" s="16">
        <v>2735</v>
      </c>
      <c r="V64" s="16">
        <v>2827</v>
      </c>
    </row>
    <row r="65" spans="1:22" ht="18" customHeight="1">
      <c r="A65" s="74" t="s">
        <v>107</v>
      </c>
      <c r="B65" s="16">
        <v>108</v>
      </c>
      <c r="C65" s="16">
        <v>158</v>
      </c>
      <c r="D65" s="16">
        <v>162</v>
      </c>
      <c r="E65" s="16">
        <v>216</v>
      </c>
      <c r="F65" s="16">
        <v>238</v>
      </c>
      <c r="G65" s="16">
        <v>251</v>
      </c>
      <c r="H65" s="16">
        <v>330</v>
      </c>
      <c r="I65" s="16">
        <v>381</v>
      </c>
      <c r="J65" s="16">
        <v>411</v>
      </c>
      <c r="K65" s="16">
        <v>445</v>
      </c>
      <c r="L65" s="16">
        <v>534</v>
      </c>
      <c r="M65" s="16">
        <v>675</v>
      </c>
      <c r="N65" s="16">
        <v>814</v>
      </c>
      <c r="O65" s="16">
        <v>835</v>
      </c>
      <c r="P65" s="16">
        <v>834</v>
      </c>
      <c r="Q65" s="16">
        <v>850</v>
      </c>
      <c r="R65" s="16">
        <v>835</v>
      </c>
      <c r="S65" s="16">
        <v>796</v>
      </c>
      <c r="T65" s="16">
        <v>827</v>
      </c>
      <c r="U65" s="16">
        <v>761</v>
      </c>
      <c r="V65" s="16">
        <v>735</v>
      </c>
    </row>
    <row r="66" spans="1:22" ht="18" customHeight="1">
      <c r="A66" s="74" t="s">
        <v>108</v>
      </c>
      <c r="B66" s="16">
        <v>953</v>
      </c>
      <c r="C66" s="16">
        <v>1237</v>
      </c>
      <c r="D66" s="16">
        <v>1535</v>
      </c>
      <c r="E66" s="16">
        <v>2187</v>
      </c>
      <c r="F66" s="16">
        <v>2564</v>
      </c>
      <c r="G66" s="16">
        <v>3122</v>
      </c>
      <c r="H66" s="16">
        <v>3958</v>
      </c>
      <c r="I66" s="16">
        <v>4700</v>
      </c>
      <c r="J66" s="16">
        <v>5276</v>
      </c>
      <c r="K66" s="16">
        <v>5609</v>
      </c>
      <c r="L66" s="16">
        <v>5891</v>
      </c>
      <c r="M66" s="16">
        <v>6223</v>
      </c>
      <c r="N66" s="16">
        <v>6485</v>
      </c>
      <c r="O66" s="16">
        <v>6701</v>
      </c>
      <c r="P66" s="16">
        <v>7037</v>
      </c>
      <c r="Q66" s="16">
        <v>7296</v>
      </c>
      <c r="R66" s="16">
        <v>7525</v>
      </c>
      <c r="S66" s="16">
        <v>7916</v>
      </c>
      <c r="T66" s="16">
        <v>8366</v>
      </c>
      <c r="U66" s="16">
        <v>8743</v>
      </c>
      <c r="V66" s="16">
        <v>9389</v>
      </c>
    </row>
    <row r="67" spans="1:22" ht="18" customHeight="1">
      <c r="A67" s="74" t="s">
        <v>110</v>
      </c>
      <c r="B67" s="16">
        <v>1360</v>
      </c>
      <c r="C67" s="16">
        <v>1691</v>
      </c>
      <c r="D67" s="16">
        <v>1681</v>
      </c>
      <c r="E67" s="16">
        <v>1856</v>
      </c>
      <c r="F67" s="16">
        <v>1969</v>
      </c>
      <c r="G67" s="16">
        <v>1871</v>
      </c>
      <c r="H67" s="16">
        <v>2020</v>
      </c>
      <c r="I67" s="16">
        <v>1866</v>
      </c>
      <c r="J67" s="16">
        <v>1721</v>
      </c>
      <c r="K67" s="16">
        <v>1463</v>
      </c>
      <c r="L67" s="16">
        <v>1291</v>
      </c>
      <c r="M67" s="16">
        <v>1209</v>
      </c>
      <c r="N67" s="16">
        <v>1000</v>
      </c>
      <c r="O67" s="16">
        <v>846</v>
      </c>
      <c r="P67" s="16">
        <v>803</v>
      </c>
      <c r="Q67" s="16">
        <v>881</v>
      </c>
      <c r="R67" s="16">
        <v>987</v>
      </c>
      <c r="S67" s="16">
        <v>1346</v>
      </c>
      <c r="T67" s="16">
        <v>1825</v>
      </c>
      <c r="U67" s="16">
        <v>1977</v>
      </c>
      <c r="V67" s="16">
        <v>2101</v>
      </c>
    </row>
    <row r="68" spans="1:22" ht="18" customHeight="1">
      <c r="A68" s="74" t="s">
        <v>111</v>
      </c>
      <c r="B68" s="16">
        <v>978</v>
      </c>
      <c r="C68" s="16">
        <v>1740</v>
      </c>
      <c r="D68" s="16">
        <v>2344</v>
      </c>
      <c r="E68" s="16">
        <v>2638</v>
      </c>
      <c r="F68" s="16">
        <v>2732</v>
      </c>
      <c r="G68" s="16">
        <v>2556</v>
      </c>
      <c r="H68" s="16">
        <v>2608</v>
      </c>
      <c r="I68" s="16">
        <v>2564</v>
      </c>
      <c r="J68" s="16">
        <v>2388</v>
      </c>
      <c r="K68" s="16">
        <v>2124</v>
      </c>
      <c r="L68" s="16">
        <v>1807</v>
      </c>
      <c r="M68" s="16">
        <v>1669</v>
      </c>
      <c r="N68" s="16">
        <v>1470</v>
      </c>
      <c r="O68" s="16">
        <v>1260</v>
      </c>
      <c r="P68" s="16">
        <v>1132</v>
      </c>
      <c r="Q68" s="16">
        <v>942</v>
      </c>
      <c r="R68" s="16">
        <v>884</v>
      </c>
      <c r="S68" s="16">
        <v>851</v>
      </c>
      <c r="T68" s="16">
        <v>823</v>
      </c>
      <c r="U68" s="16">
        <v>824</v>
      </c>
      <c r="V68" s="16">
        <v>785</v>
      </c>
    </row>
    <row r="69" spans="1:22" ht="18" customHeight="1">
      <c r="A69" s="74" t="s">
        <v>117</v>
      </c>
      <c r="B69" s="16">
        <v>174</v>
      </c>
      <c r="C69" s="16">
        <v>239</v>
      </c>
      <c r="D69" s="16">
        <v>307</v>
      </c>
      <c r="E69" s="16">
        <v>446</v>
      </c>
      <c r="F69" s="16">
        <v>560</v>
      </c>
      <c r="G69" s="16">
        <v>544</v>
      </c>
      <c r="H69" s="16">
        <v>651</v>
      </c>
      <c r="I69" s="16">
        <v>717</v>
      </c>
      <c r="J69" s="16">
        <v>736</v>
      </c>
      <c r="K69" s="16">
        <v>791</v>
      </c>
      <c r="L69" s="16">
        <v>814</v>
      </c>
      <c r="M69" s="16">
        <v>855</v>
      </c>
      <c r="N69" s="16">
        <v>918</v>
      </c>
      <c r="O69" s="16">
        <v>935</v>
      </c>
      <c r="P69" s="16">
        <v>959</v>
      </c>
      <c r="Q69" s="16">
        <v>1011</v>
      </c>
      <c r="R69" s="16">
        <v>1033</v>
      </c>
      <c r="S69" s="16">
        <v>1048</v>
      </c>
      <c r="T69" s="16">
        <v>1058</v>
      </c>
      <c r="U69" s="16">
        <v>1033</v>
      </c>
      <c r="V69" s="16">
        <v>983</v>
      </c>
    </row>
    <row r="70" spans="1:22" ht="18" customHeight="1">
      <c r="A70" s="114" t="s">
        <v>112</v>
      </c>
      <c r="B70" s="117">
        <f>SUM(B54:B69)</f>
        <v>23161</v>
      </c>
      <c r="C70" s="117">
        <f t="shared" ref="C70:U70" si="4">SUM(C54:C69)</f>
        <v>31925</v>
      </c>
      <c r="D70" s="117">
        <f t="shared" si="4"/>
        <v>33394</v>
      </c>
      <c r="E70" s="117">
        <f t="shared" si="4"/>
        <v>43490</v>
      </c>
      <c r="F70" s="117">
        <f t="shared" si="4"/>
        <v>51035</v>
      </c>
      <c r="G70" s="117">
        <f t="shared" si="4"/>
        <v>56784</v>
      </c>
      <c r="H70" s="117">
        <f t="shared" si="4"/>
        <v>64555</v>
      </c>
      <c r="I70" s="117">
        <f t="shared" si="4"/>
        <v>67888</v>
      </c>
      <c r="J70" s="117">
        <f t="shared" si="4"/>
        <v>69542</v>
      </c>
      <c r="K70" s="117">
        <f t="shared" si="4"/>
        <v>71011</v>
      </c>
      <c r="L70" s="117">
        <f t="shared" si="4"/>
        <v>72831</v>
      </c>
      <c r="M70" s="117">
        <f t="shared" si="4"/>
        <v>73044</v>
      </c>
      <c r="N70" s="117">
        <f t="shared" si="4"/>
        <v>57789</v>
      </c>
      <c r="O70" s="117">
        <f t="shared" si="4"/>
        <v>55310</v>
      </c>
      <c r="P70" s="117">
        <f t="shared" si="4"/>
        <v>50351</v>
      </c>
      <c r="Q70" s="117">
        <f t="shared" si="4"/>
        <v>46981</v>
      </c>
      <c r="R70" s="117">
        <f t="shared" si="4"/>
        <v>47636</v>
      </c>
      <c r="S70" s="117">
        <f t="shared" si="4"/>
        <v>48966</v>
      </c>
      <c r="T70" s="117">
        <f t="shared" si="4"/>
        <v>50653</v>
      </c>
      <c r="U70" s="117">
        <f t="shared" si="4"/>
        <v>50830</v>
      </c>
      <c r="V70" s="117">
        <f>SUM(V54:V69)</f>
        <v>52917</v>
      </c>
    </row>
    <row r="71" spans="1:22" ht="18" customHeight="1">
      <c r="A71" s="115" t="s">
        <v>113</v>
      </c>
      <c r="B71" s="16">
        <f>B72-B70</f>
        <v>4713</v>
      </c>
      <c r="C71" s="16">
        <f t="shared" ref="C71:U71" si="5">C72-C70</f>
        <v>5989</v>
      </c>
      <c r="D71" s="16">
        <f t="shared" si="5"/>
        <v>5684</v>
      </c>
      <c r="E71" s="16">
        <f t="shared" si="5"/>
        <v>7238</v>
      </c>
      <c r="F71" s="16">
        <f t="shared" si="5"/>
        <v>8546</v>
      </c>
      <c r="G71" s="16">
        <f t="shared" si="5"/>
        <v>9371</v>
      </c>
      <c r="H71" s="16">
        <f t="shared" si="5"/>
        <v>11055</v>
      </c>
      <c r="I71" s="16">
        <f t="shared" si="5"/>
        <v>11210</v>
      </c>
      <c r="J71" s="16">
        <f t="shared" si="5"/>
        <v>11077</v>
      </c>
      <c r="K71" s="16">
        <f t="shared" si="5"/>
        <v>11111</v>
      </c>
      <c r="L71" s="16">
        <f t="shared" si="5"/>
        <v>11232</v>
      </c>
      <c r="M71" s="16">
        <f t="shared" si="5"/>
        <v>11210</v>
      </c>
      <c r="N71" s="16">
        <f t="shared" si="5"/>
        <v>9496</v>
      </c>
      <c r="O71" s="16">
        <f t="shared" si="5"/>
        <v>9132</v>
      </c>
      <c r="P71" s="16">
        <f t="shared" si="5"/>
        <v>8676</v>
      </c>
      <c r="Q71" s="16">
        <f t="shared" si="5"/>
        <v>8587</v>
      </c>
      <c r="R71" s="16">
        <f t="shared" si="5"/>
        <v>9085</v>
      </c>
      <c r="S71" s="16">
        <f t="shared" si="5"/>
        <v>9958</v>
      </c>
      <c r="T71" s="16">
        <f t="shared" si="5"/>
        <v>10829</v>
      </c>
      <c r="U71" s="16">
        <f t="shared" si="5"/>
        <v>10749</v>
      </c>
      <c r="V71" s="16">
        <f>V72-V70</f>
        <v>11214</v>
      </c>
    </row>
    <row r="72" spans="1:22" ht="18" customHeight="1">
      <c r="A72" s="95" t="s">
        <v>39</v>
      </c>
      <c r="B72" s="62">
        <v>27874</v>
      </c>
      <c r="C72" s="62">
        <v>37914</v>
      </c>
      <c r="D72" s="62">
        <v>39078</v>
      </c>
      <c r="E72" s="62">
        <v>50728</v>
      </c>
      <c r="F72" s="62">
        <v>59581</v>
      </c>
      <c r="G72" s="62">
        <v>66155</v>
      </c>
      <c r="H72" s="62">
        <v>75610</v>
      </c>
      <c r="I72" s="62">
        <v>79098</v>
      </c>
      <c r="J72" s="62">
        <v>80619</v>
      </c>
      <c r="K72" s="62">
        <v>82122</v>
      </c>
      <c r="L72" s="62">
        <v>84063</v>
      </c>
      <c r="M72" s="62">
        <v>84254</v>
      </c>
      <c r="N72" s="62">
        <v>67285</v>
      </c>
      <c r="O72" s="62">
        <v>64442</v>
      </c>
      <c r="P72" s="62">
        <v>59027</v>
      </c>
      <c r="Q72" s="62">
        <v>55568</v>
      </c>
      <c r="R72" s="62">
        <v>56721</v>
      </c>
      <c r="S72" s="62">
        <v>58924</v>
      </c>
      <c r="T72" s="62">
        <v>61482</v>
      </c>
      <c r="U72" s="120">
        <v>61579</v>
      </c>
      <c r="V72" s="120">
        <v>64131</v>
      </c>
    </row>
    <row r="73" spans="1:22" ht="18" customHeight="1">
      <c r="A73" s="58" t="s">
        <v>52</v>
      </c>
    </row>
    <row r="74" spans="1:22" ht="18" customHeight="1">
      <c r="A74" s="72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E24" sqref="E24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119</v>
      </c>
    </row>
    <row r="5" spans="1:22" ht="18" customHeight="1"/>
    <row r="6" spans="1:22" ht="18" customHeight="1">
      <c r="A6" s="66"/>
      <c r="B6" s="97">
        <v>2002</v>
      </c>
      <c r="C6" s="97">
        <v>2003</v>
      </c>
      <c r="D6" s="97">
        <v>2004</v>
      </c>
      <c r="E6" s="97">
        <v>2005</v>
      </c>
      <c r="F6" s="97">
        <v>2006</v>
      </c>
      <c r="G6" s="97">
        <v>2007</v>
      </c>
      <c r="H6" s="97">
        <v>2008</v>
      </c>
      <c r="I6" s="97">
        <v>2009</v>
      </c>
      <c r="J6" s="97">
        <v>2010</v>
      </c>
      <c r="K6" s="97">
        <v>2011</v>
      </c>
      <c r="L6" s="97">
        <v>2012</v>
      </c>
      <c r="M6" s="97">
        <v>2013</v>
      </c>
      <c r="N6" s="97">
        <v>2014</v>
      </c>
      <c r="O6" s="97">
        <v>2015</v>
      </c>
      <c r="P6" s="97">
        <v>2016</v>
      </c>
      <c r="Q6" s="97">
        <v>2017</v>
      </c>
      <c r="R6" s="97">
        <v>2018</v>
      </c>
      <c r="S6" s="97">
        <v>2019</v>
      </c>
      <c r="T6" s="97">
        <v>2020</v>
      </c>
      <c r="U6" s="97">
        <v>2021</v>
      </c>
      <c r="V6" s="97">
        <v>2022</v>
      </c>
    </row>
    <row r="7" spans="1:22" ht="18" customHeight="1">
      <c r="A7" s="67" t="s">
        <v>39</v>
      </c>
      <c r="B7" s="24">
        <f t="shared" ref="B7:T7" si="0">SUM(B8:B9)</f>
        <v>2805</v>
      </c>
      <c r="C7" s="24">
        <f t="shared" si="0"/>
        <v>3004</v>
      </c>
      <c r="D7" s="24">
        <f t="shared" si="0"/>
        <v>3111</v>
      </c>
      <c r="E7" s="24">
        <f t="shared" si="0"/>
        <v>3182</v>
      </c>
      <c r="F7" s="24">
        <f t="shared" si="0"/>
        <v>3527</v>
      </c>
      <c r="G7" s="24">
        <f t="shared" si="0"/>
        <v>3559</v>
      </c>
      <c r="H7" s="24">
        <f t="shared" si="0"/>
        <v>3807</v>
      </c>
      <c r="I7" s="24">
        <f t="shared" si="0"/>
        <v>3238</v>
      </c>
      <c r="J7" s="24">
        <f t="shared" si="0"/>
        <v>3404</v>
      </c>
      <c r="K7" s="24">
        <f t="shared" si="0"/>
        <v>3133</v>
      </c>
      <c r="L7" s="24">
        <f t="shared" si="0"/>
        <v>3035</v>
      </c>
      <c r="M7" s="24">
        <f t="shared" si="0"/>
        <v>2972</v>
      </c>
      <c r="N7" s="24">
        <f t="shared" si="0"/>
        <v>2996</v>
      </c>
      <c r="O7" s="24">
        <f t="shared" si="0"/>
        <v>3022</v>
      </c>
      <c r="P7" s="24">
        <f t="shared" si="0"/>
        <v>2841</v>
      </c>
      <c r="Q7" s="24">
        <f t="shared" si="0"/>
        <v>2932</v>
      </c>
      <c r="R7" s="24">
        <f t="shared" si="0"/>
        <v>2825</v>
      </c>
      <c r="S7" s="24">
        <f t="shared" si="0"/>
        <v>3035</v>
      </c>
      <c r="T7" s="24">
        <f t="shared" si="0"/>
        <v>2749</v>
      </c>
      <c r="U7" s="24">
        <f>SUM(U8:U9)</f>
        <v>2785</v>
      </c>
      <c r="V7" s="24">
        <f>SUM(V8:V9)</f>
        <v>2732</v>
      </c>
    </row>
    <row r="8" spans="1:22" ht="18" customHeight="1">
      <c r="A8" s="78" t="s">
        <v>62</v>
      </c>
      <c r="B8" s="16">
        <v>2227</v>
      </c>
      <c r="C8" s="16">
        <v>2181</v>
      </c>
      <c r="D8" s="16">
        <v>2207</v>
      </c>
      <c r="E8" s="16">
        <v>2201</v>
      </c>
      <c r="F8" s="16">
        <v>2344</v>
      </c>
      <c r="G8" s="16">
        <v>2258</v>
      </c>
      <c r="H8" s="16">
        <v>2254</v>
      </c>
      <c r="I8" s="16">
        <v>1942</v>
      </c>
      <c r="J8" s="16">
        <v>2060</v>
      </c>
      <c r="K8" s="16">
        <v>2008</v>
      </c>
      <c r="L8" s="16">
        <v>1914</v>
      </c>
      <c r="M8" s="16">
        <v>1986</v>
      </c>
      <c r="N8" s="16">
        <v>1937</v>
      </c>
      <c r="O8" s="16">
        <v>1983</v>
      </c>
      <c r="P8" s="16">
        <v>1850</v>
      </c>
      <c r="Q8" s="16">
        <v>1852</v>
      </c>
      <c r="R8" s="64">
        <v>1717</v>
      </c>
      <c r="S8" s="64">
        <v>1914</v>
      </c>
      <c r="T8" s="16">
        <v>1618</v>
      </c>
      <c r="U8" s="16">
        <v>1731</v>
      </c>
      <c r="V8" s="16">
        <v>1562</v>
      </c>
    </row>
    <row r="9" spans="1:22" ht="18" customHeight="1">
      <c r="A9" s="79" t="s">
        <v>63</v>
      </c>
      <c r="B9" s="18">
        <v>578</v>
      </c>
      <c r="C9" s="18">
        <v>823</v>
      </c>
      <c r="D9" s="18">
        <v>904</v>
      </c>
      <c r="E9" s="18">
        <v>981</v>
      </c>
      <c r="F9" s="18">
        <v>1183</v>
      </c>
      <c r="G9" s="18">
        <v>1301</v>
      </c>
      <c r="H9" s="18">
        <v>1553</v>
      </c>
      <c r="I9" s="18">
        <v>1296</v>
      </c>
      <c r="J9" s="18">
        <v>1344</v>
      </c>
      <c r="K9" s="18">
        <v>1125</v>
      </c>
      <c r="L9" s="18">
        <v>1121</v>
      </c>
      <c r="M9" s="18">
        <v>986</v>
      </c>
      <c r="N9" s="18">
        <v>1059</v>
      </c>
      <c r="O9" s="18">
        <v>1039</v>
      </c>
      <c r="P9" s="18">
        <v>991</v>
      </c>
      <c r="Q9" s="18">
        <v>1080</v>
      </c>
      <c r="R9" s="18">
        <v>1108</v>
      </c>
      <c r="S9" s="18">
        <v>1121</v>
      </c>
      <c r="T9" s="18">
        <v>1131</v>
      </c>
      <c r="U9" s="18">
        <v>1054</v>
      </c>
      <c r="V9" s="18">
        <v>1170</v>
      </c>
    </row>
    <row r="10" spans="1:22" ht="18" customHeight="1">
      <c r="A10" s="32" t="s">
        <v>48</v>
      </c>
    </row>
    <row r="11" spans="1:22" ht="18" customHeight="1"/>
    <row r="12" spans="1:22" ht="18" customHeight="1">
      <c r="A12" s="33" t="s">
        <v>120</v>
      </c>
    </row>
    <row r="13" spans="1:22" ht="18" customHeight="1"/>
    <row r="14" spans="1:22" ht="18" customHeight="1">
      <c r="A14" s="66"/>
      <c r="B14" s="97">
        <v>2002</v>
      </c>
      <c r="C14" s="97">
        <v>2003</v>
      </c>
      <c r="D14" s="97">
        <v>2004</v>
      </c>
      <c r="E14" s="97">
        <v>2005</v>
      </c>
      <c r="F14" s="97">
        <v>2006</v>
      </c>
      <c r="G14" s="97">
        <v>2007</v>
      </c>
      <c r="H14" s="97">
        <v>2008</v>
      </c>
      <c r="I14" s="97">
        <v>2009</v>
      </c>
      <c r="J14" s="97">
        <v>2010</v>
      </c>
      <c r="K14" s="97">
        <v>2011</v>
      </c>
      <c r="L14" s="97">
        <v>2012</v>
      </c>
      <c r="M14" s="97">
        <v>2013</v>
      </c>
      <c r="N14" s="97">
        <v>2014</v>
      </c>
      <c r="O14" s="97">
        <v>2015</v>
      </c>
      <c r="P14" s="97">
        <v>2016</v>
      </c>
      <c r="Q14" s="97">
        <v>2017</v>
      </c>
      <c r="R14" s="97">
        <v>2018</v>
      </c>
      <c r="S14" s="97">
        <v>2019</v>
      </c>
      <c r="T14" s="97">
        <v>2020</v>
      </c>
      <c r="U14" s="97">
        <v>2021</v>
      </c>
      <c r="V14" s="97">
        <v>2022</v>
      </c>
    </row>
    <row r="15" spans="1:22" ht="18" customHeight="1">
      <c r="A15" s="67" t="s">
        <v>39</v>
      </c>
      <c r="B15" s="70">
        <f t="shared" ref="B15" si="1">SUM(B16:B17)</f>
        <v>1</v>
      </c>
      <c r="C15" s="70">
        <f t="shared" ref="C15" si="2">SUM(C16:C17)</f>
        <v>1</v>
      </c>
      <c r="D15" s="70">
        <f t="shared" ref="D15:E15" si="3">SUM(D16:D17)</f>
        <v>1</v>
      </c>
      <c r="E15" s="70">
        <f t="shared" si="3"/>
        <v>1</v>
      </c>
      <c r="F15" s="70">
        <f t="shared" ref="F15" si="4">SUM(F16:F17)</f>
        <v>1</v>
      </c>
      <c r="G15" s="70">
        <f t="shared" ref="G15:H15" si="5">SUM(G16:G17)</f>
        <v>1</v>
      </c>
      <c r="H15" s="70">
        <f t="shared" si="5"/>
        <v>1</v>
      </c>
      <c r="I15" s="70">
        <f t="shared" ref="I15" si="6">SUM(I16:I17)</f>
        <v>1</v>
      </c>
      <c r="J15" s="70">
        <f t="shared" ref="J15:K15" si="7">SUM(J16:J17)</f>
        <v>1</v>
      </c>
      <c r="K15" s="70">
        <f t="shared" si="7"/>
        <v>1</v>
      </c>
      <c r="L15" s="70">
        <f t="shared" ref="L15" si="8">SUM(L16:L17)</f>
        <v>1</v>
      </c>
      <c r="M15" s="70">
        <f t="shared" ref="M15:N15" si="9">SUM(M16:M17)</f>
        <v>1</v>
      </c>
      <c r="N15" s="70">
        <f t="shared" si="9"/>
        <v>1</v>
      </c>
      <c r="O15" s="70">
        <f t="shared" ref="O15" si="10">SUM(O16:O17)</f>
        <v>1</v>
      </c>
      <c r="P15" s="70">
        <f t="shared" ref="P15:Q15" si="11">SUM(P16:P17)</f>
        <v>1</v>
      </c>
      <c r="Q15" s="70">
        <f t="shared" si="11"/>
        <v>1</v>
      </c>
      <c r="R15" s="70">
        <f t="shared" ref="R15" si="12">SUM(R16:R17)</f>
        <v>1</v>
      </c>
      <c r="S15" s="70">
        <f t="shared" ref="S15" si="13">SUM(S16:S17)</f>
        <v>1</v>
      </c>
      <c r="T15" s="70">
        <f>SUM(T16:T17)</f>
        <v>1</v>
      </c>
      <c r="U15" s="70">
        <f t="shared" ref="U15:V15" si="14">SUM(U16:U17)</f>
        <v>1</v>
      </c>
      <c r="V15" s="70">
        <f t="shared" si="14"/>
        <v>1</v>
      </c>
    </row>
    <row r="16" spans="1:22" ht="18" customHeight="1">
      <c r="A16" s="78" t="s">
        <v>62</v>
      </c>
      <c r="B16" s="71">
        <f t="shared" ref="B16:S16" si="15">B8/B7</f>
        <v>0.79393939393939394</v>
      </c>
      <c r="C16" s="71">
        <f t="shared" si="15"/>
        <v>0.72603195739014648</v>
      </c>
      <c r="D16" s="71">
        <f t="shared" si="15"/>
        <v>0.70941819350691093</v>
      </c>
      <c r="E16" s="71">
        <f t="shared" si="15"/>
        <v>0.69170333123821492</v>
      </c>
      <c r="F16" s="71">
        <f t="shared" si="15"/>
        <v>0.6645874681032039</v>
      </c>
      <c r="G16" s="71">
        <f t="shared" si="15"/>
        <v>0.63444787861758922</v>
      </c>
      <c r="H16" s="71">
        <f t="shared" si="15"/>
        <v>0.59206724454951409</v>
      </c>
      <c r="I16" s="71">
        <f t="shared" si="15"/>
        <v>0.59975293390982087</v>
      </c>
      <c r="J16" s="71">
        <f t="shared" si="15"/>
        <v>0.60517038777908339</v>
      </c>
      <c r="K16" s="71">
        <f t="shared" si="15"/>
        <v>0.64091924672837541</v>
      </c>
      <c r="L16" s="71">
        <f t="shared" si="15"/>
        <v>0.63064250411861611</v>
      </c>
      <c r="M16" s="71">
        <f t="shared" si="15"/>
        <v>0.66823687752355321</v>
      </c>
      <c r="N16" s="71">
        <f t="shared" si="15"/>
        <v>0.64652870493991987</v>
      </c>
      <c r="O16" s="71">
        <f t="shared" si="15"/>
        <v>0.65618795499669091</v>
      </c>
      <c r="P16" s="71">
        <f t="shared" si="15"/>
        <v>0.6511791622668075</v>
      </c>
      <c r="Q16" s="71">
        <f t="shared" si="15"/>
        <v>0.6316507503410641</v>
      </c>
      <c r="R16" s="71">
        <f t="shared" si="15"/>
        <v>0.60778761061946907</v>
      </c>
      <c r="S16" s="71">
        <f t="shared" si="15"/>
        <v>0.63064250411861611</v>
      </c>
      <c r="T16" s="71">
        <f>T8/T7</f>
        <v>0.58857766460531102</v>
      </c>
      <c r="U16" s="71">
        <f t="shared" ref="U16:V16" si="16">U8/U7</f>
        <v>0.62154398563734292</v>
      </c>
      <c r="V16" s="71">
        <f t="shared" si="16"/>
        <v>0.5717423133235725</v>
      </c>
    </row>
    <row r="17" spans="1:22" ht="18" customHeight="1">
      <c r="A17" s="79" t="s">
        <v>63</v>
      </c>
      <c r="B17" s="111">
        <f>B9/B7</f>
        <v>0.20606060606060606</v>
      </c>
      <c r="C17" s="111">
        <f t="shared" ref="B17:S17" si="17">C9/C7</f>
        <v>0.27396804260985352</v>
      </c>
      <c r="D17" s="111">
        <f t="shared" si="17"/>
        <v>0.29058180649308901</v>
      </c>
      <c r="E17" s="111">
        <f t="shared" si="17"/>
        <v>0.30829666876178502</v>
      </c>
      <c r="F17" s="111">
        <f t="shared" si="17"/>
        <v>0.33541253189679615</v>
      </c>
      <c r="G17" s="111">
        <f t="shared" si="17"/>
        <v>0.36555212138241078</v>
      </c>
      <c r="H17" s="111">
        <f t="shared" si="17"/>
        <v>0.40793275545048596</v>
      </c>
      <c r="I17" s="111">
        <f t="shared" si="17"/>
        <v>0.40024706609017913</v>
      </c>
      <c r="J17" s="111">
        <f t="shared" si="17"/>
        <v>0.39482961222091656</v>
      </c>
      <c r="K17" s="111">
        <f t="shared" si="17"/>
        <v>0.35908075327162464</v>
      </c>
      <c r="L17" s="111">
        <f t="shared" si="17"/>
        <v>0.36935749588138383</v>
      </c>
      <c r="M17" s="111">
        <f t="shared" si="17"/>
        <v>0.33176312247644685</v>
      </c>
      <c r="N17" s="111">
        <f t="shared" si="17"/>
        <v>0.35347129506008013</v>
      </c>
      <c r="O17" s="111">
        <f t="shared" si="17"/>
        <v>0.34381204500330909</v>
      </c>
      <c r="P17" s="111">
        <f t="shared" si="17"/>
        <v>0.34882083773319256</v>
      </c>
      <c r="Q17" s="111">
        <f t="shared" si="17"/>
        <v>0.3683492496589359</v>
      </c>
      <c r="R17" s="111">
        <f t="shared" si="17"/>
        <v>0.39221238938053099</v>
      </c>
      <c r="S17" s="111">
        <f t="shared" si="17"/>
        <v>0.36935749588138383</v>
      </c>
      <c r="T17" s="111">
        <f>T9/T7</f>
        <v>0.41142233539468898</v>
      </c>
      <c r="U17" s="111">
        <f t="shared" ref="U17:V17" si="18">U9/U7</f>
        <v>0.37845601436265708</v>
      </c>
      <c r="V17" s="111">
        <f t="shared" si="18"/>
        <v>0.42825768667642755</v>
      </c>
    </row>
    <row r="18" spans="1:22" ht="18" customHeight="1">
      <c r="A18" s="58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54" t="s">
        <v>2</v>
      </c>
      <c r="C6" s="154"/>
      <c r="D6" s="154"/>
      <c r="E6" s="154"/>
      <c r="F6" s="154"/>
      <c r="G6" s="154"/>
      <c r="H6" s="154"/>
      <c r="I6" s="154"/>
      <c r="J6" s="154"/>
    </row>
    <row r="8" spans="1:10">
      <c r="B8" s="152" t="s">
        <v>3</v>
      </c>
      <c r="C8" s="152"/>
      <c r="D8" s="152"/>
      <c r="E8" s="152"/>
      <c r="F8" s="152"/>
      <c r="G8" s="152"/>
    </row>
    <row r="9" spans="1:10">
      <c r="E9" s="4"/>
    </row>
    <row r="10" spans="1:10">
      <c r="B10" s="152" t="s">
        <v>4</v>
      </c>
      <c r="C10" s="152"/>
      <c r="D10" s="152"/>
      <c r="E10" s="152"/>
      <c r="F10" s="152"/>
      <c r="G10" s="152"/>
    </row>
    <row r="12" spans="1:10">
      <c r="B12" s="152" t="s">
        <v>5</v>
      </c>
      <c r="C12" s="152"/>
      <c r="D12" s="152"/>
      <c r="E12" s="152"/>
      <c r="F12" s="152"/>
      <c r="G12" s="152"/>
    </row>
    <row r="14" spans="1:10">
      <c r="B14" s="152" t="s">
        <v>6</v>
      </c>
      <c r="C14" s="152"/>
      <c r="D14" s="152"/>
      <c r="E14" s="152"/>
      <c r="F14" s="152"/>
      <c r="G14" s="152"/>
      <c r="H14" s="152"/>
      <c r="I14" s="152"/>
      <c r="J14" s="152"/>
    </row>
    <row r="16" spans="1:10">
      <c r="B16" s="152" t="s">
        <v>7</v>
      </c>
      <c r="C16" s="152"/>
      <c r="D16" s="152"/>
      <c r="E16" s="152"/>
      <c r="F16" s="152"/>
      <c r="G16" s="152"/>
      <c r="H16" s="152"/>
      <c r="I16" s="152"/>
    </row>
    <row r="18" spans="2:10">
      <c r="B18" s="152" t="s">
        <v>8</v>
      </c>
      <c r="C18" s="152"/>
      <c r="D18" s="152"/>
      <c r="E18" s="152"/>
      <c r="F18" s="152"/>
      <c r="G18" s="152"/>
      <c r="H18" s="152"/>
      <c r="I18" s="152"/>
    </row>
    <row r="20" spans="2:10">
      <c r="B20" s="152" t="s">
        <v>9</v>
      </c>
      <c r="C20" s="152"/>
      <c r="D20" s="152"/>
      <c r="E20" s="152"/>
      <c r="F20" s="152"/>
      <c r="G20" s="152"/>
      <c r="H20" s="152"/>
      <c r="I20" s="152"/>
      <c r="J20" s="152"/>
    </row>
    <row r="22" spans="2:10">
      <c r="B22" s="152" t="s">
        <v>10</v>
      </c>
      <c r="C22" s="152"/>
      <c r="D22" s="152"/>
      <c r="E22" s="152"/>
      <c r="F22" s="152"/>
      <c r="G22" s="152"/>
      <c r="H22" s="152"/>
      <c r="I22" s="152"/>
    </row>
    <row r="24" spans="2:10">
      <c r="B24" s="153" t="s">
        <v>11</v>
      </c>
      <c r="C24" s="153"/>
      <c r="D24" s="153"/>
      <c r="E24" s="153"/>
      <c r="F24" s="153"/>
      <c r="G24" s="153"/>
      <c r="H24" s="153"/>
    </row>
  </sheetData>
  <mergeCells count="10">
    <mergeCell ref="B6:J6"/>
    <mergeCell ref="B8:G8"/>
    <mergeCell ref="B10:G10"/>
    <mergeCell ref="B12:G12"/>
    <mergeCell ref="B14:J14"/>
    <mergeCell ref="B18:I18"/>
    <mergeCell ref="B20:J20"/>
    <mergeCell ref="B22:I22"/>
    <mergeCell ref="B16:I16"/>
    <mergeCell ref="B24:H2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6" t="s">
        <v>15</v>
      </c>
      <c r="C7" s="76" t="s">
        <v>16</v>
      </c>
      <c r="D7" s="76" t="s">
        <v>17</v>
      </c>
      <c r="E7" s="76" t="s">
        <v>18</v>
      </c>
      <c r="F7" s="76" t="s">
        <v>19</v>
      </c>
      <c r="G7" s="76" t="s">
        <v>20</v>
      </c>
      <c r="H7" s="76" t="s">
        <v>21</v>
      </c>
      <c r="I7" s="76" t="s">
        <v>22</v>
      </c>
      <c r="J7" s="76" t="s">
        <v>23</v>
      </c>
      <c r="K7" s="76" t="s">
        <v>24</v>
      </c>
      <c r="L7" s="76" t="s">
        <v>25</v>
      </c>
      <c r="M7" s="76" t="s">
        <v>26</v>
      </c>
      <c r="N7" s="76" t="s">
        <v>27</v>
      </c>
      <c r="O7" s="76" t="s">
        <v>28</v>
      </c>
      <c r="P7" s="76" t="s">
        <v>29</v>
      </c>
      <c r="Q7" s="76" t="s">
        <v>30</v>
      </c>
      <c r="R7" s="76" t="s">
        <v>31</v>
      </c>
      <c r="S7" s="76" t="s">
        <v>32</v>
      </c>
      <c r="T7" s="76" t="s">
        <v>33</v>
      </c>
      <c r="U7" s="76" t="s">
        <v>34</v>
      </c>
      <c r="V7" s="76" t="s">
        <v>35</v>
      </c>
      <c r="W7" s="76" t="s">
        <v>36</v>
      </c>
      <c r="X7" s="122" t="s">
        <v>37</v>
      </c>
      <c r="Y7" s="122" t="s">
        <v>38</v>
      </c>
    </row>
    <row r="8" spans="1:25" ht="18" customHeight="1">
      <c r="A8" s="15" t="s">
        <v>39</v>
      </c>
      <c r="B8" s="24">
        <v>215259</v>
      </c>
      <c r="C8" s="24">
        <v>228101</v>
      </c>
      <c r="D8" s="24">
        <v>244086</v>
      </c>
      <c r="E8" s="24">
        <v>267239</v>
      </c>
      <c r="F8" s="24">
        <v>291033</v>
      </c>
      <c r="G8" s="24">
        <v>297251</v>
      </c>
      <c r="H8" s="24">
        <v>325276</v>
      </c>
      <c r="I8" s="24">
        <v>347409</v>
      </c>
      <c r="J8" s="24">
        <v>361292</v>
      </c>
      <c r="K8" s="24">
        <v>383247</v>
      </c>
      <c r="L8" s="24">
        <v>390817</v>
      </c>
      <c r="M8" s="24">
        <v>393841</v>
      </c>
      <c r="N8" s="24">
        <v>398684</v>
      </c>
      <c r="O8" s="24">
        <v>403359</v>
      </c>
      <c r="P8" s="24">
        <v>404582</v>
      </c>
      <c r="Q8" s="24">
        <v>371212</v>
      </c>
      <c r="R8" s="24">
        <v>366349</v>
      </c>
      <c r="S8" s="24">
        <v>355924</v>
      </c>
      <c r="T8" s="24">
        <v>348662</v>
      </c>
      <c r="U8" s="24">
        <v>351054</v>
      </c>
      <c r="V8" s="24">
        <v>355257</v>
      </c>
      <c r="W8" s="24">
        <v>360738</v>
      </c>
      <c r="X8" s="98">
        <v>361146</v>
      </c>
      <c r="Y8" s="98">
        <v>367082</v>
      </c>
    </row>
    <row r="9" spans="1:25" ht="18" customHeight="1">
      <c r="A9" s="12" t="s">
        <v>40</v>
      </c>
      <c r="B9" s="23">
        <v>156019</v>
      </c>
      <c r="C9" s="23">
        <v>156683</v>
      </c>
      <c r="D9" s="23">
        <v>157945</v>
      </c>
      <c r="E9" s="23">
        <v>158857</v>
      </c>
      <c r="F9" s="23">
        <v>160055</v>
      </c>
      <c r="G9" s="23">
        <v>161658</v>
      </c>
      <c r="H9" s="23">
        <v>163870</v>
      </c>
      <c r="I9" s="23">
        <v>166378</v>
      </c>
      <c r="J9" s="23">
        <v>168233</v>
      </c>
      <c r="K9" s="23">
        <v>170672</v>
      </c>
      <c r="L9" s="23">
        <v>172774</v>
      </c>
      <c r="M9" s="23">
        <v>174376</v>
      </c>
      <c r="N9" s="23">
        <v>176094</v>
      </c>
      <c r="O9" s="23">
        <v>176907</v>
      </c>
      <c r="P9" s="23">
        <v>178157</v>
      </c>
      <c r="Q9" s="23">
        <v>178725</v>
      </c>
      <c r="R9" s="23">
        <v>179340</v>
      </c>
      <c r="S9" s="23">
        <v>179927</v>
      </c>
      <c r="T9" s="23">
        <v>180421</v>
      </c>
      <c r="U9" s="23">
        <v>180869</v>
      </c>
      <c r="V9" s="23">
        <v>181310</v>
      </c>
      <c r="W9" s="23">
        <v>181672</v>
      </c>
      <c r="X9" s="99">
        <v>182129</v>
      </c>
      <c r="Y9" s="99">
        <v>182646</v>
      </c>
    </row>
    <row r="10" spans="1:25" ht="18" customHeight="1">
      <c r="A10" s="13" t="s">
        <v>41</v>
      </c>
      <c r="B10" s="16">
        <v>116411</v>
      </c>
      <c r="C10" s="16">
        <v>115881</v>
      </c>
      <c r="D10" s="16">
        <v>116212</v>
      </c>
      <c r="E10" s="16">
        <v>116568</v>
      </c>
      <c r="F10" s="16">
        <v>117314</v>
      </c>
      <c r="G10" s="16">
        <v>118337</v>
      </c>
      <c r="H10" s="16">
        <v>119558</v>
      </c>
      <c r="I10" s="16">
        <v>121075</v>
      </c>
      <c r="J10" s="16">
        <v>122037</v>
      </c>
      <c r="K10" s="16">
        <v>123284</v>
      </c>
      <c r="L10" s="16">
        <v>124699</v>
      </c>
      <c r="M10" s="16">
        <v>125666</v>
      </c>
      <c r="N10" s="16">
        <v>126683</v>
      </c>
      <c r="O10" s="16">
        <v>127160</v>
      </c>
      <c r="P10" s="16">
        <v>128071</v>
      </c>
      <c r="Q10" s="16">
        <v>128370</v>
      </c>
      <c r="R10" s="16">
        <v>128724</v>
      </c>
      <c r="S10" s="16">
        <v>129131</v>
      </c>
      <c r="T10" s="16">
        <v>129249</v>
      </c>
      <c r="U10" s="16">
        <v>129164</v>
      </c>
      <c r="V10" s="16">
        <v>129153</v>
      </c>
      <c r="W10" s="16">
        <v>129233</v>
      </c>
      <c r="X10" s="100">
        <v>129168</v>
      </c>
      <c r="Y10" s="100">
        <v>128906</v>
      </c>
    </row>
    <row r="11" spans="1:25" ht="18" customHeight="1">
      <c r="A11" s="13" t="s">
        <v>42</v>
      </c>
      <c r="B11" s="16">
        <v>27271</v>
      </c>
      <c r="C11" s="16">
        <v>27850</v>
      </c>
      <c r="D11" s="16">
        <v>28432</v>
      </c>
      <c r="E11" s="16">
        <v>28747</v>
      </c>
      <c r="F11" s="16">
        <v>29034</v>
      </c>
      <c r="G11" s="16">
        <v>29340</v>
      </c>
      <c r="H11" s="16">
        <v>29880</v>
      </c>
      <c r="I11" s="16">
        <v>30508</v>
      </c>
      <c r="J11" s="16">
        <v>31019</v>
      </c>
      <c r="K11" s="16">
        <v>31587</v>
      </c>
      <c r="L11" s="16">
        <v>32015</v>
      </c>
      <c r="M11" s="16">
        <v>32373</v>
      </c>
      <c r="N11" s="16">
        <v>32794</v>
      </c>
      <c r="O11" s="16">
        <v>33050</v>
      </c>
      <c r="P11" s="16">
        <v>33214</v>
      </c>
      <c r="Q11" s="16">
        <v>33464</v>
      </c>
      <c r="R11" s="16">
        <v>33641</v>
      </c>
      <c r="S11" s="16">
        <v>33683</v>
      </c>
      <c r="T11" s="16">
        <v>33996</v>
      </c>
      <c r="U11" s="16">
        <v>34390</v>
      </c>
      <c r="V11" s="16">
        <v>34702</v>
      </c>
      <c r="W11" s="16">
        <v>34954</v>
      </c>
      <c r="X11" s="100">
        <v>35226</v>
      </c>
      <c r="Y11" s="100">
        <v>35650</v>
      </c>
    </row>
    <row r="12" spans="1:25" ht="18" customHeight="1">
      <c r="A12" s="13" t="s">
        <v>43</v>
      </c>
      <c r="B12" s="16">
        <v>11234</v>
      </c>
      <c r="C12" s="16">
        <v>11689</v>
      </c>
      <c r="D12" s="16">
        <v>11998</v>
      </c>
      <c r="E12" s="16">
        <v>12189</v>
      </c>
      <c r="F12" s="16">
        <v>12318</v>
      </c>
      <c r="G12" s="16">
        <v>12552</v>
      </c>
      <c r="H12" s="16">
        <v>12911</v>
      </c>
      <c r="I12" s="16">
        <v>13233</v>
      </c>
      <c r="J12" s="16">
        <v>13580</v>
      </c>
      <c r="K12" s="16">
        <v>14133</v>
      </c>
      <c r="L12" s="16">
        <v>14353</v>
      </c>
      <c r="M12" s="16">
        <v>14591</v>
      </c>
      <c r="N12" s="16">
        <v>14850</v>
      </c>
      <c r="O12" s="16">
        <v>14893</v>
      </c>
      <c r="P12" s="16">
        <v>15008</v>
      </c>
      <c r="Q12" s="16">
        <v>15017</v>
      </c>
      <c r="R12" s="16">
        <v>15061</v>
      </c>
      <c r="S12" s="16">
        <v>15166</v>
      </c>
      <c r="T12" s="16">
        <v>15226</v>
      </c>
      <c r="U12" s="16">
        <v>15356</v>
      </c>
      <c r="V12" s="16">
        <v>15488</v>
      </c>
      <c r="W12" s="16">
        <v>15548</v>
      </c>
      <c r="X12" s="100">
        <v>15805</v>
      </c>
      <c r="Y12" s="100">
        <v>16086</v>
      </c>
    </row>
    <row r="13" spans="1:25" ht="18" customHeight="1">
      <c r="A13" s="13" t="s">
        <v>44</v>
      </c>
      <c r="B13" s="16">
        <v>1104</v>
      </c>
      <c r="C13" s="16">
        <v>1263</v>
      </c>
      <c r="D13" s="16">
        <v>1303</v>
      </c>
      <c r="E13" s="16">
        <v>1353</v>
      </c>
      <c r="F13" s="16">
        <v>1389</v>
      </c>
      <c r="G13" s="16">
        <v>1429</v>
      </c>
      <c r="H13" s="16">
        <v>1521</v>
      </c>
      <c r="I13" s="16">
        <v>1562</v>
      </c>
      <c r="J13" s="16">
        <v>1597</v>
      </c>
      <c r="K13" s="16">
        <v>1668</v>
      </c>
      <c r="L13" s="16">
        <v>1707</v>
      </c>
      <c r="M13" s="16">
        <v>1746</v>
      </c>
      <c r="N13" s="16">
        <v>1767</v>
      </c>
      <c r="O13" s="16">
        <v>1804</v>
      </c>
      <c r="P13" s="16">
        <v>1864</v>
      </c>
      <c r="Q13" s="16">
        <v>1874</v>
      </c>
      <c r="R13" s="16">
        <v>1914</v>
      </c>
      <c r="S13" s="16">
        <v>1947</v>
      </c>
      <c r="T13" s="16">
        <v>1950</v>
      </c>
      <c r="U13" s="16">
        <v>1959</v>
      </c>
      <c r="V13" s="16">
        <v>1967</v>
      </c>
      <c r="W13" s="16">
        <v>1937</v>
      </c>
      <c r="X13" s="100">
        <v>1930</v>
      </c>
      <c r="Y13" s="100">
        <v>2004</v>
      </c>
    </row>
    <row r="14" spans="1:25" ht="18" customHeight="1">
      <c r="A14" s="12" t="s">
        <v>45</v>
      </c>
      <c r="B14" s="23">
        <v>59240</v>
      </c>
      <c r="C14" s="23">
        <v>71418</v>
      </c>
      <c r="D14" s="23">
        <v>86141</v>
      </c>
      <c r="E14" s="23">
        <v>108382</v>
      </c>
      <c r="F14" s="23">
        <v>130978</v>
      </c>
      <c r="G14" s="23">
        <v>135593</v>
      </c>
      <c r="H14" s="23">
        <v>161406</v>
      </c>
      <c r="I14" s="23">
        <v>181031</v>
      </c>
      <c r="J14" s="23">
        <v>193059</v>
      </c>
      <c r="K14" s="23">
        <v>212575</v>
      </c>
      <c r="L14" s="23">
        <v>218043</v>
      </c>
      <c r="M14" s="23">
        <v>219465</v>
      </c>
      <c r="N14" s="23">
        <v>222590</v>
      </c>
      <c r="O14" s="23">
        <v>226452</v>
      </c>
      <c r="P14" s="23">
        <v>226425</v>
      </c>
      <c r="Q14" s="23">
        <v>192487</v>
      </c>
      <c r="R14" s="23">
        <v>187009</v>
      </c>
      <c r="S14" s="23">
        <v>175997</v>
      </c>
      <c r="T14" s="23">
        <v>168241</v>
      </c>
      <c r="U14" s="23">
        <v>170185</v>
      </c>
      <c r="V14" s="23">
        <v>173947</v>
      </c>
      <c r="W14" s="23">
        <v>179066</v>
      </c>
      <c r="X14" s="99">
        <v>179017</v>
      </c>
      <c r="Y14" s="99">
        <v>184436</v>
      </c>
    </row>
    <row r="15" spans="1:25" ht="18" customHeight="1">
      <c r="A15" s="13" t="s">
        <v>46</v>
      </c>
      <c r="B15" s="16">
        <v>34497</v>
      </c>
      <c r="C15" s="16">
        <v>39033</v>
      </c>
      <c r="D15" s="16">
        <v>41224</v>
      </c>
      <c r="E15" s="16">
        <v>43412</v>
      </c>
      <c r="F15" s="16">
        <v>44498</v>
      </c>
      <c r="G15" s="16">
        <v>45579</v>
      </c>
      <c r="H15" s="16">
        <v>46990</v>
      </c>
      <c r="I15" s="16">
        <v>48254</v>
      </c>
      <c r="J15" s="16">
        <v>49064</v>
      </c>
      <c r="K15" s="16">
        <v>50146</v>
      </c>
      <c r="L15" s="16">
        <v>50138</v>
      </c>
      <c r="M15" s="16">
        <v>49936</v>
      </c>
      <c r="N15" s="16">
        <v>50198</v>
      </c>
      <c r="O15" s="16">
        <v>50001</v>
      </c>
      <c r="P15" s="16">
        <v>50173</v>
      </c>
      <c r="Q15" s="16">
        <v>50258</v>
      </c>
      <c r="R15" s="16">
        <v>49930</v>
      </c>
      <c r="S15" s="16">
        <v>49567</v>
      </c>
      <c r="T15" s="16">
        <v>49262</v>
      </c>
      <c r="U15" s="16">
        <v>49067</v>
      </c>
      <c r="V15" s="16">
        <v>48796</v>
      </c>
      <c r="W15" s="16">
        <v>48417</v>
      </c>
      <c r="X15" s="100">
        <v>48318</v>
      </c>
      <c r="Y15" s="100">
        <v>48386</v>
      </c>
    </row>
    <row r="16" spans="1:25" ht="18" customHeight="1">
      <c r="A16" s="17" t="s">
        <v>47</v>
      </c>
      <c r="B16" s="18">
        <v>24743</v>
      </c>
      <c r="C16" s="18">
        <v>32385</v>
      </c>
      <c r="D16" s="18">
        <v>44917</v>
      </c>
      <c r="E16" s="18">
        <v>64970</v>
      </c>
      <c r="F16" s="18">
        <v>86480</v>
      </c>
      <c r="G16" s="18">
        <v>90014</v>
      </c>
      <c r="H16" s="18">
        <v>114416</v>
      </c>
      <c r="I16" s="18">
        <v>132777</v>
      </c>
      <c r="J16" s="18">
        <v>143995</v>
      </c>
      <c r="K16" s="18">
        <v>162429</v>
      </c>
      <c r="L16" s="18">
        <v>167905</v>
      </c>
      <c r="M16" s="18">
        <v>169529</v>
      </c>
      <c r="N16" s="18">
        <v>172392</v>
      </c>
      <c r="O16" s="18">
        <v>176451</v>
      </c>
      <c r="P16" s="18">
        <v>176252</v>
      </c>
      <c r="Q16" s="18">
        <v>142229</v>
      </c>
      <c r="R16" s="18">
        <v>137079</v>
      </c>
      <c r="S16" s="18">
        <v>126430</v>
      </c>
      <c r="T16" s="18">
        <v>118979</v>
      </c>
      <c r="U16" s="18">
        <v>121118</v>
      </c>
      <c r="V16" s="18">
        <v>125151</v>
      </c>
      <c r="W16" s="18">
        <v>130649</v>
      </c>
      <c r="X16" s="101">
        <v>130699</v>
      </c>
      <c r="Y16" s="101">
        <v>136050</v>
      </c>
    </row>
    <row r="17" spans="1:25" ht="18" customHeight="1">
      <c r="A17" s="14" t="s">
        <v>48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00"/>
      <c r="Y17" s="100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49</v>
      </c>
      <c r="B20" s="76" t="s">
        <v>15</v>
      </c>
      <c r="C20" s="76" t="s">
        <v>16</v>
      </c>
      <c r="D20" s="76" t="s">
        <v>17</v>
      </c>
      <c r="E20" s="76">
        <v>2002</v>
      </c>
      <c r="F20" s="76">
        <v>2003</v>
      </c>
      <c r="G20" s="76">
        <v>2004</v>
      </c>
      <c r="H20" s="76">
        <v>2005</v>
      </c>
      <c r="I20" s="76">
        <v>2006</v>
      </c>
      <c r="J20" s="76">
        <v>2007</v>
      </c>
      <c r="K20" s="76">
        <v>2008</v>
      </c>
      <c r="L20" s="76">
        <v>2009</v>
      </c>
      <c r="M20" s="76">
        <v>2010</v>
      </c>
      <c r="N20" s="76">
        <v>2011</v>
      </c>
      <c r="O20" s="76">
        <v>2012</v>
      </c>
      <c r="P20" s="76">
        <v>2013</v>
      </c>
      <c r="Q20" s="76">
        <v>2014</v>
      </c>
      <c r="R20" s="76">
        <v>2015</v>
      </c>
      <c r="S20" s="76">
        <v>2016</v>
      </c>
      <c r="T20" s="76">
        <v>2017</v>
      </c>
      <c r="U20" s="76">
        <v>2018</v>
      </c>
      <c r="V20" s="76">
        <v>2019</v>
      </c>
      <c r="W20" s="76">
        <v>2020</v>
      </c>
      <c r="X20" s="76">
        <v>2021</v>
      </c>
      <c r="Y20" s="123" t="s">
        <v>38</v>
      </c>
    </row>
    <row r="21" spans="1:25" ht="18" customHeight="1">
      <c r="A21" s="67" t="s">
        <v>39</v>
      </c>
      <c r="B21" s="24">
        <v>107718</v>
      </c>
      <c r="C21" s="24">
        <v>114125</v>
      </c>
      <c r="D21" s="24">
        <v>122629</v>
      </c>
      <c r="E21" s="24">
        <v>135546</v>
      </c>
      <c r="F21" s="24">
        <v>148151</v>
      </c>
      <c r="G21" s="24">
        <v>151794</v>
      </c>
      <c r="H21" s="24">
        <v>166688</v>
      </c>
      <c r="I21" s="24">
        <v>178394</v>
      </c>
      <c r="J21" s="24">
        <v>184679</v>
      </c>
      <c r="K21" s="24">
        <v>195626</v>
      </c>
      <c r="L21" s="24">
        <v>198674</v>
      </c>
      <c r="M21" s="24">
        <v>199666</v>
      </c>
      <c r="N21" s="24">
        <v>201871</v>
      </c>
      <c r="O21" s="24">
        <v>204079</v>
      </c>
      <c r="P21" s="24">
        <v>204405</v>
      </c>
      <c r="Q21" s="24">
        <v>187306</v>
      </c>
      <c r="R21" s="24">
        <v>184643</v>
      </c>
      <c r="S21" s="24">
        <v>179330</v>
      </c>
      <c r="T21" s="24">
        <v>175160</v>
      </c>
      <c r="U21" s="24">
        <v>176161</v>
      </c>
      <c r="V21" s="24">
        <v>177949</v>
      </c>
      <c r="W21" s="24">
        <v>180674</v>
      </c>
      <c r="X21" s="24">
        <v>180604</v>
      </c>
      <c r="Y21" s="98">
        <v>183332</v>
      </c>
    </row>
    <row r="22" spans="1:25" ht="18" customHeight="1">
      <c r="A22" s="77" t="s">
        <v>40</v>
      </c>
      <c r="B22" s="23">
        <v>78116</v>
      </c>
      <c r="C22" s="23">
        <v>78342</v>
      </c>
      <c r="D22" s="23">
        <v>78991</v>
      </c>
      <c r="E22" s="23">
        <v>79396</v>
      </c>
      <c r="F22" s="23">
        <v>80015</v>
      </c>
      <c r="G22" s="23">
        <v>80802</v>
      </c>
      <c r="H22" s="23">
        <v>81934</v>
      </c>
      <c r="I22" s="23">
        <v>83308</v>
      </c>
      <c r="J22" s="23">
        <v>84254</v>
      </c>
      <c r="K22" s="23">
        <v>85417</v>
      </c>
      <c r="L22" s="23">
        <v>86430</v>
      </c>
      <c r="M22" s="23">
        <v>87314</v>
      </c>
      <c r="N22" s="23">
        <v>88252</v>
      </c>
      <c r="O22" s="23">
        <v>88659</v>
      </c>
      <c r="P22" s="23">
        <v>89256</v>
      </c>
      <c r="Q22" s="23">
        <v>89618</v>
      </c>
      <c r="R22" s="23">
        <v>89950</v>
      </c>
      <c r="S22" s="23">
        <v>90281</v>
      </c>
      <c r="T22" s="23">
        <v>90537</v>
      </c>
      <c r="U22" s="23">
        <v>90784</v>
      </c>
      <c r="V22" s="23">
        <v>90957</v>
      </c>
      <c r="W22" s="23">
        <v>91122</v>
      </c>
      <c r="X22" s="23">
        <v>91229</v>
      </c>
      <c r="Y22" s="99">
        <v>91485</v>
      </c>
    </row>
    <row r="23" spans="1:25" ht="18" customHeight="1">
      <c r="A23" s="78" t="s">
        <v>41</v>
      </c>
      <c r="B23" s="16">
        <v>59453</v>
      </c>
      <c r="C23" s="16">
        <v>59106</v>
      </c>
      <c r="D23" s="16">
        <v>59235</v>
      </c>
      <c r="E23" s="16">
        <v>59403</v>
      </c>
      <c r="F23" s="16">
        <v>59794</v>
      </c>
      <c r="G23" s="16">
        <v>60251</v>
      </c>
      <c r="H23" s="16">
        <v>60848</v>
      </c>
      <c r="I23" s="16">
        <v>61632</v>
      </c>
      <c r="J23" s="16">
        <v>62086</v>
      </c>
      <c r="K23" s="16">
        <v>62600</v>
      </c>
      <c r="L23" s="16">
        <v>63246</v>
      </c>
      <c r="M23" s="16">
        <v>63778</v>
      </c>
      <c r="N23" s="16">
        <v>64357</v>
      </c>
      <c r="O23" s="16">
        <v>64583</v>
      </c>
      <c r="P23" s="16">
        <v>65007</v>
      </c>
      <c r="Q23" s="16">
        <v>65222</v>
      </c>
      <c r="R23" s="16">
        <v>65425</v>
      </c>
      <c r="S23" s="16">
        <v>65603</v>
      </c>
      <c r="T23" s="16">
        <v>65619</v>
      </c>
      <c r="U23" s="16">
        <v>65523</v>
      </c>
      <c r="V23" s="16">
        <v>65444</v>
      </c>
      <c r="W23" s="16">
        <v>65483</v>
      </c>
      <c r="X23" s="16">
        <v>65365</v>
      </c>
      <c r="Y23" s="100">
        <v>65242</v>
      </c>
    </row>
    <row r="24" spans="1:25" ht="18" customHeight="1">
      <c r="A24" s="78" t="s">
        <v>42</v>
      </c>
      <c r="B24" s="16">
        <v>12604</v>
      </c>
      <c r="C24" s="16">
        <v>12879</v>
      </c>
      <c r="D24" s="16">
        <v>13218</v>
      </c>
      <c r="E24" s="16">
        <v>13362</v>
      </c>
      <c r="F24" s="16">
        <v>13501</v>
      </c>
      <c r="G24" s="16">
        <v>13692</v>
      </c>
      <c r="H24" s="16">
        <v>14008</v>
      </c>
      <c r="I24" s="16">
        <v>14407</v>
      </c>
      <c r="J24" s="16">
        <v>14687</v>
      </c>
      <c r="K24" s="16">
        <v>15019</v>
      </c>
      <c r="L24" s="16">
        <v>15221</v>
      </c>
      <c r="M24" s="16">
        <v>15414</v>
      </c>
      <c r="N24" s="16">
        <v>15624</v>
      </c>
      <c r="O24" s="16">
        <v>15725</v>
      </c>
      <c r="P24" s="16">
        <v>15809</v>
      </c>
      <c r="Q24" s="16">
        <v>15933</v>
      </c>
      <c r="R24" s="16">
        <v>16011</v>
      </c>
      <c r="S24" s="16">
        <v>16074</v>
      </c>
      <c r="T24" s="16">
        <v>16269</v>
      </c>
      <c r="U24" s="16">
        <v>16525</v>
      </c>
      <c r="V24" s="16">
        <v>16687</v>
      </c>
      <c r="W24" s="16">
        <v>16770</v>
      </c>
      <c r="X24" s="16">
        <v>16895</v>
      </c>
      <c r="Y24" s="100">
        <v>17094</v>
      </c>
    </row>
    <row r="25" spans="1:25" ht="18" customHeight="1">
      <c r="A25" s="78" t="s">
        <v>43</v>
      </c>
      <c r="B25" s="16">
        <v>5482</v>
      </c>
      <c r="C25" s="16">
        <v>5711</v>
      </c>
      <c r="D25" s="16">
        <v>5875</v>
      </c>
      <c r="E25" s="16">
        <v>5949</v>
      </c>
      <c r="F25" s="16">
        <v>6022</v>
      </c>
      <c r="G25" s="16">
        <v>6140</v>
      </c>
      <c r="H25" s="16">
        <v>6319</v>
      </c>
      <c r="I25" s="16">
        <v>6484</v>
      </c>
      <c r="J25" s="16">
        <v>6668</v>
      </c>
      <c r="K25" s="16">
        <v>6965</v>
      </c>
      <c r="L25" s="16">
        <v>7091</v>
      </c>
      <c r="M25" s="16">
        <v>7240</v>
      </c>
      <c r="N25" s="16">
        <v>7380</v>
      </c>
      <c r="O25" s="16">
        <v>7417</v>
      </c>
      <c r="P25" s="16">
        <v>7485</v>
      </c>
      <c r="Q25" s="16">
        <v>7511</v>
      </c>
      <c r="R25" s="16">
        <v>7526</v>
      </c>
      <c r="S25" s="16">
        <v>7607</v>
      </c>
      <c r="T25" s="16">
        <v>7652</v>
      </c>
      <c r="U25" s="16">
        <v>7742</v>
      </c>
      <c r="V25" s="16">
        <v>7827</v>
      </c>
      <c r="W25" s="16">
        <v>7890</v>
      </c>
      <c r="X25" s="16">
        <v>7998</v>
      </c>
      <c r="Y25" s="100">
        <v>8134</v>
      </c>
    </row>
    <row r="26" spans="1:25" ht="18" customHeight="1">
      <c r="A26" s="78" t="s">
        <v>44</v>
      </c>
      <c r="B26" s="16">
        <v>576</v>
      </c>
      <c r="C26" s="16">
        <v>646</v>
      </c>
      <c r="D26" s="16">
        <v>663</v>
      </c>
      <c r="E26" s="16">
        <v>682</v>
      </c>
      <c r="F26" s="16">
        <v>698</v>
      </c>
      <c r="G26" s="16">
        <v>719</v>
      </c>
      <c r="H26" s="16">
        <v>759</v>
      </c>
      <c r="I26" s="16">
        <v>785</v>
      </c>
      <c r="J26" s="16">
        <v>813</v>
      </c>
      <c r="K26" s="16">
        <v>833</v>
      </c>
      <c r="L26" s="16">
        <v>872</v>
      </c>
      <c r="M26" s="16">
        <v>882</v>
      </c>
      <c r="N26" s="16">
        <v>891</v>
      </c>
      <c r="O26" s="16">
        <v>934</v>
      </c>
      <c r="P26" s="16">
        <v>955</v>
      </c>
      <c r="Q26" s="16">
        <v>952</v>
      </c>
      <c r="R26" s="16">
        <v>988</v>
      </c>
      <c r="S26" s="16">
        <v>997</v>
      </c>
      <c r="T26" s="16">
        <v>997</v>
      </c>
      <c r="U26" s="16">
        <v>994</v>
      </c>
      <c r="V26" s="16">
        <v>999</v>
      </c>
      <c r="W26" s="16">
        <v>979</v>
      </c>
      <c r="X26" s="16">
        <v>971</v>
      </c>
      <c r="Y26" s="100">
        <v>1015</v>
      </c>
    </row>
    <row r="27" spans="1:25" ht="18" customHeight="1">
      <c r="A27" s="77" t="s">
        <v>45</v>
      </c>
      <c r="B27" s="23">
        <v>29602</v>
      </c>
      <c r="C27" s="23">
        <v>35783</v>
      </c>
      <c r="D27" s="23">
        <v>43638</v>
      </c>
      <c r="E27" s="23">
        <v>56150</v>
      </c>
      <c r="F27" s="23">
        <v>68136</v>
      </c>
      <c r="G27" s="23">
        <v>70992</v>
      </c>
      <c r="H27" s="23">
        <v>84754</v>
      </c>
      <c r="I27" s="23">
        <v>95086</v>
      </c>
      <c r="J27" s="23">
        <v>100425</v>
      </c>
      <c r="K27" s="23">
        <v>110209</v>
      </c>
      <c r="L27" s="23">
        <v>112244</v>
      </c>
      <c r="M27" s="23">
        <v>112352</v>
      </c>
      <c r="N27" s="23">
        <v>113619</v>
      </c>
      <c r="O27" s="23">
        <v>115420</v>
      </c>
      <c r="P27" s="23">
        <v>115149</v>
      </c>
      <c r="Q27" s="23">
        <v>97688</v>
      </c>
      <c r="R27" s="23">
        <v>94693</v>
      </c>
      <c r="S27" s="23">
        <v>89049</v>
      </c>
      <c r="T27" s="23">
        <v>84623</v>
      </c>
      <c r="U27" s="23">
        <v>85377</v>
      </c>
      <c r="V27" s="23">
        <v>86992</v>
      </c>
      <c r="W27" s="23">
        <v>89552</v>
      </c>
      <c r="X27" s="23">
        <v>89375</v>
      </c>
      <c r="Y27" s="99">
        <v>91847</v>
      </c>
    </row>
    <row r="28" spans="1:25" ht="18" customHeight="1">
      <c r="A28" s="78" t="s">
        <v>46</v>
      </c>
      <c r="B28" s="16">
        <v>16953</v>
      </c>
      <c r="C28" s="16">
        <v>19188</v>
      </c>
      <c r="D28" s="16">
        <v>20387</v>
      </c>
      <c r="E28" s="16">
        <v>21499</v>
      </c>
      <c r="F28" s="16">
        <v>22035</v>
      </c>
      <c r="G28" s="16">
        <v>22600</v>
      </c>
      <c r="H28" s="16">
        <v>23334</v>
      </c>
      <c r="I28" s="16">
        <v>23954</v>
      </c>
      <c r="J28" s="16">
        <v>24389</v>
      </c>
      <c r="K28" s="16">
        <v>24907</v>
      </c>
      <c r="L28" s="16">
        <v>24810</v>
      </c>
      <c r="M28" s="16">
        <v>24746</v>
      </c>
      <c r="N28" s="16">
        <v>24802</v>
      </c>
      <c r="O28" s="16">
        <v>24733</v>
      </c>
      <c r="P28" s="16">
        <v>24786</v>
      </c>
      <c r="Q28" s="16">
        <v>24811</v>
      </c>
      <c r="R28" s="16">
        <v>24681</v>
      </c>
      <c r="S28" s="16">
        <v>24500</v>
      </c>
      <c r="T28" s="16">
        <v>24339</v>
      </c>
      <c r="U28" s="16">
        <v>24254</v>
      </c>
      <c r="V28" s="16">
        <v>24067</v>
      </c>
      <c r="W28" s="16">
        <v>23894</v>
      </c>
      <c r="X28" s="16">
        <v>23860</v>
      </c>
      <c r="Y28" s="100">
        <v>23882</v>
      </c>
    </row>
    <row r="29" spans="1:25" ht="18" customHeight="1">
      <c r="A29" s="79" t="s">
        <v>47</v>
      </c>
      <c r="B29" s="18">
        <v>12649</v>
      </c>
      <c r="C29" s="18">
        <v>16595</v>
      </c>
      <c r="D29" s="18">
        <v>23251</v>
      </c>
      <c r="E29" s="18">
        <v>34651</v>
      </c>
      <c r="F29" s="18">
        <v>46101</v>
      </c>
      <c r="G29" s="18">
        <v>48392</v>
      </c>
      <c r="H29" s="18">
        <v>61420</v>
      </c>
      <c r="I29" s="18">
        <v>71132</v>
      </c>
      <c r="J29" s="18">
        <v>76036</v>
      </c>
      <c r="K29" s="18">
        <v>85302</v>
      </c>
      <c r="L29" s="18">
        <v>87434</v>
      </c>
      <c r="M29" s="18">
        <v>87606</v>
      </c>
      <c r="N29" s="18">
        <v>88817</v>
      </c>
      <c r="O29" s="18">
        <v>90687</v>
      </c>
      <c r="P29" s="18">
        <v>90363</v>
      </c>
      <c r="Q29" s="18">
        <v>72877</v>
      </c>
      <c r="R29" s="18">
        <v>70012</v>
      </c>
      <c r="S29" s="18">
        <v>64549</v>
      </c>
      <c r="T29" s="18">
        <v>60284</v>
      </c>
      <c r="U29" s="18">
        <v>61123</v>
      </c>
      <c r="V29" s="18">
        <v>62925</v>
      </c>
      <c r="W29" s="18">
        <v>65658</v>
      </c>
      <c r="X29" s="18">
        <v>65515</v>
      </c>
      <c r="Y29" s="101">
        <v>67965</v>
      </c>
    </row>
    <row r="30" spans="1:25" ht="18" customHeight="1">
      <c r="A30" s="19" t="s">
        <v>48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50</v>
      </c>
      <c r="B33" s="76" t="s">
        <v>15</v>
      </c>
      <c r="C33" s="76" t="s">
        <v>16</v>
      </c>
      <c r="D33" s="76" t="s">
        <v>17</v>
      </c>
      <c r="E33" s="76">
        <v>2002</v>
      </c>
      <c r="F33" s="76">
        <v>2003</v>
      </c>
      <c r="G33" s="76">
        <v>2004</v>
      </c>
      <c r="H33" s="76">
        <v>2005</v>
      </c>
      <c r="I33" s="76">
        <v>2006</v>
      </c>
      <c r="J33" s="76">
        <v>2007</v>
      </c>
      <c r="K33" s="76">
        <v>2008</v>
      </c>
      <c r="L33" s="76">
        <v>2009</v>
      </c>
      <c r="M33" s="76">
        <v>2010</v>
      </c>
      <c r="N33" s="76">
        <v>2011</v>
      </c>
      <c r="O33" s="76">
        <v>2012</v>
      </c>
      <c r="P33" s="76">
        <v>2013</v>
      </c>
      <c r="Q33" s="76">
        <v>2014</v>
      </c>
      <c r="R33" s="76">
        <v>2015</v>
      </c>
      <c r="S33" s="76">
        <v>2016</v>
      </c>
      <c r="T33" s="76">
        <v>2017</v>
      </c>
      <c r="U33" s="76">
        <v>2018</v>
      </c>
      <c r="V33" s="76">
        <v>2019</v>
      </c>
      <c r="W33" s="76">
        <v>2020</v>
      </c>
      <c r="X33" s="76">
        <v>2021</v>
      </c>
      <c r="Y33" s="121" t="s">
        <v>38</v>
      </c>
    </row>
    <row r="34" spans="1:25" ht="18" customHeight="1">
      <c r="A34" s="67" t="s">
        <v>39</v>
      </c>
      <c r="B34" s="24">
        <v>107541</v>
      </c>
      <c r="C34" s="24">
        <v>113976</v>
      </c>
      <c r="D34" s="24">
        <v>121457</v>
      </c>
      <c r="E34" s="24">
        <v>131693</v>
      </c>
      <c r="F34" s="24">
        <v>142882</v>
      </c>
      <c r="G34" s="24">
        <v>145457</v>
      </c>
      <c r="H34" s="24">
        <v>158588</v>
      </c>
      <c r="I34" s="24">
        <v>169015</v>
      </c>
      <c r="J34" s="24">
        <v>176613</v>
      </c>
      <c r="K34" s="24">
        <v>187621</v>
      </c>
      <c r="L34" s="24">
        <v>192143</v>
      </c>
      <c r="M34" s="24">
        <v>194175</v>
      </c>
      <c r="N34" s="24">
        <v>196813</v>
      </c>
      <c r="O34" s="24">
        <v>199280</v>
      </c>
      <c r="P34" s="24">
        <v>200177</v>
      </c>
      <c r="Q34" s="24">
        <v>183906</v>
      </c>
      <c r="R34" s="24">
        <v>181706</v>
      </c>
      <c r="S34" s="24">
        <v>176594</v>
      </c>
      <c r="T34" s="24">
        <v>173502</v>
      </c>
      <c r="U34" s="24">
        <v>174893</v>
      </c>
      <c r="V34" s="24">
        <v>177308</v>
      </c>
      <c r="W34" s="24">
        <v>180064</v>
      </c>
      <c r="X34" s="24">
        <v>180542</v>
      </c>
      <c r="Y34" s="98">
        <v>183750</v>
      </c>
    </row>
    <row r="35" spans="1:25" ht="18" customHeight="1">
      <c r="A35" s="77" t="s">
        <v>40</v>
      </c>
      <c r="B35" s="23">
        <v>77903</v>
      </c>
      <c r="C35" s="23">
        <v>78341</v>
      </c>
      <c r="D35" s="23">
        <v>78954</v>
      </c>
      <c r="E35" s="23">
        <v>79461</v>
      </c>
      <c r="F35" s="23">
        <v>80040</v>
      </c>
      <c r="G35" s="23">
        <v>80856</v>
      </c>
      <c r="H35" s="23">
        <v>81936</v>
      </c>
      <c r="I35" s="23">
        <v>83070</v>
      </c>
      <c r="J35" s="23">
        <v>83979</v>
      </c>
      <c r="K35" s="23">
        <v>85255</v>
      </c>
      <c r="L35" s="23">
        <v>86344</v>
      </c>
      <c r="M35" s="23">
        <v>87062</v>
      </c>
      <c r="N35" s="23">
        <v>87842</v>
      </c>
      <c r="O35" s="23">
        <v>88248</v>
      </c>
      <c r="P35" s="23">
        <v>88901</v>
      </c>
      <c r="Q35" s="23">
        <v>89107</v>
      </c>
      <c r="R35" s="23">
        <v>89390</v>
      </c>
      <c r="S35" s="23">
        <v>89646</v>
      </c>
      <c r="T35" s="23">
        <v>89884</v>
      </c>
      <c r="U35" s="23">
        <v>90085</v>
      </c>
      <c r="V35" s="23">
        <v>90353</v>
      </c>
      <c r="W35" s="23">
        <v>90550</v>
      </c>
      <c r="X35" s="23">
        <v>90900</v>
      </c>
      <c r="Y35" s="99">
        <v>91161</v>
      </c>
    </row>
    <row r="36" spans="1:25" ht="18" customHeight="1">
      <c r="A36" s="78" t="s">
        <v>41</v>
      </c>
      <c r="B36" s="16">
        <v>56957</v>
      </c>
      <c r="C36" s="16">
        <v>56775</v>
      </c>
      <c r="D36" s="16">
        <v>56977</v>
      </c>
      <c r="E36" s="16">
        <v>57165</v>
      </c>
      <c r="F36" s="16">
        <v>57520</v>
      </c>
      <c r="G36" s="16">
        <v>58086</v>
      </c>
      <c r="H36" s="16">
        <v>58710</v>
      </c>
      <c r="I36" s="16">
        <v>59443</v>
      </c>
      <c r="J36" s="16">
        <v>59951</v>
      </c>
      <c r="K36" s="16">
        <v>60684</v>
      </c>
      <c r="L36" s="16">
        <v>61453</v>
      </c>
      <c r="M36" s="16">
        <v>61888</v>
      </c>
      <c r="N36" s="16">
        <v>62326</v>
      </c>
      <c r="O36" s="16">
        <v>62577</v>
      </c>
      <c r="P36" s="16">
        <v>63064</v>
      </c>
      <c r="Q36" s="16">
        <v>63148</v>
      </c>
      <c r="R36" s="16">
        <v>63299</v>
      </c>
      <c r="S36" s="16">
        <v>63528</v>
      </c>
      <c r="T36" s="16">
        <v>63630</v>
      </c>
      <c r="U36" s="16">
        <v>63641</v>
      </c>
      <c r="V36" s="16">
        <v>63709</v>
      </c>
      <c r="W36" s="16">
        <v>63750</v>
      </c>
      <c r="X36" s="16">
        <v>63803</v>
      </c>
      <c r="Y36" s="100">
        <v>63664</v>
      </c>
    </row>
    <row r="37" spans="1:25" ht="18" customHeight="1">
      <c r="A37" s="78" t="s">
        <v>42</v>
      </c>
      <c r="B37" s="16">
        <v>14666</v>
      </c>
      <c r="C37" s="16">
        <v>14971</v>
      </c>
      <c r="D37" s="16">
        <v>15214</v>
      </c>
      <c r="E37" s="16">
        <v>15385</v>
      </c>
      <c r="F37" s="16">
        <v>15533</v>
      </c>
      <c r="G37" s="16">
        <v>15648</v>
      </c>
      <c r="H37" s="16">
        <v>15872</v>
      </c>
      <c r="I37" s="16">
        <v>16101</v>
      </c>
      <c r="J37" s="16">
        <v>16332</v>
      </c>
      <c r="K37" s="16">
        <v>16568</v>
      </c>
      <c r="L37" s="16">
        <v>16794</v>
      </c>
      <c r="M37" s="16">
        <v>16959</v>
      </c>
      <c r="N37" s="16">
        <v>17170</v>
      </c>
      <c r="O37" s="16">
        <v>17325</v>
      </c>
      <c r="P37" s="16">
        <v>17405</v>
      </c>
      <c r="Q37" s="16">
        <v>17531</v>
      </c>
      <c r="R37" s="16">
        <v>17630</v>
      </c>
      <c r="S37" s="16">
        <v>17609</v>
      </c>
      <c r="T37" s="16">
        <v>17727</v>
      </c>
      <c r="U37" s="16">
        <v>17865</v>
      </c>
      <c r="V37" s="16">
        <v>18015</v>
      </c>
      <c r="W37" s="16">
        <v>18184</v>
      </c>
      <c r="X37" s="16">
        <v>18331</v>
      </c>
      <c r="Y37" s="100">
        <v>18556</v>
      </c>
    </row>
    <row r="38" spans="1:25" ht="18" customHeight="1">
      <c r="A38" s="78" t="s">
        <v>43</v>
      </c>
      <c r="B38" s="16">
        <v>5751</v>
      </c>
      <c r="C38" s="16">
        <v>5978</v>
      </c>
      <c r="D38" s="16">
        <v>6123</v>
      </c>
      <c r="E38" s="16">
        <v>6240</v>
      </c>
      <c r="F38" s="16">
        <v>6296</v>
      </c>
      <c r="G38" s="16">
        <v>6412</v>
      </c>
      <c r="H38" s="16">
        <v>6592</v>
      </c>
      <c r="I38" s="16">
        <v>6749</v>
      </c>
      <c r="J38" s="16">
        <v>6912</v>
      </c>
      <c r="K38" s="16">
        <v>7168</v>
      </c>
      <c r="L38" s="16">
        <v>7262</v>
      </c>
      <c r="M38" s="16">
        <v>7351</v>
      </c>
      <c r="N38" s="16">
        <v>7470</v>
      </c>
      <c r="O38" s="16">
        <v>7476</v>
      </c>
      <c r="P38" s="16">
        <v>7523</v>
      </c>
      <c r="Q38" s="16">
        <v>7506</v>
      </c>
      <c r="R38" s="16">
        <v>7535</v>
      </c>
      <c r="S38" s="16">
        <v>7559</v>
      </c>
      <c r="T38" s="16">
        <v>7574</v>
      </c>
      <c r="U38" s="16">
        <v>7614</v>
      </c>
      <c r="V38" s="16">
        <v>7661</v>
      </c>
      <c r="W38" s="16">
        <v>7658</v>
      </c>
      <c r="X38" s="16">
        <v>7807</v>
      </c>
      <c r="Y38" s="100">
        <v>7952</v>
      </c>
    </row>
    <row r="39" spans="1:25" ht="18" customHeight="1">
      <c r="A39" s="78" t="s">
        <v>44</v>
      </c>
      <c r="B39" s="16">
        <v>528</v>
      </c>
      <c r="C39" s="16">
        <v>617</v>
      </c>
      <c r="D39" s="16">
        <v>640</v>
      </c>
      <c r="E39" s="16">
        <v>671</v>
      </c>
      <c r="F39" s="16">
        <v>691</v>
      </c>
      <c r="G39" s="16">
        <v>710</v>
      </c>
      <c r="H39" s="16">
        <v>762</v>
      </c>
      <c r="I39" s="16">
        <v>777</v>
      </c>
      <c r="J39" s="16">
        <v>784</v>
      </c>
      <c r="K39" s="16">
        <v>835</v>
      </c>
      <c r="L39" s="16">
        <v>835</v>
      </c>
      <c r="M39" s="16">
        <v>864</v>
      </c>
      <c r="N39" s="16">
        <v>876</v>
      </c>
      <c r="O39" s="16">
        <v>870</v>
      </c>
      <c r="P39" s="16">
        <v>909</v>
      </c>
      <c r="Q39" s="16">
        <v>922</v>
      </c>
      <c r="R39" s="16">
        <v>926</v>
      </c>
      <c r="S39" s="16">
        <v>950</v>
      </c>
      <c r="T39" s="16">
        <v>953</v>
      </c>
      <c r="U39" s="16">
        <v>965</v>
      </c>
      <c r="V39" s="16">
        <v>968</v>
      </c>
      <c r="W39" s="16">
        <v>958</v>
      </c>
      <c r="X39" s="16">
        <v>959</v>
      </c>
      <c r="Y39" s="100">
        <v>989</v>
      </c>
    </row>
    <row r="40" spans="1:25" ht="18" customHeight="1">
      <c r="A40" s="77" t="s">
        <v>45</v>
      </c>
      <c r="B40" s="23">
        <v>29638</v>
      </c>
      <c r="C40" s="23">
        <v>35635</v>
      </c>
      <c r="D40" s="23">
        <v>42503</v>
      </c>
      <c r="E40" s="23">
        <v>52232</v>
      </c>
      <c r="F40" s="23">
        <v>62842</v>
      </c>
      <c r="G40" s="23">
        <v>64601</v>
      </c>
      <c r="H40" s="23">
        <v>76652</v>
      </c>
      <c r="I40" s="23">
        <v>85945</v>
      </c>
      <c r="J40" s="23">
        <v>92634</v>
      </c>
      <c r="K40" s="23">
        <v>102366</v>
      </c>
      <c r="L40" s="23">
        <v>105799</v>
      </c>
      <c r="M40" s="23">
        <v>107113</v>
      </c>
      <c r="N40" s="23">
        <v>108971</v>
      </c>
      <c r="O40" s="23">
        <v>111032</v>
      </c>
      <c r="P40" s="23">
        <v>111276</v>
      </c>
      <c r="Q40" s="23">
        <v>94799</v>
      </c>
      <c r="R40" s="23">
        <v>92316</v>
      </c>
      <c r="S40" s="23">
        <v>86948</v>
      </c>
      <c r="T40" s="23">
        <v>83618</v>
      </c>
      <c r="U40" s="23">
        <v>84808</v>
      </c>
      <c r="V40" s="23">
        <v>86955</v>
      </c>
      <c r="W40" s="23">
        <v>89514</v>
      </c>
      <c r="X40" s="23">
        <v>89642</v>
      </c>
      <c r="Y40" s="99">
        <v>92589</v>
      </c>
    </row>
    <row r="41" spans="1:25" ht="18" customHeight="1">
      <c r="A41" s="78" t="s">
        <v>46</v>
      </c>
      <c r="B41" s="16">
        <v>17544</v>
      </c>
      <c r="C41" s="16">
        <v>19845</v>
      </c>
      <c r="D41" s="16">
        <v>20837</v>
      </c>
      <c r="E41" s="16">
        <v>21913</v>
      </c>
      <c r="F41" s="16">
        <v>22463</v>
      </c>
      <c r="G41" s="16">
        <v>22979</v>
      </c>
      <c r="H41" s="16">
        <v>23656</v>
      </c>
      <c r="I41" s="16">
        <v>24300</v>
      </c>
      <c r="J41" s="16">
        <v>24675</v>
      </c>
      <c r="K41" s="16">
        <v>25239</v>
      </c>
      <c r="L41" s="16">
        <v>25328</v>
      </c>
      <c r="M41" s="16">
        <v>25190</v>
      </c>
      <c r="N41" s="16">
        <v>25396</v>
      </c>
      <c r="O41" s="16">
        <v>25268</v>
      </c>
      <c r="P41" s="16">
        <v>25387</v>
      </c>
      <c r="Q41" s="16">
        <v>25447</v>
      </c>
      <c r="R41" s="16">
        <v>25249</v>
      </c>
      <c r="S41" s="16">
        <v>25067</v>
      </c>
      <c r="T41" s="16">
        <v>24923</v>
      </c>
      <c r="U41" s="16">
        <v>24813</v>
      </c>
      <c r="V41" s="16">
        <v>24729</v>
      </c>
      <c r="W41" s="16">
        <v>24523</v>
      </c>
      <c r="X41" s="16">
        <v>24458</v>
      </c>
      <c r="Y41" s="100">
        <v>24504</v>
      </c>
    </row>
    <row r="42" spans="1:25" ht="18" customHeight="1">
      <c r="A42" s="79" t="s">
        <v>47</v>
      </c>
      <c r="B42" s="18">
        <v>12094</v>
      </c>
      <c r="C42" s="18">
        <v>15790</v>
      </c>
      <c r="D42" s="18">
        <v>21666</v>
      </c>
      <c r="E42" s="18">
        <v>30319</v>
      </c>
      <c r="F42" s="18">
        <v>40379</v>
      </c>
      <c r="G42" s="18">
        <v>41622</v>
      </c>
      <c r="H42" s="18">
        <v>52996</v>
      </c>
      <c r="I42" s="18">
        <v>61645</v>
      </c>
      <c r="J42" s="18">
        <v>67959</v>
      </c>
      <c r="K42" s="18">
        <v>77127</v>
      </c>
      <c r="L42" s="18">
        <v>80471</v>
      </c>
      <c r="M42" s="18">
        <v>81923</v>
      </c>
      <c r="N42" s="18">
        <v>83575</v>
      </c>
      <c r="O42" s="18">
        <v>85764</v>
      </c>
      <c r="P42" s="18">
        <v>85889</v>
      </c>
      <c r="Q42" s="18">
        <v>69352</v>
      </c>
      <c r="R42" s="18">
        <v>67067</v>
      </c>
      <c r="S42" s="18">
        <v>61881</v>
      </c>
      <c r="T42" s="18">
        <v>58695</v>
      </c>
      <c r="U42" s="18">
        <v>59995</v>
      </c>
      <c r="V42" s="18">
        <v>62226</v>
      </c>
      <c r="W42" s="18">
        <v>64991</v>
      </c>
      <c r="X42" s="18">
        <v>65184</v>
      </c>
      <c r="Y42" s="101">
        <v>68085</v>
      </c>
    </row>
    <row r="43" spans="1:25" ht="18" customHeight="1">
      <c r="A43" s="19" t="s">
        <v>48</v>
      </c>
      <c r="B43" s="14"/>
      <c r="C43" s="14"/>
      <c r="D43" s="14"/>
    </row>
    <row r="47" spans="1:25" ht="21">
      <c r="A47" s="33" t="s">
        <v>51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6" t="s">
        <v>15</v>
      </c>
      <c r="C49" s="76" t="s">
        <v>16</v>
      </c>
      <c r="D49" s="76" t="s">
        <v>17</v>
      </c>
      <c r="E49" s="76" t="s">
        <v>18</v>
      </c>
      <c r="F49" s="76" t="s">
        <v>19</v>
      </c>
      <c r="G49" s="76" t="s">
        <v>20</v>
      </c>
      <c r="H49" s="76" t="s">
        <v>21</v>
      </c>
      <c r="I49" s="76" t="s">
        <v>22</v>
      </c>
      <c r="J49" s="76" t="s">
        <v>23</v>
      </c>
      <c r="K49" s="76" t="s">
        <v>24</v>
      </c>
      <c r="L49" s="76" t="s">
        <v>25</v>
      </c>
      <c r="M49" s="76" t="s">
        <v>26</v>
      </c>
      <c r="N49" s="76" t="s">
        <v>27</v>
      </c>
      <c r="O49" s="76" t="s">
        <v>28</v>
      </c>
      <c r="P49" s="76" t="s">
        <v>29</v>
      </c>
      <c r="Q49" s="76" t="s">
        <v>30</v>
      </c>
      <c r="R49" s="76" t="s">
        <v>31</v>
      </c>
      <c r="S49" s="76" t="s">
        <v>32</v>
      </c>
      <c r="T49" s="76" t="s">
        <v>33</v>
      </c>
      <c r="U49" s="76" t="s">
        <v>34</v>
      </c>
      <c r="V49" s="76" t="s">
        <v>35</v>
      </c>
      <c r="W49" s="76" t="s">
        <v>36</v>
      </c>
      <c r="X49" s="138" t="s">
        <v>37</v>
      </c>
      <c r="Y49" s="122" t="s">
        <v>38</v>
      </c>
    </row>
    <row r="50" spans="1:25">
      <c r="A50" s="15" t="s">
        <v>39</v>
      </c>
      <c r="B50" s="139">
        <f>B8/B8</f>
        <v>1</v>
      </c>
      <c r="C50" s="139">
        <f t="shared" ref="C50:Y50" si="0">C8/C8</f>
        <v>1</v>
      </c>
      <c r="D50" s="139">
        <f t="shared" si="0"/>
        <v>1</v>
      </c>
      <c r="E50" s="139">
        <f t="shared" si="0"/>
        <v>1</v>
      </c>
      <c r="F50" s="139">
        <f t="shared" si="0"/>
        <v>1</v>
      </c>
      <c r="G50" s="139">
        <f t="shared" si="0"/>
        <v>1</v>
      </c>
      <c r="H50" s="139">
        <f t="shared" si="0"/>
        <v>1</v>
      </c>
      <c r="I50" s="139">
        <f t="shared" si="0"/>
        <v>1</v>
      </c>
      <c r="J50" s="139">
        <f t="shared" si="0"/>
        <v>1</v>
      </c>
      <c r="K50" s="139">
        <f t="shared" si="0"/>
        <v>1</v>
      </c>
      <c r="L50" s="139">
        <f t="shared" si="0"/>
        <v>1</v>
      </c>
      <c r="M50" s="139">
        <f t="shared" si="0"/>
        <v>1</v>
      </c>
      <c r="N50" s="139">
        <f t="shared" si="0"/>
        <v>1</v>
      </c>
      <c r="O50" s="139">
        <f t="shared" si="0"/>
        <v>1</v>
      </c>
      <c r="P50" s="139">
        <f t="shared" si="0"/>
        <v>1</v>
      </c>
      <c r="Q50" s="139">
        <f t="shared" si="0"/>
        <v>1</v>
      </c>
      <c r="R50" s="139">
        <f t="shared" si="0"/>
        <v>1</v>
      </c>
      <c r="S50" s="139">
        <f t="shared" si="0"/>
        <v>1</v>
      </c>
      <c r="T50" s="139">
        <f t="shared" si="0"/>
        <v>1</v>
      </c>
      <c r="U50" s="139">
        <f t="shared" si="0"/>
        <v>1</v>
      </c>
      <c r="V50" s="139">
        <f t="shared" si="0"/>
        <v>1</v>
      </c>
      <c r="W50" s="139">
        <f t="shared" si="0"/>
        <v>1</v>
      </c>
      <c r="X50" s="139">
        <f t="shared" si="0"/>
        <v>1</v>
      </c>
      <c r="Y50" s="139">
        <f t="shared" si="0"/>
        <v>1</v>
      </c>
    </row>
    <row r="51" spans="1:25">
      <c r="A51" s="12" t="s">
        <v>40</v>
      </c>
      <c r="B51" s="140">
        <f>B9/B8</f>
        <v>0.72479664032630464</v>
      </c>
      <c r="C51" s="140">
        <f t="shared" ref="C51:Y51" si="1">C9/C8</f>
        <v>0.68690185488007505</v>
      </c>
      <c r="D51" s="140">
        <f t="shared" si="1"/>
        <v>0.64708750194603537</v>
      </c>
      <c r="E51" s="140">
        <f t="shared" si="1"/>
        <v>0.59443793757647645</v>
      </c>
      <c r="F51" s="140">
        <f t="shared" si="1"/>
        <v>0.54995481612050867</v>
      </c>
      <c r="G51" s="140">
        <f t="shared" si="1"/>
        <v>0.54384341852508489</v>
      </c>
      <c r="H51" s="140">
        <f t="shared" si="1"/>
        <v>0.50378755272445552</v>
      </c>
      <c r="I51" s="140">
        <f t="shared" si="1"/>
        <v>0.47891102418187209</v>
      </c>
      <c r="J51" s="140">
        <f t="shared" si="1"/>
        <v>0.4656427488015234</v>
      </c>
      <c r="K51" s="140">
        <f t="shared" si="1"/>
        <v>0.44533160076921674</v>
      </c>
      <c r="L51" s="140">
        <f t="shared" si="1"/>
        <v>0.44208414680016478</v>
      </c>
      <c r="M51" s="140">
        <f t="shared" si="1"/>
        <v>0.44275735639509345</v>
      </c>
      <c r="N51" s="140">
        <f t="shared" si="1"/>
        <v>0.44168815402674799</v>
      </c>
      <c r="O51" s="140">
        <f t="shared" si="1"/>
        <v>0.43858448677232936</v>
      </c>
      <c r="P51" s="140">
        <f t="shared" si="1"/>
        <v>0.44034831010771613</v>
      </c>
      <c r="Q51" s="140">
        <f t="shared" si="1"/>
        <v>0.48146342251866858</v>
      </c>
      <c r="R51" s="140">
        <f t="shared" si="1"/>
        <v>0.48953320467641509</v>
      </c>
      <c r="S51" s="140">
        <f t="shared" si="1"/>
        <v>0.50552084152796661</v>
      </c>
      <c r="T51" s="140">
        <f t="shared" si="1"/>
        <v>0.51746677297784105</v>
      </c>
      <c r="U51" s="140">
        <f t="shared" si="1"/>
        <v>0.51521703213750591</v>
      </c>
      <c r="V51" s="140">
        <f t="shared" si="1"/>
        <v>0.51036292036469377</v>
      </c>
      <c r="W51" s="140">
        <f t="shared" si="1"/>
        <v>0.50361203976293045</v>
      </c>
      <c r="X51" s="140">
        <f t="shared" si="1"/>
        <v>0.50430850680888062</v>
      </c>
      <c r="Y51" s="140">
        <f t="shared" si="1"/>
        <v>0.49756185266507214</v>
      </c>
    </row>
    <row r="52" spans="1:25">
      <c r="A52" s="13" t="s">
        <v>41</v>
      </c>
      <c r="B52" s="141">
        <f>B10/B8</f>
        <v>0.54079504225142738</v>
      </c>
      <c r="C52" s="141">
        <f t="shared" ref="C52:Y52" si="2">C10/C8</f>
        <v>0.50802495385815938</v>
      </c>
      <c r="D52" s="141">
        <f t="shared" si="2"/>
        <v>0.47611087895250037</v>
      </c>
      <c r="E52" s="141">
        <f t="shared" si="2"/>
        <v>0.43619381901593707</v>
      </c>
      <c r="F52" s="141">
        <f t="shared" si="2"/>
        <v>0.40309518164606761</v>
      </c>
      <c r="G52" s="141">
        <f t="shared" si="2"/>
        <v>0.39810463211225527</v>
      </c>
      <c r="H52" s="141">
        <f t="shared" si="2"/>
        <v>0.36755862713510989</v>
      </c>
      <c r="I52" s="141">
        <f t="shared" si="2"/>
        <v>0.34850853029138568</v>
      </c>
      <c r="J52" s="141">
        <f t="shared" si="2"/>
        <v>0.33777941388129268</v>
      </c>
      <c r="K52" s="141">
        <f t="shared" si="2"/>
        <v>0.32168288336242684</v>
      </c>
      <c r="L52" s="141">
        <f t="shared" si="2"/>
        <v>0.31907260943101245</v>
      </c>
      <c r="M52" s="141">
        <f t="shared" si="2"/>
        <v>0.3190780035598122</v>
      </c>
      <c r="N52" s="141">
        <f t="shared" si="2"/>
        <v>0.31775290706424136</v>
      </c>
      <c r="O52" s="141">
        <f t="shared" si="2"/>
        <v>0.31525266573945293</v>
      </c>
      <c r="P52" s="141">
        <f t="shared" si="2"/>
        <v>0.31655140367094925</v>
      </c>
      <c r="Q52" s="141">
        <f t="shared" si="2"/>
        <v>0.34581317414307727</v>
      </c>
      <c r="R52" s="141">
        <f t="shared" si="2"/>
        <v>0.35136986862254299</v>
      </c>
      <c r="S52" s="141">
        <f t="shared" si="2"/>
        <v>0.36280498083860602</v>
      </c>
      <c r="T52" s="141">
        <f t="shared" si="2"/>
        <v>0.37069999024843547</v>
      </c>
      <c r="U52" s="141">
        <f t="shared" si="2"/>
        <v>0.36793199906567081</v>
      </c>
      <c r="V52" s="141">
        <f t="shared" si="2"/>
        <v>0.36354807927781857</v>
      </c>
      <c r="W52" s="141">
        <f t="shared" si="2"/>
        <v>0.358246150946116</v>
      </c>
      <c r="X52" s="141">
        <f t="shared" si="2"/>
        <v>0.35766144440198699</v>
      </c>
      <c r="Y52" s="141">
        <f t="shared" si="2"/>
        <v>0.35116404509074267</v>
      </c>
    </row>
    <row r="53" spans="1:25">
      <c r="A53" s="13" t="s">
        <v>42</v>
      </c>
      <c r="B53" s="141">
        <f>B11/B8</f>
        <v>0.1266892441198742</v>
      </c>
      <c r="C53" s="141">
        <f t="shared" ref="C53:Y53" si="3">C11/C8</f>
        <v>0.1220950368477122</v>
      </c>
      <c r="D53" s="141">
        <f t="shared" si="3"/>
        <v>0.11648353449194136</v>
      </c>
      <c r="E53" s="141">
        <f t="shared" si="3"/>
        <v>0.10757037707819592</v>
      </c>
      <c r="F53" s="141">
        <f t="shared" si="3"/>
        <v>9.976188267309892E-2</v>
      </c>
      <c r="G53" s="141">
        <f t="shared" si="3"/>
        <v>9.8704461885746386E-2</v>
      </c>
      <c r="H53" s="141">
        <f t="shared" si="3"/>
        <v>9.1860450817152203E-2</v>
      </c>
      <c r="I53" s="141">
        <f t="shared" si="3"/>
        <v>8.7815802123721601E-2</v>
      </c>
      <c r="J53" s="141">
        <f t="shared" si="3"/>
        <v>8.5855762098247398E-2</v>
      </c>
      <c r="K53" s="141">
        <f t="shared" si="3"/>
        <v>8.2419431854652489E-2</v>
      </c>
      <c r="L53" s="141">
        <f t="shared" si="3"/>
        <v>8.1918135597990882E-2</v>
      </c>
      <c r="M53" s="141">
        <f t="shared" si="3"/>
        <v>8.2198145952300544E-2</v>
      </c>
      <c r="N53" s="141">
        <f t="shared" si="3"/>
        <v>8.2255620993067186E-2</v>
      </c>
      <c r="O53" s="141">
        <f t="shared" si="3"/>
        <v>8.1936934591765653E-2</v>
      </c>
      <c r="P53" s="141">
        <f t="shared" si="3"/>
        <v>8.209460628500527E-2</v>
      </c>
      <c r="Q53" s="141">
        <f t="shared" si="3"/>
        <v>9.0147947803411524E-2</v>
      </c>
      <c r="R53" s="141">
        <f t="shared" si="3"/>
        <v>9.1827738031221601E-2</v>
      </c>
      <c r="S53" s="141">
        <f t="shared" si="3"/>
        <v>9.463537159618346E-2</v>
      </c>
      <c r="T53" s="141">
        <f t="shared" si="3"/>
        <v>9.7504173096007021E-2</v>
      </c>
      <c r="U53" s="141">
        <f t="shared" si="3"/>
        <v>9.7962136879226558E-2</v>
      </c>
      <c r="V53" s="141">
        <f t="shared" si="3"/>
        <v>9.7681396847915727E-2</v>
      </c>
      <c r="W53" s="141">
        <f t="shared" si="3"/>
        <v>9.6895808037966616E-2</v>
      </c>
      <c r="X53" s="141">
        <f t="shared" si="3"/>
        <v>9.7539499260686807E-2</v>
      </c>
      <c r="Y53" s="141">
        <f t="shared" si="3"/>
        <v>9.7117265352155646E-2</v>
      </c>
    </row>
    <row r="54" spans="1:25">
      <c r="A54" s="13" t="s">
        <v>43</v>
      </c>
      <c r="B54" s="141">
        <f>B12/B8</f>
        <v>5.2188294101524209E-2</v>
      </c>
      <c r="C54" s="141">
        <f t="shared" ref="C54:Y54" si="4">C12/C8</f>
        <v>5.1244843293102617E-2</v>
      </c>
      <c r="D54" s="141">
        <f t="shared" si="4"/>
        <v>4.9154806092934454E-2</v>
      </c>
      <c r="E54" s="141">
        <f t="shared" si="4"/>
        <v>4.5610857696668526E-2</v>
      </c>
      <c r="F54" s="141">
        <f t="shared" si="4"/>
        <v>4.2325097153930999E-2</v>
      </c>
      <c r="G54" s="141">
        <f t="shared" si="4"/>
        <v>4.222693952249109E-2</v>
      </c>
      <c r="H54" s="141">
        <f t="shared" si="4"/>
        <v>3.9692445799874569E-2</v>
      </c>
      <c r="I54" s="141">
        <f t="shared" si="4"/>
        <v>3.8090550331165859E-2</v>
      </c>
      <c r="J54" s="141">
        <f t="shared" si="4"/>
        <v>3.7587325487417382E-2</v>
      </c>
      <c r="K54" s="141">
        <f t="shared" si="4"/>
        <v>3.6877000994136939E-2</v>
      </c>
      <c r="L54" s="141">
        <f t="shared" si="4"/>
        <v>3.6725628619021178E-2</v>
      </c>
      <c r="M54" s="141">
        <f t="shared" si="4"/>
        <v>3.7047945744602517E-2</v>
      </c>
      <c r="N54" s="141">
        <f t="shared" si="4"/>
        <v>3.724754442114557E-2</v>
      </c>
      <c r="O54" s="141">
        <f t="shared" si="4"/>
        <v>3.6922443778371131E-2</v>
      </c>
      <c r="P54" s="141">
        <f t="shared" si="4"/>
        <v>3.709507590550247E-2</v>
      </c>
      <c r="Q54" s="141">
        <f t="shared" si="4"/>
        <v>4.0453972393133843E-2</v>
      </c>
      <c r="R54" s="141">
        <f t="shared" si="4"/>
        <v>4.1111071683012645E-2</v>
      </c>
      <c r="S54" s="141">
        <f t="shared" si="4"/>
        <v>4.2610220159359863E-2</v>
      </c>
      <c r="T54" s="141">
        <f t="shared" si="4"/>
        <v>4.3669800551823831E-2</v>
      </c>
      <c r="U54" s="141">
        <f t="shared" si="4"/>
        <v>4.3742558124960834E-2</v>
      </c>
      <c r="V54" s="141">
        <f t="shared" si="4"/>
        <v>4.3596607526382308E-2</v>
      </c>
      <c r="W54" s="141">
        <f t="shared" si="4"/>
        <v>4.3100532796655745E-2</v>
      </c>
      <c r="X54" s="141">
        <f t="shared" si="4"/>
        <v>4.3763464083777751E-2</v>
      </c>
      <c r="Y54" s="141">
        <f t="shared" si="4"/>
        <v>4.3821271541508437E-2</v>
      </c>
    </row>
    <row r="55" spans="1:25">
      <c r="A55" s="13" t="s">
        <v>44</v>
      </c>
      <c r="B55" s="141">
        <f>B13/B8</f>
        <v>5.1287054199824393E-3</v>
      </c>
      <c r="C55" s="141">
        <f t="shared" ref="C55:Y55" si="5">C13/C8</f>
        <v>5.5370208811009155E-3</v>
      </c>
      <c r="D55" s="141">
        <f t="shared" si="5"/>
        <v>5.3382824086592433E-3</v>
      </c>
      <c r="E55" s="141">
        <f t="shared" si="5"/>
        <v>5.0628837856749953E-3</v>
      </c>
      <c r="F55" s="141">
        <f t="shared" si="5"/>
        <v>4.7726546474111181E-3</v>
      </c>
      <c r="G55" s="141">
        <f t="shared" si="5"/>
        <v>4.8073850045920784E-3</v>
      </c>
      <c r="H55" s="141">
        <f t="shared" si="5"/>
        <v>4.6760289723188925E-3</v>
      </c>
      <c r="I55" s="141">
        <f t="shared" si="5"/>
        <v>4.4961414355989627E-3</v>
      </c>
      <c r="J55" s="141">
        <f t="shared" si="5"/>
        <v>4.4202473345659465E-3</v>
      </c>
      <c r="K55" s="141">
        <f t="shared" si="5"/>
        <v>4.3522845580004537E-3</v>
      </c>
      <c r="L55" s="141">
        <f t="shared" si="5"/>
        <v>4.3677731521402597E-3</v>
      </c>
      <c r="M55" s="141">
        <f t="shared" si="5"/>
        <v>4.4332611383781778E-3</v>
      </c>
      <c r="N55" s="141">
        <f t="shared" si="5"/>
        <v>4.4320815482938869E-3</v>
      </c>
      <c r="O55" s="141">
        <f t="shared" si="5"/>
        <v>4.4724426627396436E-3</v>
      </c>
      <c r="P55" s="141">
        <f t="shared" si="5"/>
        <v>4.6072242462591017E-3</v>
      </c>
      <c r="Q55" s="141">
        <f t="shared" si="5"/>
        <v>5.0483281790459364E-3</v>
      </c>
      <c r="R55" s="141">
        <f t="shared" si="5"/>
        <v>5.2245263396378866E-3</v>
      </c>
      <c r="S55" s="141">
        <f t="shared" si="5"/>
        <v>5.470268933817332E-3</v>
      </c>
      <c r="T55" s="141">
        <f t="shared" si="5"/>
        <v>5.592809081574706E-3</v>
      </c>
      <c r="U55" s="141">
        <f t="shared" si="5"/>
        <v>5.5803380676477127E-3</v>
      </c>
      <c r="V55" s="141">
        <f t="shared" si="5"/>
        <v>5.5368367125770918E-3</v>
      </c>
      <c r="W55" s="141">
        <f t="shared" si="5"/>
        <v>5.3695479821920617E-3</v>
      </c>
      <c r="X55" s="141">
        <f t="shared" si="5"/>
        <v>5.3440990624290452E-3</v>
      </c>
      <c r="Y55" s="141">
        <f t="shared" si="5"/>
        <v>5.4592706806653553E-3</v>
      </c>
    </row>
    <row r="56" spans="1:25">
      <c r="A56" s="12" t="s">
        <v>45</v>
      </c>
      <c r="B56" s="140">
        <f>B14/B8</f>
        <v>0.27520335967369541</v>
      </c>
      <c r="C56" s="140">
        <f t="shared" ref="C56:Y56" si="6">C14/C8</f>
        <v>0.31309814511992495</v>
      </c>
      <c r="D56" s="140">
        <f t="shared" si="6"/>
        <v>0.35291249805396457</v>
      </c>
      <c r="E56" s="140">
        <f t="shared" si="6"/>
        <v>0.4055620624235235</v>
      </c>
      <c r="F56" s="140">
        <f t="shared" si="6"/>
        <v>0.45004518387949133</v>
      </c>
      <c r="G56" s="140">
        <f t="shared" si="6"/>
        <v>0.45615658147491511</v>
      </c>
      <c r="H56" s="140">
        <f t="shared" si="6"/>
        <v>0.49621244727554448</v>
      </c>
      <c r="I56" s="140">
        <f t="shared" si="6"/>
        <v>0.52108897581812796</v>
      </c>
      <c r="J56" s="140">
        <f t="shared" si="6"/>
        <v>0.53435725119847655</v>
      </c>
      <c r="K56" s="140">
        <f t="shared" si="6"/>
        <v>0.55466839923078326</v>
      </c>
      <c r="L56" s="140">
        <f t="shared" si="6"/>
        <v>0.55791585319983517</v>
      </c>
      <c r="M56" s="140">
        <f t="shared" si="6"/>
        <v>0.5572426436049065</v>
      </c>
      <c r="N56" s="140">
        <f t="shared" si="6"/>
        <v>0.55831184597325201</v>
      </c>
      <c r="O56" s="140">
        <f t="shared" si="6"/>
        <v>0.56141551322767058</v>
      </c>
      <c r="P56" s="140">
        <f t="shared" si="6"/>
        <v>0.55965168989228387</v>
      </c>
      <c r="Q56" s="140">
        <f t="shared" si="6"/>
        <v>0.51853657748133142</v>
      </c>
      <c r="R56" s="140">
        <f t="shared" si="6"/>
        <v>0.51046679532358485</v>
      </c>
      <c r="S56" s="140">
        <f t="shared" si="6"/>
        <v>0.49447915847203333</v>
      </c>
      <c r="T56" s="140">
        <f t="shared" si="6"/>
        <v>0.48253322702215901</v>
      </c>
      <c r="U56" s="140">
        <f t="shared" si="6"/>
        <v>0.48478296786249409</v>
      </c>
      <c r="V56" s="140">
        <f t="shared" si="6"/>
        <v>0.48963707963530628</v>
      </c>
      <c r="W56" s="140">
        <f t="shared" si="6"/>
        <v>0.49638796023706955</v>
      </c>
      <c r="X56" s="140">
        <f t="shared" si="6"/>
        <v>0.49569149319111938</v>
      </c>
      <c r="Y56" s="140">
        <f t="shared" si="6"/>
        <v>0.50243814733492786</v>
      </c>
    </row>
    <row r="57" spans="1:25">
      <c r="A57" s="13" t="s">
        <v>46</v>
      </c>
      <c r="B57" s="141">
        <f>B15/B8</f>
        <v>0.16025810767494042</v>
      </c>
      <c r="C57" s="141">
        <f t="shared" ref="C57:Y57" si="7">C15/C8</f>
        <v>0.17112156457008079</v>
      </c>
      <c r="D57" s="141">
        <f t="shared" si="7"/>
        <v>0.16889129241332973</v>
      </c>
      <c r="E57" s="141">
        <f t="shared" si="7"/>
        <v>0.16244634952233769</v>
      </c>
      <c r="F57" s="141">
        <f t="shared" si="7"/>
        <v>0.15289675054031673</v>
      </c>
      <c r="G57" s="141">
        <f t="shared" si="7"/>
        <v>0.15333506026893098</v>
      </c>
      <c r="H57" s="141">
        <f t="shared" si="7"/>
        <v>0.1444619338653943</v>
      </c>
      <c r="I57" s="141">
        <f t="shared" si="7"/>
        <v>0.13889680463085297</v>
      </c>
      <c r="J57" s="141">
        <f t="shared" si="7"/>
        <v>0.13580151235012122</v>
      </c>
      <c r="K57" s="141">
        <f t="shared" si="7"/>
        <v>0.13084512077067792</v>
      </c>
      <c r="L57" s="141">
        <f t="shared" si="7"/>
        <v>0.1282902227896944</v>
      </c>
      <c r="M57" s="141">
        <f t="shared" si="7"/>
        <v>0.12679228419590646</v>
      </c>
      <c r="N57" s="141">
        <f t="shared" si="7"/>
        <v>0.12590924140421988</v>
      </c>
      <c r="O57" s="141">
        <f t="shared" si="7"/>
        <v>0.12396153302641072</v>
      </c>
      <c r="P57" s="141">
        <f t="shared" si="7"/>
        <v>0.12401194319074996</v>
      </c>
      <c r="Q57" s="141">
        <f t="shared" si="7"/>
        <v>0.13538894216781786</v>
      </c>
      <c r="R57" s="141">
        <f t="shared" si="7"/>
        <v>0.13629080466986399</v>
      </c>
      <c r="S57" s="141">
        <f t="shared" si="7"/>
        <v>0.13926287634438814</v>
      </c>
      <c r="T57" s="141">
        <f t="shared" si="7"/>
        <v>0.14128869793668367</v>
      </c>
      <c r="U57" s="141">
        <f t="shared" si="7"/>
        <v>0.13977051963515585</v>
      </c>
      <c r="V57" s="141">
        <f t="shared" si="7"/>
        <v>0.13735408450783518</v>
      </c>
      <c r="W57" s="141">
        <f t="shared" si="7"/>
        <v>0.13421652279493704</v>
      </c>
      <c r="X57" s="141">
        <f t="shared" si="7"/>
        <v>0.1337907660613713</v>
      </c>
      <c r="Y57" s="141">
        <f t="shared" si="7"/>
        <v>0.1318125105562245</v>
      </c>
    </row>
    <row r="58" spans="1:25">
      <c r="A58" s="17" t="s">
        <v>47</v>
      </c>
      <c r="B58" s="142">
        <f>B16/B8</f>
        <v>0.11494525199875499</v>
      </c>
      <c r="C58" s="142">
        <f t="shared" ref="C58:Y58" si="8">C16/C8</f>
        <v>0.14197658054984416</v>
      </c>
      <c r="D58" s="142">
        <f t="shared" si="8"/>
        <v>0.18402120564063487</v>
      </c>
      <c r="E58" s="142">
        <f t="shared" si="8"/>
        <v>0.24311571290118583</v>
      </c>
      <c r="F58" s="142">
        <f t="shared" si="8"/>
        <v>0.29714843333917462</v>
      </c>
      <c r="G58" s="142">
        <f t="shared" si="8"/>
        <v>0.30282152120598416</v>
      </c>
      <c r="H58" s="142">
        <f t="shared" si="8"/>
        <v>0.35175051341015012</v>
      </c>
      <c r="I58" s="142">
        <f t="shared" si="8"/>
        <v>0.38219217118727494</v>
      </c>
      <c r="J58" s="142">
        <f t="shared" si="8"/>
        <v>0.39855573884835532</v>
      </c>
      <c r="K58" s="142">
        <f t="shared" si="8"/>
        <v>0.42382327846010537</v>
      </c>
      <c r="L58" s="142">
        <f t="shared" si="8"/>
        <v>0.42962563041014079</v>
      </c>
      <c r="M58" s="142">
        <f t="shared" si="8"/>
        <v>0.43045035940900006</v>
      </c>
      <c r="N58" s="142">
        <f t="shared" si="8"/>
        <v>0.43240260456903212</v>
      </c>
      <c r="O58" s="142">
        <f t="shared" si="8"/>
        <v>0.43745398020125992</v>
      </c>
      <c r="P58" s="142">
        <f t="shared" si="8"/>
        <v>0.43563974670153394</v>
      </c>
      <c r="Q58" s="142">
        <f t="shared" si="8"/>
        <v>0.38314763531351359</v>
      </c>
      <c r="R58" s="142">
        <f t="shared" si="8"/>
        <v>0.37417599065372092</v>
      </c>
      <c r="S58" s="142">
        <f t="shared" si="8"/>
        <v>0.35521628212764522</v>
      </c>
      <c r="T58" s="142">
        <f t="shared" si="8"/>
        <v>0.34124452908547531</v>
      </c>
      <c r="U58" s="142">
        <f t="shared" si="8"/>
        <v>0.34501244822733823</v>
      </c>
      <c r="V58" s="142">
        <f t="shared" si="8"/>
        <v>0.35228299512747108</v>
      </c>
      <c r="W58" s="142">
        <f t="shared" si="8"/>
        <v>0.36217143744213254</v>
      </c>
      <c r="X58" s="142">
        <f t="shared" si="8"/>
        <v>0.36190072712974808</v>
      </c>
      <c r="Y58" s="142">
        <f t="shared" si="8"/>
        <v>0.37062563677870342</v>
      </c>
    </row>
    <row r="59" spans="1:25">
      <c r="A59" s="14" t="s">
        <v>52</v>
      </c>
      <c r="B59" s="143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00"/>
      <c r="Y59" s="100"/>
    </row>
    <row r="60" spans="1:25">
      <c r="A60" s="14"/>
      <c r="B60" s="143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00"/>
      <c r="Y60" s="100"/>
    </row>
    <row r="61" spans="1:25">
      <c r="A61" s="14"/>
      <c r="B61" s="143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00"/>
      <c r="Y61" s="100"/>
    </row>
    <row r="62" spans="1:25" ht="16.5">
      <c r="A62" s="22" t="s">
        <v>49</v>
      </c>
      <c r="B62" s="76" t="s">
        <v>15</v>
      </c>
      <c r="C62" s="76" t="s">
        <v>16</v>
      </c>
      <c r="D62" s="76" t="s">
        <v>17</v>
      </c>
      <c r="E62" s="76">
        <v>2002</v>
      </c>
      <c r="F62" s="76">
        <v>2003</v>
      </c>
      <c r="G62" s="76">
        <v>2004</v>
      </c>
      <c r="H62" s="76">
        <v>2005</v>
      </c>
      <c r="I62" s="76">
        <v>2006</v>
      </c>
      <c r="J62" s="76">
        <v>2007</v>
      </c>
      <c r="K62" s="76">
        <v>2008</v>
      </c>
      <c r="L62" s="76">
        <v>2009</v>
      </c>
      <c r="M62" s="76">
        <v>2010</v>
      </c>
      <c r="N62" s="76">
        <v>2011</v>
      </c>
      <c r="O62" s="76">
        <v>2012</v>
      </c>
      <c r="P62" s="76">
        <v>2013</v>
      </c>
      <c r="Q62" s="76">
        <v>2014</v>
      </c>
      <c r="R62" s="76">
        <v>2015</v>
      </c>
      <c r="S62" s="76">
        <v>2016</v>
      </c>
      <c r="T62" s="76">
        <v>2017</v>
      </c>
      <c r="U62" s="76">
        <v>2018</v>
      </c>
      <c r="V62" s="76">
        <v>2019</v>
      </c>
      <c r="W62" s="76">
        <v>2020</v>
      </c>
      <c r="X62" s="144">
        <v>2021</v>
      </c>
      <c r="Y62" s="121" t="s">
        <v>38</v>
      </c>
    </row>
    <row r="63" spans="1:25">
      <c r="A63" s="67" t="s">
        <v>39</v>
      </c>
      <c r="B63" s="139">
        <f>B21/B21</f>
        <v>1</v>
      </c>
      <c r="C63" s="139">
        <f t="shared" ref="C63:Y63" si="9">C21/C21</f>
        <v>1</v>
      </c>
      <c r="D63" s="139">
        <f t="shared" si="9"/>
        <v>1</v>
      </c>
      <c r="E63" s="139">
        <f t="shared" si="9"/>
        <v>1</v>
      </c>
      <c r="F63" s="139">
        <f t="shared" si="9"/>
        <v>1</v>
      </c>
      <c r="G63" s="139">
        <f t="shared" si="9"/>
        <v>1</v>
      </c>
      <c r="H63" s="139">
        <f t="shared" si="9"/>
        <v>1</v>
      </c>
      <c r="I63" s="139">
        <f t="shared" si="9"/>
        <v>1</v>
      </c>
      <c r="J63" s="139">
        <f t="shared" si="9"/>
        <v>1</v>
      </c>
      <c r="K63" s="139">
        <f t="shared" si="9"/>
        <v>1</v>
      </c>
      <c r="L63" s="139">
        <f t="shared" si="9"/>
        <v>1</v>
      </c>
      <c r="M63" s="139">
        <f t="shared" si="9"/>
        <v>1</v>
      </c>
      <c r="N63" s="139">
        <f t="shared" si="9"/>
        <v>1</v>
      </c>
      <c r="O63" s="139">
        <f t="shared" si="9"/>
        <v>1</v>
      </c>
      <c r="P63" s="139">
        <f t="shared" si="9"/>
        <v>1</v>
      </c>
      <c r="Q63" s="139">
        <f t="shared" si="9"/>
        <v>1</v>
      </c>
      <c r="R63" s="139">
        <f t="shared" si="9"/>
        <v>1</v>
      </c>
      <c r="S63" s="139">
        <f t="shared" si="9"/>
        <v>1</v>
      </c>
      <c r="T63" s="139">
        <f t="shared" si="9"/>
        <v>1</v>
      </c>
      <c r="U63" s="139">
        <f t="shared" si="9"/>
        <v>1</v>
      </c>
      <c r="V63" s="139">
        <f t="shared" si="9"/>
        <v>1</v>
      </c>
      <c r="W63" s="139">
        <f t="shared" si="9"/>
        <v>1</v>
      </c>
      <c r="X63" s="145">
        <f t="shared" si="9"/>
        <v>1</v>
      </c>
      <c r="Y63" s="146">
        <f t="shared" si="9"/>
        <v>1</v>
      </c>
    </row>
    <row r="64" spans="1:25">
      <c r="A64" s="77" t="s">
        <v>40</v>
      </c>
      <c r="B64" s="140">
        <f>B22/B21</f>
        <v>0.72518984756493809</v>
      </c>
      <c r="C64" s="140">
        <f t="shared" ref="C64:Y64" si="10">C22/C21</f>
        <v>0.68645783132530125</v>
      </c>
      <c r="D64" s="140">
        <f t="shared" si="10"/>
        <v>0.64414616444723516</v>
      </c>
      <c r="E64" s="140">
        <f t="shared" si="10"/>
        <v>0.58574948725893794</v>
      </c>
      <c r="F64" s="140">
        <f t="shared" si="10"/>
        <v>0.54009085325107486</v>
      </c>
      <c r="G64" s="140">
        <f t="shared" si="10"/>
        <v>0.53231353017905847</v>
      </c>
      <c r="H64" s="140">
        <f t="shared" si="10"/>
        <v>0.49154108274140912</v>
      </c>
      <c r="I64" s="140">
        <f t="shared" si="10"/>
        <v>0.46698880007175131</v>
      </c>
      <c r="J64" s="140">
        <f t="shared" si="10"/>
        <v>0.45621862799776908</v>
      </c>
      <c r="K64" s="140">
        <f t="shared" si="10"/>
        <v>0.43663418972938156</v>
      </c>
      <c r="L64" s="140">
        <f t="shared" si="10"/>
        <v>0.43503427725822202</v>
      </c>
      <c r="M64" s="140">
        <f t="shared" si="10"/>
        <v>0.43730029148678295</v>
      </c>
      <c r="N64" s="140">
        <f t="shared" si="10"/>
        <v>0.43717027210446274</v>
      </c>
      <c r="O64" s="140">
        <f t="shared" si="10"/>
        <v>0.43443470420768426</v>
      </c>
      <c r="P64" s="140">
        <f t="shared" si="10"/>
        <v>0.43666250825566888</v>
      </c>
      <c r="Q64" s="140">
        <f t="shared" si="10"/>
        <v>0.47845771091155648</v>
      </c>
      <c r="R64" s="140">
        <f t="shared" si="10"/>
        <v>0.48715629620402617</v>
      </c>
      <c r="S64" s="140">
        <f t="shared" si="10"/>
        <v>0.50343500808565211</v>
      </c>
      <c r="T64" s="140">
        <f t="shared" si="10"/>
        <v>0.51688170815254619</v>
      </c>
      <c r="U64" s="140">
        <f t="shared" si="10"/>
        <v>0.51534675666010066</v>
      </c>
      <c r="V64" s="140">
        <f t="shared" si="10"/>
        <v>0.51114083248571218</v>
      </c>
      <c r="W64" s="140">
        <f t="shared" si="10"/>
        <v>0.50434484209128039</v>
      </c>
      <c r="X64" s="145">
        <f t="shared" si="10"/>
        <v>0.50513277668268697</v>
      </c>
      <c r="Y64" s="147">
        <f t="shared" si="10"/>
        <v>0.49901272009250974</v>
      </c>
    </row>
    <row r="65" spans="1:25">
      <c r="A65" s="78" t="s">
        <v>41</v>
      </c>
      <c r="B65" s="141">
        <f>B23/B21</f>
        <v>0.55193189624760952</v>
      </c>
      <c r="C65" s="141">
        <f t="shared" ref="C65:Y65" si="11">C23/C21</f>
        <v>0.51790580503833517</v>
      </c>
      <c r="D65" s="141">
        <f t="shared" si="11"/>
        <v>0.48304234724249567</v>
      </c>
      <c r="E65" s="141">
        <f t="shared" si="11"/>
        <v>0.43824974547386125</v>
      </c>
      <c r="F65" s="141">
        <f t="shared" si="11"/>
        <v>0.40360173066668464</v>
      </c>
      <c r="G65" s="141">
        <f t="shared" si="11"/>
        <v>0.39692609721069344</v>
      </c>
      <c r="H65" s="141">
        <f t="shared" si="11"/>
        <v>0.36504127471683623</v>
      </c>
      <c r="I65" s="141">
        <f t="shared" si="11"/>
        <v>0.34548247138356669</v>
      </c>
      <c r="J65" s="141">
        <f t="shared" si="11"/>
        <v>0.3361833234964452</v>
      </c>
      <c r="K65" s="141">
        <f t="shared" si="11"/>
        <v>0.31999836422561417</v>
      </c>
      <c r="L65" s="141">
        <f t="shared" si="11"/>
        <v>0.31834059816583954</v>
      </c>
      <c r="M65" s="141">
        <f t="shared" si="11"/>
        <v>0.31942343714002386</v>
      </c>
      <c r="N65" s="141">
        <f t="shared" si="11"/>
        <v>0.31880260166145707</v>
      </c>
      <c r="O65" s="141">
        <f t="shared" si="11"/>
        <v>0.31646078234409225</v>
      </c>
      <c r="P65" s="141">
        <f t="shared" si="11"/>
        <v>0.31803038086152491</v>
      </c>
      <c r="Q65" s="141">
        <f t="shared" si="11"/>
        <v>0.34821094892849136</v>
      </c>
      <c r="R65" s="141">
        <f t="shared" si="11"/>
        <v>0.35433241444300623</v>
      </c>
      <c r="S65" s="141">
        <f t="shared" si="11"/>
        <v>0.36582278481012659</v>
      </c>
      <c r="T65" s="141">
        <f t="shared" si="11"/>
        <v>0.37462320164421103</v>
      </c>
      <c r="U65" s="141">
        <f t="shared" si="11"/>
        <v>0.37194952344730103</v>
      </c>
      <c r="V65" s="141">
        <f t="shared" si="11"/>
        <v>0.36776829316264775</v>
      </c>
      <c r="W65" s="141">
        <f t="shared" si="11"/>
        <v>0.36243731804244106</v>
      </c>
      <c r="X65" s="148">
        <f t="shared" si="11"/>
        <v>0.36192443135257246</v>
      </c>
      <c r="Y65" s="149">
        <f t="shared" si="11"/>
        <v>0.35586804267667399</v>
      </c>
    </row>
    <row r="66" spans="1:25">
      <c r="A66" s="78" t="s">
        <v>42</v>
      </c>
      <c r="B66" s="141">
        <f>B24/B21</f>
        <v>0.11700922779851093</v>
      </c>
      <c r="C66" s="141">
        <f t="shared" ref="C66:Y66" si="12">C24/C21</f>
        <v>0.1128499452354874</v>
      </c>
      <c r="D66" s="141">
        <f t="shared" si="12"/>
        <v>0.10778853289189344</v>
      </c>
      <c r="E66" s="141">
        <f t="shared" si="12"/>
        <v>9.8579080164667349E-2</v>
      </c>
      <c r="F66" s="141">
        <f t="shared" si="12"/>
        <v>9.1129995747581863E-2</v>
      </c>
      <c r="G66" s="141">
        <f t="shared" si="12"/>
        <v>9.020119372307206E-2</v>
      </c>
      <c r="H66" s="141">
        <f t="shared" si="12"/>
        <v>8.4037243232866196E-2</v>
      </c>
      <c r="I66" s="141">
        <f t="shared" si="12"/>
        <v>8.0759442582149621E-2</v>
      </c>
      <c r="J66" s="141">
        <f t="shared" si="12"/>
        <v>7.9527179592698685E-2</v>
      </c>
      <c r="K66" s="141">
        <f t="shared" si="12"/>
        <v>7.6774048439368997E-2</v>
      </c>
      <c r="L66" s="141">
        <f t="shared" si="12"/>
        <v>7.661294381751009E-2</v>
      </c>
      <c r="M66" s="141">
        <f t="shared" si="12"/>
        <v>7.7198922200074127E-2</v>
      </c>
      <c r="N66" s="141">
        <f t="shared" si="12"/>
        <v>7.7395960786839121E-2</v>
      </c>
      <c r="O66" s="141">
        <f t="shared" si="12"/>
        <v>7.7053493990072469E-2</v>
      </c>
      <c r="P66" s="141">
        <f t="shared" si="12"/>
        <v>7.7341552310364228E-2</v>
      </c>
      <c r="Q66" s="141">
        <f t="shared" si="12"/>
        <v>8.5064012898679167E-2</v>
      </c>
      <c r="R66" s="141">
        <f t="shared" si="12"/>
        <v>8.6713279138662169E-2</v>
      </c>
      <c r="S66" s="141">
        <f t="shared" si="12"/>
        <v>8.9633636312942619E-2</v>
      </c>
      <c r="T66" s="141">
        <f t="shared" si="12"/>
        <v>9.2880794701986749E-2</v>
      </c>
      <c r="U66" s="141">
        <f t="shared" si="12"/>
        <v>9.3806234069970088E-2</v>
      </c>
      <c r="V66" s="141">
        <f t="shared" si="12"/>
        <v>9.3774058859560888E-2</v>
      </c>
      <c r="W66" s="141">
        <f t="shared" si="12"/>
        <v>9.28191106634048E-2</v>
      </c>
      <c r="X66" s="148">
        <f t="shared" si="12"/>
        <v>9.3547208256738498E-2</v>
      </c>
      <c r="Y66" s="149">
        <f t="shared" si="12"/>
        <v>9.3240678114022646E-2</v>
      </c>
    </row>
    <row r="67" spans="1:25">
      <c r="A67" s="78" t="s">
        <v>43</v>
      </c>
      <c r="B67" s="141">
        <f>B25/B21</f>
        <v>5.0892144302716352E-2</v>
      </c>
      <c r="C67" s="141">
        <f t="shared" ref="C67:Y67" si="13">C25/C21</f>
        <v>5.0041621029572839E-2</v>
      </c>
      <c r="D67" s="141">
        <f t="shared" si="13"/>
        <v>4.7908732844596305E-2</v>
      </c>
      <c r="E67" s="141">
        <f t="shared" si="13"/>
        <v>4.3889159399760964E-2</v>
      </c>
      <c r="F67" s="141">
        <f t="shared" si="13"/>
        <v>4.0647717531437519E-2</v>
      </c>
      <c r="G67" s="141">
        <f t="shared" si="13"/>
        <v>4.0449556635967165E-2</v>
      </c>
      <c r="H67" s="141">
        <f t="shared" si="13"/>
        <v>3.7909147629103475E-2</v>
      </c>
      <c r="I67" s="141">
        <f t="shared" si="13"/>
        <v>3.6346513896207272E-2</v>
      </c>
      <c r="J67" s="141">
        <f t="shared" si="13"/>
        <v>3.6105891844768492E-2</v>
      </c>
      <c r="K67" s="141">
        <f t="shared" si="13"/>
        <v>3.5603651866316338E-2</v>
      </c>
      <c r="L67" s="141">
        <f t="shared" si="13"/>
        <v>3.5691635543654426E-2</v>
      </c>
      <c r="M67" s="141">
        <f t="shared" si="13"/>
        <v>3.6260555127062194E-2</v>
      </c>
      <c r="N67" s="141">
        <f t="shared" si="13"/>
        <v>3.6557999910834145E-2</v>
      </c>
      <c r="O67" s="141">
        <f t="shared" si="13"/>
        <v>3.6343768834617964E-2</v>
      </c>
      <c r="P67" s="141">
        <f t="shared" si="13"/>
        <v>3.6618478021574814E-2</v>
      </c>
      <c r="Q67" s="141">
        <f t="shared" si="13"/>
        <v>4.0100156962403766E-2</v>
      </c>
      <c r="R67" s="141">
        <f t="shared" si="13"/>
        <v>4.0759736356103402E-2</v>
      </c>
      <c r="S67" s="141">
        <f t="shared" si="13"/>
        <v>4.2419004070707637E-2</v>
      </c>
      <c r="T67" s="141">
        <f t="shared" si="13"/>
        <v>4.3685773007535969E-2</v>
      </c>
      <c r="U67" s="141">
        <f t="shared" si="13"/>
        <v>4.3948433535231972E-2</v>
      </c>
      <c r="V67" s="141">
        <f t="shared" si="13"/>
        <v>4.3984512416478876E-2</v>
      </c>
      <c r="W67" s="141">
        <f t="shared" si="13"/>
        <v>4.3669814140385448E-2</v>
      </c>
      <c r="X67" s="148">
        <f t="shared" si="13"/>
        <v>4.4284733449978957E-2</v>
      </c>
      <c r="Y67" s="149">
        <f t="shared" si="13"/>
        <v>4.4367595400693821E-2</v>
      </c>
    </row>
    <row r="68" spans="1:25">
      <c r="A68" s="78" t="s">
        <v>44</v>
      </c>
      <c r="B68" s="141">
        <f>B26/B21</f>
        <v>5.3472957165933274E-3</v>
      </c>
      <c r="C68" s="141">
        <f t="shared" ref="C68:Y68" si="14">C26/C21</f>
        <v>5.6604600219058053E-3</v>
      </c>
      <c r="D68" s="141">
        <f t="shared" si="14"/>
        <v>5.4065514682497618E-3</v>
      </c>
      <c r="E68" s="141">
        <f t="shared" si="14"/>
        <v>5.0315022206483409E-3</v>
      </c>
      <c r="F68" s="141">
        <f t="shared" si="14"/>
        <v>4.7114093053708716E-3</v>
      </c>
      <c r="G68" s="141">
        <f t="shared" si="14"/>
        <v>4.7366826093257972E-3</v>
      </c>
      <c r="H68" s="141">
        <f t="shared" si="14"/>
        <v>4.5534171626031867E-3</v>
      </c>
      <c r="I68" s="141">
        <f t="shared" si="14"/>
        <v>4.4003722098276844E-3</v>
      </c>
      <c r="J68" s="141">
        <f t="shared" si="14"/>
        <v>4.4022330638567456E-3</v>
      </c>
      <c r="K68" s="141">
        <f t="shared" si="14"/>
        <v>4.2581251980820549E-3</v>
      </c>
      <c r="L68" s="141">
        <f t="shared" si="14"/>
        <v>4.3890997312179755E-3</v>
      </c>
      <c r="M68" s="141">
        <f t="shared" si="14"/>
        <v>4.4173770196227697E-3</v>
      </c>
      <c r="N68" s="141">
        <f t="shared" si="14"/>
        <v>4.4137097453324156E-3</v>
      </c>
      <c r="O68" s="141">
        <f t="shared" si="14"/>
        <v>4.5766590389016018E-3</v>
      </c>
      <c r="P68" s="141">
        <f t="shared" si="14"/>
        <v>4.6720970622049366E-3</v>
      </c>
      <c r="Q68" s="141">
        <f t="shared" si="14"/>
        <v>5.0825921219822112E-3</v>
      </c>
      <c r="R68" s="141">
        <f t="shared" si="14"/>
        <v>5.3508662662543399E-3</v>
      </c>
      <c r="S68" s="141">
        <f t="shared" si="14"/>
        <v>5.5595828918753136E-3</v>
      </c>
      <c r="T68" s="141">
        <f t="shared" si="14"/>
        <v>5.6919387988125141E-3</v>
      </c>
      <c r="U68" s="141">
        <f t="shared" si="14"/>
        <v>5.6425656075975951E-3</v>
      </c>
      <c r="V68" s="141">
        <f t="shared" si="14"/>
        <v>5.6139680470247092E-3</v>
      </c>
      <c r="W68" s="141">
        <f t="shared" si="14"/>
        <v>5.4185992450490944E-3</v>
      </c>
      <c r="X68" s="148">
        <f t="shared" si="14"/>
        <v>5.3764036233970459E-3</v>
      </c>
      <c r="Y68" s="149">
        <f t="shared" si="14"/>
        <v>5.5364039011192813E-3</v>
      </c>
    </row>
    <row r="69" spans="1:25">
      <c r="A69" s="77" t="s">
        <v>45</v>
      </c>
      <c r="B69" s="140">
        <f>B27/B21</f>
        <v>0.27481015243506191</v>
      </c>
      <c r="C69" s="140">
        <f t="shared" ref="C69:Y69" si="15">C27/C21</f>
        <v>0.31354216867469881</v>
      </c>
      <c r="D69" s="140">
        <f t="shared" si="15"/>
        <v>0.35585383555276484</v>
      </c>
      <c r="E69" s="140">
        <f t="shared" si="15"/>
        <v>0.41425051274106206</v>
      </c>
      <c r="F69" s="140">
        <f t="shared" si="15"/>
        <v>0.45990914674892508</v>
      </c>
      <c r="G69" s="140">
        <f t="shared" si="15"/>
        <v>0.46768646982094153</v>
      </c>
      <c r="H69" s="140">
        <f t="shared" si="15"/>
        <v>0.50845891725859094</v>
      </c>
      <c r="I69" s="140">
        <f t="shared" si="15"/>
        <v>0.53301119992824875</v>
      </c>
      <c r="J69" s="140">
        <f t="shared" si="15"/>
        <v>0.54378137200223087</v>
      </c>
      <c r="K69" s="140">
        <f t="shared" si="15"/>
        <v>0.56336581027061838</v>
      </c>
      <c r="L69" s="140">
        <f t="shared" si="15"/>
        <v>0.56496572274177803</v>
      </c>
      <c r="M69" s="140">
        <f t="shared" si="15"/>
        <v>0.56269970851321705</v>
      </c>
      <c r="N69" s="140">
        <f t="shared" si="15"/>
        <v>0.5628297278955372</v>
      </c>
      <c r="O69" s="140">
        <f t="shared" si="15"/>
        <v>0.56556529579231574</v>
      </c>
      <c r="P69" s="140">
        <f t="shared" si="15"/>
        <v>0.56333749174433112</v>
      </c>
      <c r="Q69" s="140">
        <f t="shared" si="15"/>
        <v>0.52154228908844347</v>
      </c>
      <c r="R69" s="140">
        <f t="shared" si="15"/>
        <v>0.51284370379597388</v>
      </c>
      <c r="S69" s="140">
        <f t="shared" si="15"/>
        <v>0.49656499191434783</v>
      </c>
      <c r="T69" s="140">
        <f t="shared" si="15"/>
        <v>0.48311829184745375</v>
      </c>
      <c r="U69" s="140">
        <f t="shared" si="15"/>
        <v>0.48465324333989929</v>
      </c>
      <c r="V69" s="140">
        <f t="shared" si="15"/>
        <v>0.48885916751428782</v>
      </c>
      <c r="W69" s="140">
        <f t="shared" si="15"/>
        <v>0.49565515790871956</v>
      </c>
      <c r="X69" s="145">
        <f t="shared" si="15"/>
        <v>0.49486722331731303</v>
      </c>
      <c r="Y69" s="147">
        <f t="shared" si="15"/>
        <v>0.50098727990749026</v>
      </c>
    </row>
    <row r="70" spans="1:25">
      <c r="A70" s="78" t="s">
        <v>46</v>
      </c>
      <c r="B70" s="141">
        <f>B28/B21</f>
        <v>0.15738316715869213</v>
      </c>
      <c r="C70" s="141">
        <f t="shared" ref="C70:Y70" si="16">C28/C21</f>
        <v>0.16813143483023002</v>
      </c>
      <c r="D70" s="141">
        <f t="shared" si="16"/>
        <v>0.16624941897919743</v>
      </c>
      <c r="E70" s="141">
        <f t="shared" si="16"/>
        <v>0.15861036105823853</v>
      </c>
      <c r="F70" s="141">
        <f t="shared" si="16"/>
        <v>0.1487333868823025</v>
      </c>
      <c r="G70" s="141">
        <f t="shared" si="16"/>
        <v>0.1488859902235925</v>
      </c>
      <c r="H70" s="141">
        <f t="shared" si="16"/>
        <v>0.13998608178153196</v>
      </c>
      <c r="I70" s="141">
        <f t="shared" si="16"/>
        <v>0.13427581645122594</v>
      </c>
      <c r="J70" s="141">
        <f t="shared" si="16"/>
        <v>0.13206157711488584</v>
      </c>
      <c r="K70" s="141">
        <f t="shared" si="16"/>
        <v>0.12731947696114013</v>
      </c>
      <c r="L70" s="141">
        <f t="shared" si="16"/>
        <v>0.12487794074715362</v>
      </c>
      <c r="M70" s="141">
        <f t="shared" si="16"/>
        <v>0.12393697474782887</v>
      </c>
      <c r="N70" s="141">
        <f t="shared" si="16"/>
        <v>0.12286063872473015</v>
      </c>
      <c r="O70" s="141">
        <f t="shared" si="16"/>
        <v>0.12119326339309777</v>
      </c>
      <c r="P70" s="141">
        <f t="shared" si="16"/>
        <v>0.12125926469509063</v>
      </c>
      <c r="Q70" s="141">
        <f t="shared" si="16"/>
        <v>0.13246238775052588</v>
      </c>
      <c r="R70" s="141">
        <f t="shared" si="16"/>
        <v>0.13366875538200745</v>
      </c>
      <c r="S70" s="141">
        <f t="shared" si="16"/>
        <v>0.13661963977025596</v>
      </c>
      <c r="T70" s="141">
        <f t="shared" si="16"/>
        <v>0.13895295729618634</v>
      </c>
      <c r="U70" s="141">
        <f t="shared" si="16"/>
        <v>0.13768087147552524</v>
      </c>
      <c r="V70" s="141">
        <f t="shared" si="16"/>
        <v>0.13524661560334703</v>
      </c>
      <c r="W70" s="141">
        <f t="shared" si="16"/>
        <v>0.13224924449561087</v>
      </c>
      <c r="X70" s="148">
        <f t="shared" si="16"/>
        <v>0.13211224557595624</v>
      </c>
      <c r="Y70" s="149">
        <f t="shared" si="16"/>
        <v>0.13026640193746863</v>
      </c>
    </row>
    <row r="71" spans="1:25">
      <c r="A71" s="79" t="s">
        <v>47</v>
      </c>
      <c r="B71" s="142">
        <f>B29/B21</f>
        <v>0.11742698527636979</v>
      </c>
      <c r="C71" s="142">
        <f t="shared" ref="C71:Y71" si="17">C29/C21</f>
        <v>0.14541073384446879</v>
      </c>
      <c r="D71" s="142">
        <f t="shared" si="17"/>
        <v>0.18960441657356741</v>
      </c>
      <c r="E71" s="142">
        <f t="shared" si="17"/>
        <v>0.25564015168282356</v>
      </c>
      <c r="F71" s="142">
        <f t="shared" si="17"/>
        <v>0.31117575986662255</v>
      </c>
      <c r="G71" s="142">
        <f t="shared" si="17"/>
        <v>0.31880047959734903</v>
      </c>
      <c r="H71" s="142">
        <f t="shared" si="17"/>
        <v>0.36847283547705895</v>
      </c>
      <c r="I71" s="142">
        <f t="shared" si="17"/>
        <v>0.39873538347702275</v>
      </c>
      <c r="J71" s="142">
        <f t="shared" si="17"/>
        <v>0.41171979488734506</v>
      </c>
      <c r="K71" s="142">
        <f t="shared" si="17"/>
        <v>0.43604633330947828</v>
      </c>
      <c r="L71" s="142">
        <f t="shared" si="17"/>
        <v>0.44008778199462434</v>
      </c>
      <c r="M71" s="142">
        <f t="shared" si="17"/>
        <v>0.43876273376538821</v>
      </c>
      <c r="N71" s="142">
        <f t="shared" si="17"/>
        <v>0.43996908917080713</v>
      </c>
      <c r="O71" s="142">
        <f t="shared" si="17"/>
        <v>0.44437203239921796</v>
      </c>
      <c r="P71" s="142">
        <f t="shared" si="17"/>
        <v>0.44207822704924049</v>
      </c>
      <c r="Q71" s="142">
        <f t="shared" si="17"/>
        <v>0.38907990133791764</v>
      </c>
      <c r="R71" s="142">
        <f t="shared" si="17"/>
        <v>0.37917494841396643</v>
      </c>
      <c r="S71" s="142">
        <f t="shared" si="17"/>
        <v>0.3599453521440919</v>
      </c>
      <c r="T71" s="142">
        <f t="shared" si="17"/>
        <v>0.34416533455126741</v>
      </c>
      <c r="U71" s="142">
        <f t="shared" si="17"/>
        <v>0.34697237186437407</v>
      </c>
      <c r="V71" s="142">
        <f t="shared" si="17"/>
        <v>0.35361255191094076</v>
      </c>
      <c r="W71" s="142">
        <f t="shared" si="17"/>
        <v>0.36340591341310868</v>
      </c>
      <c r="X71" s="150">
        <f t="shared" si="17"/>
        <v>0.36275497774135679</v>
      </c>
      <c r="Y71" s="151">
        <f t="shared" si="17"/>
        <v>0.37072087797002162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50</v>
      </c>
      <c r="B75" s="76" t="s">
        <v>15</v>
      </c>
      <c r="C75" s="76" t="s">
        <v>16</v>
      </c>
      <c r="D75" s="76" t="s">
        <v>17</v>
      </c>
      <c r="E75" s="76">
        <v>2002</v>
      </c>
      <c r="F75" s="76">
        <v>2003</v>
      </c>
      <c r="G75" s="76">
        <v>2004</v>
      </c>
      <c r="H75" s="76">
        <v>2005</v>
      </c>
      <c r="I75" s="76">
        <v>2006</v>
      </c>
      <c r="J75" s="76">
        <v>2007</v>
      </c>
      <c r="K75" s="76">
        <v>2008</v>
      </c>
      <c r="L75" s="76">
        <v>2009</v>
      </c>
      <c r="M75" s="76">
        <v>2010</v>
      </c>
      <c r="N75" s="76">
        <v>2011</v>
      </c>
      <c r="O75" s="76">
        <v>2012</v>
      </c>
      <c r="P75" s="76">
        <v>2013</v>
      </c>
      <c r="Q75" s="76">
        <v>2014</v>
      </c>
      <c r="R75" s="76">
        <v>2015</v>
      </c>
      <c r="S75" s="76">
        <v>2016</v>
      </c>
      <c r="T75" s="76">
        <v>2017</v>
      </c>
      <c r="U75" s="76">
        <v>2018</v>
      </c>
      <c r="V75" s="76">
        <v>2019</v>
      </c>
      <c r="W75" s="76">
        <v>2020</v>
      </c>
      <c r="X75" s="144">
        <v>2021</v>
      </c>
      <c r="Y75" s="121" t="s">
        <v>38</v>
      </c>
    </row>
    <row r="76" spans="1:25">
      <c r="A76" s="67" t="s">
        <v>39</v>
      </c>
      <c r="B76" s="139">
        <f>B34/B34</f>
        <v>1</v>
      </c>
      <c r="C76" s="139">
        <f t="shared" ref="C76:Y76" si="18">C34/C34</f>
        <v>1</v>
      </c>
      <c r="D76" s="139">
        <f t="shared" si="18"/>
        <v>1</v>
      </c>
      <c r="E76" s="139">
        <f t="shared" si="18"/>
        <v>1</v>
      </c>
      <c r="F76" s="139">
        <f t="shared" si="18"/>
        <v>1</v>
      </c>
      <c r="G76" s="139">
        <f t="shared" si="18"/>
        <v>1</v>
      </c>
      <c r="H76" s="139">
        <f t="shared" si="18"/>
        <v>1</v>
      </c>
      <c r="I76" s="139">
        <f t="shared" si="18"/>
        <v>1</v>
      </c>
      <c r="J76" s="139">
        <f t="shared" si="18"/>
        <v>1</v>
      </c>
      <c r="K76" s="139">
        <f t="shared" si="18"/>
        <v>1</v>
      </c>
      <c r="L76" s="139">
        <f t="shared" si="18"/>
        <v>1</v>
      </c>
      <c r="M76" s="139">
        <f t="shared" si="18"/>
        <v>1</v>
      </c>
      <c r="N76" s="139">
        <f t="shared" si="18"/>
        <v>1</v>
      </c>
      <c r="O76" s="139">
        <f t="shared" si="18"/>
        <v>1</v>
      </c>
      <c r="P76" s="139">
        <f t="shared" si="18"/>
        <v>1</v>
      </c>
      <c r="Q76" s="139">
        <f t="shared" si="18"/>
        <v>1</v>
      </c>
      <c r="R76" s="139">
        <f t="shared" si="18"/>
        <v>1</v>
      </c>
      <c r="S76" s="139">
        <f t="shared" si="18"/>
        <v>1</v>
      </c>
      <c r="T76" s="139">
        <f t="shared" si="18"/>
        <v>1</v>
      </c>
      <c r="U76" s="139">
        <f t="shared" si="18"/>
        <v>1</v>
      </c>
      <c r="V76" s="139">
        <f t="shared" si="18"/>
        <v>1</v>
      </c>
      <c r="W76" s="139">
        <f t="shared" si="18"/>
        <v>1</v>
      </c>
      <c r="X76" s="145">
        <f t="shared" si="18"/>
        <v>1</v>
      </c>
      <c r="Y76" s="146">
        <f t="shared" si="18"/>
        <v>1</v>
      </c>
    </row>
    <row r="77" spans="1:25">
      <c r="A77" s="77" t="s">
        <v>40</v>
      </c>
      <c r="B77" s="140">
        <f>B35/B34</f>
        <v>0.72440278591420948</v>
      </c>
      <c r="C77" s="140">
        <f t="shared" ref="C77:Y77" si="19">C35/C34</f>
        <v>0.68734645890362889</v>
      </c>
      <c r="D77" s="140">
        <f t="shared" si="19"/>
        <v>0.65005722189746162</v>
      </c>
      <c r="E77" s="140">
        <f t="shared" si="19"/>
        <v>0.60338058970484387</v>
      </c>
      <c r="F77" s="140">
        <f t="shared" si="19"/>
        <v>0.56018252824008619</v>
      </c>
      <c r="G77" s="140">
        <f t="shared" si="19"/>
        <v>0.55587561959891929</v>
      </c>
      <c r="H77" s="140">
        <f t="shared" si="19"/>
        <v>0.51665952026635054</v>
      </c>
      <c r="I77" s="140">
        <f t="shared" si="19"/>
        <v>0.4914948377362956</v>
      </c>
      <c r="J77" s="140">
        <f t="shared" si="19"/>
        <v>0.47549727370012401</v>
      </c>
      <c r="K77" s="140">
        <f t="shared" si="19"/>
        <v>0.45440009380613045</v>
      </c>
      <c r="L77" s="140">
        <f t="shared" si="19"/>
        <v>0.44937364358836906</v>
      </c>
      <c r="M77" s="140">
        <f t="shared" si="19"/>
        <v>0.44836873953907558</v>
      </c>
      <c r="N77" s="140">
        <f t="shared" si="19"/>
        <v>0.44632214335435161</v>
      </c>
      <c r="O77" s="140">
        <f t="shared" si="19"/>
        <v>0.44283420313127259</v>
      </c>
      <c r="P77" s="140">
        <f t="shared" si="19"/>
        <v>0.4441119609145906</v>
      </c>
      <c r="Q77" s="140">
        <f t="shared" si="19"/>
        <v>0.48452470283731908</v>
      </c>
      <c r="R77" s="140">
        <f t="shared" si="19"/>
        <v>0.49194853224439478</v>
      </c>
      <c r="S77" s="140">
        <f t="shared" si="19"/>
        <v>0.50763899113220157</v>
      </c>
      <c r="T77" s="140">
        <f t="shared" si="19"/>
        <v>0.51805742873281002</v>
      </c>
      <c r="U77" s="140">
        <f t="shared" si="19"/>
        <v>0.51508636709302258</v>
      </c>
      <c r="V77" s="140">
        <f t="shared" si="19"/>
        <v>0.50958219595280529</v>
      </c>
      <c r="W77" s="140">
        <f t="shared" si="19"/>
        <v>0.50287675493157991</v>
      </c>
      <c r="X77" s="145">
        <f t="shared" si="19"/>
        <v>0.50348395387222922</v>
      </c>
      <c r="Y77" s="147">
        <f t="shared" si="19"/>
        <v>0.49611428571428573</v>
      </c>
    </row>
    <row r="78" spans="1:25">
      <c r="A78" s="78" t="s">
        <v>41</v>
      </c>
      <c r="B78" s="141">
        <f>B36/B34</f>
        <v>0.52963055950753668</v>
      </c>
      <c r="C78" s="141">
        <f t="shared" ref="C78:Y78" si="20">C36/C34</f>
        <v>0.49813118551273955</v>
      </c>
      <c r="D78" s="141">
        <f t="shared" si="20"/>
        <v>0.46911252542051918</v>
      </c>
      <c r="E78" s="141">
        <f t="shared" si="20"/>
        <v>0.43407774141374256</v>
      </c>
      <c r="F78" s="141">
        <f t="shared" si="20"/>
        <v>0.4025699528282079</v>
      </c>
      <c r="G78" s="141">
        <f t="shared" si="20"/>
        <v>0.39933451123012298</v>
      </c>
      <c r="H78" s="141">
        <f t="shared" si="20"/>
        <v>0.3702045551996368</v>
      </c>
      <c r="I78" s="141">
        <f t="shared" si="20"/>
        <v>0.35170251161139543</v>
      </c>
      <c r="J78" s="141">
        <f t="shared" si="20"/>
        <v>0.33944839847576341</v>
      </c>
      <c r="K78" s="141">
        <f t="shared" si="20"/>
        <v>0.32343927385527205</v>
      </c>
      <c r="L78" s="141">
        <f t="shared" si="20"/>
        <v>0.31982950198550036</v>
      </c>
      <c r="M78" s="141">
        <f t="shared" si="20"/>
        <v>0.31872280159649802</v>
      </c>
      <c r="N78" s="141">
        <f t="shared" si="20"/>
        <v>0.31667623581775595</v>
      </c>
      <c r="O78" s="141">
        <f t="shared" si="20"/>
        <v>0.31401545564030509</v>
      </c>
      <c r="P78" s="141">
        <f t="shared" si="20"/>
        <v>0.3150411885481349</v>
      </c>
      <c r="Q78" s="141">
        <f t="shared" si="20"/>
        <v>0.34337107000315381</v>
      </c>
      <c r="R78" s="141">
        <f t="shared" si="20"/>
        <v>0.34835943777310602</v>
      </c>
      <c r="S78" s="141">
        <f t="shared" si="20"/>
        <v>0.35974042153187535</v>
      </c>
      <c r="T78" s="141">
        <f t="shared" si="20"/>
        <v>0.36673928830791575</v>
      </c>
      <c r="U78" s="141">
        <f t="shared" si="20"/>
        <v>0.36388534704076209</v>
      </c>
      <c r="V78" s="141">
        <f t="shared" si="20"/>
        <v>0.35931260856814129</v>
      </c>
      <c r="W78" s="141">
        <f t="shared" si="20"/>
        <v>0.35404078549848944</v>
      </c>
      <c r="X78" s="148">
        <f t="shared" si="20"/>
        <v>0.35339699349735798</v>
      </c>
      <c r="Y78" s="149">
        <f t="shared" si="20"/>
        <v>0.34647074829931973</v>
      </c>
    </row>
    <row r="79" spans="1:25">
      <c r="A79" s="78" t="s">
        <v>42</v>
      </c>
      <c r="B79" s="141">
        <f>B37/B34</f>
        <v>0.13637589384513812</v>
      </c>
      <c r="C79" s="141">
        <f t="shared" ref="C79:Y79" si="21">C37/C34</f>
        <v>0.13135221450129853</v>
      </c>
      <c r="D79" s="141">
        <f t="shared" si="21"/>
        <v>0.12526243855850219</v>
      </c>
      <c r="E79" s="141">
        <f t="shared" si="21"/>
        <v>0.11682473631855907</v>
      </c>
      <c r="F79" s="141">
        <f t="shared" si="21"/>
        <v>0.10871208409736706</v>
      </c>
      <c r="G79" s="141">
        <f t="shared" si="21"/>
        <v>0.10757818461813456</v>
      </c>
      <c r="H79" s="141">
        <f t="shared" si="21"/>
        <v>0.10008323454485837</v>
      </c>
      <c r="I79" s="141">
        <f t="shared" si="21"/>
        <v>9.5263733988107571E-2</v>
      </c>
      <c r="J79" s="141">
        <f t="shared" si="21"/>
        <v>9.2473373987192339E-2</v>
      </c>
      <c r="K79" s="141">
        <f t="shared" si="21"/>
        <v>8.8305680067796252E-2</v>
      </c>
      <c r="L79" s="141">
        <f t="shared" si="21"/>
        <v>8.7403652487990716E-2</v>
      </c>
      <c r="M79" s="141">
        <f t="shared" si="21"/>
        <v>8.733874082657396E-2</v>
      </c>
      <c r="N79" s="141">
        <f t="shared" si="21"/>
        <v>8.72401721431003E-2</v>
      </c>
      <c r="O79" s="141">
        <f t="shared" si="21"/>
        <v>8.6937976716178242E-2</v>
      </c>
      <c r="P79" s="141">
        <f t="shared" si="21"/>
        <v>8.6948050974887225E-2</v>
      </c>
      <c r="Q79" s="141">
        <f t="shared" si="21"/>
        <v>9.5325873000337125E-2</v>
      </c>
      <c r="R79" s="141">
        <f t="shared" si="21"/>
        <v>9.7024864341298575E-2</v>
      </c>
      <c r="S79" s="141">
        <f t="shared" si="21"/>
        <v>9.9714599590020048E-2</v>
      </c>
      <c r="T79" s="141">
        <f t="shared" si="21"/>
        <v>0.10217173289068714</v>
      </c>
      <c r="U79" s="141">
        <f t="shared" si="21"/>
        <v>0.10214817059573568</v>
      </c>
      <c r="V79" s="141">
        <f t="shared" si="21"/>
        <v>0.10160286055902723</v>
      </c>
      <c r="W79" s="141">
        <f t="shared" si="21"/>
        <v>0.10098631597654167</v>
      </c>
      <c r="X79" s="148">
        <f t="shared" si="21"/>
        <v>0.10153316125887606</v>
      </c>
      <c r="Y79" s="149">
        <f t="shared" si="21"/>
        <v>0.10098503401360544</v>
      </c>
    </row>
    <row r="80" spans="1:25">
      <c r="A80" s="78" t="s">
        <v>43</v>
      </c>
      <c r="B80" s="141">
        <f>B38/B34</f>
        <v>5.3477278433341699E-2</v>
      </c>
      <c r="C80" s="141">
        <f t="shared" ref="C80:Y80" si="22">C38/C34</f>
        <v>5.2449638520390258E-2</v>
      </c>
      <c r="D80" s="141">
        <f t="shared" si="22"/>
        <v>5.0412903332043436E-2</v>
      </c>
      <c r="E80" s="141">
        <f t="shared" si="22"/>
        <v>4.7382928477595621E-2</v>
      </c>
      <c r="F80" s="141">
        <f t="shared" si="22"/>
        <v>4.406433280609174E-2</v>
      </c>
      <c r="G80" s="141">
        <f t="shared" si="22"/>
        <v>4.4081756120365467E-2</v>
      </c>
      <c r="H80" s="141">
        <f t="shared" si="22"/>
        <v>4.1566827250485536E-2</v>
      </c>
      <c r="I80" s="141">
        <f t="shared" si="22"/>
        <v>3.993136703842854E-2</v>
      </c>
      <c r="J80" s="141">
        <f t="shared" si="22"/>
        <v>3.9136416911552376E-2</v>
      </c>
      <c r="K80" s="141">
        <f t="shared" si="22"/>
        <v>3.8204678580755887E-2</v>
      </c>
      <c r="L80" s="141">
        <f t="shared" si="22"/>
        <v>3.7794767438834621E-2</v>
      </c>
      <c r="M80" s="141">
        <f t="shared" si="22"/>
        <v>3.7857602677996656E-2</v>
      </c>
      <c r="N80" s="141">
        <f t="shared" si="22"/>
        <v>3.7954809895687787E-2</v>
      </c>
      <c r="O80" s="141">
        <f t="shared" si="22"/>
        <v>3.7515054195102371E-2</v>
      </c>
      <c r="P80" s="141">
        <f t="shared" si="22"/>
        <v>3.7581740159958438E-2</v>
      </c>
      <c r="Q80" s="141">
        <f t="shared" si="22"/>
        <v>4.0814329059410785E-2</v>
      </c>
      <c r="R80" s="141">
        <f t="shared" si="22"/>
        <v>4.1468085808944122E-2</v>
      </c>
      <c r="S80" s="141">
        <f t="shared" si="22"/>
        <v>4.2804398790445883E-2</v>
      </c>
      <c r="T80" s="141">
        <f t="shared" si="22"/>
        <v>4.3653675461954332E-2</v>
      </c>
      <c r="U80" s="141">
        <f t="shared" si="22"/>
        <v>4.3535190087653594E-2</v>
      </c>
      <c r="V80" s="141">
        <f t="shared" si="22"/>
        <v>4.3207300291019018E-2</v>
      </c>
      <c r="W80" s="141">
        <f t="shared" si="22"/>
        <v>4.2529322907410697E-2</v>
      </c>
      <c r="X80" s="148">
        <f t="shared" si="22"/>
        <v>4.3242015708256254E-2</v>
      </c>
      <c r="Y80" s="149">
        <f t="shared" si="22"/>
        <v>4.3276190476190475E-2</v>
      </c>
    </row>
    <row r="81" spans="1:25">
      <c r="A81" s="78" t="s">
        <v>44</v>
      </c>
      <c r="B81" s="141">
        <f>B39/B34</f>
        <v>4.9097553491226605E-3</v>
      </c>
      <c r="C81" s="141">
        <f t="shared" ref="C81:Y81" si="23">C39/C34</f>
        <v>5.4134203692005334E-3</v>
      </c>
      <c r="D81" s="141">
        <f t="shared" si="23"/>
        <v>5.2693545863968317E-3</v>
      </c>
      <c r="E81" s="141">
        <f t="shared" si="23"/>
        <v>5.0951834949465799E-3</v>
      </c>
      <c r="F81" s="141">
        <f t="shared" si="23"/>
        <v>4.8361585084195349E-3</v>
      </c>
      <c r="G81" s="141">
        <f t="shared" si="23"/>
        <v>4.8811676302962384E-3</v>
      </c>
      <c r="H81" s="141">
        <f t="shared" si="23"/>
        <v>4.8049032713698391E-3</v>
      </c>
      <c r="I81" s="141">
        <f t="shared" si="23"/>
        <v>4.5972250983640503E-3</v>
      </c>
      <c r="J81" s="141">
        <f t="shared" si="23"/>
        <v>4.4390843256158947E-3</v>
      </c>
      <c r="K81" s="141">
        <f t="shared" si="23"/>
        <v>4.4504613023062453E-3</v>
      </c>
      <c r="L81" s="141">
        <f t="shared" si="23"/>
        <v>4.345721676043364E-3</v>
      </c>
      <c r="M81" s="141">
        <f t="shared" si="23"/>
        <v>4.4495944380069522E-3</v>
      </c>
      <c r="N81" s="141">
        <f t="shared" si="23"/>
        <v>4.4509254978075639E-3</v>
      </c>
      <c r="O81" s="141">
        <f t="shared" si="23"/>
        <v>4.3657165796868727E-3</v>
      </c>
      <c r="P81" s="141">
        <f t="shared" si="23"/>
        <v>4.5409812316100249E-3</v>
      </c>
      <c r="Q81" s="141">
        <f t="shared" si="23"/>
        <v>5.0134307744173654E-3</v>
      </c>
      <c r="R81" s="141">
        <f t="shared" si="23"/>
        <v>5.0961443210460851E-3</v>
      </c>
      <c r="S81" s="141">
        <f t="shared" si="23"/>
        <v>5.3795712198602443E-3</v>
      </c>
      <c r="T81" s="141">
        <f t="shared" si="23"/>
        <v>5.492732072252769E-3</v>
      </c>
      <c r="U81" s="141">
        <f t="shared" si="23"/>
        <v>5.5176593688712524E-3</v>
      </c>
      <c r="V81" s="141">
        <f t="shared" si="23"/>
        <v>5.4594265346177276E-3</v>
      </c>
      <c r="W81" s="141">
        <f t="shared" si="23"/>
        <v>5.3203305491380838E-3</v>
      </c>
      <c r="X81" s="148">
        <f t="shared" si="23"/>
        <v>5.3117834077389195E-3</v>
      </c>
      <c r="Y81" s="149">
        <f t="shared" si="23"/>
        <v>5.3823129251700684E-3</v>
      </c>
    </row>
    <row r="82" spans="1:25">
      <c r="A82" s="77" t="s">
        <v>45</v>
      </c>
      <c r="B82" s="140">
        <f>B40/B34</f>
        <v>0.27559721408579052</v>
      </c>
      <c r="C82" s="140">
        <f t="shared" ref="C82:Y82" si="24">C40/C34</f>
        <v>0.31265354109637117</v>
      </c>
      <c r="D82" s="140">
        <f t="shared" si="24"/>
        <v>0.34994277810253832</v>
      </c>
      <c r="E82" s="140">
        <f t="shared" si="24"/>
        <v>0.39661941029515618</v>
      </c>
      <c r="F82" s="140">
        <f t="shared" si="24"/>
        <v>0.43981747175991376</v>
      </c>
      <c r="G82" s="140">
        <f t="shared" si="24"/>
        <v>0.44412438040108071</v>
      </c>
      <c r="H82" s="140">
        <f t="shared" si="24"/>
        <v>0.48334047973364946</v>
      </c>
      <c r="I82" s="140">
        <f t="shared" si="24"/>
        <v>0.50850516226370446</v>
      </c>
      <c r="J82" s="140">
        <f t="shared" si="24"/>
        <v>0.52450272629987604</v>
      </c>
      <c r="K82" s="140">
        <f t="shared" si="24"/>
        <v>0.54559990619386955</v>
      </c>
      <c r="L82" s="140">
        <f t="shared" si="24"/>
        <v>0.55062635641163094</v>
      </c>
      <c r="M82" s="140">
        <f t="shared" si="24"/>
        <v>0.55163126046092448</v>
      </c>
      <c r="N82" s="140">
        <f t="shared" si="24"/>
        <v>0.55367785664564839</v>
      </c>
      <c r="O82" s="140">
        <f t="shared" si="24"/>
        <v>0.55716579686872747</v>
      </c>
      <c r="P82" s="140">
        <f t="shared" si="24"/>
        <v>0.5558880390854094</v>
      </c>
      <c r="Q82" s="140">
        <f t="shared" si="24"/>
        <v>0.51547529716268092</v>
      </c>
      <c r="R82" s="140">
        <f t="shared" si="24"/>
        <v>0.50805146775560517</v>
      </c>
      <c r="S82" s="140">
        <f t="shared" si="24"/>
        <v>0.49236100886779843</v>
      </c>
      <c r="T82" s="140">
        <f t="shared" si="24"/>
        <v>0.48194257126718998</v>
      </c>
      <c r="U82" s="140">
        <f t="shared" si="24"/>
        <v>0.48491363290697742</v>
      </c>
      <c r="V82" s="140">
        <f t="shared" si="24"/>
        <v>0.49041780404719471</v>
      </c>
      <c r="W82" s="140">
        <f t="shared" si="24"/>
        <v>0.49712324506842009</v>
      </c>
      <c r="X82" s="145">
        <f t="shared" si="24"/>
        <v>0.49651604612777084</v>
      </c>
      <c r="Y82" s="147">
        <f t="shared" si="24"/>
        <v>0.50388571428571427</v>
      </c>
    </row>
    <row r="83" spans="1:25">
      <c r="A83" s="78" t="s">
        <v>46</v>
      </c>
      <c r="B83" s="141">
        <f>B41/B34</f>
        <v>0.16313778000948476</v>
      </c>
      <c r="C83" s="141">
        <f t="shared" ref="C83:Y83" si="25">C41/C34</f>
        <v>0.17411560328490208</v>
      </c>
      <c r="D83" s="141">
        <f t="shared" si="25"/>
        <v>0.17155865861992309</v>
      </c>
      <c r="E83" s="141">
        <f t="shared" si="25"/>
        <v>0.16639456918742834</v>
      </c>
      <c r="F83" s="141">
        <f t="shared" si="25"/>
        <v>0.1572136448258003</v>
      </c>
      <c r="G83" s="141">
        <f t="shared" si="25"/>
        <v>0.15797795912193982</v>
      </c>
      <c r="H83" s="141">
        <f t="shared" si="25"/>
        <v>0.14916639342194871</v>
      </c>
      <c r="I83" s="141">
        <f t="shared" si="25"/>
        <v>0.14377422122296837</v>
      </c>
      <c r="J83" s="141">
        <f t="shared" si="25"/>
        <v>0.13971225221246455</v>
      </c>
      <c r="K83" s="141">
        <f t="shared" si="25"/>
        <v>0.13452118899270338</v>
      </c>
      <c r="L83" s="141">
        <f t="shared" si="25"/>
        <v>0.131818489354283</v>
      </c>
      <c r="M83" s="141">
        <f t="shared" si="25"/>
        <v>0.12972833783957771</v>
      </c>
      <c r="N83" s="141">
        <f t="shared" si="25"/>
        <v>0.12903619171497818</v>
      </c>
      <c r="O83" s="141">
        <f t="shared" si="25"/>
        <v>0.12679646728221597</v>
      </c>
      <c r="P83" s="141">
        <f t="shared" si="25"/>
        <v>0.12682276185575767</v>
      </c>
      <c r="Q83" s="141">
        <f t="shared" si="25"/>
        <v>0.13836960186182071</v>
      </c>
      <c r="R83" s="141">
        <f t="shared" si="25"/>
        <v>0.13895523538022961</v>
      </c>
      <c r="S83" s="141">
        <f t="shared" si="25"/>
        <v>0.14194706501919657</v>
      </c>
      <c r="T83" s="141">
        <f t="shared" si="25"/>
        <v>0.14364675911516869</v>
      </c>
      <c r="U83" s="141">
        <f t="shared" si="25"/>
        <v>0.14187531805160869</v>
      </c>
      <c r="V83" s="141">
        <f t="shared" si="25"/>
        <v>0.13946917228777042</v>
      </c>
      <c r="W83" s="141">
        <f t="shared" si="25"/>
        <v>0.13619046561222675</v>
      </c>
      <c r="X83" s="148">
        <f t="shared" si="25"/>
        <v>0.13546986296817362</v>
      </c>
      <c r="Y83" s="149">
        <f t="shared" si="25"/>
        <v>0.13335510204081633</v>
      </c>
    </row>
    <row r="84" spans="1:25">
      <c r="A84" s="79" t="s">
        <v>47</v>
      </c>
      <c r="B84" s="142">
        <f>B42/B34</f>
        <v>0.11245943407630578</v>
      </c>
      <c r="C84" s="142">
        <f t="shared" ref="C84:Y84" si="26">C42/C34</f>
        <v>0.13853793781146909</v>
      </c>
      <c r="D84" s="142">
        <f t="shared" si="26"/>
        <v>0.17838411948261523</v>
      </c>
      <c r="E84" s="142">
        <f t="shared" si="26"/>
        <v>0.23022484110772781</v>
      </c>
      <c r="F84" s="142">
        <f t="shared" si="26"/>
        <v>0.28260382693411346</v>
      </c>
      <c r="G84" s="142">
        <f t="shared" si="26"/>
        <v>0.28614642127914092</v>
      </c>
      <c r="H84" s="142">
        <f t="shared" si="26"/>
        <v>0.33417408631170076</v>
      </c>
      <c r="I84" s="142">
        <f t="shared" si="26"/>
        <v>0.36473094104073606</v>
      </c>
      <c r="J84" s="142">
        <f t="shared" si="26"/>
        <v>0.38479047408741146</v>
      </c>
      <c r="K84" s="142">
        <f t="shared" si="26"/>
        <v>0.41107871720116618</v>
      </c>
      <c r="L84" s="142">
        <f t="shared" si="26"/>
        <v>0.4188078670573479</v>
      </c>
      <c r="M84" s="142">
        <f t="shared" si="26"/>
        <v>0.42190292262134671</v>
      </c>
      <c r="N84" s="142">
        <f t="shared" si="26"/>
        <v>0.42464166493067024</v>
      </c>
      <c r="O84" s="142">
        <f t="shared" si="26"/>
        <v>0.43036932958651142</v>
      </c>
      <c r="P84" s="142">
        <f t="shared" si="26"/>
        <v>0.42906527722965176</v>
      </c>
      <c r="Q84" s="142">
        <f t="shared" si="26"/>
        <v>0.37710569530086024</v>
      </c>
      <c r="R84" s="142">
        <f t="shared" si="26"/>
        <v>0.36909623237537559</v>
      </c>
      <c r="S84" s="142">
        <f t="shared" si="26"/>
        <v>0.35041394384860186</v>
      </c>
      <c r="T84" s="142">
        <f t="shared" si="26"/>
        <v>0.33829581215202131</v>
      </c>
      <c r="U84" s="142">
        <f t="shared" si="26"/>
        <v>0.34303831485536873</v>
      </c>
      <c r="V84" s="142">
        <f t="shared" si="26"/>
        <v>0.35094863175942426</v>
      </c>
      <c r="W84" s="142">
        <f t="shared" si="26"/>
        <v>0.36093277945619334</v>
      </c>
      <c r="X84" s="150">
        <f t="shared" si="26"/>
        <v>0.36104618315959719</v>
      </c>
      <c r="Y84" s="151">
        <f>Y42/Y34</f>
        <v>0.37053061224489797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topLeftCell="L1" zoomScale="70" zoomScaleNormal="70" zoomScalePageLayoutView="70" workbookViewId="0">
      <selection activeCell="Y62" sqref="Y62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53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54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80" t="s">
        <v>14</v>
      </c>
      <c r="B7" s="81">
        <v>1999</v>
      </c>
      <c r="C7" s="81">
        <v>2000</v>
      </c>
      <c r="D7" s="81">
        <v>2001</v>
      </c>
      <c r="E7" s="81">
        <v>2002</v>
      </c>
      <c r="F7" s="81">
        <v>2003</v>
      </c>
      <c r="G7" s="81">
        <v>2004</v>
      </c>
      <c r="H7" s="81">
        <v>2005</v>
      </c>
      <c r="I7" s="81">
        <v>2006</v>
      </c>
      <c r="J7" s="81">
        <v>2007</v>
      </c>
      <c r="K7" s="81">
        <v>2008</v>
      </c>
      <c r="L7" s="81">
        <v>2009</v>
      </c>
      <c r="M7" s="81">
        <v>2010</v>
      </c>
      <c r="N7" s="81">
        <v>2011</v>
      </c>
      <c r="O7" s="81">
        <v>2012</v>
      </c>
      <c r="P7" s="81">
        <v>2013</v>
      </c>
      <c r="Q7" s="81">
        <v>2014</v>
      </c>
      <c r="R7" s="81">
        <v>2015</v>
      </c>
      <c r="S7" s="81">
        <v>2016</v>
      </c>
      <c r="T7" s="81">
        <v>2017</v>
      </c>
      <c r="U7" s="81">
        <v>2018</v>
      </c>
      <c r="V7" s="81">
        <v>2019</v>
      </c>
      <c r="W7" s="81">
        <v>2020</v>
      </c>
      <c r="X7" s="103">
        <v>2021</v>
      </c>
      <c r="Y7" s="103">
        <v>2022</v>
      </c>
    </row>
    <row r="8" spans="1:25" s="26" customFormat="1" ht="18" customHeight="1">
      <c r="A8" s="27" t="s">
        <v>39</v>
      </c>
      <c r="B8" s="42">
        <f>B14+B21</f>
        <v>215259</v>
      </c>
      <c r="C8" s="42">
        <f t="shared" ref="C8:Y8" si="0">C14+C21</f>
        <v>228101</v>
      </c>
      <c r="D8" s="42">
        <f t="shared" si="0"/>
        <v>244086</v>
      </c>
      <c r="E8" s="42">
        <f t="shared" si="0"/>
        <v>267239</v>
      </c>
      <c r="F8" s="42">
        <f t="shared" si="0"/>
        <v>291033</v>
      </c>
      <c r="G8" s="42">
        <f t="shared" si="0"/>
        <v>297251</v>
      </c>
      <c r="H8" s="42">
        <f t="shared" si="0"/>
        <v>325276</v>
      </c>
      <c r="I8" s="42">
        <f t="shared" si="0"/>
        <v>347409</v>
      </c>
      <c r="J8" s="42">
        <f t="shared" si="0"/>
        <v>361292</v>
      </c>
      <c r="K8" s="42">
        <f t="shared" si="0"/>
        <v>383247</v>
      </c>
      <c r="L8" s="42">
        <f t="shared" si="0"/>
        <v>390817</v>
      </c>
      <c r="M8" s="42">
        <f t="shared" si="0"/>
        <v>393841</v>
      </c>
      <c r="N8" s="42">
        <f t="shared" si="0"/>
        <v>398684</v>
      </c>
      <c r="O8" s="42">
        <f t="shared" si="0"/>
        <v>403359</v>
      </c>
      <c r="P8" s="42">
        <f t="shared" si="0"/>
        <v>404582</v>
      </c>
      <c r="Q8" s="42">
        <f t="shared" si="0"/>
        <v>371212</v>
      </c>
      <c r="R8" s="42">
        <f t="shared" si="0"/>
        <v>366349</v>
      </c>
      <c r="S8" s="42">
        <f t="shared" si="0"/>
        <v>355924</v>
      </c>
      <c r="T8" s="42">
        <f t="shared" si="0"/>
        <v>348662</v>
      </c>
      <c r="U8" s="42">
        <f t="shared" si="0"/>
        <v>351054</v>
      </c>
      <c r="V8" s="42">
        <f t="shared" si="0"/>
        <v>355257</v>
      </c>
      <c r="W8" s="42">
        <f t="shared" si="0"/>
        <v>360738</v>
      </c>
      <c r="X8" s="42">
        <f t="shared" si="0"/>
        <v>361146</v>
      </c>
      <c r="Y8" s="42">
        <f t="shared" si="0"/>
        <v>367082</v>
      </c>
    </row>
    <row r="9" spans="1:25" s="26" customFormat="1" ht="18" customHeight="1">
      <c r="A9" s="28" t="s">
        <v>55</v>
      </c>
      <c r="B9" s="29">
        <f>B15+B22</f>
        <v>190516</v>
      </c>
      <c r="C9" s="29">
        <f t="shared" ref="C9:Y9" si="1">C15+C22</f>
        <v>195716</v>
      </c>
      <c r="D9" s="29">
        <f t="shared" si="1"/>
        <v>199169</v>
      </c>
      <c r="E9" s="29">
        <f t="shared" si="1"/>
        <v>202269</v>
      </c>
      <c r="F9" s="29">
        <f t="shared" si="1"/>
        <v>204553</v>
      </c>
      <c r="G9" s="29">
        <f t="shared" si="1"/>
        <v>207237</v>
      </c>
      <c r="H9" s="29">
        <f t="shared" si="1"/>
        <v>210860</v>
      </c>
      <c r="I9" s="29">
        <f t="shared" si="1"/>
        <v>214632</v>
      </c>
      <c r="J9" s="29">
        <f t="shared" si="1"/>
        <v>217297</v>
      </c>
      <c r="K9" s="29">
        <f t="shared" si="1"/>
        <v>220818</v>
      </c>
      <c r="L9" s="29">
        <f t="shared" si="1"/>
        <v>222912</v>
      </c>
      <c r="M9" s="29">
        <f t="shared" si="1"/>
        <v>224312</v>
      </c>
      <c r="N9" s="29">
        <f t="shared" si="1"/>
        <v>226292</v>
      </c>
      <c r="O9" s="29">
        <f t="shared" si="1"/>
        <v>226908</v>
      </c>
      <c r="P9" s="29">
        <f t="shared" si="1"/>
        <v>228330</v>
      </c>
      <c r="Q9" s="29">
        <f t="shared" si="1"/>
        <v>228983</v>
      </c>
      <c r="R9" s="29">
        <f t="shared" si="1"/>
        <v>229270</v>
      </c>
      <c r="S9" s="29">
        <f t="shared" si="1"/>
        <v>229494</v>
      </c>
      <c r="T9" s="29">
        <f t="shared" si="1"/>
        <v>229683</v>
      </c>
      <c r="U9" s="29">
        <f t="shared" si="1"/>
        <v>229936</v>
      </c>
      <c r="V9" s="29">
        <f t="shared" si="1"/>
        <v>230106</v>
      </c>
      <c r="W9" s="29">
        <f t="shared" si="1"/>
        <v>230089</v>
      </c>
      <c r="X9" s="29">
        <f t="shared" si="1"/>
        <v>230447</v>
      </c>
      <c r="Y9" s="29">
        <f t="shared" si="1"/>
        <v>231032</v>
      </c>
    </row>
    <row r="10" spans="1:25" s="26" customFormat="1" ht="18" customHeight="1">
      <c r="A10" s="30" t="s">
        <v>56</v>
      </c>
      <c r="B10" s="31">
        <f>B16+B23</f>
        <v>24743</v>
      </c>
      <c r="C10" s="31">
        <f t="shared" ref="C10:Y10" si="2">C16+C23</f>
        <v>32385</v>
      </c>
      <c r="D10" s="31">
        <f t="shared" si="2"/>
        <v>44917</v>
      </c>
      <c r="E10" s="31">
        <f t="shared" si="2"/>
        <v>64970</v>
      </c>
      <c r="F10" s="31">
        <f t="shared" si="2"/>
        <v>86480</v>
      </c>
      <c r="G10" s="31">
        <f t="shared" si="2"/>
        <v>90014</v>
      </c>
      <c r="H10" s="31">
        <f t="shared" si="2"/>
        <v>114416</v>
      </c>
      <c r="I10" s="31">
        <f t="shared" si="2"/>
        <v>132777</v>
      </c>
      <c r="J10" s="31">
        <f t="shared" si="2"/>
        <v>143995</v>
      </c>
      <c r="K10" s="31">
        <f t="shared" si="2"/>
        <v>162429</v>
      </c>
      <c r="L10" s="31">
        <f t="shared" si="2"/>
        <v>167905</v>
      </c>
      <c r="M10" s="31">
        <f t="shared" si="2"/>
        <v>169529</v>
      </c>
      <c r="N10" s="31">
        <f t="shared" si="2"/>
        <v>172392</v>
      </c>
      <c r="O10" s="31">
        <f t="shared" si="2"/>
        <v>176451</v>
      </c>
      <c r="P10" s="31">
        <f t="shared" si="2"/>
        <v>176252</v>
      </c>
      <c r="Q10" s="31">
        <f t="shared" si="2"/>
        <v>142229</v>
      </c>
      <c r="R10" s="31">
        <f t="shared" si="2"/>
        <v>137079</v>
      </c>
      <c r="S10" s="31">
        <f t="shared" si="2"/>
        <v>126430</v>
      </c>
      <c r="T10" s="31">
        <f t="shared" si="2"/>
        <v>118979</v>
      </c>
      <c r="U10" s="31">
        <f t="shared" si="2"/>
        <v>121118</v>
      </c>
      <c r="V10" s="31">
        <f t="shared" si="2"/>
        <v>125151</v>
      </c>
      <c r="W10" s="31">
        <f t="shared" si="2"/>
        <v>130649</v>
      </c>
      <c r="X10" s="31">
        <f t="shared" si="2"/>
        <v>130699</v>
      </c>
      <c r="Y10" s="31">
        <f t="shared" si="2"/>
        <v>136050</v>
      </c>
    </row>
    <row r="11" spans="1:25" s="26" customFormat="1" ht="18" customHeight="1">
      <c r="A11" s="32" t="s">
        <v>48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80" t="s">
        <v>49</v>
      </c>
      <c r="B13" s="81">
        <v>1999</v>
      </c>
      <c r="C13" s="81">
        <v>2000</v>
      </c>
      <c r="D13" s="81">
        <v>2001</v>
      </c>
      <c r="E13" s="81">
        <v>2002</v>
      </c>
      <c r="F13" s="81">
        <v>2003</v>
      </c>
      <c r="G13" s="81">
        <v>2004</v>
      </c>
      <c r="H13" s="81">
        <v>2005</v>
      </c>
      <c r="I13" s="81">
        <v>2006</v>
      </c>
      <c r="J13" s="81">
        <v>2007</v>
      </c>
      <c r="K13" s="81">
        <v>2008</v>
      </c>
      <c r="L13" s="81">
        <v>2009</v>
      </c>
      <c r="M13" s="81">
        <v>2010</v>
      </c>
      <c r="N13" s="81">
        <v>2011</v>
      </c>
      <c r="O13" s="81">
        <v>2012</v>
      </c>
      <c r="P13" s="81">
        <v>2013</v>
      </c>
      <c r="Q13" s="81">
        <v>2014</v>
      </c>
      <c r="R13" s="81">
        <v>2015</v>
      </c>
      <c r="S13" s="81">
        <v>2016</v>
      </c>
      <c r="T13" s="81">
        <v>2017</v>
      </c>
      <c r="U13" s="81">
        <v>2018</v>
      </c>
      <c r="V13" s="81">
        <v>2019</v>
      </c>
      <c r="W13" s="81">
        <v>2020</v>
      </c>
      <c r="X13" s="81">
        <v>2021</v>
      </c>
      <c r="Y13" s="103">
        <v>2022</v>
      </c>
    </row>
    <row r="14" spans="1:25" s="26" customFormat="1" ht="18" customHeight="1">
      <c r="A14" s="27" t="s">
        <v>39</v>
      </c>
      <c r="B14" s="42">
        <v>107718</v>
      </c>
      <c r="C14" s="42">
        <v>114125</v>
      </c>
      <c r="D14" s="42">
        <v>122629</v>
      </c>
      <c r="E14" s="42">
        <v>135546</v>
      </c>
      <c r="F14" s="42">
        <v>148151</v>
      </c>
      <c r="G14" s="42">
        <v>151794</v>
      </c>
      <c r="H14" s="42">
        <v>166688</v>
      </c>
      <c r="I14" s="42">
        <v>178394</v>
      </c>
      <c r="J14" s="42">
        <v>184679</v>
      </c>
      <c r="K14" s="42">
        <v>195626</v>
      </c>
      <c r="L14" s="42">
        <v>198674</v>
      </c>
      <c r="M14" s="42">
        <v>199666</v>
      </c>
      <c r="N14" s="42">
        <v>201871</v>
      </c>
      <c r="O14" s="42">
        <v>204079</v>
      </c>
      <c r="P14" s="42">
        <v>204405</v>
      </c>
      <c r="Q14" s="42">
        <v>187306</v>
      </c>
      <c r="R14" s="42">
        <v>184643</v>
      </c>
      <c r="S14" s="42">
        <v>179330</v>
      </c>
      <c r="T14" s="42">
        <v>175160</v>
      </c>
      <c r="U14" s="42">
        <v>176161</v>
      </c>
      <c r="V14" s="42">
        <v>177949</v>
      </c>
      <c r="W14" s="42">
        <v>180674</v>
      </c>
      <c r="X14" s="42">
        <v>180604</v>
      </c>
      <c r="Y14" s="42">
        <v>183332</v>
      </c>
    </row>
    <row r="15" spans="1:25" s="26" customFormat="1" ht="18" customHeight="1">
      <c r="A15" s="28" t="s">
        <v>55</v>
      </c>
      <c r="B15" s="29">
        <f>B14-B16</f>
        <v>95069</v>
      </c>
      <c r="C15" s="29">
        <f t="shared" ref="C15:Y15" si="3">C14-C16</f>
        <v>97530</v>
      </c>
      <c r="D15" s="29">
        <f t="shared" si="3"/>
        <v>99378</v>
      </c>
      <c r="E15" s="29">
        <f t="shared" si="3"/>
        <v>100895</v>
      </c>
      <c r="F15" s="29">
        <f t="shared" si="3"/>
        <v>102050</v>
      </c>
      <c r="G15" s="29">
        <f t="shared" si="3"/>
        <v>103402</v>
      </c>
      <c r="H15" s="29">
        <f t="shared" si="3"/>
        <v>105268</v>
      </c>
      <c r="I15" s="29">
        <f t="shared" si="3"/>
        <v>107262</v>
      </c>
      <c r="J15" s="29">
        <f t="shared" si="3"/>
        <v>108643</v>
      </c>
      <c r="K15" s="29">
        <f t="shared" si="3"/>
        <v>110324</v>
      </c>
      <c r="L15" s="29">
        <f t="shared" si="3"/>
        <v>111240</v>
      </c>
      <c r="M15" s="29">
        <f t="shared" si="3"/>
        <v>112060</v>
      </c>
      <c r="N15" s="29">
        <f t="shared" si="3"/>
        <v>113054</v>
      </c>
      <c r="O15" s="29">
        <f t="shared" si="3"/>
        <v>113392</v>
      </c>
      <c r="P15" s="29">
        <f t="shared" si="3"/>
        <v>114042</v>
      </c>
      <c r="Q15" s="29">
        <f t="shared" si="3"/>
        <v>114429</v>
      </c>
      <c r="R15" s="29">
        <f t="shared" si="3"/>
        <v>114631</v>
      </c>
      <c r="S15" s="29">
        <f t="shared" si="3"/>
        <v>114781</v>
      </c>
      <c r="T15" s="29">
        <f t="shared" si="3"/>
        <v>114876</v>
      </c>
      <c r="U15" s="29">
        <f t="shared" si="3"/>
        <v>115038</v>
      </c>
      <c r="V15" s="29">
        <f t="shared" si="3"/>
        <v>115024</v>
      </c>
      <c r="W15" s="29">
        <f t="shared" si="3"/>
        <v>115016</v>
      </c>
      <c r="X15" s="29">
        <f t="shared" si="3"/>
        <v>115089</v>
      </c>
      <c r="Y15" s="29">
        <f t="shared" si="3"/>
        <v>115367</v>
      </c>
    </row>
    <row r="16" spans="1:25" s="26" customFormat="1" ht="18" customHeight="1">
      <c r="A16" s="30" t="s">
        <v>56</v>
      </c>
      <c r="B16" s="31">
        <v>12649</v>
      </c>
      <c r="C16" s="31">
        <v>16595</v>
      </c>
      <c r="D16" s="31">
        <v>23251</v>
      </c>
      <c r="E16" s="31">
        <v>34651</v>
      </c>
      <c r="F16" s="31">
        <v>46101</v>
      </c>
      <c r="G16" s="31">
        <v>48392</v>
      </c>
      <c r="H16" s="31">
        <v>61420</v>
      </c>
      <c r="I16" s="31">
        <v>71132</v>
      </c>
      <c r="J16" s="31">
        <v>76036</v>
      </c>
      <c r="K16" s="31">
        <v>85302</v>
      </c>
      <c r="L16" s="31">
        <v>87434</v>
      </c>
      <c r="M16" s="31">
        <v>87606</v>
      </c>
      <c r="N16" s="31">
        <v>88817</v>
      </c>
      <c r="O16" s="31">
        <v>90687</v>
      </c>
      <c r="P16" s="31">
        <v>90363</v>
      </c>
      <c r="Q16" s="31">
        <v>72877</v>
      </c>
      <c r="R16" s="31">
        <v>70012</v>
      </c>
      <c r="S16" s="31">
        <v>64549</v>
      </c>
      <c r="T16" s="31">
        <v>60284</v>
      </c>
      <c r="U16" s="31">
        <v>61123</v>
      </c>
      <c r="V16" s="31">
        <v>62925</v>
      </c>
      <c r="W16" s="31">
        <v>65658</v>
      </c>
      <c r="X16" s="31">
        <v>65515</v>
      </c>
      <c r="Y16" s="31">
        <v>67965</v>
      </c>
    </row>
    <row r="17" spans="1:25" s="26" customFormat="1" ht="18" customHeight="1">
      <c r="A17" s="32" t="s">
        <v>48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80" t="s">
        <v>50</v>
      </c>
      <c r="B20" s="81">
        <v>1999</v>
      </c>
      <c r="C20" s="81">
        <v>2000</v>
      </c>
      <c r="D20" s="81">
        <v>2001</v>
      </c>
      <c r="E20" s="81">
        <v>2002</v>
      </c>
      <c r="F20" s="81">
        <v>2003</v>
      </c>
      <c r="G20" s="81">
        <v>2004</v>
      </c>
      <c r="H20" s="81">
        <v>2005</v>
      </c>
      <c r="I20" s="81">
        <v>2006</v>
      </c>
      <c r="J20" s="81">
        <v>2007</v>
      </c>
      <c r="K20" s="81">
        <v>2008</v>
      </c>
      <c r="L20" s="81">
        <v>2009</v>
      </c>
      <c r="M20" s="81">
        <v>2010</v>
      </c>
      <c r="N20" s="81">
        <v>2011</v>
      </c>
      <c r="O20" s="81">
        <v>2012</v>
      </c>
      <c r="P20" s="81">
        <v>2013</v>
      </c>
      <c r="Q20" s="81">
        <v>2014</v>
      </c>
      <c r="R20" s="81">
        <v>2015</v>
      </c>
      <c r="S20" s="81">
        <v>2016</v>
      </c>
      <c r="T20" s="81">
        <v>2017</v>
      </c>
      <c r="U20" s="81">
        <v>2018</v>
      </c>
      <c r="V20" s="81">
        <v>2019</v>
      </c>
      <c r="W20" s="81">
        <v>2020</v>
      </c>
      <c r="X20" s="81">
        <v>2021</v>
      </c>
      <c r="Y20" s="103">
        <v>2022</v>
      </c>
    </row>
    <row r="21" spans="1:25" s="26" customFormat="1" ht="18" customHeight="1">
      <c r="A21" s="27" t="s">
        <v>39</v>
      </c>
      <c r="B21" s="42">
        <v>107541</v>
      </c>
      <c r="C21" s="42">
        <v>113976</v>
      </c>
      <c r="D21" s="42">
        <v>121457</v>
      </c>
      <c r="E21" s="42">
        <v>131693</v>
      </c>
      <c r="F21" s="42">
        <v>142882</v>
      </c>
      <c r="G21" s="42">
        <v>145457</v>
      </c>
      <c r="H21" s="42">
        <v>158588</v>
      </c>
      <c r="I21" s="42">
        <v>169015</v>
      </c>
      <c r="J21" s="42">
        <v>176613</v>
      </c>
      <c r="K21" s="42">
        <v>187621</v>
      </c>
      <c r="L21" s="42">
        <v>192143</v>
      </c>
      <c r="M21" s="42">
        <v>194175</v>
      </c>
      <c r="N21" s="42">
        <v>196813</v>
      </c>
      <c r="O21" s="42">
        <v>199280</v>
      </c>
      <c r="P21" s="42">
        <v>200177</v>
      </c>
      <c r="Q21" s="42">
        <v>183906</v>
      </c>
      <c r="R21" s="42">
        <v>181706</v>
      </c>
      <c r="S21" s="42">
        <v>176594</v>
      </c>
      <c r="T21" s="42">
        <v>173502</v>
      </c>
      <c r="U21" s="42">
        <v>174893</v>
      </c>
      <c r="V21" s="42">
        <v>177308</v>
      </c>
      <c r="W21" s="42">
        <v>180064</v>
      </c>
      <c r="X21" s="42">
        <v>180542</v>
      </c>
      <c r="Y21" s="42">
        <v>183750</v>
      </c>
    </row>
    <row r="22" spans="1:25" s="26" customFormat="1" ht="18" customHeight="1">
      <c r="A22" s="28" t="s">
        <v>55</v>
      </c>
      <c r="B22" s="29">
        <f>B21-B23</f>
        <v>95447</v>
      </c>
      <c r="C22" s="29">
        <f t="shared" ref="C22:Y22" si="4">C21-C23</f>
        <v>98186</v>
      </c>
      <c r="D22" s="29">
        <f t="shared" si="4"/>
        <v>99791</v>
      </c>
      <c r="E22" s="29">
        <f t="shared" si="4"/>
        <v>101374</v>
      </c>
      <c r="F22" s="29">
        <f t="shared" si="4"/>
        <v>102503</v>
      </c>
      <c r="G22" s="29">
        <f t="shared" si="4"/>
        <v>103835</v>
      </c>
      <c r="H22" s="29">
        <f t="shared" si="4"/>
        <v>105592</v>
      </c>
      <c r="I22" s="29">
        <f t="shared" si="4"/>
        <v>107370</v>
      </c>
      <c r="J22" s="29">
        <f t="shared" si="4"/>
        <v>108654</v>
      </c>
      <c r="K22" s="29">
        <f t="shared" si="4"/>
        <v>110494</v>
      </c>
      <c r="L22" s="29">
        <f t="shared" si="4"/>
        <v>111672</v>
      </c>
      <c r="M22" s="29">
        <f t="shared" si="4"/>
        <v>112252</v>
      </c>
      <c r="N22" s="29">
        <f t="shared" si="4"/>
        <v>113238</v>
      </c>
      <c r="O22" s="29">
        <f t="shared" si="4"/>
        <v>113516</v>
      </c>
      <c r="P22" s="29">
        <f t="shared" si="4"/>
        <v>114288</v>
      </c>
      <c r="Q22" s="29">
        <f t="shared" si="4"/>
        <v>114554</v>
      </c>
      <c r="R22" s="29">
        <f t="shared" si="4"/>
        <v>114639</v>
      </c>
      <c r="S22" s="29">
        <f t="shared" si="4"/>
        <v>114713</v>
      </c>
      <c r="T22" s="29">
        <f t="shared" si="4"/>
        <v>114807</v>
      </c>
      <c r="U22" s="29">
        <f t="shared" si="4"/>
        <v>114898</v>
      </c>
      <c r="V22" s="29">
        <f t="shared" si="4"/>
        <v>115082</v>
      </c>
      <c r="W22" s="29">
        <f t="shared" si="4"/>
        <v>115073</v>
      </c>
      <c r="X22" s="29">
        <f t="shared" si="4"/>
        <v>115358</v>
      </c>
      <c r="Y22" s="29">
        <f t="shared" si="4"/>
        <v>115665</v>
      </c>
    </row>
    <row r="23" spans="1:25" s="26" customFormat="1" ht="18" customHeight="1">
      <c r="A23" s="30" t="s">
        <v>56</v>
      </c>
      <c r="B23" s="31">
        <v>12094</v>
      </c>
      <c r="C23" s="31">
        <v>15790</v>
      </c>
      <c r="D23" s="31">
        <v>21666</v>
      </c>
      <c r="E23" s="31">
        <v>30319</v>
      </c>
      <c r="F23" s="31">
        <v>40379</v>
      </c>
      <c r="G23" s="31">
        <v>41622</v>
      </c>
      <c r="H23" s="31">
        <v>52996</v>
      </c>
      <c r="I23" s="31">
        <v>61645</v>
      </c>
      <c r="J23" s="31">
        <v>67959</v>
      </c>
      <c r="K23" s="31">
        <v>77127</v>
      </c>
      <c r="L23" s="31">
        <v>80471</v>
      </c>
      <c r="M23" s="31">
        <v>81923</v>
      </c>
      <c r="N23" s="31">
        <v>83575</v>
      </c>
      <c r="O23" s="31">
        <v>85764</v>
      </c>
      <c r="P23" s="31">
        <v>85889</v>
      </c>
      <c r="Q23" s="31">
        <v>69352</v>
      </c>
      <c r="R23" s="31">
        <v>67067</v>
      </c>
      <c r="S23" s="31">
        <v>61881</v>
      </c>
      <c r="T23" s="31">
        <v>58695</v>
      </c>
      <c r="U23" s="31">
        <v>59995</v>
      </c>
      <c r="V23" s="31">
        <v>62226</v>
      </c>
      <c r="W23" s="31">
        <v>64991</v>
      </c>
      <c r="X23" s="31">
        <v>65184</v>
      </c>
      <c r="Y23" s="31">
        <v>68085</v>
      </c>
    </row>
    <row r="24" spans="1:25" s="26" customFormat="1" ht="18" customHeight="1">
      <c r="A24" s="32" t="s">
        <v>48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82" t="s">
        <v>14</v>
      </c>
      <c r="B30" s="81">
        <v>1999</v>
      </c>
      <c r="C30" s="81">
        <v>2000</v>
      </c>
      <c r="D30" s="81">
        <v>2001</v>
      </c>
      <c r="E30" s="81">
        <v>2002</v>
      </c>
      <c r="F30" s="81">
        <v>2003</v>
      </c>
      <c r="G30" s="81">
        <v>2004</v>
      </c>
      <c r="H30" s="81">
        <v>2005</v>
      </c>
      <c r="I30" s="81">
        <v>2006</v>
      </c>
      <c r="J30" s="81">
        <v>2007</v>
      </c>
      <c r="K30" s="81">
        <v>2008</v>
      </c>
      <c r="L30" s="81">
        <v>2009</v>
      </c>
      <c r="M30" s="81">
        <v>2010</v>
      </c>
      <c r="N30" s="81">
        <v>2011</v>
      </c>
      <c r="O30" s="81">
        <v>2012</v>
      </c>
      <c r="P30" s="81">
        <v>2013</v>
      </c>
      <c r="Q30" s="81">
        <v>2014</v>
      </c>
      <c r="R30" s="81">
        <v>2015</v>
      </c>
      <c r="S30" s="81">
        <v>2016</v>
      </c>
      <c r="T30" s="81">
        <v>2017</v>
      </c>
      <c r="U30" s="81">
        <v>2018</v>
      </c>
      <c r="V30" s="81">
        <v>2019</v>
      </c>
      <c r="W30" s="81">
        <v>2020</v>
      </c>
      <c r="X30" s="81">
        <v>2021</v>
      </c>
      <c r="Y30" s="103">
        <v>2022</v>
      </c>
    </row>
    <row r="31" spans="1:25" s="35" customFormat="1" ht="18" customHeight="1">
      <c r="A31" s="36" t="s">
        <v>55</v>
      </c>
      <c r="B31" s="37">
        <f t="shared" ref="B31:X31" si="5">B9/B8</f>
        <v>0.88505474800124506</v>
      </c>
      <c r="C31" s="37">
        <f t="shared" si="5"/>
        <v>0.85802341945015581</v>
      </c>
      <c r="D31" s="37">
        <f t="shared" si="5"/>
        <v>0.81597879435936516</v>
      </c>
      <c r="E31" s="37">
        <f t="shared" si="5"/>
        <v>0.75688428709881417</v>
      </c>
      <c r="F31" s="37">
        <f t="shared" si="5"/>
        <v>0.70285156666082538</v>
      </c>
      <c r="G31" s="37">
        <f t="shared" si="5"/>
        <v>0.69717847879401584</v>
      </c>
      <c r="H31" s="37">
        <f t="shared" si="5"/>
        <v>0.64824948658984982</v>
      </c>
      <c r="I31" s="37">
        <f t="shared" si="5"/>
        <v>0.61780782881272511</v>
      </c>
      <c r="J31" s="37">
        <f t="shared" si="5"/>
        <v>0.60144426115164462</v>
      </c>
      <c r="K31" s="37">
        <f t="shared" si="5"/>
        <v>0.57617672153989463</v>
      </c>
      <c r="L31" s="37">
        <f t="shared" si="5"/>
        <v>0.57037436958985921</v>
      </c>
      <c r="M31" s="37">
        <f t="shared" si="5"/>
        <v>0.56954964059099988</v>
      </c>
      <c r="N31" s="37">
        <f t="shared" si="5"/>
        <v>0.56759739543096788</v>
      </c>
      <c r="O31" s="37">
        <f t="shared" si="5"/>
        <v>0.56254601979874008</v>
      </c>
      <c r="P31" s="37">
        <f t="shared" si="5"/>
        <v>0.56436025329846606</v>
      </c>
      <c r="Q31" s="37">
        <f t="shared" si="5"/>
        <v>0.61685236468648641</v>
      </c>
      <c r="R31" s="37">
        <f t="shared" si="5"/>
        <v>0.62582400934627913</v>
      </c>
      <c r="S31" s="37">
        <f t="shared" si="5"/>
        <v>0.64478371787235478</v>
      </c>
      <c r="T31" s="37">
        <f t="shared" si="5"/>
        <v>0.65875547091452469</v>
      </c>
      <c r="U31" s="37">
        <f t="shared" si="5"/>
        <v>0.65498755177266177</v>
      </c>
      <c r="V31" s="37">
        <f t="shared" si="5"/>
        <v>0.64771700487252892</v>
      </c>
      <c r="W31" s="37">
        <f t="shared" si="5"/>
        <v>0.63782856255786746</v>
      </c>
      <c r="X31" s="37">
        <f t="shared" si="5"/>
        <v>0.63809927287025192</v>
      </c>
      <c r="Y31" s="37">
        <f>Y9/Y8</f>
        <v>0.62937436322129658</v>
      </c>
    </row>
    <row r="32" spans="1:25" s="35" customFormat="1" ht="18" customHeight="1">
      <c r="A32" s="28" t="s">
        <v>56</v>
      </c>
      <c r="B32" s="38">
        <f t="shared" ref="B32:X32" si="6">B10/B8</f>
        <v>0.11494525199875499</v>
      </c>
      <c r="C32" s="38">
        <f t="shared" si="6"/>
        <v>0.14197658054984416</v>
      </c>
      <c r="D32" s="38">
        <f t="shared" si="6"/>
        <v>0.18402120564063487</v>
      </c>
      <c r="E32" s="38">
        <f t="shared" si="6"/>
        <v>0.24311571290118583</v>
      </c>
      <c r="F32" s="38">
        <f t="shared" si="6"/>
        <v>0.29714843333917462</v>
      </c>
      <c r="G32" s="38">
        <f t="shared" si="6"/>
        <v>0.30282152120598416</v>
      </c>
      <c r="H32" s="38">
        <f t="shared" si="6"/>
        <v>0.35175051341015012</v>
      </c>
      <c r="I32" s="38">
        <f t="shared" si="6"/>
        <v>0.38219217118727494</v>
      </c>
      <c r="J32" s="38">
        <f t="shared" si="6"/>
        <v>0.39855573884835532</v>
      </c>
      <c r="K32" s="38">
        <f t="shared" si="6"/>
        <v>0.42382327846010537</v>
      </c>
      <c r="L32" s="38">
        <f t="shared" si="6"/>
        <v>0.42962563041014079</v>
      </c>
      <c r="M32" s="38">
        <f t="shared" si="6"/>
        <v>0.43045035940900006</v>
      </c>
      <c r="N32" s="38">
        <f t="shared" si="6"/>
        <v>0.43240260456903212</v>
      </c>
      <c r="O32" s="38">
        <f t="shared" si="6"/>
        <v>0.43745398020125992</v>
      </c>
      <c r="P32" s="38">
        <f t="shared" si="6"/>
        <v>0.43563974670153394</v>
      </c>
      <c r="Q32" s="38">
        <f t="shared" si="6"/>
        <v>0.38314763531351359</v>
      </c>
      <c r="R32" s="38">
        <f t="shared" si="6"/>
        <v>0.37417599065372092</v>
      </c>
      <c r="S32" s="38">
        <f t="shared" si="6"/>
        <v>0.35521628212764522</v>
      </c>
      <c r="T32" s="38">
        <f t="shared" si="6"/>
        <v>0.34124452908547531</v>
      </c>
      <c r="U32" s="38">
        <f t="shared" si="6"/>
        <v>0.34501244822733823</v>
      </c>
      <c r="V32" s="38">
        <f t="shared" si="6"/>
        <v>0.35228299512747108</v>
      </c>
      <c r="W32" s="38">
        <f t="shared" si="6"/>
        <v>0.36217143744213254</v>
      </c>
      <c r="X32" s="38">
        <f t="shared" si="6"/>
        <v>0.36190072712974808</v>
      </c>
      <c r="Y32" s="38">
        <f>Y10/Y8</f>
        <v>0.37062563677870342</v>
      </c>
    </row>
    <row r="33" spans="1:25" s="35" customFormat="1" ht="18" customHeight="1">
      <c r="A33" s="30" t="s">
        <v>39</v>
      </c>
      <c r="B33" s="43">
        <f t="shared" ref="B33:X33" si="7">SUM(B31:B32)</f>
        <v>1</v>
      </c>
      <c r="C33" s="43">
        <f t="shared" si="7"/>
        <v>1</v>
      </c>
      <c r="D33" s="43">
        <f t="shared" si="7"/>
        <v>1</v>
      </c>
      <c r="E33" s="43">
        <f t="shared" si="7"/>
        <v>1</v>
      </c>
      <c r="F33" s="43">
        <f t="shared" si="7"/>
        <v>1</v>
      </c>
      <c r="G33" s="43">
        <f t="shared" si="7"/>
        <v>1</v>
      </c>
      <c r="H33" s="43">
        <f t="shared" si="7"/>
        <v>1</v>
      </c>
      <c r="I33" s="43">
        <f t="shared" si="7"/>
        <v>1</v>
      </c>
      <c r="J33" s="43">
        <f t="shared" si="7"/>
        <v>1</v>
      </c>
      <c r="K33" s="43">
        <f t="shared" si="7"/>
        <v>1</v>
      </c>
      <c r="L33" s="43">
        <f t="shared" si="7"/>
        <v>1</v>
      </c>
      <c r="M33" s="43">
        <f t="shared" si="7"/>
        <v>1</v>
      </c>
      <c r="N33" s="43">
        <f t="shared" si="7"/>
        <v>1</v>
      </c>
      <c r="O33" s="43">
        <f t="shared" si="7"/>
        <v>1</v>
      </c>
      <c r="P33" s="43">
        <f t="shared" si="7"/>
        <v>1</v>
      </c>
      <c r="Q33" s="43">
        <f t="shared" si="7"/>
        <v>1</v>
      </c>
      <c r="R33" s="43">
        <f t="shared" si="7"/>
        <v>1</v>
      </c>
      <c r="S33" s="43">
        <f t="shared" si="7"/>
        <v>1</v>
      </c>
      <c r="T33" s="43">
        <f t="shared" si="7"/>
        <v>1</v>
      </c>
      <c r="U33" s="43">
        <f t="shared" si="7"/>
        <v>1</v>
      </c>
      <c r="V33" s="43">
        <f t="shared" si="7"/>
        <v>1</v>
      </c>
      <c r="W33" s="43">
        <f t="shared" si="7"/>
        <v>1</v>
      </c>
      <c r="X33" s="43">
        <f t="shared" si="7"/>
        <v>1</v>
      </c>
      <c r="Y33" s="43">
        <f>SUM(Y31:Y32)</f>
        <v>1</v>
      </c>
    </row>
    <row r="34" spans="1:25" s="35" customFormat="1" ht="18" customHeight="1">
      <c r="A34" s="32" t="s">
        <v>52</v>
      </c>
      <c r="B34" s="33"/>
      <c r="C34" s="33"/>
      <c r="D34" s="33"/>
      <c r="E34" s="33"/>
      <c r="F34" s="33"/>
      <c r="G34" s="33"/>
      <c r="H34" s="3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5" s="35" customFormat="1" ht="18" customHeight="1">
      <c r="A35" s="34"/>
      <c r="B35" s="33"/>
      <c r="C35" s="33"/>
      <c r="D35" s="33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5" s="35" customFormat="1" ht="18" customHeight="1">
      <c r="A36" s="34"/>
      <c r="B36" s="33"/>
      <c r="C36" s="33"/>
      <c r="D36" s="33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5" s="35" customFormat="1" ht="18" customHeight="1">
      <c r="A37" s="82" t="s">
        <v>49</v>
      </c>
      <c r="B37" s="81">
        <v>1999</v>
      </c>
      <c r="C37" s="81">
        <v>2000</v>
      </c>
      <c r="D37" s="81">
        <v>2001</v>
      </c>
      <c r="E37" s="81">
        <v>2002</v>
      </c>
      <c r="F37" s="81">
        <v>2003</v>
      </c>
      <c r="G37" s="81">
        <v>2004</v>
      </c>
      <c r="H37" s="81">
        <v>2005</v>
      </c>
      <c r="I37" s="81">
        <v>2006</v>
      </c>
      <c r="J37" s="81">
        <v>2007</v>
      </c>
      <c r="K37" s="81">
        <v>2008</v>
      </c>
      <c r="L37" s="81">
        <v>2009</v>
      </c>
      <c r="M37" s="81">
        <v>2010</v>
      </c>
      <c r="N37" s="81">
        <v>2011</v>
      </c>
      <c r="O37" s="81">
        <v>2012</v>
      </c>
      <c r="P37" s="81">
        <v>2013</v>
      </c>
      <c r="Q37" s="81">
        <v>2014</v>
      </c>
      <c r="R37" s="81">
        <v>2015</v>
      </c>
      <c r="S37" s="81">
        <v>2016</v>
      </c>
      <c r="T37" s="81">
        <v>2017</v>
      </c>
      <c r="U37" s="81">
        <v>2018</v>
      </c>
      <c r="V37" s="81">
        <v>2019</v>
      </c>
      <c r="W37" s="81">
        <v>2020</v>
      </c>
      <c r="X37" s="81">
        <v>2021</v>
      </c>
      <c r="Y37" s="103">
        <v>2022</v>
      </c>
    </row>
    <row r="38" spans="1:25" s="35" customFormat="1" ht="18" customHeight="1">
      <c r="A38" s="36" t="s">
        <v>55</v>
      </c>
      <c r="B38" s="37">
        <f t="shared" ref="B38:X38" si="8">B15/B14</f>
        <v>0.88257301472363026</v>
      </c>
      <c r="C38" s="37">
        <f t="shared" si="8"/>
        <v>0.85458926615553121</v>
      </c>
      <c r="D38" s="37">
        <f t="shared" si="8"/>
        <v>0.81039558342643259</v>
      </c>
      <c r="E38" s="37">
        <f t="shared" si="8"/>
        <v>0.7443598483171765</v>
      </c>
      <c r="F38" s="37">
        <f t="shared" si="8"/>
        <v>0.6888242401333774</v>
      </c>
      <c r="G38" s="37">
        <f t="shared" si="8"/>
        <v>0.68119952040265097</v>
      </c>
      <c r="H38" s="37">
        <f t="shared" si="8"/>
        <v>0.63152716452294111</v>
      </c>
      <c r="I38" s="37">
        <f t="shared" si="8"/>
        <v>0.60126461652297725</v>
      </c>
      <c r="J38" s="37">
        <f t="shared" si="8"/>
        <v>0.58828020511265489</v>
      </c>
      <c r="K38" s="37">
        <f t="shared" si="8"/>
        <v>0.56395366669052172</v>
      </c>
      <c r="L38" s="37">
        <f t="shared" si="8"/>
        <v>0.55991221800537561</v>
      </c>
      <c r="M38" s="37">
        <f t="shared" si="8"/>
        <v>0.56123726623461179</v>
      </c>
      <c r="N38" s="37">
        <f t="shared" si="8"/>
        <v>0.56003091082919287</v>
      </c>
      <c r="O38" s="37">
        <f t="shared" si="8"/>
        <v>0.55562796760078204</v>
      </c>
      <c r="P38" s="37">
        <f t="shared" si="8"/>
        <v>0.55792177295075951</v>
      </c>
      <c r="Q38" s="37">
        <f t="shared" si="8"/>
        <v>0.61092009866208241</v>
      </c>
      <c r="R38" s="37">
        <f t="shared" si="8"/>
        <v>0.62082505158603363</v>
      </c>
      <c r="S38" s="37">
        <f t="shared" si="8"/>
        <v>0.64005464785590815</v>
      </c>
      <c r="T38" s="37">
        <f t="shared" si="8"/>
        <v>0.65583466544873259</v>
      </c>
      <c r="U38" s="37">
        <f t="shared" si="8"/>
        <v>0.65302762813562598</v>
      </c>
      <c r="V38" s="37">
        <f t="shared" si="8"/>
        <v>0.64638744808905924</v>
      </c>
      <c r="W38" s="37">
        <f t="shared" si="8"/>
        <v>0.63659408658689132</v>
      </c>
      <c r="X38" s="37">
        <f t="shared" si="8"/>
        <v>0.63724502225864321</v>
      </c>
      <c r="Y38" s="37">
        <f>Y15/Y14</f>
        <v>0.62927912202997838</v>
      </c>
    </row>
    <row r="39" spans="1:25" s="35" customFormat="1" ht="18" customHeight="1">
      <c r="A39" s="28" t="s">
        <v>56</v>
      </c>
      <c r="B39" s="38">
        <f t="shared" ref="B39:X39" si="9">B16/B14</f>
        <v>0.11742698527636979</v>
      </c>
      <c r="C39" s="38">
        <f t="shared" si="9"/>
        <v>0.14541073384446879</v>
      </c>
      <c r="D39" s="38">
        <f t="shared" si="9"/>
        <v>0.18960441657356741</v>
      </c>
      <c r="E39" s="38">
        <f t="shared" si="9"/>
        <v>0.25564015168282356</v>
      </c>
      <c r="F39" s="38">
        <f t="shared" si="9"/>
        <v>0.31117575986662255</v>
      </c>
      <c r="G39" s="38">
        <f t="shared" si="9"/>
        <v>0.31880047959734903</v>
      </c>
      <c r="H39" s="38">
        <f t="shared" si="9"/>
        <v>0.36847283547705895</v>
      </c>
      <c r="I39" s="38">
        <f t="shared" si="9"/>
        <v>0.39873538347702275</v>
      </c>
      <c r="J39" s="38">
        <f t="shared" si="9"/>
        <v>0.41171979488734506</v>
      </c>
      <c r="K39" s="38">
        <f t="shared" si="9"/>
        <v>0.43604633330947828</v>
      </c>
      <c r="L39" s="38">
        <f t="shared" si="9"/>
        <v>0.44008778199462434</v>
      </c>
      <c r="M39" s="38">
        <f t="shared" si="9"/>
        <v>0.43876273376538821</v>
      </c>
      <c r="N39" s="38">
        <f t="shared" si="9"/>
        <v>0.43996908917080713</v>
      </c>
      <c r="O39" s="38">
        <f t="shared" si="9"/>
        <v>0.44437203239921796</v>
      </c>
      <c r="P39" s="38">
        <f t="shared" si="9"/>
        <v>0.44207822704924049</v>
      </c>
      <c r="Q39" s="38">
        <f t="shared" si="9"/>
        <v>0.38907990133791764</v>
      </c>
      <c r="R39" s="38">
        <f t="shared" si="9"/>
        <v>0.37917494841396643</v>
      </c>
      <c r="S39" s="38">
        <f t="shared" si="9"/>
        <v>0.3599453521440919</v>
      </c>
      <c r="T39" s="38">
        <f t="shared" si="9"/>
        <v>0.34416533455126741</v>
      </c>
      <c r="U39" s="38">
        <f t="shared" si="9"/>
        <v>0.34697237186437407</v>
      </c>
      <c r="V39" s="38">
        <f t="shared" si="9"/>
        <v>0.35361255191094076</v>
      </c>
      <c r="W39" s="38">
        <f t="shared" si="9"/>
        <v>0.36340591341310868</v>
      </c>
      <c r="X39" s="38">
        <f t="shared" si="9"/>
        <v>0.36275497774135679</v>
      </c>
      <c r="Y39" s="38">
        <f>Y16/Y14</f>
        <v>0.37072087797002162</v>
      </c>
    </row>
    <row r="40" spans="1:25" s="35" customFormat="1" ht="18" customHeight="1">
      <c r="A40" s="30" t="s">
        <v>39</v>
      </c>
      <c r="B40" s="43">
        <f t="shared" ref="B40:X40" si="10">SUM(B38:B39)</f>
        <v>1</v>
      </c>
      <c r="C40" s="43">
        <f t="shared" si="10"/>
        <v>1</v>
      </c>
      <c r="D40" s="43">
        <f t="shared" si="10"/>
        <v>1</v>
      </c>
      <c r="E40" s="43">
        <f t="shared" si="10"/>
        <v>1</v>
      </c>
      <c r="F40" s="43">
        <f t="shared" si="10"/>
        <v>1</v>
      </c>
      <c r="G40" s="43">
        <f t="shared" si="10"/>
        <v>1</v>
      </c>
      <c r="H40" s="43">
        <f t="shared" si="10"/>
        <v>1</v>
      </c>
      <c r="I40" s="43">
        <f t="shared" si="10"/>
        <v>1</v>
      </c>
      <c r="J40" s="43">
        <f t="shared" si="10"/>
        <v>1</v>
      </c>
      <c r="K40" s="43">
        <f t="shared" si="10"/>
        <v>1</v>
      </c>
      <c r="L40" s="43">
        <f t="shared" si="10"/>
        <v>1</v>
      </c>
      <c r="M40" s="43">
        <f t="shared" si="10"/>
        <v>1</v>
      </c>
      <c r="N40" s="43">
        <f t="shared" si="10"/>
        <v>1</v>
      </c>
      <c r="O40" s="43">
        <f t="shared" si="10"/>
        <v>1</v>
      </c>
      <c r="P40" s="43">
        <f t="shared" si="10"/>
        <v>1</v>
      </c>
      <c r="Q40" s="43">
        <f t="shared" si="10"/>
        <v>1</v>
      </c>
      <c r="R40" s="43">
        <f t="shared" si="10"/>
        <v>1</v>
      </c>
      <c r="S40" s="43">
        <f t="shared" si="10"/>
        <v>1</v>
      </c>
      <c r="T40" s="43">
        <f t="shared" si="10"/>
        <v>1</v>
      </c>
      <c r="U40" s="43">
        <f t="shared" si="10"/>
        <v>1</v>
      </c>
      <c r="V40" s="43">
        <f t="shared" si="10"/>
        <v>1</v>
      </c>
      <c r="W40" s="43">
        <f t="shared" si="10"/>
        <v>1</v>
      </c>
      <c r="X40" s="43">
        <f t="shared" si="10"/>
        <v>1</v>
      </c>
      <c r="Y40" s="43">
        <f>SUM(Y38:Y39)</f>
        <v>1</v>
      </c>
    </row>
    <row r="41" spans="1:25" s="35" customFormat="1" ht="18" customHeight="1">
      <c r="A41" s="32" t="s">
        <v>52</v>
      </c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5" s="35" customFormat="1" ht="18" customHeight="1">
      <c r="A42" s="34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5" s="35" customFormat="1" ht="18" customHeight="1">
      <c r="A43" s="34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5" s="35" customFormat="1" ht="18" customHeight="1">
      <c r="A44" s="82" t="s">
        <v>50</v>
      </c>
      <c r="B44" s="81">
        <v>1999</v>
      </c>
      <c r="C44" s="81">
        <v>2000</v>
      </c>
      <c r="D44" s="81">
        <v>2001</v>
      </c>
      <c r="E44" s="81">
        <v>2002</v>
      </c>
      <c r="F44" s="81">
        <v>2003</v>
      </c>
      <c r="G44" s="81">
        <v>2004</v>
      </c>
      <c r="H44" s="81">
        <v>2005</v>
      </c>
      <c r="I44" s="81">
        <v>2006</v>
      </c>
      <c r="J44" s="81">
        <v>2007</v>
      </c>
      <c r="K44" s="81">
        <v>2008</v>
      </c>
      <c r="L44" s="81">
        <v>2009</v>
      </c>
      <c r="M44" s="81">
        <v>2010</v>
      </c>
      <c r="N44" s="81">
        <v>2011</v>
      </c>
      <c r="O44" s="81">
        <v>2012</v>
      </c>
      <c r="P44" s="81">
        <v>2013</v>
      </c>
      <c r="Q44" s="81">
        <v>2014</v>
      </c>
      <c r="R44" s="81">
        <v>2015</v>
      </c>
      <c r="S44" s="81">
        <v>2016</v>
      </c>
      <c r="T44" s="81">
        <v>2017</v>
      </c>
      <c r="U44" s="81">
        <v>2018</v>
      </c>
      <c r="V44" s="81">
        <v>2019</v>
      </c>
      <c r="W44" s="81">
        <v>2020</v>
      </c>
      <c r="X44" s="81">
        <v>2021</v>
      </c>
      <c r="Y44" s="103">
        <v>2022</v>
      </c>
    </row>
    <row r="45" spans="1:25" s="35" customFormat="1" ht="18" customHeight="1">
      <c r="A45" s="36" t="s">
        <v>55</v>
      </c>
      <c r="B45" s="37">
        <f t="shared" ref="B45:X45" si="11">B22/B21</f>
        <v>0.88754056592369424</v>
      </c>
      <c r="C45" s="37">
        <f t="shared" si="11"/>
        <v>0.86146206218853094</v>
      </c>
      <c r="D45" s="37">
        <f t="shared" si="11"/>
        <v>0.82161588051738477</v>
      </c>
      <c r="E45" s="37">
        <f t="shared" si="11"/>
        <v>0.76977515889227222</v>
      </c>
      <c r="F45" s="37">
        <f t="shared" si="11"/>
        <v>0.71739617306588654</v>
      </c>
      <c r="G45" s="37">
        <f t="shared" si="11"/>
        <v>0.71385357872085908</v>
      </c>
      <c r="H45" s="37">
        <f t="shared" si="11"/>
        <v>0.66582591368829924</v>
      </c>
      <c r="I45" s="37">
        <f t="shared" si="11"/>
        <v>0.635269058959264</v>
      </c>
      <c r="J45" s="37">
        <f t="shared" si="11"/>
        <v>0.6152095259125886</v>
      </c>
      <c r="K45" s="37">
        <f t="shared" si="11"/>
        <v>0.58892128279883382</v>
      </c>
      <c r="L45" s="37">
        <f t="shared" si="11"/>
        <v>0.58119213294265204</v>
      </c>
      <c r="M45" s="37">
        <f t="shared" si="11"/>
        <v>0.57809707737865323</v>
      </c>
      <c r="N45" s="37">
        <f t="shared" si="11"/>
        <v>0.57535833506932976</v>
      </c>
      <c r="O45" s="37">
        <f t="shared" si="11"/>
        <v>0.56963067041348858</v>
      </c>
      <c r="P45" s="37">
        <f t="shared" si="11"/>
        <v>0.57093472277034829</v>
      </c>
      <c r="Q45" s="37">
        <f t="shared" si="11"/>
        <v>0.62289430469913976</v>
      </c>
      <c r="R45" s="37">
        <f t="shared" si="11"/>
        <v>0.63090376762462441</v>
      </c>
      <c r="S45" s="37">
        <f t="shared" si="11"/>
        <v>0.64958605615139808</v>
      </c>
      <c r="T45" s="37">
        <f t="shared" si="11"/>
        <v>0.66170418784797869</v>
      </c>
      <c r="U45" s="37">
        <f t="shared" si="11"/>
        <v>0.65696168514463127</v>
      </c>
      <c r="V45" s="37">
        <f t="shared" si="11"/>
        <v>0.64905136824057574</v>
      </c>
      <c r="W45" s="37">
        <f t="shared" si="11"/>
        <v>0.6390672205438066</v>
      </c>
      <c r="X45" s="37">
        <f t="shared" si="11"/>
        <v>0.63895381684040276</v>
      </c>
      <c r="Y45" s="37">
        <f>Y22/Y21</f>
        <v>0.62946938775510208</v>
      </c>
    </row>
    <row r="46" spans="1:25" s="35" customFormat="1" ht="18" customHeight="1">
      <c r="A46" s="28" t="s">
        <v>56</v>
      </c>
      <c r="B46" s="38">
        <f t="shared" ref="B46:X46" si="12">B23/B21</f>
        <v>0.11245943407630578</v>
      </c>
      <c r="C46" s="38">
        <f t="shared" si="12"/>
        <v>0.13853793781146909</v>
      </c>
      <c r="D46" s="38">
        <f t="shared" si="12"/>
        <v>0.17838411948261523</v>
      </c>
      <c r="E46" s="38">
        <f t="shared" si="12"/>
        <v>0.23022484110772781</v>
      </c>
      <c r="F46" s="38">
        <f t="shared" si="12"/>
        <v>0.28260382693411346</v>
      </c>
      <c r="G46" s="38">
        <f t="shared" si="12"/>
        <v>0.28614642127914092</v>
      </c>
      <c r="H46" s="38">
        <f t="shared" si="12"/>
        <v>0.33417408631170076</v>
      </c>
      <c r="I46" s="38">
        <f t="shared" si="12"/>
        <v>0.36473094104073606</v>
      </c>
      <c r="J46" s="38">
        <f t="shared" si="12"/>
        <v>0.38479047408741146</v>
      </c>
      <c r="K46" s="38">
        <f t="shared" si="12"/>
        <v>0.41107871720116618</v>
      </c>
      <c r="L46" s="38">
        <f t="shared" si="12"/>
        <v>0.4188078670573479</v>
      </c>
      <c r="M46" s="38">
        <f t="shared" si="12"/>
        <v>0.42190292262134671</v>
      </c>
      <c r="N46" s="38">
        <f t="shared" si="12"/>
        <v>0.42464166493067024</v>
      </c>
      <c r="O46" s="38">
        <f t="shared" si="12"/>
        <v>0.43036932958651142</v>
      </c>
      <c r="P46" s="38">
        <f t="shared" si="12"/>
        <v>0.42906527722965176</v>
      </c>
      <c r="Q46" s="38">
        <f t="shared" si="12"/>
        <v>0.37710569530086024</v>
      </c>
      <c r="R46" s="38">
        <f t="shared" si="12"/>
        <v>0.36909623237537559</v>
      </c>
      <c r="S46" s="38">
        <f t="shared" si="12"/>
        <v>0.35041394384860186</v>
      </c>
      <c r="T46" s="38">
        <f t="shared" si="12"/>
        <v>0.33829581215202131</v>
      </c>
      <c r="U46" s="38">
        <f t="shared" si="12"/>
        <v>0.34303831485536873</v>
      </c>
      <c r="V46" s="38">
        <f t="shared" si="12"/>
        <v>0.35094863175942426</v>
      </c>
      <c r="W46" s="38">
        <f t="shared" si="12"/>
        <v>0.36093277945619334</v>
      </c>
      <c r="X46" s="38">
        <f t="shared" si="12"/>
        <v>0.36104618315959719</v>
      </c>
      <c r="Y46" s="38">
        <f>Y23/Y21</f>
        <v>0.37053061224489797</v>
      </c>
    </row>
    <row r="47" spans="1:25" s="35" customFormat="1" ht="18" customHeight="1">
      <c r="A47" s="30" t="s">
        <v>39</v>
      </c>
      <c r="B47" s="43">
        <f t="shared" ref="B47:X47" si="13">SUM(B45:B46)</f>
        <v>1</v>
      </c>
      <c r="C47" s="43">
        <f t="shared" si="13"/>
        <v>1</v>
      </c>
      <c r="D47" s="43">
        <f t="shared" si="13"/>
        <v>1</v>
      </c>
      <c r="E47" s="43">
        <f t="shared" si="13"/>
        <v>1</v>
      </c>
      <c r="F47" s="43">
        <f t="shared" si="13"/>
        <v>1</v>
      </c>
      <c r="G47" s="43">
        <f t="shared" si="13"/>
        <v>1</v>
      </c>
      <c r="H47" s="43">
        <f t="shared" si="13"/>
        <v>1</v>
      </c>
      <c r="I47" s="43">
        <f t="shared" si="13"/>
        <v>1</v>
      </c>
      <c r="J47" s="43">
        <f t="shared" si="13"/>
        <v>1</v>
      </c>
      <c r="K47" s="43">
        <f t="shared" si="13"/>
        <v>1</v>
      </c>
      <c r="L47" s="43">
        <f t="shared" si="13"/>
        <v>1</v>
      </c>
      <c r="M47" s="43">
        <f t="shared" si="13"/>
        <v>1</v>
      </c>
      <c r="N47" s="43">
        <f t="shared" si="13"/>
        <v>1</v>
      </c>
      <c r="O47" s="43">
        <f t="shared" si="13"/>
        <v>1</v>
      </c>
      <c r="P47" s="43">
        <f t="shared" si="13"/>
        <v>1</v>
      </c>
      <c r="Q47" s="43">
        <f t="shared" si="13"/>
        <v>1</v>
      </c>
      <c r="R47" s="43">
        <f t="shared" si="13"/>
        <v>1</v>
      </c>
      <c r="S47" s="43">
        <f t="shared" si="13"/>
        <v>1</v>
      </c>
      <c r="T47" s="43">
        <f t="shared" si="13"/>
        <v>1</v>
      </c>
      <c r="U47" s="43">
        <f t="shared" si="13"/>
        <v>1</v>
      </c>
      <c r="V47" s="43">
        <f t="shared" si="13"/>
        <v>1</v>
      </c>
      <c r="W47" s="43">
        <f t="shared" si="13"/>
        <v>1</v>
      </c>
      <c r="X47" s="43">
        <f t="shared" si="13"/>
        <v>1</v>
      </c>
      <c r="Y47" s="43">
        <f>SUM(Y45:Y46)</f>
        <v>1</v>
      </c>
    </row>
    <row r="48" spans="1:25" s="9" customFormat="1" ht="18" customHeight="1">
      <c r="A48" s="19" t="s">
        <v>52</v>
      </c>
      <c r="B48" s="8"/>
      <c r="C48" s="8"/>
      <c r="D48" s="8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5" s="9" customFormat="1" ht="18" customHeight="1">
      <c r="A49" s="14"/>
      <c r="B49" s="8"/>
      <c r="C49" s="8"/>
      <c r="D49" s="8"/>
      <c r="E49" s="8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5" s="9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5" s="9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5" s="9" customFormat="1" ht="18" customHeight="1">
      <c r="A52" s="8" t="s">
        <v>58</v>
      </c>
      <c r="B52" s="8"/>
      <c r="C52" s="8"/>
      <c r="D52" s="8"/>
      <c r="E52" s="8"/>
      <c r="F52" s="8"/>
      <c r="G52" s="8"/>
      <c r="H52" s="8"/>
      <c r="I52" s="8"/>
      <c r="J52" s="8"/>
    </row>
    <row r="53" spans="1:25" s="9" customFormat="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25" s="9" customFormat="1" ht="18" customHeight="1">
      <c r="B54" s="81">
        <v>1999</v>
      </c>
      <c r="C54" s="81">
        <v>2000</v>
      </c>
      <c r="D54" s="81">
        <v>2001</v>
      </c>
      <c r="E54" s="81">
        <v>2002</v>
      </c>
      <c r="F54" s="81">
        <v>2003</v>
      </c>
      <c r="G54" s="81">
        <v>2004</v>
      </c>
      <c r="H54" s="81">
        <v>2005</v>
      </c>
      <c r="I54" s="81">
        <v>2006</v>
      </c>
      <c r="J54" s="81">
        <v>2007</v>
      </c>
      <c r="K54" s="81">
        <v>2008</v>
      </c>
      <c r="L54" s="81">
        <v>2009</v>
      </c>
      <c r="M54" s="81">
        <v>2010</v>
      </c>
      <c r="N54" s="81">
        <v>2011</v>
      </c>
      <c r="O54" s="81">
        <v>2012</v>
      </c>
      <c r="P54" s="81">
        <v>2013</v>
      </c>
      <c r="Q54" s="81">
        <v>2014</v>
      </c>
      <c r="R54" s="81">
        <v>2015</v>
      </c>
      <c r="S54" s="81">
        <v>2016</v>
      </c>
      <c r="T54" s="81">
        <v>2017</v>
      </c>
      <c r="U54" s="81">
        <v>2018</v>
      </c>
      <c r="V54" s="81">
        <v>2019</v>
      </c>
      <c r="W54" s="81">
        <v>2020</v>
      </c>
      <c r="X54" s="81">
        <v>2021</v>
      </c>
      <c r="Y54" s="103">
        <v>2022</v>
      </c>
    </row>
    <row r="55" spans="1:25" s="9" customFormat="1" ht="18" customHeight="1">
      <c r="A55" s="83" t="s">
        <v>39</v>
      </c>
      <c r="B55" s="44">
        <f t="shared" ref="B55:X55" si="14">SUM(B56:B57)</f>
        <v>24743</v>
      </c>
      <c r="C55" s="44">
        <f t="shared" si="14"/>
        <v>32385</v>
      </c>
      <c r="D55" s="44">
        <f t="shared" si="14"/>
        <v>44917</v>
      </c>
      <c r="E55" s="44">
        <f t="shared" si="14"/>
        <v>64970</v>
      </c>
      <c r="F55" s="44">
        <f t="shared" si="14"/>
        <v>86480</v>
      </c>
      <c r="G55" s="44">
        <f t="shared" si="14"/>
        <v>90014</v>
      </c>
      <c r="H55" s="44">
        <f t="shared" si="14"/>
        <v>114416</v>
      </c>
      <c r="I55" s="44">
        <f t="shared" si="14"/>
        <v>132777</v>
      </c>
      <c r="J55" s="44">
        <f t="shared" si="14"/>
        <v>143995</v>
      </c>
      <c r="K55" s="44">
        <f t="shared" si="14"/>
        <v>162429</v>
      </c>
      <c r="L55" s="44">
        <f t="shared" si="14"/>
        <v>167905</v>
      </c>
      <c r="M55" s="44">
        <f t="shared" si="14"/>
        <v>169529</v>
      </c>
      <c r="N55" s="44">
        <f t="shared" si="14"/>
        <v>172392</v>
      </c>
      <c r="O55" s="44">
        <f t="shared" si="14"/>
        <v>176451</v>
      </c>
      <c r="P55" s="44">
        <f t="shared" si="14"/>
        <v>176252</v>
      </c>
      <c r="Q55" s="44">
        <f t="shared" si="14"/>
        <v>142229</v>
      </c>
      <c r="R55" s="44">
        <f t="shared" si="14"/>
        <v>137079</v>
      </c>
      <c r="S55" s="44">
        <f t="shared" si="14"/>
        <v>126430</v>
      </c>
      <c r="T55" s="44">
        <f t="shared" si="14"/>
        <v>118979</v>
      </c>
      <c r="U55" s="44">
        <f t="shared" si="14"/>
        <v>121118</v>
      </c>
      <c r="V55" s="44">
        <f t="shared" si="14"/>
        <v>125151</v>
      </c>
      <c r="W55" s="44">
        <f t="shared" si="14"/>
        <v>130649</v>
      </c>
      <c r="X55" s="44">
        <f t="shared" si="14"/>
        <v>130699</v>
      </c>
      <c r="Y55" s="44">
        <f>SUM(Y56:Y57)</f>
        <v>136050</v>
      </c>
    </row>
    <row r="56" spans="1:25" s="9" customFormat="1" ht="18" customHeight="1">
      <c r="A56" s="84" t="s">
        <v>59</v>
      </c>
      <c r="B56" s="102">
        <f t="shared" ref="B56:X56" si="15">B16</f>
        <v>12649</v>
      </c>
      <c r="C56" s="102">
        <f t="shared" si="15"/>
        <v>16595</v>
      </c>
      <c r="D56" s="102">
        <f t="shared" si="15"/>
        <v>23251</v>
      </c>
      <c r="E56" s="102">
        <f t="shared" si="15"/>
        <v>34651</v>
      </c>
      <c r="F56" s="102">
        <f t="shared" si="15"/>
        <v>46101</v>
      </c>
      <c r="G56" s="102">
        <f t="shared" si="15"/>
        <v>48392</v>
      </c>
      <c r="H56" s="102">
        <f t="shared" si="15"/>
        <v>61420</v>
      </c>
      <c r="I56" s="102">
        <f t="shared" si="15"/>
        <v>71132</v>
      </c>
      <c r="J56" s="102">
        <f t="shared" si="15"/>
        <v>76036</v>
      </c>
      <c r="K56" s="102">
        <f t="shared" si="15"/>
        <v>85302</v>
      </c>
      <c r="L56" s="102">
        <f t="shared" si="15"/>
        <v>87434</v>
      </c>
      <c r="M56" s="102">
        <f t="shared" si="15"/>
        <v>87606</v>
      </c>
      <c r="N56" s="102">
        <f t="shared" si="15"/>
        <v>88817</v>
      </c>
      <c r="O56" s="102">
        <f t="shared" si="15"/>
        <v>90687</v>
      </c>
      <c r="P56" s="102">
        <f t="shared" si="15"/>
        <v>90363</v>
      </c>
      <c r="Q56" s="102">
        <f t="shared" si="15"/>
        <v>72877</v>
      </c>
      <c r="R56" s="102">
        <f t="shared" si="15"/>
        <v>70012</v>
      </c>
      <c r="S56" s="102">
        <f t="shared" si="15"/>
        <v>64549</v>
      </c>
      <c r="T56" s="102">
        <f t="shared" si="15"/>
        <v>60284</v>
      </c>
      <c r="U56" s="102">
        <f t="shared" si="15"/>
        <v>61123</v>
      </c>
      <c r="V56" s="102">
        <f t="shared" si="15"/>
        <v>62925</v>
      </c>
      <c r="W56" s="102">
        <f t="shared" si="15"/>
        <v>65658</v>
      </c>
      <c r="X56" s="102">
        <f t="shared" si="15"/>
        <v>65515</v>
      </c>
      <c r="Y56" s="102">
        <f>Y16</f>
        <v>67965</v>
      </c>
    </row>
    <row r="57" spans="1:25" s="9" customFormat="1" ht="18" customHeight="1">
      <c r="A57" s="85" t="s">
        <v>60</v>
      </c>
      <c r="B57" s="31">
        <f t="shared" ref="B57:X57" si="16">B23</f>
        <v>12094</v>
      </c>
      <c r="C57" s="31">
        <f t="shared" si="16"/>
        <v>15790</v>
      </c>
      <c r="D57" s="31">
        <f t="shared" si="16"/>
        <v>21666</v>
      </c>
      <c r="E57" s="31">
        <f t="shared" si="16"/>
        <v>30319</v>
      </c>
      <c r="F57" s="31">
        <f t="shared" si="16"/>
        <v>40379</v>
      </c>
      <c r="G57" s="31">
        <f t="shared" si="16"/>
        <v>41622</v>
      </c>
      <c r="H57" s="31">
        <f t="shared" si="16"/>
        <v>52996</v>
      </c>
      <c r="I57" s="31">
        <f t="shared" si="16"/>
        <v>61645</v>
      </c>
      <c r="J57" s="31">
        <f t="shared" si="16"/>
        <v>67959</v>
      </c>
      <c r="K57" s="31">
        <f t="shared" si="16"/>
        <v>77127</v>
      </c>
      <c r="L57" s="31">
        <f t="shared" si="16"/>
        <v>80471</v>
      </c>
      <c r="M57" s="31">
        <f t="shared" si="16"/>
        <v>81923</v>
      </c>
      <c r="N57" s="31">
        <f t="shared" si="16"/>
        <v>83575</v>
      </c>
      <c r="O57" s="31">
        <f t="shared" si="16"/>
        <v>85764</v>
      </c>
      <c r="P57" s="31">
        <f t="shared" si="16"/>
        <v>85889</v>
      </c>
      <c r="Q57" s="31">
        <f t="shared" si="16"/>
        <v>69352</v>
      </c>
      <c r="R57" s="31">
        <f t="shared" si="16"/>
        <v>67067</v>
      </c>
      <c r="S57" s="31">
        <f t="shared" si="16"/>
        <v>61881</v>
      </c>
      <c r="T57" s="31">
        <f t="shared" si="16"/>
        <v>58695</v>
      </c>
      <c r="U57" s="31">
        <f t="shared" si="16"/>
        <v>59995</v>
      </c>
      <c r="V57" s="31">
        <f t="shared" si="16"/>
        <v>62226</v>
      </c>
      <c r="W57" s="31">
        <f t="shared" si="16"/>
        <v>64991</v>
      </c>
      <c r="X57" s="31">
        <f t="shared" si="16"/>
        <v>65184</v>
      </c>
      <c r="Y57" s="31">
        <f>Y23</f>
        <v>68085</v>
      </c>
    </row>
    <row r="58" spans="1:25" s="9" customFormat="1" ht="18" customHeight="1">
      <c r="A58" s="19" t="s">
        <v>52</v>
      </c>
      <c r="B58" s="8"/>
      <c r="C58" s="8"/>
      <c r="D58" s="8"/>
      <c r="E58" s="8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5" s="9" customFormat="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5" s="9" customFormat="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5" s="9" customFormat="1" ht="18" customHeight="1">
      <c r="B61" s="81">
        <v>1999</v>
      </c>
      <c r="C61" s="81">
        <v>2000</v>
      </c>
      <c r="D61" s="81">
        <v>2001</v>
      </c>
      <c r="E61" s="86">
        <v>2002</v>
      </c>
      <c r="F61" s="86">
        <v>2003</v>
      </c>
      <c r="G61" s="86">
        <v>2004</v>
      </c>
      <c r="H61" s="86">
        <v>2005</v>
      </c>
      <c r="I61" s="86">
        <v>2006</v>
      </c>
      <c r="J61" s="86">
        <v>2007</v>
      </c>
      <c r="K61" s="86">
        <v>2008</v>
      </c>
      <c r="L61" s="86">
        <v>2009</v>
      </c>
      <c r="M61" s="86">
        <v>2010</v>
      </c>
      <c r="N61" s="86">
        <v>2011</v>
      </c>
      <c r="O61" s="86">
        <v>2012</v>
      </c>
      <c r="P61" s="86">
        <v>2013</v>
      </c>
      <c r="Q61" s="86">
        <v>2014</v>
      </c>
      <c r="R61" s="86">
        <v>2015</v>
      </c>
      <c r="S61" s="86">
        <v>2016</v>
      </c>
      <c r="T61" s="86">
        <v>2017</v>
      </c>
      <c r="U61" s="86">
        <v>2018</v>
      </c>
      <c r="V61" s="86">
        <v>2019</v>
      </c>
      <c r="W61" s="86">
        <v>2020</v>
      </c>
      <c r="X61" s="86">
        <v>2021</v>
      </c>
      <c r="Y61" s="103">
        <v>2022</v>
      </c>
    </row>
    <row r="62" spans="1:25" s="9" customFormat="1" ht="18" customHeight="1">
      <c r="A62" s="87" t="s">
        <v>59</v>
      </c>
      <c r="B62" s="7">
        <f t="shared" ref="B62:X62" si="17">B56/B55</f>
        <v>0.51121529321424242</v>
      </c>
      <c r="C62" s="7">
        <f t="shared" si="17"/>
        <v>0.51242859348463798</v>
      </c>
      <c r="D62" s="7">
        <f t="shared" si="17"/>
        <v>0.5176436538504352</v>
      </c>
      <c r="E62" s="7">
        <f t="shared" si="17"/>
        <v>0.53333846390641837</v>
      </c>
      <c r="F62" s="7">
        <f t="shared" si="17"/>
        <v>0.53308279370952827</v>
      </c>
      <c r="G62" s="7">
        <f t="shared" si="17"/>
        <v>0.53760526140378162</v>
      </c>
      <c r="H62" s="7">
        <f t="shared" si="17"/>
        <v>0.53681303314221784</v>
      </c>
      <c r="I62" s="7">
        <f t="shared" si="17"/>
        <v>0.53572531387213151</v>
      </c>
      <c r="J62" s="7">
        <f t="shared" si="17"/>
        <v>0.528046112712247</v>
      </c>
      <c r="K62" s="7">
        <f t="shared" si="17"/>
        <v>0.52516484125371699</v>
      </c>
      <c r="L62" s="7">
        <f t="shared" si="17"/>
        <v>0.52073493940025606</v>
      </c>
      <c r="M62" s="7">
        <f t="shared" si="17"/>
        <v>0.51676114411103702</v>
      </c>
      <c r="N62" s="7">
        <f t="shared" si="17"/>
        <v>0.51520372175042928</v>
      </c>
      <c r="O62" s="7">
        <f t="shared" si="17"/>
        <v>0.51395004845537851</v>
      </c>
      <c r="P62" s="7">
        <f t="shared" si="17"/>
        <v>0.51269205455824618</v>
      </c>
      <c r="Q62" s="7">
        <f t="shared" si="17"/>
        <v>0.51239198756934234</v>
      </c>
      <c r="R62" s="7">
        <f t="shared" si="17"/>
        <v>0.5107419809015239</v>
      </c>
      <c r="S62" s="7">
        <f t="shared" si="17"/>
        <v>0.51055129320572645</v>
      </c>
      <c r="T62" s="7">
        <f t="shared" si="17"/>
        <v>0.50667764899688184</v>
      </c>
      <c r="U62" s="7">
        <f t="shared" si="17"/>
        <v>0.504656615862217</v>
      </c>
      <c r="V62" s="7">
        <f t="shared" si="17"/>
        <v>0.50279262650717937</v>
      </c>
      <c r="W62" s="7">
        <f t="shared" si="17"/>
        <v>0.50255264104585573</v>
      </c>
      <c r="X62" s="7">
        <f t="shared" si="17"/>
        <v>0.50126626829585541</v>
      </c>
      <c r="Y62" s="7">
        <f>Y56/Y55</f>
        <v>0.49955898566703416</v>
      </c>
    </row>
    <row r="63" spans="1:25" s="9" customFormat="1" ht="18" customHeight="1">
      <c r="A63" s="88" t="s">
        <v>60</v>
      </c>
      <c r="B63" s="7">
        <f t="shared" ref="B63:X63" si="18">B57/B55</f>
        <v>0.48878470678575758</v>
      </c>
      <c r="C63" s="7">
        <f t="shared" si="18"/>
        <v>0.48757140651536207</v>
      </c>
      <c r="D63" s="7">
        <f t="shared" si="18"/>
        <v>0.48235634614956474</v>
      </c>
      <c r="E63" s="7">
        <f t="shared" si="18"/>
        <v>0.46666153609358163</v>
      </c>
      <c r="F63" s="7">
        <f t="shared" si="18"/>
        <v>0.46691720629047179</v>
      </c>
      <c r="G63" s="7">
        <f t="shared" si="18"/>
        <v>0.46239473859621838</v>
      </c>
      <c r="H63" s="7">
        <f t="shared" si="18"/>
        <v>0.4631869668577821</v>
      </c>
      <c r="I63" s="7">
        <f t="shared" si="18"/>
        <v>0.46427468612786854</v>
      </c>
      <c r="J63" s="7">
        <f t="shared" si="18"/>
        <v>0.47195388728775306</v>
      </c>
      <c r="K63" s="7">
        <f t="shared" si="18"/>
        <v>0.47483515874628301</v>
      </c>
      <c r="L63" s="7">
        <f t="shared" si="18"/>
        <v>0.47926506059974389</v>
      </c>
      <c r="M63" s="7">
        <f t="shared" si="18"/>
        <v>0.48323885588896293</v>
      </c>
      <c r="N63" s="7">
        <f t="shared" si="18"/>
        <v>0.48479627824957072</v>
      </c>
      <c r="O63" s="7">
        <f t="shared" si="18"/>
        <v>0.48604995154462144</v>
      </c>
      <c r="P63" s="7">
        <f t="shared" si="18"/>
        <v>0.48730794544175388</v>
      </c>
      <c r="Q63" s="7">
        <f t="shared" si="18"/>
        <v>0.4876080124306576</v>
      </c>
      <c r="R63" s="7">
        <f t="shared" si="18"/>
        <v>0.48925801909847605</v>
      </c>
      <c r="S63" s="7">
        <f t="shared" si="18"/>
        <v>0.48944870679427349</v>
      </c>
      <c r="T63" s="7">
        <f t="shared" si="18"/>
        <v>0.49332235100311822</v>
      </c>
      <c r="U63" s="7">
        <f t="shared" si="18"/>
        <v>0.495343384137783</v>
      </c>
      <c r="V63" s="7">
        <f t="shared" si="18"/>
        <v>0.49720737349282068</v>
      </c>
      <c r="W63" s="7">
        <f t="shared" si="18"/>
        <v>0.49744735895414433</v>
      </c>
      <c r="X63" s="7">
        <f t="shared" si="18"/>
        <v>0.49873373170414464</v>
      </c>
      <c r="Y63" s="7">
        <f>Y57/Y55</f>
        <v>0.50044101433296584</v>
      </c>
    </row>
    <row r="64" spans="1:25" s="9" customFormat="1" ht="18" customHeight="1">
      <c r="A64" s="89" t="s">
        <v>39</v>
      </c>
      <c r="B64" s="43">
        <f t="shared" ref="B64:X64" si="19">SUM(B62:B63)</f>
        <v>1</v>
      </c>
      <c r="C64" s="43">
        <f t="shared" si="19"/>
        <v>1</v>
      </c>
      <c r="D64" s="43">
        <f t="shared" si="19"/>
        <v>1</v>
      </c>
      <c r="E64" s="43">
        <f t="shared" si="19"/>
        <v>1</v>
      </c>
      <c r="F64" s="43">
        <f t="shared" si="19"/>
        <v>1</v>
      </c>
      <c r="G64" s="43">
        <f t="shared" si="19"/>
        <v>1</v>
      </c>
      <c r="H64" s="43">
        <f t="shared" si="19"/>
        <v>1</v>
      </c>
      <c r="I64" s="43">
        <f t="shared" si="19"/>
        <v>1</v>
      </c>
      <c r="J64" s="43">
        <f t="shared" si="19"/>
        <v>1</v>
      </c>
      <c r="K64" s="43">
        <f t="shared" si="19"/>
        <v>1</v>
      </c>
      <c r="L64" s="43">
        <f t="shared" si="19"/>
        <v>1</v>
      </c>
      <c r="M64" s="43">
        <f t="shared" si="19"/>
        <v>1</v>
      </c>
      <c r="N64" s="43">
        <f t="shared" si="19"/>
        <v>1</v>
      </c>
      <c r="O64" s="43">
        <f t="shared" si="19"/>
        <v>1</v>
      </c>
      <c r="P64" s="43">
        <f t="shared" si="19"/>
        <v>1</v>
      </c>
      <c r="Q64" s="43">
        <f t="shared" si="19"/>
        <v>1</v>
      </c>
      <c r="R64" s="43">
        <f t="shared" si="19"/>
        <v>1</v>
      </c>
      <c r="S64" s="43">
        <f t="shared" si="19"/>
        <v>1</v>
      </c>
      <c r="T64" s="43">
        <f t="shared" si="19"/>
        <v>1</v>
      </c>
      <c r="U64" s="43">
        <f t="shared" si="19"/>
        <v>1</v>
      </c>
      <c r="V64" s="43">
        <f t="shared" si="19"/>
        <v>1</v>
      </c>
      <c r="W64" s="43">
        <f t="shared" si="19"/>
        <v>1</v>
      </c>
      <c r="X64" s="43">
        <f t="shared" si="19"/>
        <v>1</v>
      </c>
      <c r="Y64" s="43">
        <f t="shared" ref="Y64" si="20"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B1" sqref="B1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5" t="s">
        <v>0</v>
      </c>
      <c r="B1" s="45"/>
      <c r="C1" s="45"/>
    </row>
    <row r="2" spans="1:24" ht="23.25">
      <c r="A2" s="46" t="s">
        <v>4</v>
      </c>
      <c r="B2" s="46"/>
      <c r="C2" s="46"/>
    </row>
    <row r="3" spans="1:24" ht="18" customHeight="1"/>
    <row r="4" spans="1:24" ht="18" customHeight="1"/>
    <row r="5" spans="1:24" ht="18" customHeight="1">
      <c r="A5" s="33" t="s">
        <v>61</v>
      </c>
      <c r="B5" s="33"/>
      <c r="C5" s="33"/>
    </row>
    <row r="6" spans="1:24" ht="18" customHeight="1"/>
    <row r="7" spans="1:24" ht="18" customHeight="1">
      <c r="A7" s="80" t="s">
        <v>14</v>
      </c>
      <c r="B7" s="81">
        <v>2000</v>
      </c>
      <c r="C7" s="81">
        <v>2001</v>
      </c>
      <c r="D7" s="81">
        <v>2002</v>
      </c>
      <c r="E7" s="81">
        <v>2003</v>
      </c>
      <c r="F7" s="81">
        <v>2004</v>
      </c>
      <c r="G7" s="81">
        <v>2005</v>
      </c>
      <c r="H7" s="81">
        <v>2006</v>
      </c>
      <c r="I7" s="81">
        <v>2007</v>
      </c>
      <c r="J7" s="81">
        <v>2008</v>
      </c>
      <c r="K7" s="81">
        <v>2009</v>
      </c>
      <c r="L7" s="81">
        <v>2010</v>
      </c>
      <c r="M7" s="81">
        <v>2011</v>
      </c>
      <c r="N7" s="81">
        <v>2012</v>
      </c>
      <c r="O7" s="81">
        <v>2013</v>
      </c>
      <c r="P7" s="81">
        <v>2014</v>
      </c>
      <c r="Q7" s="81">
        <v>2015</v>
      </c>
      <c r="R7" s="81">
        <v>2016</v>
      </c>
      <c r="S7" s="81">
        <v>2017</v>
      </c>
      <c r="T7" s="81">
        <v>2018</v>
      </c>
      <c r="U7" s="81">
        <v>2019</v>
      </c>
      <c r="V7" s="81">
        <v>2020</v>
      </c>
      <c r="W7" s="81">
        <v>2021</v>
      </c>
      <c r="X7" s="81">
        <v>2022</v>
      </c>
    </row>
    <row r="8" spans="1:24" ht="18" customHeight="1">
      <c r="A8" s="27" t="s">
        <v>39</v>
      </c>
      <c r="B8" s="42">
        <f t="shared" ref="B8:X8" si="0">B9+B10</f>
        <v>228101</v>
      </c>
      <c r="C8" s="42">
        <f t="shared" si="0"/>
        <v>244086</v>
      </c>
      <c r="D8" s="42">
        <f t="shared" si="0"/>
        <v>267239</v>
      </c>
      <c r="E8" s="42">
        <f t="shared" si="0"/>
        <v>291033</v>
      </c>
      <c r="F8" s="42">
        <f t="shared" si="0"/>
        <v>297251</v>
      </c>
      <c r="G8" s="42">
        <f t="shared" si="0"/>
        <v>325276</v>
      </c>
      <c r="H8" s="42">
        <f t="shared" si="0"/>
        <v>347409</v>
      </c>
      <c r="I8" s="42">
        <f t="shared" si="0"/>
        <v>361292</v>
      </c>
      <c r="J8" s="42">
        <f t="shared" si="0"/>
        <v>383247</v>
      </c>
      <c r="K8" s="42">
        <f t="shared" si="0"/>
        <v>390817</v>
      </c>
      <c r="L8" s="42">
        <f t="shared" si="0"/>
        <v>393841</v>
      </c>
      <c r="M8" s="42">
        <f t="shared" si="0"/>
        <v>398684</v>
      </c>
      <c r="N8" s="42">
        <f t="shared" si="0"/>
        <v>403359</v>
      </c>
      <c r="O8" s="42">
        <f t="shared" si="0"/>
        <v>404582</v>
      </c>
      <c r="P8" s="42">
        <f t="shared" si="0"/>
        <v>371212</v>
      </c>
      <c r="Q8" s="42">
        <f t="shared" si="0"/>
        <v>366349</v>
      </c>
      <c r="R8" s="42">
        <f t="shared" si="0"/>
        <v>355924</v>
      </c>
      <c r="S8" s="42">
        <f t="shared" si="0"/>
        <v>348662</v>
      </c>
      <c r="T8" s="42">
        <f t="shared" si="0"/>
        <v>351054</v>
      </c>
      <c r="U8" s="42">
        <f t="shared" si="0"/>
        <v>355257</v>
      </c>
      <c r="V8" s="42">
        <f t="shared" si="0"/>
        <v>360738</v>
      </c>
      <c r="W8" s="42">
        <f t="shared" si="0"/>
        <v>361146</v>
      </c>
      <c r="X8" s="42">
        <f t="shared" si="0"/>
        <v>367082</v>
      </c>
    </row>
    <row r="9" spans="1:24" ht="18" customHeight="1">
      <c r="A9" s="28" t="s">
        <v>62</v>
      </c>
      <c r="B9" s="29">
        <v>200162</v>
      </c>
      <c r="C9" s="29">
        <v>203808</v>
      </c>
      <c r="D9" s="29">
        <v>207091</v>
      </c>
      <c r="E9" s="29">
        <v>209452</v>
      </c>
      <c r="F9" s="29">
        <v>212338</v>
      </c>
      <c r="G9" s="29">
        <v>215353</v>
      </c>
      <c r="H9" s="29">
        <v>218639</v>
      </c>
      <c r="I9" s="29">
        <v>220747</v>
      </c>
      <c r="J9" s="29">
        <v>223740</v>
      </c>
      <c r="K9" s="29">
        <v>225467</v>
      </c>
      <c r="L9" s="29">
        <v>226629</v>
      </c>
      <c r="M9" s="29">
        <v>228861</v>
      </c>
      <c r="N9" s="29">
        <v>229831</v>
      </c>
      <c r="O9" s="29">
        <v>231142</v>
      </c>
      <c r="P9" s="29">
        <v>232743</v>
      </c>
      <c r="Q9" s="29">
        <v>234112</v>
      </c>
      <c r="R9" s="29">
        <v>234782</v>
      </c>
      <c r="S9" s="29">
        <v>235623</v>
      </c>
      <c r="T9" s="29">
        <v>236241</v>
      </c>
      <c r="U9" s="29">
        <v>236485</v>
      </c>
      <c r="V9" s="29">
        <v>236753</v>
      </c>
      <c r="W9" s="29">
        <v>237341</v>
      </c>
      <c r="X9" s="29">
        <v>238563</v>
      </c>
    </row>
    <row r="10" spans="1:24" ht="18" customHeight="1">
      <c r="A10" s="30" t="s">
        <v>63</v>
      </c>
      <c r="B10" s="31">
        <v>27939</v>
      </c>
      <c r="C10" s="31">
        <v>40278</v>
      </c>
      <c r="D10" s="31">
        <v>60148</v>
      </c>
      <c r="E10" s="31">
        <v>81581</v>
      </c>
      <c r="F10" s="31">
        <v>84913</v>
      </c>
      <c r="G10" s="31">
        <v>109923</v>
      </c>
      <c r="H10" s="31">
        <v>128770</v>
      </c>
      <c r="I10" s="31">
        <v>140545</v>
      </c>
      <c r="J10" s="31">
        <v>159507</v>
      </c>
      <c r="K10" s="31">
        <v>165350</v>
      </c>
      <c r="L10" s="31">
        <v>167212</v>
      </c>
      <c r="M10" s="31">
        <v>169823</v>
      </c>
      <c r="N10" s="31">
        <v>173528</v>
      </c>
      <c r="O10" s="31">
        <v>173440</v>
      </c>
      <c r="P10" s="31">
        <v>138469</v>
      </c>
      <c r="Q10" s="31">
        <v>132237</v>
      </c>
      <c r="R10" s="31">
        <v>121142</v>
      </c>
      <c r="S10" s="31">
        <v>113039</v>
      </c>
      <c r="T10" s="31">
        <v>114813</v>
      </c>
      <c r="U10" s="31">
        <v>118772</v>
      </c>
      <c r="V10" s="31">
        <v>123985</v>
      </c>
      <c r="W10" s="31">
        <v>123805</v>
      </c>
      <c r="X10" s="31">
        <v>128519</v>
      </c>
    </row>
    <row r="11" spans="1:24" ht="18" customHeight="1">
      <c r="A11" s="32" t="s">
        <v>48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80" t="s">
        <v>49</v>
      </c>
      <c r="B14" s="81">
        <v>2000</v>
      </c>
      <c r="C14" s="81">
        <v>2001</v>
      </c>
      <c r="D14" s="81">
        <v>2002</v>
      </c>
      <c r="E14" s="81">
        <v>2003</v>
      </c>
      <c r="F14" s="81">
        <v>2004</v>
      </c>
      <c r="G14" s="81">
        <v>2005</v>
      </c>
      <c r="H14" s="81">
        <v>2006</v>
      </c>
      <c r="I14" s="81">
        <v>2007</v>
      </c>
      <c r="J14" s="81">
        <v>2008</v>
      </c>
      <c r="K14" s="81">
        <v>2009</v>
      </c>
      <c r="L14" s="81">
        <v>2010</v>
      </c>
      <c r="M14" s="81">
        <v>2011</v>
      </c>
      <c r="N14" s="81">
        <v>2012</v>
      </c>
      <c r="O14" s="81">
        <v>2013</v>
      </c>
      <c r="P14" s="81">
        <v>2014</v>
      </c>
      <c r="Q14" s="81">
        <v>2015</v>
      </c>
      <c r="R14" s="81">
        <v>2016</v>
      </c>
      <c r="S14" s="81">
        <v>2017</v>
      </c>
      <c r="T14" s="81">
        <v>2018</v>
      </c>
      <c r="U14" s="81">
        <v>2019</v>
      </c>
      <c r="V14" s="81">
        <v>2020</v>
      </c>
      <c r="W14" s="81">
        <v>2021</v>
      </c>
      <c r="X14" s="81">
        <v>2022</v>
      </c>
    </row>
    <row r="15" spans="1:24" ht="18" customHeight="1">
      <c r="A15" s="27" t="s">
        <v>39</v>
      </c>
      <c r="B15" s="42">
        <f t="shared" ref="B15:X15" si="1">B16+B17</f>
        <v>114125</v>
      </c>
      <c r="C15" s="42">
        <f t="shared" si="1"/>
        <v>122629</v>
      </c>
      <c r="D15" s="42">
        <f t="shared" si="1"/>
        <v>135546</v>
      </c>
      <c r="E15" s="42">
        <f t="shared" si="1"/>
        <v>148151</v>
      </c>
      <c r="F15" s="42">
        <f t="shared" si="1"/>
        <v>151794</v>
      </c>
      <c r="G15" s="42">
        <f t="shared" si="1"/>
        <v>166688</v>
      </c>
      <c r="H15" s="42">
        <f t="shared" si="1"/>
        <v>178394</v>
      </c>
      <c r="I15" s="42">
        <f t="shared" si="1"/>
        <v>184679</v>
      </c>
      <c r="J15" s="42">
        <f t="shared" si="1"/>
        <v>195626</v>
      </c>
      <c r="K15" s="42">
        <f t="shared" si="1"/>
        <v>198674</v>
      </c>
      <c r="L15" s="42">
        <f t="shared" si="1"/>
        <v>199666</v>
      </c>
      <c r="M15" s="42">
        <f t="shared" si="1"/>
        <v>201871</v>
      </c>
      <c r="N15" s="42">
        <f t="shared" si="1"/>
        <v>204079</v>
      </c>
      <c r="O15" s="42">
        <f t="shared" si="1"/>
        <v>204405</v>
      </c>
      <c r="P15" s="42">
        <f t="shared" si="1"/>
        <v>187306</v>
      </c>
      <c r="Q15" s="42">
        <f t="shared" si="1"/>
        <v>184643</v>
      </c>
      <c r="R15" s="42">
        <f t="shared" si="1"/>
        <v>179330</v>
      </c>
      <c r="S15" s="42">
        <f t="shared" si="1"/>
        <v>175160</v>
      </c>
      <c r="T15" s="42">
        <f t="shared" si="1"/>
        <v>176161</v>
      </c>
      <c r="U15" s="42">
        <f t="shared" si="1"/>
        <v>177949</v>
      </c>
      <c r="V15" s="42">
        <f t="shared" si="1"/>
        <v>180674</v>
      </c>
      <c r="W15" s="42">
        <f t="shared" si="1"/>
        <v>180604</v>
      </c>
      <c r="X15" s="42">
        <f t="shared" si="1"/>
        <v>183332</v>
      </c>
    </row>
    <row r="16" spans="1:24" ht="18" customHeight="1">
      <c r="A16" s="28" t="s">
        <v>62</v>
      </c>
      <c r="B16" s="29">
        <v>99739</v>
      </c>
      <c r="C16" s="29">
        <v>101658</v>
      </c>
      <c r="D16" s="29">
        <v>103272</v>
      </c>
      <c r="E16" s="29">
        <v>104484</v>
      </c>
      <c r="F16" s="29">
        <v>105959</v>
      </c>
      <c r="G16" s="29">
        <v>107493</v>
      </c>
      <c r="H16" s="29">
        <v>109205</v>
      </c>
      <c r="I16" s="29">
        <v>110289</v>
      </c>
      <c r="J16" s="29">
        <v>111729</v>
      </c>
      <c r="K16" s="29">
        <v>112422</v>
      </c>
      <c r="L16" s="29">
        <v>113073</v>
      </c>
      <c r="M16" s="29">
        <v>114170</v>
      </c>
      <c r="N16" s="29">
        <v>114614</v>
      </c>
      <c r="O16" s="29">
        <v>115219</v>
      </c>
      <c r="P16" s="29">
        <v>116122</v>
      </c>
      <c r="Q16" s="29">
        <v>116848</v>
      </c>
      <c r="R16" s="29">
        <v>117215</v>
      </c>
      <c r="S16" s="29">
        <v>117689</v>
      </c>
      <c r="T16" s="29">
        <v>118069</v>
      </c>
      <c r="U16" s="29">
        <v>118101</v>
      </c>
      <c r="V16" s="29">
        <v>118171</v>
      </c>
      <c r="W16" s="29">
        <v>118378</v>
      </c>
      <c r="X16" s="29">
        <v>118944</v>
      </c>
    </row>
    <row r="17" spans="1:24" ht="18" customHeight="1">
      <c r="A17" s="30" t="s">
        <v>63</v>
      </c>
      <c r="B17" s="31">
        <v>14386</v>
      </c>
      <c r="C17" s="31">
        <v>20971</v>
      </c>
      <c r="D17" s="31">
        <v>32274</v>
      </c>
      <c r="E17" s="31">
        <v>43667</v>
      </c>
      <c r="F17" s="31">
        <v>45835</v>
      </c>
      <c r="G17" s="31">
        <v>59195</v>
      </c>
      <c r="H17" s="31">
        <v>69189</v>
      </c>
      <c r="I17" s="31">
        <v>74390</v>
      </c>
      <c r="J17" s="31">
        <v>83897</v>
      </c>
      <c r="K17" s="31">
        <v>86252</v>
      </c>
      <c r="L17" s="31">
        <v>86593</v>
      </c>
      <c r="M17" s="31">
        <v>87701</v>
      </c>
      <c r="N17" s="31">
        <v>89465</v>
      </c>
      <c r="O17" s="31">
        <v>89186</v>
      </c>
      <c r="P17" s="31">
        <v>71184</v>
      </c>
      <c r="Q17" s="31">
        <v>67795</v>
      </c>
      <c r="R17" s="31">
        <v>62115</v>
      </c>
      <c r="S17" s="31">
        <v>57471</v>
      </c>
      <c r="T17" s="31">
        <v>58092</v>
      </c>
      <c r="U17" s="31">
        <v>59848</v>
      </c>
      <c r="V17" s="31">
        <v>62503</v>
      </c>
      <c r="W17" s="31">
        <v>62226</v>
      </c>
      <c r="X17" s="31">
        <v>64388</v>
      </c>
    </row>
    <row r="18" spans="1:24" ht="18" customHeight="1">
      <c r="A18" s="32" t="s">
        <v>48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80" t="s">
        <v>50</v>
      </c>
      <c r="B21" s="81">
        <v>2000</v>
      </c>
      <c r="C21" s="81">
        <v>2001</v>
      </c>
      <c r="D21" s="81">
        <v>2002</v>
      </c>
      <c r="E21" s="81">
        <v>2003</v>
      </c>
      <c r="F21" s="81">
        <v>2004</v>
      </c>
      <c r="G21" s="81">
        <v>2005</v>
      </c>
      <c r="H21" s="81">
        <v>2006</v>
      </c>
      <c r="I21" s="81">
        <v>2007</v>
      </c>
      <c r="J21" s="81">
        <v>2008</v>
      </c>
      <c r="K21" s="81">
        <v>2009</v>
      </c>
      <c r="L21" s="81">
        <v>2010</v>
      </c>
      <c r="M21" s="81">
        <v>2011</v>
      </c>
      <c r="N21" s="81">
        <v>2012</v>
      </c>
      <c r="O21" s="81">
        <v>2013</v>
      </c>
      <c r="P21" s="81">
        <v>2014</v>
      </c>
      <c r="Q21" s="81">
        <v>2015</v>
      </c>
      <c r="R21" s="81">
        <v>2016</v>
      </c>
      <c r="S21" s="81">
        <v>2017</v>
      </c>
      <c r="T21" s="81">
        <v>2018</v>
      </c>
      <c r="U21" s="81">
        <v>2019</v>
      </c>
      <c r="V21" s="81">
        <v>2020</v>
      </c>
      <c r="W21" s="81">
        <v>2021</v>
      </c>
      <c r="X21" s="81">
        <v>2022</v>
      </c>
    </row>
    <row r="22" spans="1:24" ht="18" customHeight="1">
      <c r="A22" s="27" t="s">
        <v>39</v>
      </c>
      <c r="B22" s="42">
        <f t="shared" ref="B22:X22" si="2">B23+B24</f>
        <v>113976</v>
      </c>
      <c r="C22" s="42">
        <f t="shared" si="2"/>
        <v>121457</v>
      </c>
      <c r="D22" s="42">
        <f t="shared" si="2"/>
        <v>131693</v>
      </c>
      <c r="E22" s="42">
        <f t="shared" si="2"/>
        <v>142882</v>
      </c>
      <c r="F22" s="42">
        <f t="shared" si="2"/>
        <v>145457</v>
      </c>
      <c r="G22" s="42">
        <f t="shared" si="2"/>
        <v>158588</v>
      </c>
      <c r="H22" s="42">
        <f t="shared" si="2"/>
        <v>169015</v>
      </c>
      <c r="I22" s="42">
        <f t="shared" si="2"/>
        <v>176613</v>
      </c>
      <c r="J22" s="42">
        <f t="shared" si="2"/>
        <v>187621</v>
      </c>
      <c r="K22" s="42">
        <f t="shared" si="2"/>
        <v>192143</v>
      </c>
      <c r="L22" s="42">
        <f t="shared" si="2"/>
        <v>194175</v>
      </c>
      <c r="M22" s="42">
        <f t="shared" si="2"/>
        <v>196813</v>
      </c>
      <c r="N22" s="42">
        <f t="shared" si="2"/>
        <v>199280</v>
      </c>
      <c r="O22" s="42">
        <f t="shared" si="2"/>
        <v>200177</v>
      </c>
      <c r="P22" s="42">
        <f t="shared" si="2"/>
        <v>183906</v>
      </c>
      <c r="Q22" s="42">
        <f t="shared" si="2"/>
        <v>181706</v>
      </c>
      <c r="R22" s="42">
        <f t="shared" si="2"/>
        <v>176594</v>
      </c>
      <c r="S22" s="42">
        <f t="shared" si="2"/>
        <v>173502</v>
      </c>
      <c r="T22" s="42">
        <f t="shared" si="2"/>
        <v>174893</v>
      </c>
      <c r="U22" s="42">
        <f t="shared" si="2"/>
        <v>177308</v>
      </c>
      <c r="V22" s="42">
        <f t="shared" si="2"/>
        <v>180064</v>
      </c>
      <c r="W22" s="42">
        <f t="shared" si="2"/>
        <v>180542</v>
      </c>
      <c r="X22" s="42">
        <f t="shared" si="2"/>
        <v>183750</v>
      </c>
    </row>
    <row r="23" spans="1:24" ht="18" customHeight="1">
      <c r="A23" s="28" t="s">
        <v>62</v>
      </c>
      <c r="B23" s="29">
        <v>100423</v>
      </c>
      <c r="C23" s="29">
        <v>102150</v>
      </c>
      <c r="D23" s="29">
        <v>103819</v>
      </c>
      <c r="E23" s="29">
        <v>104968</v>
      </c>
      <c r="F23" s="29">
        <v>106379</v>
      </c>
      <c r="G23" s="29">
        <v>107860</v>
      </c>
      <c r="H23" s="29">
        <v>109434</v>
      </c>
      <c r="I23" s="29">
        <v>110458</v>
      </c>
      <c r="J23" s="29">
        <v>112011</v>
      </c>
      <c r="K23" s="29">
        <v>113045</v>
      </c>
      <c r="L23" s="29">
        <v>113556</v>
      </c>
      <c r="M23" s="29">
        <v>114691</v>
      </c>
      <c r="N23" s="29">
        <v>115217</v>
      </c>
      <c r="O23" s="29">
        <v>115923</v>
      </c>
      <c r="P23" s="29">
        <v>116621</v>
      </c>
      <c r="Q23" s="29">
        <v>117264</v>
      </c>
      <c r="R23" s="29">
        <v>117567</v>
      </c>
      <c r="S23" s="29">
        <v>117934</v>
      </c>
      <c r="T23" s="29">
        <v>118172</v>
      </c>
      <c r="U23" s="29">
        <v>118384</v>
      </c>
      <c r="V23" s="29">
        <v>118582</v>
      </c>
      <c r="W23" s="29">
        <v>118963</v>
      </c>
      <c r="X23" s="29">
        <v>119619</v>
      </c>
    </row>
    <row r="24" spans="1:24" ht="18" customHeight="1">
      <c r="A24" s="30" t="s">
        <v>63</v>
      </c>
      <c r="B24" s="31">
        <v>13553</v>
      </c>
      <c r="C24" s="31">
        <v>19307</v>
      </c>
      <c r="D24" s="31">
        <v>27874</v>
      </c>
      <c r="E24" s="31">
        <v>37914</v>
      </c>
      <c r="F24" s="31">
        <v>39078</v>
      </c>
      <c r="G24" s="31">
        <v>50728</v>
      </c>
      <c r="H24" s="31">
        <v>59581</v>
      </c>
      <c r="I24" s="31">
        <v>66155</v>
      </c>
      <c r="J24" s="31">
        <v>75610</v>
      </c>
      <c r="K24" s="31">
        <v>79098</v>
      </c>
      <c r="L24" s="31">
        <v>80619</v>
      </c>
      <c r="M24" s="31">
        <v>82122</v>
      </c>
      <c r="N24" s="31">
        <v>84063</v>
      </c>
      <c r="O24" s="31">
        <v>84254</v>
      </c>
      <c r="P24" s="31">
        <v>67285</v>
      </c>
      <c r="Q24" s="31">
        <v>64442</v>
      </c>
      <c r="R24" s="31">
        <v>59027</v>
      </c>
      <c r="S24" s="31">
        <v>55568</v>
      </c>
      <c r="T24" s="31">
        <v>56721</v>
      </c>
      <c r="U24" s="31">
        <v>58924</v>
      </c>
      <c r="V24" s="31">
        <v>61482</v>
      </c>
      <c r="W24" s="31">
        <v>61579</v>
      </c>
      <c r="X24" s="31">
        <v>64131</v>
      </c>
    </row>
    <row r="25" spans="1:24" ht="18" customHeight="1">
      <c r="A25" s="32" t="s">
        <v>48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64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82" t="s">
        <v>14</v>
      </c>
      <c r="B31" s="103">
        <v>2000</v>
      </c>
      <c r="C31" s="103">
        <v>2001</v>
      </c>
      <c r="D31" s="103">
        <v>2002</v>
      </c>
      <c r="E31" s="103">
        <v>2003</v>
      </c>
      <c r="F31" s="103">
        <v>2004</v>
      </c>
      <c r="G31" s="103">
        <v>2005</v>
      </c>
      <c r="H31" s="103">
        <v>2006</v>
      </c>
      <c r="I31" s="103">
        <v>2007</v>
      </c>
      <c r="J31" s="103">
        <v>2008</v>
      </c>
      <c r="K31" s="103">
        <v>2009</v>
      </c>
      <c r="L31" s="103">
        <v>2010</v>
      </c>
      <c r="M31" s="103">
        <v>2011</v>
      </c>
      <c r="N31" s="103">
        <v>2012</v>
      </c>
      <c r="O31" s="103">
        <v>2013</v>
      </c>
      <c r="P31" s="103">
        <v>2014</v>
      </c>
      <c r="Q31" s="103">
        <v>2015</v>
      </c>
      <c r="R31" s="103">
        <v>2016</v>
      </c>
      <c r="S31" s="103">
        <v>2017</v>
      </c>
      <c r="T31" s="103">
        <v>2018</v>
      </c>
      <c r="U31" s="103">
        <v>2019</v>
      </c>
      <c r="V31" s="103">
        <v>2020</v>
      </c>
      <c r="W31" s="103">
        <v>2021</v>
      </c>
      <c r="X31" s="103">
        <v>2022</v>
      </c>
    </row>
    <row r="32" spans="1:24" ht="18" customHeight="1">
      <c r="A32" s="36" t="s">
        <v>62</v>
      </c>
      <c r="B32" s="124">
        <f t="shared" ref="B32:V32" si="3">B9/B8</f>
        <v>0.87751478511711922</v>
      </c>
      <c r="C32" s="124">
        <f t="shared" si="3"/>
        <v>0.8349843907475234</v>
      </c>
      <c r="D32" s="124">
        <f t="shared" si="3"/>
        <v>0.77492806064983033</v>
      </c>
      <c r="E32" s="124">
        <f t="shared" si="3"/>
        <v>0.71968470929413508</v>
      </c>
      <c r="F32" s="124">
        <f t="shared" si="3"/>
        <v>0.71433906025547433</v>
      </c>
      <c r="G32" s="124">
        <f t="shared" si="3"/>
        <v>0.66206237164746251</v>
      </c>
      <c r="H32" s="124">
        <f t="shared" si="3"/>
        <v>0.62934178446729938</v>
      </c>
      <c r="I32" s="124">
        <f t="shared" si="3"/>
        <v>0.61099332395956729</v>
      </c>
      <c r="J32" s="124">
        <f t="shared" si="3"/>
        <v>0.58380104736631988</v>
      </c>
      <c r="K32" s="124">
        <f t="shared" si="3"/>
        <v>0.57691195623527125</v>
      </c>
      <c r="L32" s="124">
        <f t="shared" si="3"/>
        <v>0.57543272538917989</v>
      </c>
      <c r="M32" s="124">
        <f t="shared" si="3"/>
        <v>0.57404109520321855</v>
      </c>
      <c r="N32" s="124">
        <f t="shared" si="3"/>
        <v>0.56979266608653834</v>
      </c>
      <c r="O32" s="124">
        <f t="shared" si="3"/>
        <v>0.57131063665709303</v>
      </c>
      <c r="P32" s="124">
        <f t="shared" si="3"/>
        <v>0.6269813475857462</v>
      </c>
      <c r="Q32" s="124">
        <f t="shared" si="3"/>
        <v>0.63904091453777678</v>
      </c>
      <c r="R32" s="124">
        <f t="shared" si="3"/>
        <v>0.65964082219799736</v>
      </c>
      <c r="S32" s="124">
        <f t="shared" si="3"/>
        <v>0.67579202780916758</v>
      </c>
      <c r="T32" s="124">
        <f t="shared" si="3"/>
        <v>0.67294775162795473</v>
      </c>
      <c r="U32" s="124">
        <f t="shared" si="3"/>
        <v>0.66567301981382487</v>
      </c>
      <c r="V32" s="124">
        <f t="shared" si="3"/>
        <v>0.65630180352499601</v>
      </c>
      <c r="W32" s="124">
        <f>W9/W8</f>
        <v>0.65718850547977825</v>
      </c>
      <c r="X32" s="124">
        <f>X9/X8</f>
        <v>0.64989021526525403</v>
      </c>
    </row>
    <row r="33" spans="1:24" ht="18" customHeight="1">
      <c r="A33" s="28" t="s">
        <v>63</v>
      </c>
      <c r="B33" s="124">
        <f t="shared" ref="B33:V33" si="4">B10/B8</f>
        <v>0.12248521488288083</v>
      </c>
      <c r="C33" s="124">
        <f t="shared" si="4"/>
        <v>0.16501560925247657</v>
      </c>
      <c r="D33" s="124">
        <f t="shared" si="4"/>
        <v>0.2250719393501697</v>
      </c>
      <c r="E33" s="124">
        <f t="shared" si="4"/>
        <v>0.28031529070586497</v>
      </c>
      <c r="F33" s="124">
        <f t="shared" si="4"/>
        <v>0.28566093974452567</v>
      </c>
      <c r="G33" s="124">
        <f t="shared" si="4"/>
        <v>0.33793762835253754</v>
      </c>
      <c r="H33" s="124">
        <f t="shared" si="4"/>
        <v>0.37065821553270067</v>
      </c>
      <c r="I33" s="124">
        <f t="shared" si="4"/>
        <v>0.38900667604043265</v>
      </c>
      <c r="J33" s="124">
        <f t="shared" si="4"/>
        <v>0.41619895263368012</v>
      </c>
      <c r="K33" s="124">
        <f t="shared" si="4"/>
        <v>0.42308804376472875</v>
      </c>
      <c r="L33" s="124">
        <f t="shared" si="4"/>
        <v>0.42456727461082011</v>
      </c>
      <c r="M33" s="124">
        <f t="shared" si="4"/>
        <v>0.42595890479678139</v>
      </c>
      <c r="N33" s="124">
        <f t="shared" si="4"/>
        <v>0.43020733391346172</v>
      </c>
      <c r="O33" s="124">
        <f t="shared" si="4"/>
        <v>0.42868936334290703</v>
      </c>
      <c r="P33" s="124">
        <f t="shared" si="4"/>
        <v>0.37301865241425386</v>
      </c>
      <c r="Q33" s="124">
        <f t="shared" si="4"/>
        <v>0.36095908546222316</v>
      </c>
      <c r="R33" s="124">
        <f t="shared" si="4"/>
        <v>0.3403591778020027</v>
      </c>
      <c r="S33" s="124">
        <f t="shared" si="4"/>
        <v>0.32420797219083236</v>
      </c>
      <c r="T33" s="124">
        <f t="shared" si="4"/>
        <v>0.32705224837204533</v>
      </c>
      <c r="U33" s="124">
        <f t="shared" si="4"/>
        <v>0.33432698018617507</v>
      </c>
      <c r="V33" s="124">
        <f t="shared" si="4"/>
        <v>0.34369819647500399</v>
      </c>
      <c r="W33" s="124">
        <f>W10/W8</f>
        <v>0.34281149452022175</v>
      </c>
      <c r="X33" s="124">
        <f>X10/X8</f>
        <v>0.35010978473474591</v>
      </c>
    </row>
    <row r="34" spans="1:24" ht="18" customHeight="1">
      <c r="A34" s="30" t="s">
        <v>39</v>
      </c>
      <c r="B34" s="43">
        <f t="shared" ref="B34:V34" si="5">SUM(B32:B33)</f>
        <v>1</v>
      </c>
      <c r="C34" s="43">
        <f t="shared" si="5"/>
        <v>1</v>
      </c>
      <c r="D34" s="43">
        <f t="shared" si="5"/>
        <v>1</v>
      </c>
      <c r="E34" s="43">
        <f t="shared" si="5"/>
        <v>1</v>
      </c>
      <c r="F34" s="43">
        <f t="shared" si="5"/>
        <v>1</v>
      </c>
      <c r="G34" s="43">
        <f t="shared" si="5"/>
        <v>1</v>
      </c>
      <c r="H34" s="43">
        <f t="shared" si="5"/>
        <v>1</v>
      </c>
      <c r="I34" s="43">
        <f t="shared" si="5"/>
        <v>1</v>
      </c>
      <c r="J34" s="43">
        <f t="shared" si="5"/>
        <v>1</v>
      </c>
      <c r="K34" s="43">
        <f t="shared" si="5"/>
        <v>1</v>
      </c>
      <c r="L34" s="43">
        <f t="shared" si="5"/>
        <v>1</v>
      </c>
      <c r="M34" s="43">
        <f t="shared" si="5"/>
        <v>1</v>
      </c>
      <c r="N34" s="43">
        <f t="shared" si="5"/>
        <v>1</v>
      </c>
      <c r="O34" s="43">
        <f t="shared" si="5"/>
        <v>1</v>
      </c>
      <c r="P34" s="43">
        <f t="shared" si="5"/>
        <v>1</v>
      </c>
      <c r="Q34" s="43">
        <f t="shared" si="5"/>
        <v>1</v>
      </c>
      <c r="R34" s="43">
        <f t="shared" si="5"/>
        <v>1</v>
      </c>
      <c r="S34" s="43">
        <f t="shared" si="5"/>
        <v>1</v>
      </c>
      <c r="T34" s="43">
        <f t="shared" si="5"/>
        <v>1</v>
      </c>
      <c r="U34" s="43">
        <f t="shared" si="5"/>
        <v>1</v>
      </c>
      <c r="V34" s="43">
        <f t="shared" si="5"/>
        <v>1</v>
      </c>
      <c r="W34" s="43">
        <f>SUM(W32:W33)</f>
        <v>1</v>
      </c>
      <c r="X34" s="43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82" t="s">
        <v>49</v>
      </c>
      <c r="B38" s="103">
        <v>2000</v>
      </c>
      <c r="C38" s="103">
        <v>2001</v>
      </c>
      <c r="D38" s="103">
        <v>2002</v>
      </c>
      <c r="E38" s="103">
        <v>2003</v>
      </c>
      <c r="F38" s="103">
        <v>2004</v>
      </c>
      <c r="G38" s="103">
        <v>2005</v>
      </c>
      <c r="H38" s="103">
        <v>2006</v>
      </c>
      <c r="I38" s="103">
        <v>2007</v>
      </c>
      <c r="J38" s="103">
        <v>2008</v>
      </c>
      <c r="K38" s="103">
        <v>2009</v>
      </c>
      <c r="L38" s="103">
        <v>2010</v>
      </c>
      <c r="M38" s="103">
        <v>2011</v>
      </c>
      <c r="N38" s="103">
        <v>2012</v>
      </c>
      <c r="O38" s="103">
        <v>2013</v>
      </c>
      <c r="P38" s="103">
        <v>2014</v>
      </c>
      <c r="Q38" s="103">
        <v>2015</v>
      </c>
      <c r="R38" s="103">
        <v>2016</v>
      </c>
      <c r="S38" s="103">
        <v>2017</v>
      </c>
      <c r="T38" s="103">
        <v>2018</v>
      </c>
      <c r="U38" s="103">
        <v>2019</v>
      </c>
      <c r="V38" s="103">
        <v>2020</v>
      </c>
      <c r="W38" s="103">
        <v>2021</v>
      </c>
      <c r="X38" s="103">
        <v>2022</v>
      </c>
    </row>
    <row r="39" spans="1:24" ht="18" customHeight="1">
      <c r="A39" s="36" t="s">
        <v>62</v>
      </c>
      <c r="B39" s="124">
        <f t="shared" ref="B39:V39" si="6">B16/B15</f>
        <v>0.87394523548740422</v>
      </c>
      <c r="C39" s="124">
        <f t="shared" si="6"/>
        <v>0.8289882491091014</v>
      </c>
      <c r="D39" s="124">
        <f t="shared" si="6"/>
        <v>0.76189633039706073</v>
      </c>
      <c r="E39" s="124">
        <f t="shared" si="6"/>
        <v>0.70525342387159051</v>
      </c>
      <c r="F39" s="124">
        <f t="shared" si="6"/>
        <v>0.69804471850007244</v>
      </c>
      <c r="G39" s="124">
        <f t="shared" si="6"/>
        <v>0.64487545594163942</v>
      </c>
      <c r="H39" s="124">
        <f t="shared" si="6"/>
        <v>0.61215623843851252</v>
      </c>
      <c r="I39" s="124">
        <f t="shared" si="6"/>
        <v>0.59719296725669946</v>
      </c>
      <c r="J39" s="124">
        <f t="shared" si="6"/>
        <v>0.57113573860325317</v>
      </c>
      <c r="K39" s="124">
        <f t="shared" si="6"/>
        <v>0.56586166282452666</v>
      </c>
      <c r="L39" s="124">
        <f t="shared" si="6"/>
        <v>0.56631073893401984</v>
      </c>
      <c r="M39" s="124">
        <f t="shared" si="6"/>
        <v>0.5655591937425386</v>
      </c>
      <c r="N39" s="124">
        <f t="shared" si="6"/>
        <v>0.56161584484439853</v>
      </c>
      <c r="O39" s="124">
        <f t="shared" si="6"/>
        <v>0.56367994912061836</v>
      </c>
      <c r="P39" s="124">
        <f t="shared" si="6"/>
        <v>0.61995878402186799</v>
      </c>
      <c r="Q39" s="124">
        <f t="shared" si="6"/>
        <v>0.63283200554583707</v>
      </c>
      <c r="R39" s="124">
        <f t="shared" si="6"/>
        <v>0.65362739084369603</v>
      </c>
      <c r="S39" s="124">
        <f t="shared" si="6"/>
        <v>0.67189426809773922</v>
      </c>
      <c r="T39" s="124">
        <f t="shared" si="6"/>
        <v>0.67023347960104673</v>
      </c>
      <c r="U39" s="124">
        <f t="shared" si="6"/>
        <v>0.66367891924090605</v>
      </c>
      <c r="V39" s="124">
        <f t="shared" si="6"/>
        <v>0.65405647741235595</v>
      </c>
      <c r="W39" s="124">
        <f>W16/W15</f>
        <v>0.65545613607672037</v>
      </c>
      <c r="X39" s="124">
        <f>X16/X15</f>
        <v>0.64879017301944009</v>
      </c>
    </row>
    <row r="40" spans="1:24" ht="18" customHeight="1">
      <c r="A40" s="28" t="s">
        <v>63</v>
      </c>
      <c r="B40" s="124">
        <f t="shared" ref="B40:V40" si="7">B17/B15</f>
        <v>0.12605476451259584</v>
      </c>
      <c r="C40" s="124">
        <f t="shared" si="7"/>
        <v>0.17101175089089857</v>
      </c>
      <c r="D40" s="124">
        <f t="shared" si="7"/>
        <v>0.23810366960293922</v>
      </c>
      <c r="E40" s="124">
        <f t="shared" si="7"/>
        <v>0.29474657612840954</v>
      </c>
      <c r="F40" s="124">
        <f t="shared" si="7"/>
        <v>0.30195528149992751</v>
      </c>
      <c r="G40" s="124">
        <f t="shared" si="7"/>
        <v>0.35512454405836053</v>
      </c>
      <c r="H40" s="124">
        <f t="shared" si="7"/>
        <v>0.38784376156148748</v>
      </c>
      <c r="I40" s="124">
        <f t="shared" si="7"/>
        <v>0.40280703274330054</v>
      </c>
      <c r="J40" s="124">
        <f t="shared" si="7"/>
        <v>0.42886426139674683</v>
      </c>
      <c r="K40" s="124">
        <f t="shared" si="7"/>
        <v>0.4341383371754734</v>
      </c>
      <c r="L40" s="124">
        <f t="shared" si="7"/>
        <v>0.43368926106598021</v>
      </c>
      <c r="M40" s="124">
        <f t="shared" si="7"/>
        <v>0.43444080625746145</v>
      </c>
      <c r="N40" s="124">
        <f t="shared" si="7"/>
        <v>0.43838415515560153</v>
      </c>
      <c r="O40" s="124">
        <f t="shared" si="7"/>
        <v>0.43632005087938164</v>
      </c>
      <c r="P40" s="124">
        <f t="shared" si="7"/>
        <v>0.38004121597813206</v>
      </c>
      <c r="Q40" s="124">
        <f t="shared" si="7"/>
        <v>0.36716799445416287</v>
      </c>
      <c r="R40" s="124">
        <f t="shared" si="7"/>
        <v>0.34637260915630402</v>
      </c>
      <c r="S40" s="124">
        <f t="shared" si="7"/>
        <v>0.32810573190226078</v>
      </c>
      <c r="T40" s="124">
        <f t="shared" si="7"/>
        <v>0.32976652039895321</v>
      </c>
      <c r="U40" s="124">
        <f t="shared" si="7"/>
        <v>0.33632108075909389</v>
      </c>
      <c r="V40" s="124">
        <f t="shared" si="7"/>
        <v>0.34594352258764405</v>
      </c>
      <c r="W40" s="124">
        <f>W17/W15</f>
        <v>0.34454386392327968</v>
      </c>
      <c r="X40" s="124">
        <f>X17/X15</f>
        <v>0.35120982698055986</v>
      </c>
    </row>
    <row r="41" spans="1:24" ht="18" customHeight="1">
      <c r="A41" s="30" t="s">
        <v>39</v>
      </c>
      <c r="B41" s="43">
        <f t="shared" ref="B41:V41" si="8">SUM(B39:B40)</f>
        <v>1</v>
      </c>
      <c r="C41" s="43">
        <f t="shared" si="8"/>
        <v>1</v>
      </c>
      <c r="D41" s="43">
        <f t="shared" si="8"/>
        <v>1</v>
      </c>
      <c r="E41" s="43">
        <f t="shared" si="8"/>
        <v>1</v>
      </c>
      <c r="F41" s="43">
        <f t="shared" si="8"/>
        <v>1</v>
      </c>
      <c r="G41" s="43">
        <f t="shared" si="8"/>
        <v>1</v>
      </c>
      <c r="H41" s="43">
        <f t="shared" si="8"/>
        <v>1</v>
      </c>
      <c r="I41" s="43">
        <f t="shared" si="8"/>
        <v>1</v>
      </c>
      <c r="J41" s="43">
        <f t="shared" si="8"/>
        <v>1</v>
      </c>
      <c r="K41" s="43">
        <f t="shared" si="8"/>
        <v>1</v>
      </c>
      <c r="L41" s="43">
        <f t="shared" si="8"/>
        <v>1</v>
      </c>
      <c r="M41" s="43">
        <f t="shared" si="8"/>
        <v>1</v>
      </c>
      <c r="N41" s="43">
        <f t="shared" si="8"/>
        <v>1</v>
      </c>
      <c r="O41" s="43">
        <f t="shared" si="8"/>
        <v>1</v>
      </c>
      <c r="P41" s="43">
        <f t="shared" si="8"/>
        <v>1</v>
      </c>
      <c r="Q41" s="43">
        <f t="shared" si="8"/>
        <v>1</v>
      </c>
      <c r="R41" s="43">
        <f t="shared" si="8"/>
        <v>1</v>
      </c>
      <c r="S41" s="43">
        <f t="shared" si="8"/>
        <v>1</v>
      </c>
      <c r="T41" s="43">
        <f t="shared" si="8"/>
        <v>1</v>
      </c>
      <c r="U41" s="43">
        <f t="shared" si="8"/>
        <v>1</v>
      </c>
      <c r="V41" s="43">
        <f t="shared" si="8"/>
        <v>1</v>
      </c>
      <c r="W41" s="43">
        <f>SUM(W39:W40)</f>
        <v>1</v>
      </c>
      <c r="X41" s="43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82" t="s">
        <v>50</v>
      </c>
      <c r="B45" s="81">
        <v>2000</v>
      </c>
      <c r="C45" s="81">
        <v>2001</v>
      </c>
      <c r="D45" s="81">
        <v>2002</v>
      </c>
      <c r="E45" s="81">
        <v>2003</v>
      </c>
      <c r="F45" s="81">
        <v>2004</v>
      </c>
      <c r="G45" s="81">
        <v>2005</v>
      </c>
      <c r="H45" s="81">
        <v>2006</v>
      </c>
      <c r="I45" s="81">
        <v>2007</v>
      </c>
      <c r="J45" s="81">
        <v>2008</v>
      </c>
      <c r="K45" s="81">
        <v>2009</v>
      </c>
      <c r="L45" s="81">
        <v>2010</v>
      </c>
      <c r="M45" s="81">
        <v>2011</v>
      </c>
      <c r="N45" s="81">
        <v>2012</v>
      </c>
      <c r="O45" s="81">
        <v>2013</v>
      </c>
      <c r="P45" s="81">
        <v>2014</v>
      </c>
      <c r="Q45" s="81">
        <v>2015</v>
      </c>
      <c r="R45" s="81">
        <v>2016</v>
      </c>
      <c r="S45" s="81">
        <v>2017</v>
      </c>
      <c r="T45" s="81">
        <v>2018</v>
      </c>
      <c r="U45" s="81">
        <v>2019</v>
      </c>
      <c r="V45" s="81">
        <v>2020</v>
      </c>
      <c r="W45" s="81">
        <v>2021</v>
      </c>
      <c r="X45" s="81">
        <v>2022</v>
      </c>
    </row>
    <row r="46" spans="1:24" ht="18" customHeight="1">
      <c r="A46" s="36" t="s">
        <v>62</v>
      </c>
      <c r="B46" s="125">
        <f t="shared" ref="B46:V46" si="9">B23/B22</f>
        <v>0.88108900119323363</v>
      </c>
      <c r="C46" s="125">
        <f t="shared" si="9"/>
        <v>0.84103839218818177</v>
      </c>
      <c r="D46" s="125">
        <f t="shared" si="9"/>
        <v>0.78834106596402242</v>
      </c>
      <c r="E46" s="125">
        <f t="shared" si="9"/>
        <v>0.73464817121820802</v>
      </c>
      <c r="F46" s="125">
        <f t="shared" si="9"/>
        <v>0.73134328358208955</v>
      </c>
      <c r="G46" s="125">
        <f t="shared" si="9"/>
        <v>0.6801271218503292</v>
      </c>
      <c r="H46" s="125">
        <f t="shared" si="9"/>
        <v>0.6474809928112889</v>
      </c>
      <c r="I46" s="125">
        <f t="shared" si="9"/>
        <v>0.6254239495393884</v>
      </c>
      <c r="J46" s="125">
        <f t="shared" si="9"/>
        <v>0.59700673165583806</v>
      </c>
      <c r="K46" s="125">
        <f t="shared" si="9"/>
        <v>0.58833785253691262</v>
      </c>
      <c r="L46" s="125">
        <f t="shared" si="9"/>
        <v>0.58481266898416373</v>
      </c>
      <c r="M46" s="125">
        <f t="shared" si="9"/>
        <v>0.58274097747608133</v>
      </c>
      <c r="N46" s="125">
        <f t="shared" si="9"/>
        <v>0.57816639903653155</v>
      </c>
      <c r="O46" s="125">
        <f t="shared" si="9"/>
        <v>0.57910249429255112</v>
      </c>
      <c r="P46" s="125">
        <f t="shared" si="9"/>
        <v>0.63413374223788244</v>
      </c>
      <c r="Q46" s="125">
        <f t="shared" si="9"/>
        <v>0.64535018106171504</v>
      </c>
      <c r="R46" s="125">
        <f t="shared" si="9"/>
        <v>0.66574742063716774</v>
      </c>
      <c r="S46" s="125">
        <f t="shared" si="9"/>
        <v>0.67972703484686059</v>
      </c>
      <c r="T46" s="125">
        <f t="shared" si="9"/>
        <v>0.6756817025266878</v>
      </c>
      <c r="U46" s="125">
        <f t="shared" si="9"/>
        <v>0.66767432941548044</v>
      </c>
      <c r="V46" s="125">
        <f t="shared" si="9"/>
        <v>0.6585547360938333</v>
      </c>
      <c r="W46" s="125">
        <f>W23/W22</f>
        <v>0.65892146979650168</v>
      </c>
      <c r="X46" s="125">
        <f>X23/X22</f>
        <v>0.65098775510204077</v>
      </c>
    </row>
    <row r="47" spans="1:24" ht="18" customHeight="1">
      <c r="A47" s="28" t="s">
        <v>63</v>
      </c>
      <c r="B47" s="124">
        <f t="shared" ref="B47:V47" si="10">B24/B22</f>
        <v>0.11891099880676634</v>
      </c>
      <c r="C47" s="124">
        <f t="shared" si="10"/>
        <v>0.15896160781181817</v>
      </c>
      <c r="D47" s="124">
        <f t="shared" si="10"/>
        <v>0.2116589340359776</v>
      </c>
      <c r="E47" s="124">
        <f t="shared" si="10"/>
        <v>0.26535182878179198</v>
      </c>
      <c r="F47" s="124">
        <f t="shared" si="10"/>
        <v>0.26865671641791045</v>
      </c>
      <c r="G47" s="124">
        <f t="shared" si="10"/>
        <v>0.31987287814967086</v>
      </c>
      <c r="H47" s="124">
        <f t="shared" si="10"/>
        <v>0.35251900718871104</v>
      </c>
      <c r="I47" s="124">
        <f t="shared" si="10"/>
        <v>0.3745760504606116</v>
      </c>
      <c r="J47" s="124">
        <f t="shared" si="10"/>
        <v>0.40299326834416188</v>
      </c>
      <c r="K47" s="124">
        <f t="shared" si="10"/>
        <v>0.41166214746308738</v>
      </c>
      <c r="L47" s="124">
        <f t="shared" si="10"/>
        <v>0.41518733101583621</v>
      </c>
      <c r="M47" s="124">
        <f t="shared" si="10"/>
        <v>0.41725902252391867</v>
      </c>
      <c r="N47" s="124">
        <f t="shared" si="10"/>
        <v>0.4218336009634685</v>
      </c>
      <c r="O47" s="124">
        <f t="shared" si="10"/>
        <v>0.42089750570744888</v>
      </c>
      <c r="P47" s="124">
        <f t="shared" si="10"/>
        <v>0.36586625776211762</v>
      </c>
      <c r="Q47" s="124">
        <f t="shared" si="10"/>
        <v>0.3546498189382849</v>
      </c>
      <c r="R47" s="124">
        <f t="shared" si="10"/>
        <v>0.33425257936283226</v>
      </c>
      <c r="S47" s="124">
        <f t="shared" si="10"/>
        <v>0.32027296515313947</v>
      </c>
      <c r="T47" s="124">
        <f t="shared" si="10"/>
        <v>0.32431829747331226</v>
      </c>
      <c r="U47" s="124">
        <f t="shared" si="10"/>
        <v>0.33232567058451962</v>
      </c>
      <c r="V47" s="124">
        <f t="shared" si="10"/>
        <v>0.3414452639061667</v>
      </c>
      <c r="W47" s="124">
        <f>W24/W22</f>
        <v>0.34107853020349838</v>
      </c>
      <c r="X47" s="124">
        <f>X24/X22</f>
        <v>0.34901224489795918</v>
      </c>
    </row>
    <row r="48" spans="1:24" ht="18" customHeight="1">
      <c r="A48" s="30" t="s">
        <v>39</v>
      </c>
      <c r="B48" s="43">
        <f t="shared" ref="B48:V48" si="11">SUM(B46:B47)</f>
        <v>1</v>
      </c>
      <c r="C48" s="43">
        <f t="shared" si="11"/>
        <v>1</v>
      </c>
      <c r="D48" s="43">
        <f t="shared" si="11"/>
        <v>1</v>
      </c>
      <c r="E48" s="43">
        <f t="shared" si="11"/>
        <v>1</v>
      </c>
      <c r="F48" s="43">
        <f t="shared" si="11"/>
        <v>1</v>
      </c>
      <c r="G48" s="43">
        <f t="shared" si="11"/>
        <v>1</v>
      </c>
      <c r="H48" s="43">
        <f t="shared" si="11"/>
        <v>1</v>
      </c>
      <c r="I48" s="43">
        <f t="shared" si="11"/>
        <v>1</v>
      </c>
      <c r="J48" s="43">
        <f t="shared" si="11"/>
        <v>1</v>
      </c>
      <c r="K48" s="43">
        <f t="shared" si="11"/>
        <v>1</v>
      </c>
      <c r="L48" s="43">
        <f t="shared" si="11"/>
        <v>1</v>
      </c>
      <c r="M48" s="43">
        <f t="shared" si="11"/>
        <v>1</v>
      </c>
      <c r="N48" s="43">
        <f t="shared" si="11"/>
        <v>1</v>
      </c>
      <c r="O48" s="43">
        <f t="shared" si="11"/>
        <v>1</v>
      </c>
      <c r="P48" s="43">
        <f t="shared" si="11"/>
        <v>1</v>
      </c>
      <c r="Q48" s="43">
        <f t="shared" si="11"/>
        <v>1</v>
      </c>
      <c r="R48" s="43">
        <f t="shared" si="11"/>
        <v>1</v>
      </c>
      <c r="S48" s="43">
        <f t="shared" si="11"/>
        <v>1</v>
      </c>
      <c r="T48" s="43">
        <f t="shared" si="11"/>
        <v>1</v>
      </c>
      <c r="U48" s="43">
        <f t="shared" si="11"/>
        <v>1</v>
      </c>
      <c r="V48" s="43">
        <f t="shared" si="11"/>
        <v>1</v>
      </c>
      <c r="W48" s="43">
        <f>SUM(W46:W47)</f>
        <v>1</v>
      </c>
      <c r="X48" s="43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65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81">
        <v>2000</v>
      </c>
      <c r="C55" s="81">
        <v>2001</v>
      </c>
      <c r="D55" s="81">
        <v>2002</v>
      </c>
      <c r="E55" s="81">
        <v>2003</v>
      </c>
      <c r="F55" s="81">
        <v>2004</v>
      </c>
      <c r="G55" s="81">
        <v>2005</v>
      </c>
      <c r="H55" s="81">
        <v>2006</v>
      </c>
      <c r="I55" s="81">
        <v>2007</v>
      </c>
      <c r="J55" s="81">
        <v>2008</v>
      </c>
      <c r="K55" s="81">
        <v>2009</v>
      </c>
      <c r="L55" s="81">
        <v>2010</v>
      </c>
      <c r="M55" s="81">
        <v>2011</v>
      </c>
      <c r="N55" s="81">
        <v>2012</v>
      </c>
      <c r="O55" s="81">
        <v>2013</v>
      </c>
      <c r="P55" s="81">
        <v>2014</v>
      </c>
      <c r="Q55" s="81">
        <v>2015</v>
      </c>
      <c r="R55" s="81">
        <v>2016</v>
      </c>
      <c r="S55" s="81">
        <v>2017</v>
      </c>
      <c r="T55" s="81">
        <v>2018</v>
      </c>
      <c r="U55" s="81">
        <v>2019</v>
      </c>
      <c r="V55" s="81">
        <v>2020</v>
      </c>
      <c r="W55" s="81">
        <v>2021</v>
      </c>
      <c r="X55" s="81">
        <v>2022</v>
      </c>
    </row>
    <row r="56" spans="1:24" ht="18" customHeight="1">
      <c r="A56" s="90" t="s">
        <v>39</v>
      </c>
      <c r="B56" s="44">
        <f t="shared" ref="B56:X56" si="12">B10</f>
        <v>27939</v>
      </c>
      <c r="C56" s="44">
        <f t="shared" si="12"/>
        <v>40278</v>
      </c>
      <c r="D56" s="44">
        <f t="shared" si="12"/>
        <v>60148</v>
      </c>
      <c r="E56" s="44">
        <f t="shared" si="12"/>
        <v>81581</v>
      </c>
      <c r="F56" s="44">
        <f t="shared" si="12"/>
        <v>84913</v>
      </c>
      <c r="G56" s="44">
        <f t="shared" si="12"/>
        <v>109923</v>
      </c>
      <c r="H56" s="44">
        <f t="shared" si="12"/>
        <v>128770</v>
      </c>
      <c r="I56" s="44">
        <f t="shared" si="12"/>
        <v>140545</v>
      </c>
      <c r="J56" s="44">
        <f t="shared" si="12"/>
        <v>159507</v>
      </c>
      <c r="K56" s="44">
        <f t="shared" si="12"/>
        <v>165350</v>
      </c>
      <c r="L56" s="44">
        <f t="shared" si="12"/>
        <v>167212</v>
      </c>
      <c r="M56" s="44">
        <f t="shared" si="12"/>
        <v>169823</v>
      </c>
      <c r="N56" s="44">
        <f t="shared" si="12"/>
        <v>173528</v>
      </c>
      <c r="O56" s="44">
        <f t="shared" si="12"/>
        <v>173440</v>
      </c>
      <c r="P56" s="44">
        <f t="shared" si="12"/>
        <v>138469</v>
      </c>
      <c r="Q56" s="44">
        <f t="shared" si="12"/>
        <v>132237</v>
      </c>
      <c r="R56" s="44">
        <f t="shared" si="12"/>
        <v>121142</v>
      </c>
      <c r="S56" s="44">
        <f t="shared" si="12"/>
        <v>113039</v>
      </c>
      <c r="T56" s="44">
        <f t="shared" si="12"/>
        <v>114813</v>
      </c>
      <c r="U56" s="44">
        <f t="shared" si="12"/>
        <v>118772</v>
      </c>
      <c r="V56" s="44">
        <f t="shared" si="12"/>
        <v>123985</v>
      </c>
      <c r="W56" s="44">
        <f t="shared" si="12"/>
        <v>123805</v>
      </c>
      <c r="X56" s="44">
        <f t="shared" si="12"/>
        <v>128519</v>
      </c>
    </row>
    <row r="57" spans="1:24" ht="18" customHeight="1">
      <c r="A57" s="47" t="s">
        <v>66</v>
      </c>
      <c r="B57" s="40">
        <f t="shared" ref="B57:X57" si="13">B17</f>
        <v>14386</v>
      </c>
      <c r="C57" s="40">
        <f t="shared" si="13"/>
        <v>20971</v>
      </c>
      <c r="D57" s="40">
        <f t="shared" si="13"/>
        <v>32274</v>
      </c>
      <c r="E57" s="40">
        <f t="shared" si="13"/>
        <v>43667</v>
      </c>
      <c r="F57" s="40">
        <f t="shared" si="13"/>
        <v>45835</v>
      </c>
      <c r="G57" s="40">
        <f t="shared" si="13"/>
        <v>59195</v>
      </c>
      <c r="H57" s="40">
        <f t="shared" si="13"/>
        <v>69189</v>
      </c>
      <c r="I57" s="40">
        <f t="shared" si="13"/>
        <v>74390</v>
      </c>
      <c r="J57" s="40">
        <f t="shared" si="13"/>
        <v>83897</v>
      </c>
      <c r="K57" s="40">
        <f t="shared" si="13"/>
        <v>86252</v>
      </c>
      <c r="L57" s="40">
        <f t="shared" si="13"/>
        <v>86593</v>
      </c>
      <c r="M57" s="40">
        <f t="shared" si="13"/>
        <v>87701</v>
      </c>
      <c r="N57" s="40">
        <f t="shared" si="13"/>
        <v>89465</v>
      </c>
      <c r="O57" s="40">
        <f t="shared" si="13"/>
        <v>89186</v>
      </c>
      <c r="P57" s="40">
        <f t="shared" si="13"/>
        <v>71184</v>
      </c>
      <c r="Q57" s="40">
        <f t="shared" si="13"/>
        <v>67795</v>
      </c>
      <c r="R57" s="40">
        <f t="shared" si="13"/>
        <v>62115</v>
      </c>
      <c r="S57" s="40">
        <f t="shared" si="13"/>
        <v>57471</v>
      </c>
      <c r="T57" s="40">
        <f t="shared" si="13"/>
        <v>58092</v>
      </c>
      <c r="U57" s="40">
        <f t="shared" si="13"/>
        <v>59848</v>
      </c>
      <c r="V57" s="40">
        <f t="shared" si="13"/>
        <v>62503</v>
      </c>
      <c r="W57" s="40">
        <f t="shared" si="13"/>
        <v>62226</v>
      </c>
      <c r="X57" s="40">
        <f t="shared" si="13"/>
        <v>64388</v>
      </c>
    </row>
    <row r="58" spans="1:24" ht="18" customHeight="1">
      <c r="A58" s="49" t="s">
        <v>67</v>
      </c>
      <c r="B58" s="41">
        <f t="shared" ref="B58:X58" si="14">B24</f>
        <v>13553</v>
      </c>
      <c r="C58" s="41">
        <f t="shared" si="14"/>
        <v>19307</v>
      </c>
      <c r="D58" s="41">
        <f t="shared" si="14"/>
        <v>27874</v>
      </c>
      <c r="E58" s="41">
        <f t="shared" si="14"/>
        <v>37914</v>
      </c>
      <c r="F58" s="41">
        <f t="shared" si="14"/>
        <v>39078</v>
      </c>
      <c r="G58" s="41">
        <f t="shared" si="14"/>
        <v>50728</v>
      </c>
      <c r="H58" s="41">
        <f t="shared" si="14"/>
        <v>59581</v>
      </c>
      <c r="I58" s="41">
        <f t="shared" si="14"/>
        <v>66155</v>
      </c>
      <c r="J58" s="41">
        <f t="shared" si="14"/>
        <v>75610</v>
      </c>
      <c r="K58" s="41">
        <f t="shared" si="14"/>
        <v>79098</v>
      </c>
      <c r="L58" s="41">
        <f t="shared" si="14"/>
        <v>80619</v>
      </c>
      <c r="M58" s="41">
        <f t="shared" si="14"/>
        <v>82122</v>
      </c>
      <c r="N58" s="41">
        <f t="shared" si="14"/>
        <v>84063</v>
      </c>
      <c r="O58" s="41">
        <f t="shared" si="14"/>
        <v>84254</v>
      </c>
      <c r="P58" s="41">
        <f t="shared" si="14"/>
        <v>67285</v>
      </c>
      <c r="Q58" s="41">
        <f t="shared" si="14"/>
        <v>64442</v>
      </c>
      <c r="R58" s="41">
        <f t="shared" si="14"/>
        <v>59027</v>
      </c>
      <c r="S58" s="41">
        <f t="shared" si="14"/>
        <v>55568</v>
      </c>
      <c r="T58" s="41">
        <f t="shared" si="14"/>
        <v>56721</v>
      </c>
      <c r="U58" s="41">
        <f t="shared" si="14"/>
        <v>58924</v>
      </c>
      <c r="V58" s="41">
        <f t="shared" si="14"/>
        <v>61482</v>
      </c>
      <c r="W58" s="41">
        <f t="shared" si="14"/>
        <v>61579</v>
      </c>
      <c r="X58" s="41">
        <f t="shared" si="14"/>
        <v>64131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81">
        <v>2000</v>
      </c>
      <c r="C62" s="81">
        <v>2001</v>
      </c>
      <c r="D62" s="81">
        <v>2002</v>
      </c>
      <c r="E62" s="81">
        <v>2003</v>
      </c>
      <c r="F62" s="81">
        <v>2004</v>
      </c>
      <c r="G62" s="81">
        <v>2005</v>
      </c>
      <c r="H62" s="81">
        <v>2006</v>
      </c>
      <c r="I62" s="81">
        <v>2007</v>
      </c>
      <c r="J62" s="81">
        <v>2008</v>
      </c>
      <c r="K62" s="81">
        <v>2009</v>
      </c>
      <c r="L62" s="81">
        <v>2010</v>
      </c>
      <c r="M62" s="81">
        <v>2011</v>
      </c>
      <c r="N62" s="81">
        <v>2012</v>
      </c>
      <c r="O62" s="81">
        <v>2013</v>
      </c>
      <c r="P62" s="81">
        <v>2014</v>
      </c>
      <c r="Q62" s="81">
        <v>2015</v>
      </c>
      <c r="R62" s="81">
        <v>2016</v>
      </c>
      <c r="S62" s="81">
        <v>2017</v>
      </c>
      <c r="T62" s="81">
        <v>2018</v>
      </c>
      <c r="U62" s="81">
        <v>2019</v>
      </c>
      <c r="V62" s="81">
        <v>2020</v>
      </c>
      <c r="W62" s="81">
        <v>2021</v>
      </c>
      <c r="X62" s="81">
        <v>2022</v>
      </c>
    </row>
    <row r="63" spans="1:24" ht="18" customHeight="1">
      <c r="A63" s="91" t="s">
        <v>66</v>
      </c>
      <c r="B63" s="50">
        <f t="shared" ref="B63:W63" si="15">B57/B56</f>
        <v>0.51490747700347184</v>
      </c>
      <c r="C63" s="50">
        <f t="shared" si="15"/>
        <v>0.52065643775758474</v>
      </c>
      <c r="D63" s="50">
        <f t="shared" si="15"/>
        <v>0.53657644476956845</v>
      </c>
      <c r="E63" s="50">
        <f t="shared" si="15"/>
        <v>0.53525943540775422</v>
      </c>
      <c r="F63" s="50">
        <f t="shared" si="15"/>
        <v>0.53978778278944328</v>
      </c>
      <c r="G63" s="50">
        <f t="shared" si="15"/>
        <v>0.53851332296243737</v>
      </c>
      <c r="H63" s="50">
        <f t="shared" si="15"/>
        <v>0.53730682612409719</v>
      </c>
      <c r="I63" s="50">
        <f t="shared" si="15"/>
        <v>0.52929666654808072</v>
      </c>
      <c r="J63" s="50">
        <f t="shared" si="15"/>
        <v>0.52597691637357613</v>
      </c>
      <c r="K63" s="50">
        <f t="shared" si="15"/>
        <v>0.5216328999092833</v>
      </c>
      <c r="L63" s="50">
        <f t="shared" si="15"/>
        <v>0.51786355046288546</v>
      </c>
      <c r="M63" s="50">
        <f t="shared" si="15"/>
        <v>0.51642592581687996</v>
      </c>
      <c r="N63" s="50">
        <f t="shared" si="15"/>
        <v>0.51556521137799083</v>
      </c>
      <c r="O63" s="50">
        <f t="shared" si="15"/>
        <v>0.51421817343173437</v>
      </c>
      <c r="P63" s="50">
        <f t="shared" si="15"/>
        <v>0.51407896352252125</v>
      </c>
      <c r="Q63" s="50">
        <f t="shared" si="15"/>
        <v>0.51267799481234455</v>
      </c>
      <c r="R63" s="50">
        <f t="shared" si="15"/>
        <v>0.5127453731983953</v>
      </c>
      <c r="S63" s="50">
        <f t="shared" si="15"/>
        <v>0.50841744884508888</v>
      </c>
      <c r="T63" s="50">
        <f t="shared" si="15"/>
        <v>0.50597057824462388</v>
      </c>
      <c r="U63" s="50">
        <f t="shared" si="15"/>
        <v>0.50388980567810593</v>
      </c>
      <c r="V63" s="50">
        <f t="shared" si="15"/>
        <v>0.50411743356051131</v>
      </c>
      <c r="W63" s="50">
        <f t="shared" si="15"/>
        <v>0.50261298008965716</v>
      </c>
      <c r="X63" s="50">
        <f>X57/X56</f>
        <v>0.5009998521619371</v>
      </c>
    </row>
    <row r="64" spans="1:24" ht="18" customHeight="1">
      <c r="A64" s="36" t="s">
        <v>67</v>
      </c>
      <c r="B64" s="25">
        <f t="shared" ref="B64:W64" si="16">B58/B56</f>
        <v>0.48509252299652816</v>
      </c>
      <c r="C64" s="25">
        <f t="shared" si="16"/>
        <v>0.4793435622424152</v>
      </c>
      <c r="D64" s="25">
        <f t="shared" si="16"/>
        <v>0.46342355523043161</v>
      </c>
      <c r="E64" s="25">
        <f t="shared" si="16"/>
        <v>0.46474056459224572</v>
      </c>
      <c r="F64" s="25">
        <f t="shared" si="16"/>
        <v>0.46021221721055666</v>
      </c>
      <c r="G64" s="25">
        <f t="shared" si="16"/>
        <v>0.46148667703756263</v>
      </c>
      <c r="H64" s="25">
        <f t="shared" si="16"/>
        <v>0.46269317387590275</v>
      </c>
      <c r="I64" s="25">
        <f t="shared" si="16"/>
        <v>0.47070333345191934</v>
      </c>
      <c r="J64" s="25">
        <f t="shared" si="16"/>
        <v>0.47402308362642392</v>
      </c>
      <c r="K64" s="25">
        <f t="shared" si="16"/>
        <v>0.47836710009071665</v>
      </c>
      <c r="L64" s="25">
        <f t="shared" si="16"/>
        <v>0.48213644953711454</v>
      </c>
      <c r="M64" s="25">
        <f t="shared" si="16"/>
        <v>0.4835740741831201</v>
      </c>
      <c r="N64" s="25">
        <f t="shared" si="16"/>
        <v>0.48443478862200912</v>
      </c>
      <c r="O64" s="25">
        <f t="shared" si="16"/>
        <v>0.48578182656826568</v>
      </c>
      <c r="P64" s="25">
        <f t="shared" si="16"/>
        <v>0.4859210364774787</v>
      </c>
      <c r="Q64" s="25">
        <f t="shared" si="16"/>
        <v>0.4873220051876555</v>
      </c>
      <c r="R64" s="25">
        <f t="shared" si="16"/>
        <v>0.48725462680160475</v>
      </c>
      <c r="S64" s="25">
        <f t="shared" si="16"/>
        <v>0.49158255115491112</v>
      </c>
      <c r="T64" s="25">
        <f t="shared" si="16"/>
        <v>0.49402942175537612</v>
      </c>
      <c r="U64" s="25">
        <f t="shared" si="16"/>
        <v>0.49611019432189407</v>
      </c>
      <c r="V64" s="25">
        <f t="shared" si="16"/>
        <v>0.49588256643948864</v>
      </c>
      <c r="W64" s="25">
        <f t="shared" si="16"/>
        <v>0.4973870199103429</v>
      </c>
      <c r="X64" s="25">
        <f>X58/X56</f>
        <v>0.49900014783806285</v>
      </c>
    </row>
    <row r="65" spans="1:24" ht="18" customHeight="1">
      <c r="A65" s="89" t="s">
        <v>39</v>
      </c>
      <c r="B65" s="43">
        <f t="shared" ref="B65:W65" si="17">SUM(B63:B64)</f>
        <v>1</v>
      </c>
      <c r="C65" s="43">
        <f t="shared" si="17"/>
        <v>1</v>
      </c>
      <c r="D65" s="43">
        <f t="shared" si="17"/>
        <v>1</v>
      </c>
      <c r="E65" s="43">
        <f t="shared" si="17"/>
        <v>1</v>
      </c>
      <c r="F65" s="43">
        <f t="shared" si="17"/>
        <v>1</v>
      </c>
      <c r="G65" s="43">
        <f t="shared" si="17"/>
        <v>1</v>
      </c>
      <c r="H65" s="43">
        <f t="shared" si="17"/>
        <v>1</v>
      </c>
      <c r="I65" s="43">
        <f t="shared" si="17"/>
        <v>1</v>
      </c>
      <c r="J65" s="43">
        <f t="shared" si="17"/>
        <v>1</v>
      </c>
      <c r="K65" s="43">
        <f t="shared" si="17"/>
        <v>1</v>
      </c>
      <c r="L65" s="43">
        <f t="shared" si="17"/>
        <v>1</v>
      </c>
      <c r="M65" s="43">
        <f t="shared" si="17"/>
        <v>1</v>
      </c>
      <c r="N65" s="43">
        <f t="shared" si="17"/>
        <v>1</v>
      </c>
      <c r="O65" s="43">
        <f t="shared" si="17"/>
        <v>1</v>
      </c>
      <c r="P65" s="43">
        <f t="shared" si="17"/>
        <v>1</v>
      </c>
      <c r="Q65" s="43">
        <f t="shared" si="17"/>
        <v>1</v>
      </c>
      <c r="R65" s="43">
        <f t="shared" si="17"/>
        <v>1</v>
      </c>
      <c r="S65" s="43">
        <f t="shared" si="17"/>
        <v>1</v>
      </c>
      <c r="T65" s="43">
        <f t="shared" si="17"/>
        <v>1</v>
      </c>
      <c r="U65" s="43">
        <f t="shared" si="17"/>
        <v>1</v>
      </c>
      <c r="V65" s="43">
        <f t="shared" si="17"/>
        <v>1</v>
      </c>
      <c r="W65" s="43">
        <f t="shared" si="17"/>
        <v>1</v>
      </c>
      <c r="X65" s="43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A2" sqref="A2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5" t="s">
        <v>0</v>
      </c>
      <c r="B1" s="45"/>
      <c r="C1" s="45"/>
    </row>
    <row r="2" spans="1:23" ht="30" customHeight="1">
      <c r="A2" s="46" t="s">
        <v>5</v>
      </c>
      <c r="B2" s="46"/>
      <c r="C2" s="46"/>
    </row>
    <row r="3" spans="1:23" ht="18" customHeight="1"/>
    <row r="4" spans="1:23" ht="18" customHeight="1"/>
    <row r="5" spans="1:23" ht="18" customHeight="1">
      <c r="A5" s="33" t="s">
        <v>68</v>
      </c>
      <c r="B5" s="33"/>
      <c r="C5" s="33"/>
    </row>
    <row r="6" spans="1:23" ht="18" customHeight="1"/>
    <row r="7" spans="1:23" ht="18" customHeight="1">
      <c r="A7" s="80" t="s">
        <v>14</v>
      </c>
      <c r="B7" s="81">
        <v>2001</v>
      </c>
      <c r="C7" s="81">
        <v>2002</v>
      </c>
      <c r="D7" s="81">
        <v>2003</v>
      </c>
      <c r="E7" s="81">
        <v>2004</v>
      </c>
      <c r="F7" s="81">
        <v>2005</v>
      </c>
      <c r="G7" s="81">
        <v>2006</v>
      </c>
      <c r="H7" s="81">
        <v>2007</v>
      </c>
      <c r="I7" s="81">
        <v>2008</v>
      </c>
      <c r="J7" s="81">
        <v>2009</v>
      </c>
      <c r="K7" s="81">
        <v>2010</v>
      </c>
      <c r="L7" s="81">
        <v>2011</v>
      </c>
      <c r="M7" s="81">
        <v>2012</v>
      </c>
      <c r="N7" s="81">
        <v>2013</v>
      </c>
      <c r="O7" s="81">
        <v>2014</v>
      </c>
      <c r="P7" s="81">
        <v>2015</v>
      </c>
      <c r="Q7" s="81">
        <v>2016</v>
      </c>
      <c r="R7" s="81">
        <v>2017</v>
      </c>
      <c r="S7" s="81">
        <v>2018</v>
      </c>
      <c r="T7" s="81">
        <v>2019</v>
      </c>
      <c r="U7" s="81">
        <v>2020</v>
      </c>
      <c r="V7" s="81">
        <v>2021</v>
      </c>
      <c r="W7" s="81">
        <v>2022</v>
      </c>
    </row>
    <row r="8" spans="1:23" ht="18" customHeight="1">
      <c r="A8" s="48" t="s">
        <v>69</v>
      </c>
      <c r="B8" s="54">
        <f>'Nacionalidad (esp-extr)'!C8-'Nacionalidad (esp-extr)'!B8</f>
        <v>15985</v>
      </c>
      <c r="C8" s="54">
        <f>'Nacionalidad (esp-extr)'!D8-'Nacionalidad (esp-extr)'!C8</f>
        <v>23153</v>
      </c>
      <c r="D8" s="54">
        <f>'Nacionalidad (esp-extr)'!E8-'Nacionalidad (esp-extr)'!D8</f>
        <v>23794</v>
      </c>
      <c r="E8" s="54">
        <f>'Nacionalidad (esp-extr)'!F8-'Nacionalidad (esp-extr)'!E8</f>
        <v>6218</v>
      </c>
      <c r="F8" s="54">
        <f>'Nacionalidad (esp-extr)'!G8-'Nacionalidad (esp-extr)'!F8</f>
        <v>28025</v>
      </c>
      <c r="G8" s="54">
        <f>'Nacionalidad (esp-extr)'!H8-'Nacionalidad (esp-extr)'!G8</f>
        <v>22133</v>
      </c>
      <c r="H8" s="54">
        <f>'Nacionalidad (esp-extr)'!I8-'Nacionalidad (esp-extr)'!H8</f>
        <v>13883</v>
      </c>
      <c r="I8" s="54">
        <f>'Nacionalidad (esp-extr)'!J8-'Nacionalidad (esp-extr)'!I8</f>
        <v>21955</v>
      </c>
      <c r="J8" s="54">
        <f>'Nacionalidad (esp-extr)'!K8-'Nacionalidad (esp-extr)'!J8</f>
        <v>7570</v>
      </c>
      <c r="K8" s="54">
        <f>'Nacionalidad (esp-extr)'!L8-'Nacionalidad (esp-extr)'!K8</f>
        <v>3024</v>
      </c>
      <c r="L8" s="54">
        <f>'Nacionalidad (esp-extr)'!M8-'Nacionalidad (esp-extr)'!L8</f>
        <v>4843</v>
      </c>
      <c r="M8" s="54">
        <f>'Nacionalidad (esp-extr)'!N8-'Nacionalidad (esp-extr)'!M8</f>
        <v>4675</v>
      </c>
      <c r="N8" s="54">
        <f>'Nacionalidad (esp-extr)'!O8-'Nacionalidad (esp-extr)'!N8</f>
        <v>1223</v>
      </c>
      <c r="O8" s="54">
        <f>'Nacionalidad (esp-extr)'!P8-'Nacionalidad (esp-extr)'!O8</f>
        <v>-33370</v>
      </c>
      <c r="P8" s="54">
        <f>'Nacionalidad (esp-extr)'!Q8-'Nacionalidad (esp-extr)'!P8</f>
        <v>-4863</v>
      </c>
      <c r="Q8" s="54">
        <f>'Nacionalidad (esp-extr)'!R8-'Nacionalidad (esp-extr)'!Q8</f>
        <v>-10425</v>
      </c>
      <c r="R8" s="54">
        <f>'Nacionalidad (esp-extr)'!S8-'Nacionalidad (esp-extr)'!R8</f>
        <v>-7262</v>
      </c>
      <c r="S8" s="54">
        <f>'Nacionalidad (esp-extr)'!T8-'Nacionalidad (esp-extr)'!S8</f>
        <v>2392</v>
      </c>
      <c r="T8" s="54">
        <f>'Nacionalidad (esp-extr)'!U8-'Nacionalidad (esp-extr)'!T8</f>
        <v>4203</v>
      </c>
      <c r="U8" s="54">
        <f>'Nacionalidad (esp-extr)'!V8-'Nacionalidad (esp-extr)'!U8</f>
        <v>5481</v>
      </c>
      <c r="V8" s="54">
        <f>'Nacionalidad (esp-extr)'!W8-'Nacionalidad (esp-extr)'!V8</f>
        <v>408</v>
      </c>
      <c r="W8" s="54">
        <f>'Nacionalidad (esp-extr)'!X8-'Nacionalidad (esp-extr)'!W8</f>
        <v>5936</v>
      </c>
    </row>
    <row r="9" spans="1:23" ht="18" customHeight="1">
      <c r="A9" s="47" t="s">
        <v>70</v>
      </c>
      <c r="B9" s="6">
        <f>'Nacionalidad (esp-extr)'!C9-'Nacionalidad (esp-extr)'!B9</f>
        <v>3646</v>
      </c>
      <c r="C9" s="6">
        <f>'Nacionalidad (esp-extr)'!D9-'Nacionalidad (esp-extr)'!C9</f>
        <v>3283</v>
      </c>
      <c r="D9" s="6">
        <f>'Nacionalidad (esp-extr)'!E9-'Nacionalidad (esp-extr)'!D9</f>
        <v>2361</v>
      </c>
      <c r="E9" s="6">
        <f>'Nacionalidad (esp-extr)'!F9-'Nacionalidad (esp-extr)'!E9</f>
        <v>2886</v>
      </c>
      <c r="F9" s="6">
        <f>'Nacionalidad (esp-extr)'!G9-'Nacionalidad (esp-extr)'!F9</f>
        <v>3015</v>
      </c>
      <c r="G9" s="6">
        <f>'Nacionalidad (esp-extr)'!H9-'Nacionalidad (esp-extr)'!G9</f>
        <v>3286</v>
      </c>
      <c r="H9" s="6">
        <f>'Nacionalidad (esp-extr)'!I9-'Nacionalidad (esp-extr)'!H9</f>
        <v>2108</v>
      </c>
      <c r="I9" s="6">
        <f>'Nacionalidad (esp-extr)'!J9-'Nacionalidad (esp-extr)'!I9</f>
        <v>2993</v>
      </c>
      <c r="J9" s="6">
        <f>'Nacionalidad (esp-extr)'!K9-'Nacionalidad (esp-extr)'!J9</f>
        <v>1727</v>
      </c>
      <c r="K9" s="6">
        <f>'Nacionalidad (esp-extr)'!L9-'Nacionalidad (esp-extr)'!K9</f>
        <v>1162</v>
      </c>
      <c r="L9" s="6">
        <f>'Nacionalidad (esp-extr)'!M9-'Nacionalidad (esp-extr)'!L9</f>
        <v>2232</v>
      </c>
      <c r="M9" s="6">
        <f>'Nacionalidad (esp-extr)'!N9-'Nacionalidad (esp-extr)'!M9</f>
        <v>970</v>
      </c>
      <c r="N9" s="6">
        <f>'Nacionalidad (esp-extr)'!O9-'Nacionalidad (esp-extr)'!N9</f>
        <v>1311</v>
      </c>
      <c r="O9" s="6">
        <f>'Nacionalidad (esp-extr)'!P9-'Nacionalidad (esp-extr)'!O9</f>
        <v>1601</v>
      </c>
      <c r="P9" s="6">
        <f>'Nacionalidad (esp-extr)'!Q9-'Nacionalidad (esp-extr)'!P9</f>
        <v>1369</v>
      </c>
      <c r="Q9" s="6">
        <f>'Nacionalidad (esp-extr)'!R9-'Nacionalidad (esp-extr)'!Q9</f>
        <v>670</v>
      </c>
      <c r="R9" s="6">
        <f>'Nacionalidad (esp-extr)'!S9-'Nacionalidad (esp-extr)'!R9</f>
        <v>841</v>
      </c>
      <c r="S9" s="6">
        <f>'Nacionalidad (esp-extr)'!T9-'Nacionalidad (esp-extr)'!S9</f>
        <v>618</v>
      </c>
      <c r="T9" s="6">
        <f>'Nacionalidad (esp-extr)'!U9-'Nacionalidad (esp-extr)'!T9</f>
        <v>244</v>
      </c>
      <c r="U9" s="6">
        <f>'Nacionalidad (esp-extr)'!V9-'Nacionalidad (esp-extr)'!U9</f>
        <v>268</v>
      </c>
      <c r="V9" s="6">
        <f>'Nacionalidad (esp-extr)'!W9-'Nacionalidad (esp-extr)'!V9</f>
        <v>588</v>
      </c>
      <c r="W9" s="6">
        <f>'Nacionalidad (esp-extr)'!X9-'Nacionalidad (esp-extr)'!W9</f>
        <v>1222</v>
      </c>
    </row>
    <row r="10" spans="1:23" ht="18" customHeight="1">
      <c r="A10" s="49" t="s">
        <v>71</v>
      </c>
      <c r="B10" s="137">
        <f>'Nacionalidad (esp-extr)'!C10-'Nacionalidad (esp-extr)'!B10</f>
        <v>12339</v>
      </c>
      <c r="C10" s="137">
        <f>'Nacionalidad (esp-extr)'!D10-'Nacionalidad (esp-extr)'!C10</f>
        <v>19870</v>
      </c>
      <c r="D10" s="137">
        <f>'Nacionalidad (esp-extr)'!E10-'Nacionalidad (esp-extr)'!D10</f>
        <v>21433</v>
      </c>
      <c r="E10" s="137">
        <f>'Nacionalidad (esp-extr)'!F10-'Nacionalidad (esp-extr)'!E10</f>
        <v>3332</v>
      </c>
      <c r="F10" s="137">
        <f>'Nacionalidad (esp-extr)'!G10-'Nacionalidad (esp-extr)'!F10</f>
        <v>25010</v>
      </c>
      <c r="G10" s="137">
        <f>'Nacionalidad (esp-extr)'!H10-'Nacionalidad (esp-extr)'!G10</f>
        <v>18847</v>
      </c>
      <c r="H10" s="137">
        <f>'Nacionalidad (esp-extr)'!I10-'Nacionalidad (esp-extr)'!H10</f>
        <v>11775</v>
      </c>
      <c r="I10" s="137">
        <f>'Nacionalidad (esp-extr)'!J10-'Nacionalidad (esp-extr)'!I10</f>
        <v>18962</v>
      </c>
      <c r="J10" s="137">
        <f>'Nacionalidad (esp-extr)'!K10-'Nacionalidad (esp-extr)'!J10</f>
        <v>5843</v>
      </c>
      <c r="K10" s="137">
        <f>'Nacionalidad (esp-extr)'!L10-'Nacionalidad (esp-extr)'!K10</f>
        <v>1862</v>
      </c>
      <c r="L10" s="137">
        <f>'Nacionalidad (esp-extr)'!M10-'Nacionalidad (esp-extr)'!L10</f>
        <v>2611</v>
      </c>
      <c r="M10" s="137">
        <f>'Nacionalidad (esp-extr)'!N10-'Nacionalidad (esp-extr)'!M10</f>
        <v>3705</v>
      </c>
      <c r="N10" s="137">
        <f>'Nacionalidad (esp-extr)'!O10-'Nacionalidad (esp-extr)'!N10</f>
        <v>-88</v>
      </c>
      <c r="O10" s="137">
        <f>'Nacionalidad (esp-extr)'!P10-'Nacionalidad (esp-extr)'!O10</f>
        <v>-34971</v>
      </c>
      <c r="P10" s="137">
        <f>'Nacionalidad (esp-extr)'!Q10-'Nacionalidad (esp-extr)'!P10</f>
        <v>-6232</v>
      </c>
      <c r="Q10" s="137">
        <f>'Nacionalidad (esp-extr)'!R10-'Nacionalidad (esp-extr)'!Q10</f>
        <v>-11095</v>
      </c>
      <c r="R10" s="137">
        <f>'Nacionalidad (esp-extr)'!S10-'Nacionalidad (esp-extr)'!R10</f>
        <v>-8103</v>
      </c>
      <c r="S10" s="137">
        <f>'Nacionalidad (esp-extr)'!T10-'Nacionalidad (esp-extr)'!S10</f>
        <v>1774</v>
      </c>
      <c r="T10" s="137">
        <f>'Nacionalidad (esp-extr)'!U10-'Nacionalidad (esp-extr)'!T10</f>
        <v>3959</v>
      </c>
      <c r="U10" s="137">
        <f>'Nacionalidad (esp-extr)'!V10-'Nacionalidad (esp-extr)'!U10</f>
        <v>5213</v>
      </c>
      <c r="V10" s="137">
        <f>'Nacionalidad (esp-extr)'!W10-'Nacionalidad (esp-extr)'!V10</f>
        <v>-180</v>
      </c>
      <c r="W10" s="137">
        <f>'Nacionalidad (esp-extr)'!X10-'Nacionalidad (esp-extr)'!W10</f>
        <v>4714</v>
      </c>
    </row>
    <row r="11" spans="1:23" ht="18" customHeight="1">
      <c r="A11" s="32" t="s">
        <v>48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80" t="s">
        <v>49</v>
      </c>
      <c r="B14" s="81">
        <v>2001</v>
      </c>
      <c r="C14" s="81">
        <v>2002</v>
      </c>
      <c r="D14" s="81">
        <v>2003</v>
      </c>
      <c r="E14" s="81">
        <v>2004</v>
      </c>
      <c r="F14" s="81">
        <v>2005</v>
      </c>
      <c r="G14" s="81">
        <v>2006</v>
      </c>
      <c r="H14" s="81">
        <v>2007</v>
      </c>
      <c r="I14" s="81">
        <v>2008</v>
      </c>
      <c r="J14" s="81">
        <v>2009</v>
      </c>
      <c r="K14" s="81">
        <v>2010</v>
      </c>
      <c r="L14" s="81">
        <v>2011</v>
      </c>
      <c r="M14" s="81">
        <v>2012</v>
      </c>
      <c r="N14" s="81">
        <v>2013</v>
      </c>
      <c r="O14" s="81">
        <v>2014</v>
      </c>
      <c r="P14" s="81">
        <v>2015</v>
      </c>
      <c r="Q14" s="81">
        <v>2016</v>
      </c>
      <c r="R14" s="81">
        <v>2017</v>
      </c>
      <c r="S14" s="81">
        <v>2018</v>
      </c>
      <c r="T14" s="81">
        <v>2019</v>
      </c>
      <c r="U14" s="81">
        <v>2020</v>
      </c>
      <c r="V14" s="81">
        <v>2021</v>
      </c>
      <c r="W14" s="81">
        <v>2022</v>
      </c>
    </row>
    <row r="15" spans="1:23" ht="18" customHeight="1">
      <c r="A15" s="27" t="s">
        <v>69</v>
      </c>
      <c r="B15" s="42">
        <f>'Nacionalidad (esp-extr)'!C15-'Nacionalidad (esp-extr)'!B15</f>
        <v>8504</v>
      </c>
      <c r="C15" s="42">
        <f>'Nacionalidad (esp-extr)'!D15-'Nacionalidad (esp-extr)'!C15</f>
        <v>12917</v>
      </c>
      <c r="D15" s="42">
        <f>'Nacionalidad (esp-extr)'!E15-'Nacionalidad (esp-extr)'!D15</f>
        <v>12605</v>
      </c>
      <c r="E15" s="42">
        <f>'Nacionalidad (esp-extr)'!F15-'Nacionalidad (esp-extr)'!E15</f>
        <v>3643</v>
      </c>
      <c r="F15" s="42">
        <f>'Nacionalidad (esp-extr)'!G15-'Nacionalidad (esp-extr)'!F15</f>
        <v>14894</v>
      </c>
      <c r="G15" s="42">
        <f>'Nacionalidad (esp-extr)'!H15-'Nacionalidad (esp-extr)'!G15</f>
        <v>11706</v>
      </c>
      <c r="H15" s="42">
        <f>'Nacionalidad (esp-extr)'!I15-'Nacionalidad (esp-extr)'!H15</f>
        <v>6285</v>
      </c>
      <c r="I15" s="42">
        <f>'Nacionalidad (esp-extr)'!J15-'Nacionalidad (esp-extr)'!I15</f>
        <v>10947</v>
      </c>
      <c r="J15" s="42">
        <f>'Nacionalidad (esp-extr)'!K15-'Nacionalidad (esp-extr)'!J15</f>
        <v>3048</v>
      </c>
      <c r="K15" s="42">
        <f>'Nacionalidad (esp-extr)'!L15-'Nacionalidad (esp-extr)'!K15</f>
        <v>992</v>
      </c>
      <c r="L15" s="42">
        <f>'Nacionalidad (esp-extr)'!M15-'Nacionalidad (esp-extr)'!L15</f>
        <v>2205</v>
      </c>
      <c r="M15" s="42">
        <f>'Nacionalidad (esp-extr)'!N15-'Nacionalidad (esp-extr)'!M15</f>
        <v>2208</v>
      </c>
      <c r="N15" s="42">
        <f>'Nacionalidad (esp-extr)'!O15-'Nacionalidad (esp-extr)'!N15</f>
        <v>326</v>
      </c>
      <c r="O15" s="42">
        <f>'Nacionalidad (esp-extr)'!P15-'Nacionalidad (esp-extr)'!O15</f>
        <v>-17099</v>
      </c>
      <c r="P15" s="42">
        <f>'Nacionalidad (esp-extr)'!Q15-'Nacionalidad (esp-extr)'!P15</f>
        <v>-2663</v>
      </c>
      <c r="Q15" s="42">
        <f>'Nacionalidad (esp-extr)'!R15-'Nacionalidad (esp-extr)'!Q15</f>
        <v>-5313</v>
      </c>
      <c r="R15" s="42">
        <f>'Nacionalidad (esp-extr)'!S15-'Nacionalidad (esp-extr)'!R15</f>
        <v>-4170</v>
      </c>
      <c r="S15" s="42">
        <f>'Nacionalidad (esp-extr)'!T15-'Nacionalidad (esp-extr)'!S15</f>
        <v>1001</v>
      </c>
      <c r="T15" s="42">
        <f>'Nacionalidad (esp-extr)'!U15-'Nacionalidad (esp-extr)'!T15</f>
        <v>1788</v>
      </c>
      <c r="U15" s="42">
        <f>'Nacionalidad (esp-extr)'!V15-'Nacionalidad (esp-extr)'!U15</f>
        <v>2725</v>
      </c>
      <c r="V15" s="42">
        <f>'Nacionalidad (esp-extr)'!W15-'Nacionalidad (esp-extr)'!V15</f>
        <v>-70</v>
      </c>
      <c r="W15" s="42">
        <f>'Nacionalidad (esp-extr)'!X15-'Nacionalidad (esp-extr)'!W15</f>
        <v>2728</v>
      </c>
    </row>
    <row r="16" spans="1:23" ht="18" customHeight="1">
      <c r="A16" s="28" t="s">
        <v>70</v>
      </c>
      <c r="B16" s="29">
        <f>'Nacionalidad (esp-extr)'!C16-'Nacionalidad (esp-extr)'!B16</f>
        <v>1919</v>
      </c>
      <c r="C16" s="29">
        <f>'Nacionalidad (esp-extr)'!D16-'Nacionalidad (esp-extr)'!C16</f>
        <v>1614</v>
      </c>
      <c r="D16" s="29">
        <f>'Nacionalidad (esp-extr)'!E16-'Nacionalidad (esp-extr)'!D16</f>
        <v>1212</v>
      </c>
      <c r="E16" s="29">
        <f>'Nacionalidad (esp-extr)'!F16-'Nacionalidad (esp-extr)'!E16</f>
        <v>1475</v>
      </c>
      <c r="F16" s="29">
        <f>'Nacionalidad (esp-extr)'!G16-'Nacionalidad (esp-extr)'!F16</f>
        <v>1534</v>
      </c>
      <c r="G16" s="29">
        <f>'Nacionalidad (esp-extr)'!H16-'Nacionalidad (esp-extr)'!G16</f>
        <v>1712</v>
      </c>
      <c r="H16" s="29">
        <f>'Nacionalidad (esp-extr)'!I16-'Nacionalidad (esp-extr)'!H16</f>
        <v>1084</v>
      </c>
      <c r="I16" s="29">
        <f>'Nacionalidad (esp-extr)'!J16-'Nacionalidad (esp-extr)'!I16</f>
        <v>1440</v>
      </c>
      <c r="J16" s="29">
        <f>'Nacionalidad (esp-extr)'!K16-'Nacionalidad (esp-extr)'!J16</f>
        <v>693</v>
      </c>
      <c r="K16" s="29">
        <f>'Nacionalidad (esp-extr)'!L16-'Nacionalidad (esp-extr)'!K16</f>
        <v>651</v>
      </c>
      <c r="L16" s="29">
        <f>'Nacionalidad (esp-extr)'!M16-'Nacionalidad (esp-extr)'!L16</f>
        <v>1097</v>
      </c>
      <c r="M16" s="29">
        <f>'Nacionalidad (esp-extr)'!N16-'Nacionalidad (esp-extr)'!M16</f>
        <v>444</v>
      </c>
      <c r="N16" s="29">
        <f>'Nacionalidad (esp-extr)'!O16-'Nacionalidad (esp-extr)'!N16</f>
        <v>605</v>
      </c>
      <c r="O16" s="29">
        <f>'Nacionalidad (esp-extr)'!P16-'Nacionalidad (esp-extr)'!O16</f>
        <v>903</v>
      </c>
      <c r="P16" s="29">
        <f>'Nacionalidad (esp-extr)'!Q16-'Nacionalidad (esp-extr)'!P16</f>
        <v>726</v>
      </c>
      <c r="Q16" s="29">
        <f>'Nacionalidad (esp-extr)'!R16-'Nacionalidad (esp-extr)'!Q16</f>
        <v>367</v>
      </c>
      <c r="R16" s="29">
        <f>'Nacionalidad (esp-extr)'!S16-'Nacionalidad (esp-extr)'!R16</f>
        <v>474</v>
      </c>
      <c r="S16" s="29">
        <f>'Nacionalidad (esp-extr)'!T16-'Nacionalidad (esp-extr)'!S16</f>
        <v>380</v>
      </c>
      <c r="T16" s="29">
        <f>'Nacionalidad (esp-extr)'!U16-'Nacionalidad (esp-extr)'!T16</f>
        <v>32</v>
      </c>
      <c r="U16" s="29">
        <f>'Nacionalidad (esp-extr)'!V16-'Nacionalidad (esp-extr)'!U16</f>
        <v>70</v>
      </c>
      <c r="V16" s="29">
        <f>'Nacionalidad (esp-extr)'!W16-'Nacionalidad (esp-extr)'!V16</f>
        <v>207</v>
      </c>
      <c r="W16" s="29">
        <f>'Nacionalidad (esp-extr)'!X16-'Nacionalidad (esp-extr)'!W16</f>
        <v>566</v>
      </c>
    </row>
    <row r="17" spans="1:23" ht="18" customHeight="1">
      <c r="A17" s="30" t="s">
        <v>71</v>
      </c>
      <c r="B17" s="31">
        <f>'Nacionalidad (esp-extr)'!C17-'Nacionalidad (esp-extr)'!B17</f>
        <v>6585</v>
      </c>
      <c r="C17" s="31">
        <f>'Nacionalidad (esp-extr)'!D17-'Nacionalidad (esp-extr)'!C17</f>
        <v>11303</v>
      </c>
      <c r="D17" s="31">
        <f>'Nacionalidad (esp-extr)'!E17-'Nacionalidad (esp-extr)'!D17</f>
        <v>11393</v>
      </c>
      <c r="E17" s="31">
        <f>'Nacionalidad (esp-extr)'!F17-'Nacionalidad (esp-extr)'!E17</f>
        <v>2168</v>
      </c>
      <c r="F17" s="31">
        <f>'Nacionalidad (esp-extr)'!G17-'Nacionalidad (esp-extr)'!F17</f>
        <v>13360</v>
      </c>
      <c r="G17" s="31">
        <f>'Nacionalidad (esp-extr)'!H17-'Nacionalidad (esp-extr)'!G17</f>
        <v>9994</v>
      </c>
      <c r="H17" s="31">
        <f>'Nacionalidad (esp-extr)'!I17-'Nacionalidad (esp-extr)'!H17</f>
        <v>5201</v>
      </c>
      <c r="I17" s="31">
        <f>'Nacionalidad (esp-extr)'!J17-'Nacionalidad (esp-extr)'!I17</f>
        <v>9507</v>
      </c>
      <c r="J17" s="31">
        <f>'Nacionalidad (esp-extr)'!K17-'Nacionalidad (esp-extr)'!J17</f>
        <v>2355</v>
      </c>
      <c r="K17" s="31">
        <f>'Nacionalidad (esp-extr)'!L17-'Nacionalidad (esp-extr)'!K17</f>
        <v>341</v>
      </c>
      <c r="L17" s="31">
        <f>'Nacionalidad (esp-extr)'!M17-'Nacionalidad (esp-extr)'!L17</f>
        <v>1108</v>
      </c>
      <c r="M17" s="31">
        <f>'Nacionalidad (esp-extr)'!N17-'Nacionalidad (esp-extr)'!M17</f>
        <v>1764</v>
      </c>
      <c r="N17" s="31">
        <f>'Nacionalidad (esp-extr)'!O17-'Nacionalidad (esp-extr)'!N17</f>
        <v>-279</v>
      </c>
      <c r="O17" s="31">
        <f>'Nacionalidad (esp-extr)'!P17-'Nacionalidad (esp-extr)'!O17</f>
        <v>-18002</v>
      </c>
      <c r="P17" s="31">
        <f>'Nacionalidad (esp-extr)'!Q17-'Nacionalidad (esp-extr)'!P17</f>
        <v>-3389</v>
      </c>
      <c r="Q17" s="31">
        <f>'Nacionalidad (esp-extr)'!R17-'Nacionalidad (esp-extr)'!Q17</f>
        <v>-5680</v>
      </c>
      <c r="R17" s="31">
        <f>'Nacionalidad (esp-extr)'!S17-'Nacionalidad (esp-extr)'!R17</f>
        <v>-4644</v>
      </c>
      <c r="S17" s="31">
        <f>'Nacionalidad (esp-extr)'!T17-'Nacionalidad (esp-extr)'!S17</f>
        <v>621</v>
      </c>
      <c r="T17" s="31">
        <f>'Nacionalidad (esp-extr)'!U17-'Nacionalidad (esp-extr)'!T17</f>
        <v>1756</v>
      </c>
      <c r="U17" s="31">
        <f>'Nacionalidad (esp-extr)'!V17-'Nacionalidad (esp-extr)'!U17</f>
        <v>2655</v>
      </c>
      <c r="V17" s="31">
        <f>'Nacionalidad (esp-extr)'!W17-'Nacionalidad (esp-extr)'!V17</f>
        <v>-277</v>
      </c>
      <c r="W17" s="31">
        <f>'Nacionalidad (esp-extr)'!X17-'Nacionalidad (esp-extr)'!W17</f>
        <v>2162</v>
      </c>
    </row>
    <row r="18" spans="1:23" ht="18" customHeight="1">
      <c r="A18" s="32" t="s">
        <v>48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80" t="s">
        <v>50</v>
      </c>
      <c r="B21" s="81">
        <v>2001</v>
      </c>
      <c r="C21" s="81">
        <v>2002</v>
      </c>
      <c r="D21" s="81">
        <v>2003</v>
      </c>
      <c r="E21" s="81">
        <v>2004</v>
      </c>
      <c r="F21" s="81">
        <v>2005</v>
      </c>
      <c r="G21" s="81">
        <v>2006</v>
      </c>
      <c r="H21" s="81">
        <v>2007</v>
      </c>
      <c r="I21" s="81">
        <v>2008</v>
      </c>
      <c r="J21" s="81">
        <v>2009</v>
      </c>
      <c r="K21" s="81">
        <v>2010</v>
      </c>
      <c r="L21" s="81">
        <v>2011</v>
      </c>
      <c r="M21" s="81">
        <v>2012</v>
      </c>
      <c r="N21" s="81">
        <v>2013</v>
      </c>
      <c r="O21" s="81">
        <v>2014</v>
      </c>
      <c r="P21" s="81">
        <v>2015</v>
      </c>
      <c r="Q21" s="81">
        <v>2016</v>
      </c>
      <c r="R21" s="81">
        <v>2017</v>
      </c>
      <c r="S21" s="81">
        <v>2018</v>
      </c>
      <c r="T21" s="81">
        <v>2019</v>
      </c>
      <c r="U21" s="81">
        <v>2020</v>
      </c>
      <c r="V21" s="81">
        <v>2021</v>
      </c>
      <c r="W21" s="81">
        <v>2022</v>
      </c>
    </row>
    <row r="22" spans="1:23" ht="18" customHeight="1">
      <c r="A22" s="27" t="s">
        <v>69</v>
      </c>
      <c r="B22" s="42">
        <f>'Nacionalidad (esp-extr)'!C22-'Nacionalidad (esp-extr)'!B22</f>
        <v>7481</v>
      </c>
      <c r="C22" s="42">
        <f>'Nacionalidad (esp-extr)'!D22-'Nacionalidad (esp-extr)'!C22</f>
        <v>10236</v>
      </c>
      <c r="D22" s="42">
        <f>'Nacionalidad (esp-extr)'!E22-'Nacionalidad (esp-extr)'!D22</f>
        <v>11189</v>
      </c>
      <c r="E22" s="42">
        <f>'Nacionalidad (esp-extr)'!F22-'Nacionalidad (esp-extr)'!E22</f>
        <v>2575</v>
      </c>
      <c r="F22" s="42">
        <f>'Nacionalidad (esp-extr)'!G22-'Nacionalidad (esp-extr)'!F22</f>
        <v>13131</v>
      </c>
      <c r="G22" s="42">
        <f>'Nacionalidad (esp-extr)'!H22-'Nacionalidad (esp-extr)'!G22</f>
        <v>10427</v>
      </c>
      <c r="H22" s="42">
        <f>'Nacionalidad (esp-extr)'!I22-'Nacionalidad (esp-extr)'!H22</f>
        <v>7598</v>
      </c>
      <c r="I22" s="42">
        <f>'Nacionalidad (esp-extr)'!J22-'Nacionalidad (esp-extr)'!I22</f>
        <v>11008</v>
      </c>
      <c r="J22" s="42">
        <f>'Nacionalidad (esp-extr)'!K22-'Nacionalidad (esp-extr)'!J22</f>
        <v>4522</v>
      </c>
      <c r="K22" s="42">
        <f>'Nacionalidad (esp-extr)'!L22-'Nacionalidad (esp-extr)'!K22</f>
        <v>2032</v>
      </c>
      <c r="L22" s="42">
        <f>'Nacionalidad (esp-extr)'!M22-'Nacionalidad (esp-extr)'!L22</f>
        <v>2638</v>
      </c>
      <c r="M22" s="42">
        <f>'Nacionalidad (esp-extr)'!N22-'Nacionalidad (esp-extr)'!M22</f>
        <v>2467</v>
      </c>
      <c r="N22" s="42">
        <f>'Nacionalidad (esp-extr)'!O22-'Nacionalidad (esp-extr)'!N22</f>
        <v>897</v>
      </c>
      <c r="O22" s="42">
        <f>'Nacionalidad (esp-extr)'!P22-'Nacionalidad (esp-extr)'!O22</f>
        <v>-16271</v>
      </c>
      <c r="P22" s="42">
        <f>'Nacionalidad (esp-extr)'!Q22-'Nacionalidad (esp-extr)'!P22</f>
        <v>-2200</v>
      </c>
      <c r="Q22" s="42">
        <f>'Nacionalidad (esp-extr)'!R22-'Nacionalidad (esp-extr)'!Q22</f>
        <v>-5112</v>
      </c>
      <c r="R22" s="42">
        <f>'Nacionalidad (esp-extr)'!S22-'Nacionalidad (esp-extr)'!R22</f>
        <v>-3092</v>
      </c>
      <c r="S22" s="42">
        <f>'Nacionalidad (esp-extr)'!T22-'Nacionalidad (esp-extr)'!S22</f>
        <v>1391</v>
      </c>
      <c r="T22" s="42">
        <f>'Nacionalidad (esp-extr)'!U22-'Nacionalidad (esp-extr)'!T22</f>
        <v>2415</v>
      </c>
      <c r="U22" s="42">
        <f>'Nacionalidad (esp-extr)'!V22-'Nacionalidad (esp-extr)'!U22</f>
        <v>2756</v>
      </c>
      <c r="V22" s="42">
        <f>'Nacionalidad (esp-extr)'!W22-'Nacionalidad (esp-extr)'!V22</f>
        <v>478</v>
      </c>
      <c r="W22" s="42">
        <f>'Nacionalidad (esp-extr)'!X22-'Nacionalidad (esp-extr)'!W22</f>
        <v>3208</v>
      </c>
    </row>
    <row r="23" spans="1:23" ht="18" customHeight="1">
      <c r="A23" s="28" t="s">
        <v>70</v>
      </c>
      <c r="B23" s="29">
        <f>'Nacionalidad (esp-extr)'!C23-'Nacionalidad (esp-extr)'!B23</f>
        <v>1727</v>
      </c>
      <c r="C23" s="29">
        <f>'Nacionalidad (esp-extr)'!D23-'Nacionalidad (esp-extr)'!C23</f>
        <v>1669</v>
      </c>
      <c r="D23" s="29">
        <f>'Nacionalidad (esp-extr)'!E23-'Nacionalidad (esp-extr)'!D23</f>
        <v>1149</v>
      </c>
      <c r="E23" s="29">
        <f>'Nacionalidad (esp-extr)'!F23-'Nacionalidad (esp-extr)'!E23</f>
        <v>1411</v>
      </c>
      <c r="F23" s="29">
        <f>'Nacionalidad (esp-extr)'!G23-'Nacionalidad (esp-extr)'!F23</f>
        <v>1481</v>
      </c>
      <c r="G23" s="29">
        <f>'Nacionalidad (esp-extr)'!H23-'Nacionalidad (esp-extr)'!G23</f>
        <v>1574</v>
      </c>
      <c r="H23" s="29">
        <f>'Nacionalidad (esp-extr)'!I23-'Nacionalidad (esp-extr)'!H23</f>
        <v>1024</v>
      </c>
      <c r="I23" s="29">
        <f>'Nacionalidad (esp-extr)'!J23-'Nacionalidad (esp-extr)'!I23</f>
        <v>1553</v>
      </c>
      <c r="J23" s="29">
        <f>'Nacionalidad (esp-extr)'!K23-'Nacionalidad (esp-extr)'!J23</f>
        <v>1034</v>
      </c>
      <c r="K23" s="29">
        <f>'Nacionalidad (esp-extr)'!L23-'Nacionalidad (esp-extr)'!K23</f>
        <v>511</v>
      </c>
      <c r="L23" s="29">
        <f>'Nacionalidad (esp-extr)'!M23-'Nacionalidad (esp-extr)'!L23</f>
        <v>1135</v>
      </c>
      <c r="M23" s="29">
        <f>'Nacionalidad (esp-extr)'!N23-'Nacionalidad (esp-extr)'!M23</f>
        <v>526</v>
      </c>
      <c r="N23" s="29">
        <f>'Nacionalidad (esp-extr)'!O23-'Nacionalidad (esp-extr)'!N23</f>
        <v>706</v>
      </c>
      <c r="O23" s="29">
        <f>'Nacionalidad (esp-extr)'!P23-'Nacionalidad (esp-extr)'!O23</f>
        <v>698</v>
      </c>
      <c r="P23" s="29">
        <f>'Nacionalidad (esp-extr)'!Q23-'Nacionalidad (esp-extr)'!P23</f>
        <v>643</v>
      </c>
      <c r="Q23" s="29">
        <f>'Nacionalidad (esp-extr)'!R23-'Nacionalidad (esp-extr)'!Q23</f>
        <v>303</v>
      </c>
      <c r="R23" s="29">
        <f>'Nacionalidad (esp-extr)'!S23-'Nacionalidad (esp-extr)'!R23</f>
        <v>367</v>
      </c>
      <c r="S23" s="29">
        <f>'Nacionalidad (esp-extr)'!T23-'Nacionalidad (esp-extr)'!S23</f>
        <v>238</v>
      </c>
      <c r="T23" s="29">
        <f>'Nacionalidad (esp-extr)'!U23-'Nacionalidad (esp-extr)'!T23</f>
        <v>212</v>
      </c>
      <c r="U23" s="29">
        <f>'Nacionalidad (esp-extr)'!V23-'Nacionalidad (esp-extr)'!U23</f>
        <v>198</v>
      </c>
      <c r="V23" s="29">
        <f>'Nacionalidad (esp-extr)'!W23-'Nacionalidad (esp-extr)'!V23</f>
        <v>381</v>
      </c>
      <c r="W23" s="29">
        <f>'Nacionalidad (esp-extr)'!X23-'Nacionalidad (esp-extr)'!W23</f>
        <v>656</v>
      </c>
    </row>
    <row r="24" spans="1:23" ht="18" customHeight="1">
      <c r="A24" s="30" t="s">
        <v>71</v>
      </c>
      <c r="B24" s="31">
        <f>'Nacionalidad (esp-extr)'!C24-'Nacionalidad (esp-extr)'!B24</f>
        <v>5754</v>
      </c>
      <c r="C24" s="31">
        <f>'Nacionalidad (esp-extr)'!D24-'Nacionalidad (esp-extr)'!C24</f>
        <v>8567</v>
      </c>
      <c r="D24" s="31">
        <f>'Nacionalidad (esp-extr)'!E24-'Nacionalidad (esp-extr)'!D24</f>
        <v>10040</v>
      </c>
      <c r="E24" s="31">
        <f>'Nacionalidad (esp-extr)'!F24-'Nacionalidad (esp-extr)'!E24</f>
        <v>1164</v>
      </c>
      <c r="F24" s="31">
        <f>'Nacionalidad (esp-extr)'!G24-'Nacionalidad (esp-extr)'!F24</f>
        <v>11650</v>
      </c>
      <c r="G24" s="31">
        <f>'Nacionalidad (esp-extr)'!H24-'Nacionalidad (esp-extr)'!G24</f>
        <v>8853</v>
      </c>
      <c r="H24" s="31">
        <f>'Nacionalidad (esp-extr)'!I24-'Nacionalidad (esp-extr)'!H24</f>
        <v>6574</v>
      </c>
      <c r="I24" s="31">
        <f>'Nacionalidad (esp-extr)'!J24-'Nacionalidad (esp-extr)'!I24</f>
        <v>9455</v>
      </c>
      <c r="J24" s="31">
        <f>'Nacionalidad (esp-extr)'!K24-'Nacionalidad (esp-extr)'!J24</f>
        <v>3488</v>
      </c>
      <c r="K24" s="31">
        <f>'Nacionalidad (esp-extr)'!L24-'Nacionalidad (esp-extr)'!K24</f>
        <v>1521</v>
      </c>
      <c r="L24" s="31">
        <f>'Nacionalidad (esp-extr)'!M24-'Nacionalidad (esp-extr)'!L24</f>
        <v>1503</v>
      </c>
      <c r="M24" s="31">
        <f>'Nacionalidad (esp-extr)'!N24-'Nacionalidad (esp-extr)'!M24</f>
        <v>1941</v>
      </c>
      <c r="N24" s="31">
        <f>'Nacionalidad (esp-extr)'!O24-'Nacionalidad (esp-extr)'!N24</f>
        <v>191</v>
      </c>
      <c r="O24" s="31">
        <f>'Nacionalidad (esp-extr)'!P24-'Nacionalidad (esp-extr)'!O24</f>
        <v>-16969</v>
      </c>
      <c r="P24" s="31">
        <f>'Nacionalidad (esp-extr)'!Q24-'Nacionalidad (esp-extr)'!P24</f>
        <v>-2843</v>
      </c>
      <c r="Q24" s="31">
        <f>'Nacionalidad (esp-extr)'!R24-'Nacionalidad (esp-extr)'!Q24</f>
        <v>-5415</v>
      </c>
      <c r="R24" s="31">
        <f>'Nacionalidad (esp-extr)'!S24-'Nacionalidad (esp-extr)'!R24</f>
        <v>-3459</v>
      </c>
      <c r="S24" s="31">
        <f>'Nacionalidad (esp-extr)'!T24-'Nacionalidad (esp-extr)'!S24</f>
        <v>1153</v>
      </c>
      <c r="T24" s="31">
        <f>'Nacionalidad (esp-extr)'!U24-'Nacionalidad (esp-extr)'!T24</f>
        <v>2203</v>
      </c>
      <c r="U24" s="31">
        <f>'Nacionalidad (esp-extr)'!V24-'Nacionalidad (esp-extr)'!U24</f>
        <v>2558</v>
      </c>
      <c r="V24" s="31">
        <f>'Nacionalidad (esp-extr)'!W24-'Nacionalidad (esp-extr)'!V24</f>
        <v>97</v>
      </c>
      <c r="W24" s="31">
        <f>'Nacionalidad (esp-extr)'!X24-'Nacionalidad (esp-extr)'!W24</f>
        <v>2552</v>
      </c>
    </row>
    <row r="25" spans="1:23" ht="18" customHeight="1">
      <c r="A25" s="32" t="s">
        <v>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72</v>
      </c>
    </row>
    <row r="30" spans="1:23" ht="18" customHeight="1"/>
    <row r="31" spans="1:23" ht="18" customHeight="1">
      <c r="A31" s="80" t="s">
        <v>14</v>
      </c>
      <c r="B31" s="81">
        <v>2001</v>
      </c>
      <c r="C31" s="81">
        <v>2002</v>
      </c>
      <c r="D31" s="81">
        <v>2003</v>
      </c>
      <c r="E31" s="81">
        <v>2004</v>
      </c>
      <c r="F31" s="81">
        <v>2005</v>
      </c>
      <c r="G31" s="81">
        <v>2006</v>
      </c>
      <c r="H31" s="81">
        <v>2007</v>
      </c>
      <c r="I31" s="81">
        <v>2008</v>
      </c>
      <c r="J31" s="81">
        <v>2009</v>
      </c>
      <c r="K31" s="81">
        <v>2010</v>
      </c>
      <c r="L31" s="81">
        <v>2011</v>
      </c>
      <c r="M31" s="81">
        <v>2012</v>
      </c>
      <c r="N31" s="81">
        <v>2013</v>
      </c>
      <c r="O31" s="81">
        <v>2014</v>
      </c>
      <c r="P31" s="81">
        <v>2015</v>
      </c>
      <c r="Q31" s="81">
        <v>2016</v>
      </c>
      <c r="R31" s="81">
        <v>2017</v>
      </c>
      <c r="S31" s="81">
        <v>2018</v>
      </c>
      <c r="T31" s="81">
        <v>2019</v>
      </c>
      <c r="U31" s="81">
        <v>2020</v>
      </c>
      <c r="V31" s="81">
        <v>2021</v>
      </c>
      <c r="W31" s="81">
        <v>2022</v>
      </c>
    </row>
    <row r="32" spans="1:23" ht="18" customHeight="1">
      <c r="A32" s="48" t="s">
        <v>69</v>
      </c>
      <c r="B32" s="52">
        <f>('Nacionalidad (esp-extr)'!C8-'Nacionalidad (esp-extr)'!B8)/'Nacionalidad (esp-extr)'!B8</f>
        <v>7.0078605530006444E-2</v>
      </c>
      <c r="C32" s="52">
        <f>('Nacionalidad (esp-extr)'!D8-'Nacionalidad (esp-extr)'!C8)/'Nacionalidad (esp-extr)'!C8</f>
        <v>9.4855911441049462E-2</v>
      </c>
      <c r="D32" s="52">
        <f>('Nacionalidad (esp-extr)'!E8-'Nacionalidad (esp-extr)'!D8)/'Nacionalidad (esp-extr)'!D8</f>
        <v>8.903640561444999E-2</v>
      </c>
      <c r="E32" s="52">
        <f>('Nacionalidad (esp-extr)'!F8-'Nacionalidad (esp-extr)'!E8)/'Nacionalidad (esp-extr)'!E8</f>
        <v>2.1365274728295417E-2</v>
      </c>
      <c r="F32" s="52">
        <f>('Nacionalidad (esp-extr)'!G8-'Nacionalidad (esp-extr)'!F8)/'Nacionalidad (esp-extr)'!F8</f>
        <v>9.428059115024004E-2</v>
      </c>
      <c r="G32" s="52">
        <f>('Nacionalidad (esp-extr)'!H8-'Nacionalidad (esp-extr)'!G8)/'Nacionalidad (esp-extr)'!G8</f>
        <v>6.8043753612316918E-2</v>
      </c>
      <c r="H32" s="52">
        <f>('Nacionalidad (esp-extr)'!I8-'Nacionalidad (esp-extr)'!H8)/'Nacionalidad (esp-extr)'!H8</f>
        <v>3.9961543886312671E-2</v>
      </c>
      <c r="I32" s="52">
        <f>('Nacionalidad (esp-extr)'!J8-'Nacionalidad (esp-extr)'!I8)/'Nacionalidad (esp-extr)'!I8</f>
        <v>6.0768021434186199E-2</v>
      </c>
      <c r="J32" s="52">
        <f>('Nacionalidad (esp-extr)'!K8-'Nacionalidad (esp-extr)'!J8)/'Nacionalidad (esp-extr)'!J8</f>
        <v>1.9752274642723885E-2</v>
      </c>
      <c r="K32" s="52">
        <f>('Nacionalidad (esp-extr)'!L8-'Nacionalidad (esp-extr)'!K8)/'Nacionalidad (esp-extr)'!K8</f>
        <v>7.7376367967616558E-3</v>
      </c>
      <c r="L32" s="52">
        <f>('Nacionalidad (esp-extr)'!M8-'Nacionalidad (esp-extr)'!L8)/'Nacionalidad (esp-extr)'!L8</f>
        <v>1.2296840603187581E-2</v>
      </c>
      <c r="M32" s="52">
        <f>('Nacionalidad (esp-extr)'!N8-'Nacionalidad (esp-extr)'!M8)/'Nacionalidad (esp-extr)'!M8</f>
        <v>1.172607879924953E-2</v>
      </c>
      <c r="N32" s="52">
        <f>('Nacionalidad (esp-extr)'!O8-'Nacionalidad (esp-extr)'!N8)/'Nacionalidad (esp-extr)'!N8</f>
        <v>3.0320384570568649E-3</v>
      </c>
      <c r="O32" s="52">
        <f>('Nacionalidad (esp-extr)'!P8-'Nacionalidad (esp-extr)'!O8)/'Nacionalidad (esp-extr)'!O8</f>
        <v>-8.2480189430078454E-2</v>
      </c>
      <c r="P32" s="52">
        <f>('Nacionalidad (esp-extr)'!Q8-'Nacionalidad (esp-extr)'!P8)/'Nacionalidad (esp-extr)'!P8</f>
        <v>-1.3100330808271284E-2</v>
      </c>
      <c r="Q32" s="52">
        <f>('Nacionalidad (esp-extr)'!R8-'Nacionalidad (esp-extr)'!Q8)/'Nacionalidad (esp-extr)'!Q8</f>
        <v>-2.8456471834234567E-2</v>
      </c>
      <c r="R32" s="52">
        <f>('Nacionalidad (esp-extr)'!S8-'Nacionalidad (esp-extr)'!R8)/'Nacionalidad (esp-extr)'!R8</f>
        <v>-2.0403232150683855E-2</v>
      </c>
      <c r="S32" s="52">
        <f>('Nacionalidad (esp-extr)'!T8-'Nacionalidad (esp-extr)'!S8)/'Nacionalidad (esp-extr)'!S8</f>
        <v>6.8605124733983058E-3</v>
      </c>
      <c r="T32" s="52">
        <f>('Nacionalidad (esp-extr)'!U8-'Nacionalidad (esp-extr)'!T8)/'Nacionalidad (esp-extr)'!T8</f>
        <v>1.1972517048659181E-2</v>
      </c>
      <c r="U32" s="52">
        <f>('Nacionalidad (esp-extr)'!V8-'Nacionalidad (esp-extr)'!U8)/'Nacionalidad (esp-extr)'!U8</f>
        <v>1.5428267423302004E-2</v>
      </c>
      <c r="V32" s="52">
        <f>('Nacionalidad (esp-extr)'!W8-'Nacionalidad (esp-extr)'!V8)/'Nacionalidad (esp-extr)'!V8</f>
        <v>1.1310147530894999E-3</v>
      </c>
      <c r="W32" s="52">
        <f>('Nacionalidad (esp-extr)'!X8-'Nacionalidad (esp-extr)'!W8)/'Nacionalidad (esp-extr)'!W8</f>
        <v>1.6436565821025293E-2</v>
      </c>
    </row>
    <row r="33" spans="1:23" ht="18" customHeight="1">
      <c r="A33" s="47" t="s">
        <v>70</v>
      </c>
      <c r="B33" s="25">
        <f>('Nacionalidad (esp-extr)'!C9-'Nacionalidad (esp-extr)'!B9)/'Nacionalidad (esp-extr)'!B9</f>
        <v>1.8215245651022671E-2</v>
      </c>
      <c r="C33" s="25">
        <f>('Nacionalidad (esp-extr)'!D9-'Nacionalidad (esp-extr)'!C9)/'Nacionalidad (esp-extr)'!C9</f>
        <v>1.6108298005966401E-2</v>
      </c>
      <c r="D33" s="25">
        <f>('Nacionalidad (esp-extr)'!E9-'Nacionalidad (esp-extr)'!D9)/'Nacionalidad (esp-extr)'!D9</f>
        <v>1.1400785162078507E-2</v>
      </c>
      <c r="E33" s="25">
        <f>('Nacionalidad (esp-extr)'!F9-'Nacionalidad (esp-extr)'!E9)/'Nacionalidad (esp-extr)'!E9</f>
        <v>1.3778813284189218E-2</v>
      </c>
      <c r="F33" s="25">
        <f>('Nacionalidad (esp-extr)'!G9-'Nacionalidad (esp-extr)'!F9)/'Nacionalidad (esp-extr)'!F9</f>
        <v>1.4199059989262403E-2</v>
      </c>
      <c r="G33" s="25">
        <f>('Nacionalidad (esp-extr)'!H9-'Nacionalidad (esp-extr)'!G9)/'Nacionalidad (esp-extr)'!G9</f>
        <v>1.5258668325957845E-2</v>
      </c>
      <c r="H33" s="25">
        <f>('Nacionalidad (esp-extr)'!I9-'Nacionalidad (esp-extr)'!H9)/'Nacionalidad (esp-extr)'!H9</f>
        <v>9.6414637827651976E-3</v>
      </c>
      <c r="I33" s="25">
        <f>('Nacionalidad (esp-extr)'!J9-'Nacionalidad (esp-extr)'!I9)/'Nacionalidad (esp-extr)'!I9</f>
        <v>1.3558508156396237E-2</v>
      </c>
      <c r="J33" s="25">
        <f>('Nacionalidad (esp-extr)'!K9-'Nacionalidad (esp-extr)'!J9)/'Nacionalidad (esp-extr)'!J9</f>
        <v>7.7187807276302848E-3</v>
      </c>
      <c r="K33" s="25">
        <f>('Nacionalidad (esp-extr)'!L9-'Nacionalidad (esp-extr)'!K9)/'Nacionalidad (esp-extr)'!K9</f>
        <v>5.1537475550745785E-3</v>
      </c>
      <c r="L33" s="25">
        <f>('Nacionalidad (esp-extr)'!M9-'Nacionalidad (esp-extr)'!L9)/'Nacionalidad (esp-extr)'!L9</f>
        <v>9.8486954449783573E-3</v>
      </c>
      <c r="M33" s="25">
        <f>('Nacionalidad (esp-extr)'!N9-'Nacionalidad (esp-extr)'!M9)/'Nacionalidad (esp-extr)'!M9</f>
        <v>4.2383805017019065E-3</v>
      </c>
      <c r="N33" s="25">
        <f>('Nacionalidad (esp-extr)'!O9-'Nacionalidad (esp-extr)'!N9)/'Nacionalidad (esp-extr)'!N9</f>
        <v>5.7041913405937407E-3</v>
      </c>
      <c r="O33" s="25">
        <f>('Nacionalidad (esp-extr)'!P9-'Nacionalidad (esp-extr)'!O9)/'Nacionalidad (esp-extr)'!O9</f>
        <v>6.9264780957160529E-3</v>
      </c>
      <c r="P33" s="25">
        <f>('Nacionalidad (esp-extr)'!Q9-'Nacionalidad (esp-extr)'!P9)/'Nacionalidad (esp-extr)'!P9</f>
        <v>5.8820243788212751E-3</v>
      </c>
      <c r="Q33" s="25">
        <f>('Nacionalidad (esp-extr)'!R9-'Nacionalidad (esp-extr)'!Q9)/'Nacionalidad (esp-extr)'!Q9</f>
        <v>2.861878075451066E-3</v>
      </c>
      <c r="R33" s="25">
        <f>('Nacionalidad (esp-extr)'!S9-'Nacionalidad (esp-extr)'!R9)/'Nacionalidad (esp-extr)'!R9</f>
        <v>3.5820463238238026E-3</v>
      </c>
      <c r="S33" s="25">
        <f>('Nacionalidad (esp-extr)'!T9-'Nacionalidad (esp-extr)'!S9)/'Nacionalidad (esp-extr)'!S9</f>
        <v>2.6228339338689346E-3</v>
      </c>
      <c r="T33" s="25">
        <f>('Nacionalidad (esp-extr)'!U9-'Nacionalidad (esp-extr)'!T9)/'Nacionalidad (esp-extr)'!T9</f>
        <v>1.0328435792262985E-3</v>
      </c>
      <c r="U33" s="25">
        <f>('Nacionalidad (esp-extr)'!V9-'Nacionalidad (esp-extr)'!U9)/'Nacionalidad (esp-extr)'!U9</f>
        <v>1.1332642662325305E-3</v>
      </c>
      <c r="V33" s="25">
        <f>('Nacionalidad (esp-extr)'!W9-'Nacionalidad (esp-extr)'!V9)/'Nacionalidad (esp-extr)'!V9</f>
        <v>2.4836010525737793E-3</v>
      </c>
      <c r="W33" s="25">
        <f>('Nacionalidad (esp-extr)'!X9-'Nacionalidad (esp-extr)'!W9)/'Nacionalidad (esp-extr)'!W9</f>
        <v>5.1487100838034728E-3</v>
      </c>
    </row>
    <row r="34" spans="1:23" ht="18" customHeight="1">
      <c r="A34" s="49" t="s">
        <v>71</v>
      </c>
      <c r="B34" s="51">
        <f>('Nacionalidad (esp-extr)'!C10-'Nacionalidad (esp-extr)'!B10)/'Nacionalidad (esp-extr)'!B10</f>
        <v>0.44164071727692472</v>
      </c>
      <c r="C34" s="51">
        <f>('Nacionalidad (esp-extr)'!D10-'Nacionalidad (esp-extr)'!C10)/'Nacionalidad (esp-extr)'!C10</f>
        <v>0.49332141615770397</v>
      </c>
      <c r="D34" s="51">
        <f>('Nacionalidad (esp-extr)'!E10-'Nacionalidad (esp-extr)'!D10)/'Nacionalidad (esp-extr)'!D10</f>
        <v>0.3563377003391634</v>
      </c>
      <c r="E34" s="51">
        <f>('Nacionalidad (esp-extr)'!F10-'Nacionalidad (esp-extr)'!E10)/'Nacionalidad (esp-extr)'!E10</f>
        <v>4.0842843309103836E-2</v>
      </c>
      <c r="F34" s="51">
        <f>('Nacionalidad (esp-extr)'!G10-'Nacionalidad (esp-extr)'!F10)/'Nacionalidad (esp-extr)'!F10</f>
        <v>0.29453676115553568</v>
      </c>
      <c r="G34" s="51">
        <f>('Nacionalidad (esp-extr)'!H10-'Nacionalidad (esp-extr)'!G10)/'Nacionalidad (esp-extr)'!G10</f>
        <v>0.17145638310453681</v>
      </c>
      <c r="H34" s="51">
        <f>('Nacionalidad (esp-extr)'!I10-'Nacionalidad (esp-extr)'!H10)/'Nacionalidad (esp-extr)'!H10</f>
        <v>9.1442106080608834E-2</v>
      </c>
      <c r="I34" s="51">
        <f>('Nacionalidad (esp-extr)'!J10-'Nacionalidad (esp-extr)'!I10)/'Nacionalidad (esp-extr)'!I10</f>
        <v>0.13491764203635845</v>
      </c>
      <c r="J34" s="51">
        <f>('Nacionalidad (esp-extr)'!K10-'Nacionalidad (esp-extr)'!J10)/'Nacionalidad (esp-extr)'!J10</f>
        <v>3.6631621182769407E-2</v>
      </c>
      <c r="K34" s="51">
        <f>('Nacionalidad (esp-extr)'!L10-'Nacionalidad (esp-extr)'!K10)/'Nacionalidad (esp-extr)'!K10</f>
        <v>1.1260961596613245E-2</v>
      </c>
      <c r="L34" s="51">
        <f>('Nacionalidad (esp-extr)'!M10-'Nacionalidad (esp-extr)'!L10)/'Nacionalidad (esp-extr)'!L10</f>
        <v>1.5614908020955434E-2</v>
      </c>
      <c r="M34" s="51">
        <f>('Nacionalidad (esp-extr)'!N10-'Nacionalidad (esp-extr)'!M10)/'Nacionalidad (esp-extr)'!M10</f>
        <v>2.1816832820053821E-2</v>
      </c>
      <c r="N34" s="51">
        <f>('Nacionalidad (esp-extr)'!O10-'Nacionalidad (esp-extr)'!N10)/'Nacionalidad (esp-extr)'!N10</f>
        <v>-5.0712276981236461E-4</v>
      </c>
      <c r="O34" s="51">
        <f>('Nacionalidad (esp-extr)'!P10-'Nacionalidad (esp-extr)'!O10)/'Nacionalidad (esp-extr)'!O10</f>
        <v>-0.20163168819188193</v>
      </c>
      <c r="P34" s="51">
        <f>('Nacionalidad (esp-extr)'!Q10-'Nacionalidad (esp-extr)'!P10)/'Nacionalidad (esp-extr)'!P10</f>
        <v>-4.5006463540575872E-2</v>
      </c>
      <c r="Q34" s="51">
        <f>('Nacionalidad (esp-extr)'!R10-'Nacionalidad (esp-extr)'!Q10)/'Nacionalidad (esp-extr)'!Q10</f>
        <v>-8.3902387380233978E-2</v>
      </c>
      <c r="R34" s="51">
        <f>('Nacionalidad (esp-extr)'!S10-'Nacionalidad (esp-extr)'!R10)/'Nacionalidad (esp-extr)'!R10</f>
        <v>-6.6888444965412491E-2</v>
      </c>
      <c r="S34" s="51">
        <f>('Nacionalidad (esp-extr)'!T10-'Nacionalidad (esp-extr)'!S10)/'Nacionalidad (esp-extr)'!S10</f>
        <v>1.5693698634984387E-2</v>
      </c>
      <c r="T34" s="51">
        <f>('Nacionalidad (esp-extr)'!U10-'Nacionalidad (esp-extr)'!T10)/'Nacionalidad (esp-extr)'!T10</f>
        <v>3.4482157943786854E-2</v>
      </c>
      <c r="U34" s="51">
        <f>('Nacionalidad (esp-extr)'!V10-'Nacionalidad (esp-extr)'!U10)/'Nacionalidad (esp-extr)'!U10</f>
        <v>4.3890816017243123E-2</v>
      </c>
      <c r="V34" s="51">
        <f>('Nacionalidad (esp-extr)'!W10-'Nacionalidad (esp-extr)'!V10)/'Nacionalidad (esp-extr)'!V10</f>
        <v>-1.4517885228051781E-3</v>
      </c>
      <c r="W34" s="51">
        <f>('Nacionalidad (esp-extr)'!X10-'Nacionalidad (esp-extr)'!W10)/'Nacionalidad (esp-extr)'!W10</f>
        <v>3.8076006623318927E-2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80" t="s">
        <v>49</v>
      </c>
      <c r="B38" s="81">
        <v>2001</v>
      </c>
      <c r="C38" s="81">
        <v>2002</v>
      </c>
      <c r="D38" s="81">
        <v>2003</v>
      </c>
      <c r="E38" s="81">
        <v>2004</v>
      </c>
      <c r="F38" s="81">
        <v>2005</v>
      </c>
      <c r="G38" s="81">
        <v>2006</v>
      </c>
      <c r="H38" s="81">
        <v>2007</v>
      </c>
      <c r="I38" s="81">
        <v>2008</v>
      </c>
      <c r="J38" s="81">
        <v>2009</v>
      </c>
      <c r="K38" s="81">
        <v>2010</v>
      </c>
      <c r="L38" s="81">
        <v>2011</v>
      </c>
      <c r="M38" s="81">
        <v>2012</v>
      </c>
      <c r="N38" s="81">
        <v>2013</v>
      </c>
      <c r="O38" s="81">
        <v>2014</v>
      </c>
      <c r="P38" s="81">
        <v>2015</v>
      </c>
      <c r="Q38" s="81">
        <v>2016</v>
      </c>
      <c r="R38" s="81">
        <v>2017</v>
      </c>
      <c r="S38" s="81">
        <v>2018</v>
      </c>
      <c r="T38" s="81">
        <v>2019</v>
      </c>
      <c r="U38" s="81">
        <v>2020</v>
      </c>
      <c r="V38" s="81">
        <v>2021</v>
      </c>
      <c r="W38" s="81">
        <v>2022</v>
      </c>
    </row>
    <row r="39" spans="1:23" ht="18" customHeight="1">
      <c r="A39" s="27" t="s">
        <v>69</v>
      </c>
      <c r="B39" s="53">
        <f>('Nacionalidad (esp-extr)'!C15-'Nacionalidad (esp-extr)'!B15)/'Nacionalidad (esp-extr)'!B15</f>
        <v>7.4514786418400883E-2</v>
      </c>
      <c r="C39" s="53">
        <f>('Nacionalidad (esp-extr)'!D15-'Nacionalidad (esp-extr)'!C15)/'Nacionalidad (esp-extr)'!C15</f>
        <v>0.1053339748346639</v>
      </c>
      <c r="D39" s="53">
        <f>('Nacionalidad (esp-extr)'!E15-'Nacionalidad (esp-extr)'!D15)/'Nacionalidad (esp-extr)'!D15</f>
        <v>9.2994260251132457E-2</v>
      </c>
      <c r="E39" s="53">
        <f>('Nacionalidad (esp-extr)'!F15-'Nacionalidad (esp-extr)'!E15)/'Nacionalidad (esp-extr)'!E15</f>
        <v>2.4589776646799549E-2</v>
      </c>
      <c r="F39" s="53">
        <f>('Nacionalidad (esp-extr)'!G15-'Nacionalidad (esp-extr)'!F15)/'Nacionalidad (esp-extr)'!F15</f>
        <v>9.8119820282751624E-2</v>
      </c>
      <c r="G39" s="53">
        <f>('Nacionalidad (esp-extr)'!H15-'Nacionalidad (esp-extr)'!G15)/'Nacionalidad (esp-extr)'!G15</f>
        <v>7.0227010942599352E-2</v>
      </c>
      <c r="H39" s="53">
        <f>('Nacionalidad (esp-extr)'!I15-'Nacionalidad (esp-extr)'!H15)/'Nacionalidad (esp-extr)'!H15</f>
        <v>3.523100552709172E-2</v>
      </c>
      <c r="I39" s="53">
        <f>('Nacionalidad (esp-extr)'!J15-'Nacionalidad (esp-extr)'!I15)/'Nacionalidad (esp-extr)'!I15</f>
        <v>5.927582453879434E-2</v>
      </c>
      <c r="J39" s="53">
        <f>('Nacionalidad (esp-extr)'!K15-'Nacionalidad (esp-extr)'!J15)/'Nacionalidad (esp-extr)'!J15</f>
        <v>1.5580751024914888E-2</v>
      </c>
      <c r="K39" s="53">
        <f>('Nacionalidad (esp-extr)'!L15-'Nacionalidad (esp-extr)'!K15)/'Nacionalidad (esp-extr)'!K15</f>
        <v>4.9931042813855867E-3</v>
      </c>
      <c r="L39" s="53">
        <f>('Nacionalidad (esp-extr)'!M15-'Nacionalidad (esp-extr)'!L15)/'Nacionalidad (esp-extr)'!L15</f>
        <v>1.1043442549056925E-2</v>
      </c>
      <c r="M39" s="53">
        <f>('Nacionalidad (esp-extr)'!N15-'Nacionalidad (esp-extr)'!M15)/'Nacionalidad (esp-extr)'!M15</f>
        <v>1.0937678022103225E-2</v>
      </c>
      <c r="N39" s="53">
        <f>('Nacionalidad (esp-extr)'!O15-'Nacionalidad (esp-extr)'!N15)/'Nacionalidad (esp-extr)'!N15</f>
        <v>1.5974206067258267E-3</v>
      </c>
      <c r="O39" s="53">
        <f>('Nacionalidad (esp-extr)'!P15-'Nacionalidad (esp-extr)'!O15)/'Nacionalidad (esp-extr)'!O15</f>
        <v>-8.3652552530515401E-2</v>
      </c>
      <c r="P39" s="53">
        <f>('Nacionalidad (esp-extr)'!Q15-'Nacionalidad (esp-extr)'!P15)/'Nacionalidad (esp-extr)'!P15</f>
        <v>-1.4217376912645617E-2</v>
      </c>
      <c r="Q39" s="53">
        <f>('Nacionalidad (esp-extr)'!R15-'Nacionalidad (esp-extr)'!Q15)/'Nacionalidad (esp-extr)'!Q15</f>
        <v>-2.8774445822479053E-2</v>
      </c>
      <c r="R39" s="53">
        <f>('Nacionalidad (esp-extr)'!S15-'Nacionalidad (esp-extr)'!R15)/'Nacionalidad (esp-extr)'!R15</f>
        <v>-2.3253220320080301E-2</v>
      </c>
      <c r="S39" s="53">
        <f>('Nacionalidad (esp-extr)'!T15-'Nacionalidad (esp-extr)'!S15)/'Nacionalidad (esp-extr)'!S15</f>
        <v>5.7147750627997256E-3</v>
      </c>
      <c r="T39" s="53">
        <f>('Nacionalidad (esp-extr)'!U15-'Nacionalidad (esp-extr)'!T15)/'Nacionalidad (esp-extr)'!T15</f>
        <v>1.0149806143243964E-2</v>
      </c>
      <c r="U39" s="53">
        <f>('Nacionalidad (esp-extr)'!V15-'Nacionalidad (esp-extr)'!U15)/'Nacionalidad (esp-extr)'!U15</f>
        <v>1.531337630444678E-2</v>
      </c>
      <c r="V39" s="53">
        <f>('Nacionalidad (esp-extr)'!W15-'Nacionalidad (esp-extr)'!V15)/'Nacionalidad (esp-extr)'!V15</f>
        <v>-3.8743814826704452E-4</v>
      </c>
      <c r="W39" s="53">
        <f>('Nacionalidad (esp-extr)'!X15-'Nacionalidad (esp-extr)'!W15)/'Nacionalidad (esp-extr)'!W15</f>
        <v>1.5104870324023831E-2</v>
      </c>
    </row>
    <row r="40" spans="1:23" ht="18" customHeight="1">
      <c r="A40" s="28" t="s">
        <v>70</v>
      </c>
      <c r="B40" s="38">
        <f>('Nacionalidad (esp-extr)'!C16-'Nacionalidad (esp-extr)'!B16)/'Nacionalidad (esp-extr)'!B16</f>
        <v>1.9240216966281996E-2</v>
      </c>
      <c r="C40" s="38">
        <f>('Nacionalidad (esp-extr)'!D16-'Nacionalidad (esp-extr)'!C16)/'Nacionalidad (esp-extr)'!C16</f>
        <v>1.5876763265065218E-2</v>
      </c>
      <c r="D40" s="38">
        <f>('Nacionalidad (esp-extr)'!E16-'Nacionalidad (esp-extr)'!D16)/'Nacionalidad (esp-extr)'!D16</f>
        <v>1.1735998140831977E-2</v>
      </c>
      <c r="E40" s="38">
        <f>('Nacionalidad (esp-extr)'!F16-'Nacionalidad (esp-extr)'!E16)/'Nacionalidad (esp-extr)'!E16</f>
        <v>1.4116993989510355E-2</v>
      </c>
      <c r="F40" s="38">
        <f>('Nacionalidad (esp-extr)'!G16-'Nacionalidad (esp-extr)'!F16)/'Nacionalidad (esp-extr)'!F16</f>
        <v>1.4477297822742759E-2</v>
      </c>
      <c r="G40" s="38">
        <f>('Nacionalidad (esp-extr)'!H16-'Nacionalidad (esp-extr)'!G16)/'Nacionalidad (esp-extr)'!G16</f>
        <v>1.5926618477482255E-2</v>
      </c>
      <c r="H40" s="38">
        <f>('Nacionalidad (esp-extr)'!I16-'Nacionalidad (esp-extr)'!H16)/'Nacionalidad (esp-extr)'!H16</f>
        <v>9.9262854264914602E-3</v>
      </c>
      <c r="I40" s="38">
        <f>('Nacionalidad (esp-extr)'!J16-'Nacionalidad (esp-extr)'!I16)/'Nacionalidad (esp-extr)'!I16</f>
        <v>1.305660582651035E-2</v>
      </c>
      <c r="J40" s="38">
        <f>('Nacionalidad (esp-extr)'!K16-'Nacionalidad (esp-extr)'!J16)/'Nacionalidad (esp-extr)'!J16</f>
        <v>6.2025078538248801E-3</v>
      </c>
      <c r="K40" s="38">
        <f>('Nacionalidad (esp-extr)'!L16-'Nacionalidad (esp-extr)'!K16)/'Nacionalidad (esp-extr)'!K16</f>
        <v>5.7906815392005121E-3</v>
      </c>
      <c r="L40" s="38">
        <f>('Nacionalidad (esp-extr)'!M16-'Nacionalidad (esp-extr)'!L16)/'Nacionalidad (esp-extr)'!L16</f>
        <v>9.7016971337100816E-3</v>
      </c>
      <c r="M40" s="38">
        <f>('Nacionalidad (esp-extr)'!N16-'Nacionalidad (esp-extr)'!M16)/'Nacionalidad (esp-extr)'!M16</f>
        <v>3.8889375492686343E-3</v>
      </c>
      <c r="N40" s="38">
        <f>('Nacionalidad (esp-extr)'!O16-'Nacionalidad (esp-extr)'!N16)/'Nacionalidad (esp-extr)'!N16</f>
        <v>5.2785872581011042E-3</v>
      </c>
      <c r="O40" s="38">
        <f>('Nacionalidad (esp-extr)'!P16-'Nacionalidad (esp-extr)'!O16)/'Nacionalidad (esp-extr)'!O16</f>
        <v>7.8372490648243778E-3</v>
      </c>
      <c r="P40" s="38">
        <f>('Nacionalidad (esp-extr)'!Q16-'Nacionalidad (esp-extr)'!P16)/'Nacionalidad (esp-extr)'!P16</f>
        <v>6.2520452627409101E-3</v>
      </c>
      <c r="Q40" s="38">
        <f>('Nacionalidad (esp-extr)'!R16-'Nacionalidad (esp-extr)'!Q16)/'Nacionalidad (esp-extr)'!Q16</f>
        <v>3.1408325345748324E-3</v>
      </c>
      <c r="R40" s="38">
        <f>('Nacionalidad (esp-extr)'!S16-'Nacionalidad (esp-extr)'!R16)/'Nacionalidad (esp-extr)'!R16</f>
        <v>4.0438510429552533E-3</v>
      </c>
      <c r="S40" s="38">
        <f>('Nacionalidad (esp-extr)'!T16-'Nacionalidad (esp-extr)'!S16)/'Nacionalidad (esp-extr)'!S16</f>
        <v>3.2288489153616735E-3</v>
      </c>
      <c r="T40" s="38">
        <f>('Nacionalidad (esp-extr)'!U16-'Nacionalidad (esp-extr)'!T16)/'Nacionalidad (esp-extr)'!T16</f>
        <v>2.7102795822781596E-4</v>
      </c>
      <c r="U40" s="38">
        <f>('Nacionalidad (esp-extr)'!V16-'Nacionalidad (esp-extr)'!U16)/'Nacionalidad (esp-extr)'!U16</f>
        <v>5.9271301682458234E-4</v>
      </c>
      <c r="V40" s="38">
        <f>('Nacionalidad (esp-extr)'!W16-'Nacionalidad (esp-extr)'!V16)/'Nacionalidad (esp-extr)'!V16</f>
        <v>1.7516988093525484E-3</v>
      </c>
      <c r="W40" s="38">
        <f>('Nacionalidad (esp-extr)'!X16-'Nacionalidad (esp-extr)'!W16)/'Nacionalidad (esp-extr)'!W16</f>
        <v>4.7812938214871004E-3</v>
      </c>
    </row>
    <row r="41" spans="1:23" ht="18" customHeight="1">
      <c r="A41" s="30" t="s">
        <v>71</v>
      </c>
      <c r="B41" s="39">
        <f>('Nacionalidad (esp-extr)'!C17-'Nacionalidad (esp-extr)'!B17)/'Nacionalidad (esp-extr)'!B17</f>
        <v>0.45773668844710136</v>
      </c>
      <c r="C41" s="39">
        <f>('Nacionalidad (esp-extr)'!D17-'Nacionalidad (esp-extr)'!C17)/'Nacionalidad (esp-extr)'!C17</f>
        <v>0.53898240427256683</v>
      </c>
      <c r="D41" s="39">
        <f>('Nacionalidad (esp-extr)'!E17-'Nacionalidad (esp-extr)'!D17)/'Nacionalidad (esp-extr)'!D17</f>
        <v>0.35300861374481007</v>
      </c>
      <c r="E41" s="39">
        <f>('Nacionalidad (esp-extr)'!F17-'Nacionalidad (esp-extr)'!E17)/'Nacionalidad (esp-extr)'!E17</f>
        <v>4.9648475965832321E-2</v>
      </c>
      <c r="F41" s="39">
        <f>('Nacionalidad (esp-extr)'!G17-'Nacionalidad (esp-extr)'!F17)/'Nacionalidad (esp-extr)'!F17</f>
        <v>0.29148030980691614</v>
      </c>
      <c r="G41" s="39">
        <f>('Nacionalidad (esp-extr)'!H17-'Nacionalidad (esp-extr)'!G17)/'Nacionalidad (esp-extr)'!G17</f>
        <v>0.16883182701241659</v>
      </c>
      <c r="H41" s="39">
        <f>('Nacionalidad (esp-extr)'!I17-'Nacionalidad (esp-extr)'!H17)/'Nacionalidad (esp-extr)'!H17</f>
        <v>7.5170908670453396E-2</v>
      </c>
      <c r="I41" s="39">
        <f>('Nacionalidad (esp-extr)'!J17-'Nacionalidad (esp-extr)'!I17)/'Nacionalidad (esp-extr)'!I17</f>
        <v>0.12779943540798494</v>
      </c>
      <c r="J41" s="39">
        <f>('Nacionalidad (esp-extr)'!K17-'Nacionalidad (esp-extr)'!J17)/'Nacionalidad (esp-extr)'!J17</f>
        <v>2.8070133616219888E-2</v>
      </c>
      <c r="K41" s="39">
        <f>('Nacionalidad (esp-extr)'!L17-'Nacionalidad (esp-extr)'!K17)/'Nacionalidad (esp-extr)'!K17</f>
        <v>3.9535315123127579E-3</v>
      </c>
      <c r="L41" s="39">
        <f>('Nacionalidad (esp-extr)'!M17-'Nacionalidad (esp-extr)'!L17)/'Nacionalidad (esp-extr)'!L17</f>
        <v>1.2795491552434955E-2</v>
      </c>
      <c r="M41" s="39">
        <f>('Nacionalidad (esp-extr)'!N17-'Nacionalidad (esp-extr)'!M17)/'Nacionalidad (esp-extr)'!M17</f>
        <v>2.0113795737790902E-2</v>
      </c>
      <c r="N41" s="39">
        <f>('Nacionalidad (esp-extr)'!O17-'Nacionalidad (esp-extr)'!N17)/'Nacionalidad (esp-extr)'!N17</f>
        <v>-3.1185379757447044E-3</v>
      </c>
      <c r="O41" s="39">
        <f>('Nacionalidad (esp-extr)'!P17-'Nacionalidad (esp-extr)'!O17)/'Nacionalidad (esp-extr)'!O17</f>
        <v>-0.2018478236494517</v>
      </c>
      <c r="P41" s="39">
        <f>('Nacionalidad (esp-extr)'!Q17-'Nacionalidad (esp-extr)'!P17)/'Nacionalidad (esp-extr)'!P17</f>
        <v>-4.7609013261407054E-2</v>
      </c>
      <c r="Q41" s="39">
        <f>('Nacionalidad (esp-extr)'!R17-'Nacionalidad (esp-extr)'!Q17)/'Nacionalidad (esp-extr)'!Q17</f>
        <v>-8.3781989822258277E-2</v>
      </c>
      <c r="R41" s="39">
        <f>('Nacionalidad (esp-extr)'!S17-'Nacionalidad (esp-extr)'!R17)/'Nacionalidad (esp-extr)'!R17</f>
        <v>-7.4764549625694274E-2</v>
      </c>
      <c r="S41" s="39">
        <f>('Nacionalidad (esp-extr)'!T17-'Nacionalidad (esp-extr)'!S17)/'Nacionalidad (esp-extr)'!S17</f>
        <v>1.0805449705068644E-2</v>
      </c>
      <c r="T41" s="39">
        <f>('Nacionalidad (esp-extr)'!U17-'Nacionalidad (esp-extr)'!T17)/'Nacionalidad (esp-extr)'!T17</f>
        <v>3.0227914342766646E-2</v>
      </c>
      <c r="U41" s="39">
        <f>('Nacionalidad (esp-extr)'!V17-'Nacionalidad (esp-extr)'!U17)/'Nacionalidad (esp-extr)'!U17</f>
        <v>4.436238470792675E-2</v>
      </c>
      <c r="V41" s="39">
        <f>('Nacionalidad (esp-extr)'!W17-'Nacionalidad (esp-extr)'!V17)/'Nacionalidad (esp-extr)'!V17</f>
        <v>-4.4317872742108376E-3</v>
      </c>
      <c r="W41" s="39">
        <f>('Nacionalidad (esp-extr)'!X17-'Nacionalidad (esp-extr)'!W17)/'Nacionalidad (esp-extr)'!W17</f>
        <v>3.4744319094912095E-2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80" t="s">
        <v>50</v>
      </c>
      <c r="B45" s="81">
        <v>2001</v>
      </c>
      <c r="C45" s="81">
        <v>2002</v>
      </c>
      <c r="D45" s="81">
        <v>2003</v>
      </c>
      <c r="E45" s="81">
        <v>2004</v>
      </c>
      <c r="F45" s="81">
        <v>2005</v>
      </c>
      <c r="G45" s="81">
        <v>2006</v>
      </c>
      <c r="H45" s="81">
        <v>2007</v>
      </c>
      <c r="I45" s="81">
        <v>2008</v>
      </c>
      <c r="J45" s="81">
        <v>2009</v>
      </c>
      <c r="K45" s="81">
        <v>2010</v>
      </c>
      <c r="L45" s="81">
        <v>2011</v>
      </c>
      <c r="M45" s="81">
        <v>2012</v>
      </c>
      <c r="N45" s="81">
        <v>2013</v>
      </c>
      <c r="O45" s="81">
        <v>2014</v>
      </c>
      <c r="P45" s="81">
        <v>2015</v>
      </c>
      <c r="Q45" s="81">
        <v>2016</v>
      </c>
      <c r="R45" s="81">
        <v>2017</v>
      </c>
      <c r="S45" s="81">
        <v>2018</v>
      </c>
      <c r="T45" s="81">
        <v>2019</v>
      </c>
      <c r="U45" s="81">
        <v>2020</v>
      </c>
      <c r="V45" s="81">
        <v>2021</v>
      </c>
      <c r="W45" s="81">
        <v>2022</v>
      </c>
    </row>
    <row r="46" spans="1:23" ht="18" customHeight="1">
      <c r="A46" s="27" t="s">
        <v>69</v>
      </c>
      <c r="B46" s="53">
        <f>('Nacionalidad (esp-extr)'!C22-'Nacionalidad (esp-extr)'!B22)/'Nacionalidad (esp-extr)'!B22</f>
        <v>6.5636625254439529E-2</v>
      </c>
      <c r="C46" s="53">
        <f>('Nacionalidad (esp-extr)'!D22-'Nacionalidad (esp-extr)'!C22)/'Nacionalidad (esp-extr)'!C22</f>
        <v>8.4276739916184326E-2</v>
      </c>
      <c r="D46" s="53">
        <f>('Nacionalidad (esp-extr)'!E22-'Nacionalidad (esp-extr)'!D22)/'Nacionalidad (esp-extr)'!D22</f>
        <v>8.496275428458612E-2</v>
      </c>
      <c r="E46" s="53">
        <f>('Nacionalidad (esp-extr)'!F22-'Nacionalidad (esp-extr)'!E22)/'Nacionalidad (esp-extr)'!E22</f>
        <v>1.8021864195629959E-2</v>
      </c>
      <c r="F46" s="53">
        <f>('Nacionalidad (esp-extr)'!G22-'Nacionalidad (esp-extr)'!F22)/'Nacionalidad (esp-extr)'!F22</f>
        <v>9.0274101624535086E-2</v>
      </c>
      <c r="G46" s="53">
        <f>('Nacionalidad (esp-extr)'!H22-'Nacionalidad (esp-extr)'!G22)/'Nacionalidad (esp-extr)'!G22</f>
        <v>6.574898479077862E-2</v>
      </c>
      <c r="H46" s="53">
        <f>('Nacionalidad (esp-extr)'!I22-'Nacionalidad (esp-extr)'!H22)/'Nacionalidad (esp-extr)'!H22</f>
        <v>4.4954589829305093E-2</v>
      </c>
      <c r="I46" s="53">
        <f>('Nacionalidad (esp-extr)'!J22-'Nacionalidad (esp-extr)'!I22)/'Nacionalidad (esp-extr)'!I22</f>
        <v>6.2328367673953784E-2</v>
      </c>
      <c r="J46" s="53">
        <f>('Nacionalidad (esp-extr)'!K22-'Nacionalidad (esp-extr)'!J22)/'Nacionalidad (esp-extr)'!J22</f>
        <v>2.4101779651531544E-2</v>
      </c>
      <c r="K46" s="53">
        <f>('Nacionalidad (esp-extr)'!L22-'Nacionalidad (esp-extr)'!K22)/'Nacionalidad (esp-extr)'!K22</f>
        <v>1.0575456821221694E-2</v>
      </c>
      <c r="L46" s="53">
        <f>('Nacionalidad (esp-extr)'!M22-'Nacionalidad (esp-extr)'!L22)/'Nacionalidad (esp-extr)'!L22</f>
        <v>1.3585683017896227E-2</v>
      </c>
      <c r="M46" s="53">
        <f>('Nacionalidad (esp-extr)'!N22-'Nacionalidad (esp-extr)'!M22)/'Nacionalidad (esp-extr)'!M22</f>
        <v>1.2534741099419246E-2</v>
      </c>
      <c r="N46" s="53">
        <f>('Nacionalidad (esp-extr)'!O22-'Nacionalidad (esp-extr)'!N22)/'Nacionalidad (esp-extr)'!N22</f>
        <v>4.5012043356081896E-3</v>
      </c>
      <c r="O46" s="53">
        <f>('Nacionalidad (esp-extr)'!P22-'Nacionalidad (esp-extr)'!O22)/'Nacionalidad (esp-extr)'!O22</f>
        <v>-8.1283064487928186E-2</v>
      </c>
      <c r="P46" s="53">
        <f>('Nacionalidad (esp-extr)'!Q22-'Nacionalidad (esp-extr)'!P22)/'Nacionalidad (esp-extr)'!P22</f>
        <v>-1.1962633084293062E-2</v>
      </c>
      <c r="Q46" s="53">
        <f>('Nacionalidad (esp-extr)'!R22-'Nacionalidad (esp-extr)'!Q22)/'Nacionalidad (esp-extr)'!Q22</f>
        <v>-2.8133358282060032E-2</v>
      </c>
      <c r="R46" s="53">
        <f>('Nacionalidad (esp-extr)'!S22-'Nacionalidad (esp-extr)'!R22)/'Nacionalidad (esp-extr)'!R22</f>
        <v>-1.750908864400829E-2</v>
      </c>
      <c r="S46" s="53">
        <f>('Nacionalidad (esp-extr)'!T22-'Nacionalidad (esp-extr)'!S22)/'Nacionalidad (esp-extr)'!S22</f>
        <v>8.0171986490069277E-3</v>
      </c>
      <c r="T46" s="53">
        <f>('Nacionalidad (esp-extr)'!U22-'Nacionalidad (esp-extr)'!T22)/'Nacionalidad (esp-extr)'!T22</f>
        <v>1.3808442876501632E-2</v>
      </c>
      <c r="U46" s="53">
        <f>('Nacionalidad (esp-extr)'!V22-'Nacionalidad (esp-extr)'!U22)/'Nacionalidad (esp-extr)'!U22</f>
        <v>1.5543573894014935E-2</v>
      </c>
      <c r="V46" s="53">
        <f>('Nacionalidad (esp-extr)'!W22-'Nacionalidad (esp-extr)'!V22)/'Nacionalidad (esp-extr)'!V22</f>
        <v>2.6546116936200462E-3</v>
      </c>
      <c r="W46" s="53">
        <f>('Nacionalidad (esp-extr)'!X22-'Nacionalidad (esp-extr)'!W22)/'Nacionalidad (esp-extr)'!W22</f>
        <v>1.7768718636106833E-2</v>
      </c>
    </row>
    <row r="47" spans="1:23" ht="18" customHeight="1">
      <c r="A47" s="28" t="s">
        <v>70</v>
      </c>
      <c r="B47" s="38">
        <f>('Nacionalidad (esp-extr)'!C23-'Nacionalidad (esp-extr)'!B23)/'Nacionalidad (esp-extr)'!B23</f>
        <v>1.7197255608774883E-2</v>
      </c>
      <c r="C47" s="38">
        <f>('Nacionalidad (esp-extr)'!D23-'Nacionalidad (esp-extr)'!C23)/'Nacionalidad (esp-extr)'!C23</f>
        <v>1.633871757219775E-2</v>
      </c>
      <c r="D47" s="38">
        <f>('Nacionalidad (esp-extr)'!E23-'Nacionalidad (esp-extr)'!D23)/'Nacionalidad (esp-extr)'!D23</f>
        <v>1.106733834847186E-2</v>
      </c>
      <c r="E47" s="38">
        <f>('Nacionalidad (esp-extr)'!F23-'Nacionalidad (esp-extr)'!E23)/'Nacionalidad (esp-extr)'!E23</f>
        <v>1.3442191906104718E-2</v>
      </c>
      <c r="F47" s="38">
        <f>('Nacionalidad (esp-extr)'!G23-'Nacionalidad (esp-extr)'!F23)/'Nacionalidad (esp-extr)'!F23</f>
        <v>1.3921920679833426E-2</v>
      </c>
      <c r="G47" s="38">
        <f>('Nacionalidad (esp-extr)'!H23-'Nacionalidad (esp-extr)'!G23)/'Nacionalidad (esp-extr)'!G23</f>
        <v>1.4592990914147969E-2</v>
      </c>
      <c r="H47" s="38">
        <f>('Nacionalidad (esp-extr)'!I23-'Nacionalidad (esp-extr)'!H23)/'Nacionalidad (esp-extr)'!H23</f>
        <v>9.3572381526764985E-3</v>
      </c>
      <c r="I47" s="38">
        <f>('Nacionalidad (esp-extr)'!J23-'Nacionalidad (esp-extr)'!I23)/'Nacionalidad (esp-extr)'!I23</f>
        <v>1.4059642579079832E-2</v>
      </c>
      <c r="J47" s="38">
        <f>('Nacionalidad (esp-extr)'!K23-'Nacionalidad (esp-extr)'!J23)/'Nacionalidad (esp-extr)'!J23</f>
        <v>9.231236217871459E-3</v>
      </c>
      <c r="K47" s="38">
        <f>('Nacionalidad (esp-extr)'!L23-'Nacionalidad (esp-extr)'!K23)/'Nacionalidad (esp-extr)'!K23</f>
        <v>4.520323764872396E-3</v>
      </c>
      <c r="L47" s="38">
        <f>('Nacionalidad (esp-extr)'!M23-'Nacionalidad (esp-extr)'!L23)/'Nacionalidad (esp-extr)'!L23</f>
        <v>9.9950685124520055E-3</v>
      </c>
      <c r="M47" s="38">
        <f>('Nacionalidad (esp-extr)'!N23-'Nacionalidad (esp-extr)'!M23)/'Nacionalidad (esp-extr)'!M23</f>
        <v>4.5862360603709093E-3</v>
      </c>
      <c r="N47" s="38">
        <f>('Nacionalidad (esp-extr)'!O23-'Nacionalidad (esp-extr)'!N23)/'Nacionalidad (esp-extr)'!N23</f>
        <v>6.1275679804195559E-3</v>
      </c>
      <c r="O47" s="38">
        <f>('Nacionalidad (esp-extr)'!P23-'Nacionalidad (esp-extr)'!O23)/'Nacionalidad (esp-extr)'!O23</f>
        <v>6.0212382357254382E-3</v>
      </c>
      <c r="P47" s="38">
        <f>('Nacionalidad (esp-extr)'!Q23-'Nacionalidad (esp-extr)'!P23)/'Nacionalidad (esp-extr)'!P23</f>
        <v>5.5135867468123238E-3</v>
      </c>
      <c r="Q47" s="38">
        <f>('Nacionalidad (esp-extr)'!R23-'Nacionalidad (esp-extr)'!Q23)/'Nacionalidad (esp-extr)'!Q23</f>
        <v>2.5839132214490381E-3</v>
      </c>
      <c r="R47" s="38">
        <f>('Nacionalidad (esp-extr)'!S23-'Nacionalidad (esp-extr)'!R23)/'Nacionalidad (esp-extr)'!R23</f>
        <v>3.1216242653125453E-3</v>
      </c>
      <c r="S47" s="38">
        <f>('Nacionalidad (esp-extr)'!T23-'Nacionalidad (esp-extr)'!S23)/'Nacionalidad (esp-extr)'!S23</f>
        <v>2.0180779079824311E-3</v>
      </c>
      <c r="T47" s="38">
        <f>('Nacionalidad (esp-extr)'!U23-'Nacionalidad (esp-extr)'!T23)/'Nacionalidad (esp-extr)'!T23</f>
        <v>1.7939951934468402E-3</v>
      </c>
      <c r="U47" s="38">
        <f>('Nacionalidad (esp-extr)'!V23-'Nacionalidad (esp-extr)'!U23)/'Nacionalidad (esp-extr)'!U23</f>
        <v>1.672523313961346E-3</v>
      </c>
      <c r="V47" s="38">
        <f>('Nacionalidad (esp-extr)'!W23-'Nacionalidad (esp-extr)'!V23)/'Nacionalidad (esp-extr)'!V23</f>
        <v>3.2129665547890912E-3</v>
      </c>
      <c r="W47" s="38">
        <f>('Nacionalidad (esp-extr)'!X23-'Nacionalidad (esp-extr)'!W23)/'Nacionalidad (esp-extr)'!W23</f>
        <v>5.5143195783562953E-3</v>
      </c>
    </row>
    <row r="48" spans="1:23" ht="18" customHeight="1">
      <c r="A48" s="30" t="s">
        <v>71</v>
      </c>
      <c r="B48" s="39">
        <f>('Nacionalidad (esp-extr)'!C24-'Nacionalidad (esp-extr)'!B24)/'Nacionalidad (esp-extr)'!B24</f>
        <v>0.42455544897808606</v>
      </c>
      <c r="C48" s="39">
        <f>('Nacionalidad (esp-extr)'!D24-'Nacionalidad (esp-extr)'!C24)/'Nacionalidad (esp-extr)'!C24</f>
        <v>0.44372507380742737</v>
      </c>
      <c r="D48" s="39">
        <f>('Nacionalidad (esp-extr)'!E24-'Nacionalidad (esp-extr)'!D24)/'Nacionalidad (esp-extr)'!D24</f>
        <v>0.36019229389395135</v>
      </c>
      <c r="E48" s="39">
        <f>('Nacionalidad (esp-extr)'!F24-'Nacionalidad (esp-extr)'!E24)/'Nacionalidad (esp-extr)'!E24</f>
        <v>3.0701060294350373E-2</v>
      </c>
      <c r="F48" s="39">
        <f>('Nacionalidad (esp-extr)'!G24-'Nacionalidad (esp-extr)'!F24)/'Nacionalidad (esp-extr)'!F24</f>
        <v>0.29812170530733406</v>
      </c>
      <c r="G48" s="39">
        <f>('Nacionalidad (esp-extr)'!H24-'Nacionalidad (esp-extr)'!G24)/'Nacionalidad (esp-extr)'!G24</f>
        <v>0.17451900331178047</v>
      </c>
      <c r="H48" s="39">
        <f>('Nacionalidad (esp-extr)'!I24-'Nacionalidad (esp-extr)'!H24)/'Nacionalidad (esp-extr)'!H24</f>
        <v>0.11033718802974102</v>
      </c>
      <c r="I48" s="39">
        <f>('Nacionalidad (esp-extr)'!J24-'Nacionalidad (esp-extr)'!I24)/'Nacionalidad (esp-extr)'!I24</f>
        <v>0.14292192578036431</v>
      </c>
      <c r="J48" s="39">
        <f>('Nacionalidad (esp-extr)'!K24-'Nacionalidad (esp-extr)'!J24)/'Nacionalidad (esp-extr)'!J24</f>
        <v>4.6131464092051315E-2</v>
      </c>
      <c r="K48" s="39">
        <f>('Nacionalidad (esp-extr)'!L24-'Nacionalidad (esp-extr)'!K24)/'Nacionalidad (esp-extr)'!K24</f>
        <v>1.9229310475612531E-2</v>
      </c>
      <c r="L48" s="39">
        <f>('Nacionalidad (esp-extr)'!M24-'Nacionalidad (esp-extr)'!L24)/'Nacionalidad (esp-extr)'!L24</f>
        <v>1.86432478696089E-2</v>
      </c>
      <c r="M48" s="39">
        <f>('Nacionalidad (esp-extr)'!N24-'Nacionalidad (esp-extr)'!M24)/'Nacionalidad (esp-extr)'!M24</f>
        <v>2.3635566596040037E-2</v>
      </c>
      <c r="N48" s="39">
        <f>('Nacionalidad (esp-extr)'!O24-'Nacionalidad (esp-extr)'!N24)/'Nacionalidad (esp-extr)'!N24</f>
        <v>2.2721054447259795E-3</v>
      </c>
      <c r="O48" s="39">
        <f>('Nacionalidad (esp-extr)'!P24-'Nacionalidad (esp-extr)'!O24)/'Nacionalidad (esp-extr)'!O24</f>
        <v>-0.20140290075248654</v>
      </c>
      <c r="P48" s="39">
        <f>('Nacionalidad (esp-extr)'!Q24-'Nacionalidad (esp-extr)'!P24)/'Nacionalidad (esp-extr)'!P24</f>
        <v>-4.2253102474548561E-2</v>
      </c>
      <c r="Q48" s="39">
        <f>('Nacionalidad (esp-extr)'!R24-'Nacionalidad (esp-extr)'!Q24)/'Nacionalidad (esp-extr)'!Q24</f>
        <v>-8.4029049377735018E-2</v>
      </c>
      <c r="R48" s="39">
        <f>('Nacionalidad (esp-extr)'!S24-'Nacionalidad (esp-extr)'!R24)/'Nacionalidad (esp-extr)'!R24</f>
        <v>-5.8600301556914633E-2</v>
      </c>
      <c r="S48" s="39">
        <f>('Nacionalidad (esp-extr)'!T24-'Nacionalidad (esp-extr)'!S24)/'Nacionalidad (esp-extr)'!S24</f>
        <v>2.0749352145119495E-2</v>
      </c>
      <c r="T48" s="39">
        <f>('Nacionalidad (esp-extr)'!U24-'Nacionalidad (esp-extr)'!T24)/'Nacionalidad (esp-extr)'!T24</f>
        <v>3.8839230620052539E-2</v>
      </c>
      <c r="U48" s="39">
        <f>('Nacionalidad (esp-extr)'!V24-'Nacionalidad (esp-extr)'!U24)/'Nacionalidad (esp-extr)'!U24</f>
        <v>4.3411852555834636E-2</v>
      </c>
      <c r="V48" s="39">
        <f>('Nacionalidad (esp-extr)'!W24-'Nacionalidad (esp-extr)'!V24)/'Nacionalidad (esp-extr)'!V24</f>
        <v>1.5776975374906478E-3</v>
      </c>
      <c r="W48" s="39">
        <f>('Nacionalidad (esp-extr)'!X24-'Nacionalidad (esp-extr)'!W24)/'Nacionalidad (esp-extr)'!W24</f>
        <v>4.1442699621624252E-2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zoomScale="75" workbookViewId="0">
      <selection activeCell="A3" sqref="A3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5" t="s">
        <v>0</v>
      </c>
    </row>
    <row r="2" spans="1:22" ht="30" customHeight="1">
      <c r="A2" s="46" t="s">
        <v>6</v>
      </c>
    </row>
    <row r="3" spans="1:22" ht="18" customHeight="1"/>
    <row r="4" spans="1:22" ht="18" customHeight="1"/>
    <row r="5" spans="1:22" ht="18" customHeight="1">
      <c r="A5" s="33" t="s">
        <v>73</v>
      </c>
    </row>
    <row r="6" spans="1:22" ht="18" customHeight="1"/>
    <row r="7" spans="1:22" ht="18" customHeight="1">
      <c r="A7" s="80" t="s">
        <v>14</v>
      </c>
      <c r="B7" s="81">
        <v>2002</v>
      </c>
      <c r="C7" s="81">
        <v>2003</v>
      </c>
      <c r="D7" s="81">
        <v>2004</v>
      </c>
      <c r="E7" s="81">
        <v>2005</v>
      </c>
      <c r="F7" s="81">
        <v>2006</v>
      </c>
      <c r="G7" s="81">
        <v>2007</v>
      </c>
      <c r="H7" s="81">
        <v>2008</v>
      </c>
      <c r="I7" s="81">
        <v>2009</v>
      </c>
      <c r="J7" s="81">
        <v>2010</v>
      </c>
      <c r="K7" s="81">
        <v>2011</v>
      </c>
      <c r="L7" s="81">
        <v>2012</v>
      </c>
      <c r="M7" s="81">
        <v>2013</v>
      </c>
      <c r="N7" s="81">
        <v>2014</v>
      </c>
      <c r="O7" s="81">
        <v>2015</v>
      </c>
      <c r="P7" s="81">
        <v>2016</v>
      </c>
      <c r="Q7" s="81">
        <v>2017</v>
      </c>
      <c r="R7" s="81">
        <v>2018</v>
      </c>
      <c r="S7" s="81">
        <v>2019</v>
      </c>
      <c r="T7" s="81">
        <v>2020</v>
      </c>
      <c r="U7" s="81">
        <v>2021</v>
      </c>
      <c r="V7" s="81">
        <v>2022</v>
      </c>
    </row>
    <row r="8" spans="1:22" ht="18" customHeight="1">
      <c r="A8" s="27" t="s">
        <v>74</v>
      </c>
      <c r="B8" s="42">
        <v>60148</v>
      </c>
      <c r="C8" s="42">
        <v>81581</v>
      </c>
      <c r="D8" s="42">
        <v>84913</v>
      </c>
      <c r="E8" s="42">
        <v>109923</v>
      </c>
      <c r="F8" s="42">
        <v>128770</v>
      </c>
      <c r="G8" s="42">
        <v>140545</v>
      </c>
      <c r="H8" s="42">
        <v>159507</v>
      </c>
      <c r="I8" s="42">
        <v>165350</v>
      </c>
      <c r="J8" s="42">
        <v>167212</v>
      </c>
      <c r="K8" s="42">
        <v>169823</v>
      </c>
      <c r="L8" s="42">
        <v>173528</v>
      </c>
      <c r="M8" s="42">
        <v>173440</v>
      </c>
      <c r="N8" s="42">
        <v>138469</v>
      </c>
      <c r="O8" s="42">
        <v>132237</v>
      </c>
      <c r="P8" s="42">
        <v>121142</v>
      </c>
      <c r="Q8" s="42">
        <v>113039</v>
      </c>
      <c r="R8" s="42">
        <v>114813</v>
      </c>
      <c r="S8" s="42">
        <v>118772</v>
      </c>
      <c r="T8" s="42">
        <v>123985</v>
      </c>
      <c r="U8" s="42">
        <v>123805</v>
      </c>
      <c r="V8" s="42">
        <v>128519</v>
      </c>
    </row>
    <row r="9" spans="1:22" ht="18" customHeight="1">
      <c r="A9" s="36" t="s">
        <v>75</v>
      </c>
      <c r="B9" s="6">
        <v>5333</v>
      </c>
      <c r="C9" s="6">
        <v>7846</v>
      </c>
      <c r="D9" s="6">
        <v>9317</v>
      </c>
      <c r="E9" s="6">
        <v>12053</v>
      </c>
      <c r="F9" s="6">
        <v>14114</v>
      </c>
      <c r="G9" s="6">
        <v>15818</v>
      </c>
      <c r="H9" s="6">
        <v>18211</v>
      </c>
      <c r="I9" s="6">
        <v>18933</v>
      </c>
      <c r="J9" s="6">
        <v>18904</v>
      </c>
      <c r="K9" s="6">
        <v>18684</v>
      </c>
      <c r="L9" s="6">
        <v>18591</v>
      </c>
      <c r="M9" s="6">
        <v>18231</v>
      </c>
      <c r="N9" s="6">
        <v>16237</v>
      </c>
      <c r="O9" s="6">
        <v>15995</v>
      </c>
      <c r="P9" s="6">
        <v>15467</v>
      </c>
      <c r="Q9" s="6">
        <v>14939</v>
      </c>
      <c r="R9" s="6">
        <v>15129</v>
      </c>
      <c r="S9" s="6">
        <v>15757</v>
      </c>
      <c r="T9" s="6">
        <v>16709</v>
      </c>
      <c r="U9" s="6">
        <v>16590</v>
      </c>
      <c r="V9" s="6">
        <v>17051</v>
      </c>
    </row>
    <row r="10" spans="1:22" ht="18" customHeight="1">
      <c r="A10" s="36" t="s">
        <v>76</v>
      </c>
      <c r="B10" s="29">
        <v>17587</v>
      </c>
      <c r="C10" s="29">
        <v>24047</v>
      </c>
      <c r="D10" s="29">
        <v>27214</v>
      </c>
      <c r="E10" s="29">
        <v>34530</v>
      </c>
      <c r="F10" s="29">
        <v>39751</v>
      </c>
      <c r="G10" s="29">
        <v>41141</v>
      </c>
      <c r="H10" s="29">
        <v>47096</v>
      </c>
      <c r="I10" s="29">
        <v>47038</v>
      </c>
      <c r="J10" s="29">
        <v>45799</v>
      </c>
      <c r="K10" s="29">
        <v>44821</v>
      </c>
      <c r="L10" s="29">
        <v>44608</v>
      </c>
      <c r="M10" s="29">
        <v>43837</v>
      </c>
      <c r="N10" s="29">
        <v>36550</v>
      </c>
      <c r="O10" s="29">
        <v>34483</v>
      </c>
      <c r="P10" s="29">
        <v>31932</v>
      </c>
      <c r="Q10" s="29">
        <v>29234</v>
      </c>
      <c r="R10" s="29">
        <v>28894</v>
      </c>
      <c r="S10" s="29">
        <v>29318</v>
      </c>
      <c r="T10" s="29">
        <v>30624</v>
      </c>
      <c r="U10" s="29">
        <v>29820</v>
      </c>
      <c r="V10" s="29">
        <v>29787</v>
      </c>
    </row>
    <row r="11" spans="1:22" ht="18" customHeight="1">
      <c r="A11" s="36" t="s">
        <v>77</v>
      </c>
      <c r="B11" s="29">
        <v>23252</v>
      </c>
      <c r="C11" s="29">
        <v>31806</v>
      </c>
      <c r="D11" s="29">
        <v>32927</v>
      </c>
      <c r="E11" s="29">
        <v>42600</v>
      </c>
      <c r="F11" s="29">
        <v>49767</v>
      </c>
      <c r="G11" s="29">
        <v>54241</v>
      </c>
      <c r="H11" s="29">
        <v>59863</v>
      </c>
      <c r="I11" s="29">
        <v>60909</v>
      </c>
      <c r="J11" s="29">
        <v>60379</v>
      </c>
      <c r="K11" s="29">
        <v>60442</v>
      </c>
      <c r="L11" s="29">
        <v>60158</v>
      </c>
      <c r="M11" s="29">
        <v>58210</v>
      </c>
      <c r="N11" s="29">
        <v>46107</v>
      </c>
      <c r="O11" s="29">
        <v>43742</v>
      </c>
      <c r="P11" s="29">
        <v>39994</v>
      </c>
      <c r="Q11" s="29">
        <v>37717</v>
      </c>
      <c r="R11" s="29">
        <v>38499</v>
      </c>
      <c r="S11" s="29">
        <v>40644</v>
      </c>
      <c r="T11" s="29">
        <v>42920</v>
      </c>
      <c r="U11" s="29">
        <v>43965</v>
      </c>
      <c r="V11" s="29">
        <v>46259</v>
      </c>
    </row>
    <row r="12" spans="1:22" ht="18" customHeight="1">
      <c r="A12" s="36" t="s">
        <v>78</v>
      </c>
      <c r="B12" s="29">
        <v>10183</v>
      </c>
      <c r="C12" s="29">
        <v>13180</v>
      </c>
      <c r="D12" s="29">
        <v>12224</v>
      </c>
      <c r="E12" s="29">
        <v>16446</v>
      </c>
      <c r="F12" s="29">
        <v>19752</v>
      </c>
      <c r="G12" s="29">
        <v>22977</v>
      </c>
      <c r="H12" s="29">
        <v>26592</v>
      </c>
      <c r="I12" s="29">
        <v>29387</v>
      </c>
      <c r="J12" s="29">
        <v>31620</v>
      </c>
      <c r="K12" s="29">
        <v>33541</v>
      </c>
      <c r="L12" s="29">
        <v>35757</v>
      </c>
      <c r="M12" s="29">
        <v>36728</v>
      </c>
      <c r="N12" s="29">
        <v>28439</v>
      </c>
      <c r="O12" s="29">
        <v>26755</v>
      </c>
      <c r="P12" s="29">
        <v>23460</v>
      </c>
      <c r="Q12" s="29">
        <v>21297</v>
      </c>
      <c r="R12" s="29">
        <v>21421</v>
      </c>
      <c r="S12" s="29">
        <v>21478</v>
      </c>
      <c r="T12" s="29">
        <v>21483</v>
      </c>
      <c r="U12" s="29">
        <v>21007</v>
      </c>
      <c r="V12" s="29">
        <v>21873</v>
      </c>
    </row>
    <row r="13" spans="1:22" ht="18" customHeight="1">
      <c r="A13" s="30" t="s">
        <v>79</v>
      </c>
      <c r="B13" s="55">
        <v>3793</v>
      </c>
      <c r="C13" s="55">
        <v>4702</v>
      </c>
      <c r="D13" s="55">
        <v>3231</v>
      </c>
      <c r="E13" s="55">
        <v>4294</v>
      </c>
      <c r="F13" s="55">
        <v>5386</v>
      </c>
      <c r="G13" s="55">
        <v>6368</v>
      </c>
      <c r="H13" s="55">
        <v>7745</v>
      </c>
      <c r="I13" s="55">
        <v>9083</v>
      </c>
      <c r="J13" s="55">
        <v>10510</v>
      </c>
      <c r="K13" s="55">
        <v>12335</v>
      </c>
      <c r="L13" s="55">
        <v>14414</v>
      </c>
      <c r="M13" s="55">
        <v>16434</v>
      </c>
      <c r="N13" s="55">
        <v>11136</v>
      </c>
      <c r="O13" s="55">
        <v>11262</v>
      </c>
      <c r="P13" s="55">
        <v>10289</v>
      </c>
      <c r="Q13" s="55">
        <v>9852</v>
      </c>
      <c r="R13" s="55">
        <v>10870</v>
      </c>
      <c r="S13" s="55">
        <v>11575</v>
      </c>
      <c r="T13" s="55">
        <v>12249</v>
      </c>
      <c r="U13" s="55">
        <v>12423</v>
      </c>
      <c r="V13" s="55">
        <v>13549</v>
      </c>
    </row>
    <row r="14" spans="1:22" ht="18" customHeight="1">
      <c r="A14" s="32" t="s">
        <v>48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80" t="s">
        <v>49</v>
      </c>
      <c r="B17" s="81">
        <v>2002</v>
      </c>
      <c r="C17" s="81">
        <v>2003</v>
      </c>
      <c r="D17" s="81">
        <v>2004</v>
      </c>
      <c r="E17" s="81">
        <v>2005</v>
      </c>
      <c r="F17" s="81">
        <v>2006</v>
      </c>
      <c r="G17" s="81">
        <v>2007</v>
      </c>
      <c r="H17" s="81">
        <v>2008</v>
      </c>
      <c r="I17" s="81">
        <v>2009</v>
      </c>
      <c r="J17" s="81">
        <v>2010</v>
      </c>
      <c r="K17" s="81">
        <v>2011</v>
      </c>
      <c r="L17" s="81">
        <v>2012</v>
      </c>
      <c r="M17" s="81">
        <v>2013</v>
      </c>
      <c r="N17" s="81">
        <v>2014</v>
      </c>
      <c r="O17" s="81">
        <v>2015</v>
      </c>
      <c r="P17" s="81">
        <v>2016</v>
      </c>
      <c r="Q17" s="81">
        <v>2017</v>
      </c>
      <c r="R17" s="81">
        <v>2018</v>
      </c>
      <c r="S17" s="81">
        <v>2019</v>
      </c>
      <c r="T17" s="81">
        <v>2020</v>
      </c>
      <c r="U17" s="81">
        <v>2021</v>
      </c>
      <c r="V17" s="81">
        <v>2022</v>
      </c>
    </row>
    <row r="18" spans="1:22" ht="18" customHeight="1">
      <c r="A18" s="27" t="s">
        <v>74</v>
      </c>
      <c r="B18" s="42">
        <v>32274</v>
      </c>
      <c r="C18" s="42">
        <v>43667</v>
      </c>
      <c r="D18" s="42">
        <v>45835</v>
      </c>
      <c r="E18" s="42">
        <v>59195</v>
      </c>
      <c r="F18" s="42">
        <v>69189</v>
      </c>
      <c r="G18" s="42">
        <v>74390</v>
      </c>
      <c r="H18" s="42">
        <v>83897</v>
      </c>
      <c r="I18" s="42">
        <v>86252</v>
      </c>
      <c r="J18" s="42">
        <v>86593</v>
      </c>
      <c r="K18" s="42">
        <v>87701</v>
      </c>
      <c r="L18" s="42">
        <v>89465</v>
      </c>
      <c r="M18" s="42">
        <v>89186</v>
      </c>
      <c r="N18" s="42">
        <v>71184</v>
      </c>
      <c r="O18" s="42">
        <v>67795</v>
      </c>
      <c r="P18" s="42">
        <v>62115</v>
      </c>
      <c r="Q18" s="42">
        <v>57471</v>
      </c>
      <c r="R18" s="42">
        <v>58092</v>
      </c>
      <c r="S18" s="42">
        <v>59848</v>
      </c>
      <c r="T18" s="42">
        <v>62503</v>
      </c>
      <c r="U18" s="42">
        <v>62226</v>
      </c>
      <c r="V18" s="42">
        <v>64388</v>
      </c>
    </row>
    <row r="19" spans="1:22" ht="18" customHeight="1">
      <c r="A19" s="36" t="s">
        <v>75</v>
      </c>
      <c r="B19" s="6">
        <v>2771</v>
      </c>
      <c r="C19" s="6">
        <v>4110</v>
      </c>
      <c r="D19" s="6">
        <v>4863</v>
      </c>
      <c r="E19" s="6">
        <v>6287</v>
      </c>
      <c r="F19" s="6">
        <v>7387</v>
      </c>
      <c r="G19" s="6">
        <v>8248</v>
      </c>
      <c r="H19" s="6">
        <v>9427</v>
      </c>
      <c r="I19" s="6">
        <v>9825</v>
      </c>
      <c r="J19" s="6">
        <v>9826</v>
      </c>
      <c r="K19" s="6">
        <v>9693</v>
      </c>
      <c r="L19" s="6">
        <v>9640</v>
      </c>
      <c r="M19" s="6">
        <v>9370</v>
      </c>
      <c r="N19" s="6">
        <v>8360</v>
      </c>
      <c r="O19" s="6">
        <v>8248</v>
      </c>
      <c r="P19" s="6">
        <v>7947</v>
      </c>
      <c r="Q19" s="6">
        <v>7619</v>
      </c>
      <c r="R19" s="6">
        <v>7670</v>
      </c>
      <c r="S19" s="6">
        <v>8012</v>
      </c>
      <c r="T19" s="6">
        <v>8520</v>
      </c>
      <c r="U19" s="6">
        <v>8459</v>
      </c>
      <c r="V19" s="126">
        <v>8680</v>
      </c>
    </row>
    <row r="20" spans="1:22" ht="18" customHeight="1">
      <c r="A20" s="36" t="s">
        <v>76</v>
      </c>
      <c r="B20" s="29">
        <v>10367</v>
      </c>
      <c r="C20" s="29">
        <v>13963</v>
      </c>
      <c r="D20" s="29">
        <v>15769</v>
      </c>
      <c r="E20" s="29">
        <v>20034</v>
      </c>
      <c r="F20" s="29">
        <v>22873</v>
      </c>
      <c r="G20" s="29">
        <v>22973</v>
      </c>
      <c r="H20" s="29">
        <v>25898</v>
      </c>
      <c r="I20" s="29">
        <v>25468</v>
      </c>
      <c r="J20" s="29">
        <v>24383</v>
      </c>
      <c r="K20" s="29">
        <v>23624</v>
      </c>
      <c r="L20" s="29">
        <v>23422</v>
      </c>
      <c r="M20" s="29">
        <v>22918</v>
      </c>
      <c r="N20" s="29">
        <v>19046</v>
      </c>
      <c r="O20" s="29">
        <v>17748</v>
      </c>
      <c r="P20" s="29">
        <v>16362</v>
      </c>
      <c r="Q20" s="29">
        <v>14756</v>
      </c>
      <c r="R20" s="29">
        <v>14467</v>
      </c>
      <c r="S20" s="29">
        <v>14622</v>
      </c>
      <c r="T20" s="29">
        <v>15313</v>
      </c>
      <c r="U20" s="29">
        <v>14752</v>
      </c>
      <c r="V20" s="29">
        <v>14651</v>
      </c>
    </row>
    <row r="21" spans="1:22" ht="18" customHeight="1">
      <c r="A21" s="36" t="s">
        <v>77</v>
      </c>
      <c r="B21" s="29">
        <v>11462</v>
      </c>
      <c r="C21" s="29">
        <v>15665</v>
      </c>
      <c r="D21" s="29">
        <v>16361</v>
      </c>
      <c r="E21" s="29">
        <v>21129</v>
      </c>
      <c r="F21" s="29">
        <v>24772</v>
      </c>
      <c r="G21" s="29">
        <v>26740</v>
      </c>
      <c r="H21" s="29">
        <v>29544</v>
      </c>
      <c r="I21" s="29">
        <v>29892</v>
      </c>
      <c r="J21" s="29">
        <v>29589</v>
      </c>
      <c r="K21" s="29">
        <v>29752</v>
      </c>
      <c r="L21" s="29">
        <v>29755</v>
      </c>
      <c r="M21" s="29">
        <v>28979</v>
      </c>
      <c r="N21" s="29">
        <v>23128</v>
      </c>
      <c r="O21" s="29">
        <v>22069</v>
      </c>
      <c r="P21" s="29">
        <v>20275</v>
      </c>
      <c r="Q21" s="29">
        <v>19094</v>
      </c>
      <c r="R21" s="29">
        <v>19465</v>
      </c>
      <c r="S21" s="29">
        <v>20378</v>
      </c>
      <c r="T21" s="29">
        <v>21506</v>
      </c>
      <c r="U21" s="29">
        <v>21970</v>
      </c>
      <c r="V21" s="29">
        <v>23121</v>
      </c>
    </row>
    <row r="22" spans="1:22" ht="18" customHeight="1">
      <c r="A22" s="36" t="s">
        <v>78</v>
      </c>
      <c r="B22" s="29">
        <v>5577</v>
      </c>
      <c r="C22" s="29">
        <v>7363</v>
      </c>
      <c r="D22" s="29">
        <v>7047</v>
      </c>
      <c r="E22" s="29">
        <v>9360</v>
      </c>
      <c r="F22" s="29">
        <v>11166</v>
      </c>
      <c r="G22" s="29">
        <v>12835</v>
      </c>
      <c r="H22" s="29">
        <v>14648</v>
      </c>
      <c r="I22" s="29">
        <v>15923</v>
      </c>
      <c r="J22" s="29">
        <v>16820</v>
      </c>
      <c r="K22" s="29">
        <v>17621</v>
      </c>
      <c r="L22" s="29">
        <v>18481</v>
      </c>
      <c r="M22" s="29">
        <v>18630</v>
      </c>
      <c r="N22" s="29">
        <v>14376</v>
      </c>
      <c r="O22" s="29">
        <v>13414</v>
      </c>
      <c r="P22" s="29">
        <v>11757</v>
      </c>
      <c r="Q22" s="29">
        <v>10594</v>
      </c>
      <c r="R22" s="29">
        <v>10582</v>
      </c>
      <c r="S22" s="29">
        <v>10613</v>
      </c>
      <c r="T22" s="29">
        <v>10677</v>
      </c>
      <c r="U22" s="29">
        <v>10520</v>
      </c>
      <c r="V22" s="29">
        <v>10892</v>
      </c>
    </row>
    <row r="23" spans="1:22" ht="18" customHeight="1">
      <c r="A23" s="30" t="s">
        <v>79</v>
      </c>
      <c r="B23" s="55">
        <v>2097</v>
      </c>
      <c r="C23" s="55">
        <v>2566</v>
      </c>
      <c r="D23" s="55">
        <v>1795</v>
      </c>
      <c r="E23" s="55">
        <v>2385</v>
      </c>
      <c r="F23" s="55">
        <v>2991</v>
      </c>
      <c r="G23" s="55">
        <v>3594</v>
      </c>
      <c r="H23" s="55">
        <v>4380</v>
      </c>
      <c r="I23" s="55">
        <v>5144</v>
      </c>
      <c r="J23" s="55">
        <v>5975</v>
      </c>
      <c r="K23" s="55">
        <v>7011</v>
      </c>
      <c r="L23" s="55">
        <v>8167</v>
      </c>
      <c r="M23" s="55">
        <v>9289</v>
      </c>
      <c r="N23" s="55">
        <v>6274</v>
      </c>
      <c r="O23" s="55">
        <v>6316</v>
      </c>
      <c r="P23" s="55">
        <v>5774</v>
      </c>
      <c r="Q23" s="55">
        <v>5408</v>
      </c>
      <c r="R23" s="55">
        <v>5908</v>
      </c>
      <c r="S23" s="55">
        <v>6223</v>
      </c>
      <c r="T23" s="55">
        <v>6487</v>
      </c>
      <c r="U23" s="55">
        <v>6525</v>
      </c>
      <c r="V23" s="55">
        <v>7044</v>
      </c>
    </row>
    <row r="24" spans="1:22" ht="18" customHeight="1">
      <c r="A24" s="32" t="s">
        <v>48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80" t="s">
        <v>50</v>
      </c>
      <c r="B27" s="81">
        <v>2002</v>
      </c>
      <c r="C27" s="81">
        <v>2003</v>
      </c>
      <c r="D27" s="81">
        <v>2004</v>
      </c>
      <c r="E27" s="81">
        <v>2005</v>
      </c>
      <c r="F27" s="81">
        <v>2006</v>
      </c>
      <c r="G27" s="81">
        <v>2007</v>
      </c>
      <c r="H27" s="81">
        <v>2008</v>
      </c>
      <c r="I27" s="81">
        <v>2009</v>
      </c>
      <c r="J27" s="81">
        <v>2010</v>
      </c>
      <c r="K27" s="81">
        <v>2011</v>
      </c>
      <c r="L27" s="81">
        <v>2012</v>
      </c>
      <c r="M27" s="81">
        <v>2013</v>
      </c>
      <c r="N27" s="81">
        <v>2014</v>
      </c>
      <c r="O27" s="81">
        <v>2015</v>
      </c>
      <c r="P27" s="81">
        <v>2016</v>
      </c>
      <c r="Q27" s="81">
        <v>2017</v>
      </c>
      <c r="R27" s="81">
        <v>2018</v>
      </c>
      <c r="S27" s="81">
        <v>2019</v>
      </c>
      <c r="T27" s="81">
        <v>2020</v>
      </c>
      <c r="U27" s="81">
        <v>2021</v>
      </c>
      <c r="V27" s="81">
        <v>2022</v>
      </c>
    </row>
    <row r="28" spans="1:22" ht="18" customHeight="1">
      <c r="A28" s="27" t="s">
        <v>74</v>
      </c>
      <c r="B28" s="42">
        <v>27874</v>
      </c>
      <c r="C28" s="42">
        <v>37914</v>
      </c>
      <c r="D28" s="42">
        <v>39078</v>
      </c>
      <c r="E28" s="42">
        <v>50728</v>
      </c>
      <c r="F28" s="42">
        <v>59581</v>
      </c>
      <c r="G28" s="42">
        <v>66155</v>
      </c>
      <c r="H28" s="42">
        <v>75610</v>
      </c>
      <c r="I28" s="42">
        <v>79098</v>
      </c>
      <c r="J28" s="42">
        <v>80619</v>
      </c>
      <c r="K28" s="42">
        <v>82122</v>
      </c>
      <c r="L28" s="42">
        <v>84063</v>
      </c>
      <c r="M28" s="42">
        <v>84254</v>
      </c>
      <c r="N28" s="42">
        <v>67285</v>
      </c>
      <c r="O28" s="42">
        <v>64442</v>
      </c>
      <c r="P28" s="42">
        <v>59027</v>
      </c>
      <c r="Q28" s="42">
        <v>55568</v>
      </c>
      <c r="R28" s="42">
        <v>56721</v>
      </c>
      <c r="S28" s="42">
        <v>58924</v>
      </c>
      <c r="T28" s="42">
        <v>61482</v>
      </c>
      <c r="U28" s="42">
        <v>61579</v>
      </c>
      <c r="V28" s="42">
        <v>64131</v>
      </c>
    </row>
    <row r="29" spans="1:22" ht="18" customHeight="1">
      <c r="A29" s="36" t="s">
        <v>75</v>
      </c>
      <c r="B29" s="6">
        <v>2562</v>
      </c>
      <c r="C29" s="6">
        <v>3736</v>
      </c>
      <c r="D29" s="6">
        <v>4454</v>
      </c>
      <c r="E29" s="6">
        <v>5766</v>
      </c>
      <c r="F29" s="6">
        <v>6727</v>
      </c>
      <c r="G29" s="6">
        <v>7570</v>
      </c>
      <c r="H29" s="6">
        <v>8784</v>
      </c>
      <c r="I29" s="6">
        <v>9108</v>
      </c>
      <c r="J29" s="6">
        <v>9078</v>
      </c>
      <c r="K29" s="6">
        <v>8991</v>
      </c>
      <c r="L29" s="6">
        <v>8951</v>
      </c>
      <c r="M29" s="6">
        <v>8861</v>
      </c>
      <c r="N29" s="6">
        <v>7877</v>
      </c>
      <c r="O29" s="6">
        <v>7747</v>
      </c>
      <c r="P29" s="6">
        <v>7520</v>
      </c>
      <c r="Q29" s="6">
        <v>7320</v>
      </c>
      <c r="R29" s="6">
        <v>7459</v>
      </c>
      <c r="S29" s="6">
        <v>7745</v>
      </c>
      <c r="T29" s="6">
        <v>8189</v>
      </c>
      <c r="U29" s="6">
        <v>8131</v>
      </c>
      <c r="V29" s="6">
        <v>8371</v>
      </c>
    </row>
    <row r="30" spans="1:22" ht="18" customHeight="1">
      <c r="A30" s="36" t="s">
        <v>76</v>
      </c>
      <c r="B30" s="29">
        <v>7220</v>
      </c>
      <c r="C30" s="29">
        <v>10084</v>
      </c>
      <c r="D30" s="29">
        <v>11445</v>
      </c>
      <c r="E30" s="29">
        <v>14496</v>
      </c>
      <c r="F30" s="29">
        <v>16878</v>
      </c>
      <c r="G30" s="29">
        <v>18168</v>
      </c>
      <c r="H30" s="29">
        <v>21198</v>
      </c>
      <c r="I30" s="29">
        <v>21570</v>
      </c>
      <c r="J30" s="29">
        <v>21416</v>
      </c>
      <c r="K30" s="29">
        <v>21197</v>
      </c>
      <c r="L30" s="29">
        <v>21186</v>
      </c>
      <c r="M30" s="29">
        <v>20919</v>
      </c>
      <c r="N30" s="29">
        <v>17504</v>
      </c>
      <c r="O30" s="29">
        <v>16735</v>
      </c>
      <c r="P30" s="29">
        <v>15570</v>
      </c>
      <c r="Q30" s="29">
        <v>14478</v>
      </c>
      <c r="R30" s="29">
        <v>14427</v>
      </c>
      <c r="S30" s="29">
        <v>14696</v>
      </c>
      <c r="T30" s="29">
        <v>15311</v>
      </c>
      <c r="U30" s="29">
        <v>15068</v>
      </c>
      <c r="V30" s="29">
        <v>15136</v>
      </c>
    </row>
    <row r="31" spans="1:22" ht="18" customHeight="1">
      <c r="A31" s="36" t="s">
        <v>77</v>
      </c>
      <c r="B31" s="29">
        <v>11790</v>
      </c>
      <c r="C31" s="29">
        <v>16141</v>
      </c>
      <c r="D31" s="29">
        <v>16566</v>
      </c>
      <c r="E31" s="29">
        <v>21471</v>
      </c>
      <c r="F31" s="29">
        <v>24995</v>
      </c>
      <c r="G31" s="29">
        <v>27501</v>
      </c>
      <c r="H31" s="29">
        <v>30319</v>
      </c>
      <c r="I31" s="29">
        <v>31017</v>
      </c>
      <c r="J31" s="29">
        <v>30790</v>
      </c>
      <c r="K31" s="29">
        <v>30690</v>
      </c>
      <c r="L31" s="29">
        <v>30403</v>
      </c>
      <c r="M31" s="29">
        <v>29231</v>
      </c>
      <c r="N31" s="29">
        <v>22979</v>
      </c>
      <c r="O31" s="29">
        <v>21673</v>
      </c>
      <c r="P31" s="29">
        <v>19719</v>
      </c>
      <c r="Q31" s="29">
        <v>18623</v>
      </c>
      <c r="R31" s="29">
        <v>19034</v>
      </c>
      <c r="S31" s="29">
        <v>20266</v>
      </c>
      <c r="T31" s="29">
        <v>21414</v>
      </c>
      <c r="U31" s="29">
        <v>21995</v>
      </c>
      <c r="V31" s="29">
        <v>23138</v>
      </c>
    </row>
    <row r="32" spans="1:22" ht="18" customHeight="1">
      <c r="A32" s="36" t="s">
        <v>78</v>
      </c>
      <c r="B32" s="29">
        <v>4606</v>
      </c>
      <c r="C32" s="29">
        <v>5817</v>
      </c>
      <c r="D32" s="29">
        <v>5177</v>
      </c>
      <c r="E32" s="29">
        <v>7086</v>
      </c>
      <c r="F32" s="29">
        <v>8586</v>
      </c>
      <c r="G32" s="29">
        <v>10142</v>
      </c>
      <c r="H32" s="29">
        <v>11944</v>
      </c>
      <c r="I32" s="29">
        <v>13464</v>
      </c>
      <c r="J32" s="29">
        <v>14800</v>
      </c>
      <c r="K32" s="29">
        <v>15920</v>
      </c>
      <c r="L32" s="29">
        <v>17276</v>
      </c>
      <c r="M32" s="29">
        <v>18098</v>
      </c>
      <c r="N32" s="29">
        <v>14063</v>
      </c>
      <c r="O32" s="29">
        <v>13341</v>
      </c>
      <c r="P32" s="29">
        <v>11703</v>
      </c>
      <c r="Q32" s="29">
        <v>10703</v>
      </c>
      <c r="R32" s="29">
        <v>10839</v>
      </c>
      <c r="S32" s="29">
        <v>10865</v>
      </c>
      <c r="T32" s="29">
        <v>10806</v>
      </c>
      <c r="U32" s="29">
        <v>10487</v>
      </c>
      <c r="V32" s="29">
        <v>10981</v>
      </c>
    </row>
    <row r="33" spans="1:22" ht="18" customHeight="1">
      <c r="A33" s="30" t="s">
        <v>79</v>
      </c>
      <c r="B33" s="55">
        <v>1696</v>
      </c>
      <c r="C33" s="55">
        <v>2136</v>
      </c>
      <c r="D33" s="55">
        <v>1436</v>
      </c>
      <c r="E33" s="55">
        <v>1909</v>
      </c>
      <c r="F33" s="55">
        <v>2395</v>
      </c>
      <c r="G33" s="55">
        <v>2774</v>
      </c>
      <c r="H33" s="55">
        <v>3365</v>
      </c>
      <c r="I33" s="55">
        <v>3939</v>
      </c>
      <c r="J33" s="55">
        <v>4535</v>
      </c>
      <c r="K33" s="55">
        <v>5324</v>
      </c>
      <c r="L33" s="55">
        <v>6247</v>
      </c>
      <c r="M33" s="55">
        <v>7145</v>
      </c>
      <c r="N33" s="55">
        <v>4862</v>
      </c>
      <c r="O33" s="55">
        <v>4946</v>
      </c>
      <c r="P33" s="55">
        <v>4515</v>
      </c>
      <c r="Q33" s="55">
        <v>4444</v>
      </c>
      <c r="R33" s="55">
        <v>4962</v>
      </c>
      <c r="S33" s="55">
        <v>5352</v>
      </c>
      <c r="T33" s="55">
        <v>5762</v>
      </c>
      <c r="U33" s="55">
        <v>5898</v>
      </c>
      <c r="V33" s="55">
        <v>6505</v>
      </c>
    </row>
    <row r="34" spans="1:22" ht="18" customHeight="1">
      <c r="A34" s="32" t="s">
        <v>48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80</v>
      </c>
    </row>
    <row r="39" spans="1:22" ht="18" customHeight="1"/>
    <row r="40" spans="1:22" ht="18" customHeight="1">
      <c r="A40" s="80" t="s">
        <v>14</v>
      </c>
      <c r="B40" s="81">
        <v>2002</v>
      </c>
      <c r="C40" s="81">
        <v>2003</v>
      </c>
      <c r="D40" s="81">
        <v>2004</v>
      </c>
      <c r="E40" s="81">
        <v>2005</v>
      </c>
      <c r="F40" s="81">
        <v>2006</v>
      </c>
      <c r="G40" s="81">
        <v>2007</v>
      </c>
      <c r="H40" s="81">
        <v>2008</v>
      </c>
      <c r="I40" s="81">
        <v>2009</v>
      </c>
      <c r="J40" s="81">
        <v>2010</v>
      </c>
      <c r="K40" s="81">
        <v>2011</v>
      </c>
      <c r="L40" s="81">
        <v>2012</v>
      </c>
      <c r="M40" s="81">
        <v>2013</v>
      </c>
      <c r="N40" s="81">
        <v>2014</v>
      </c>
      <c r="O40" s="81">
        <v>2015</v>
      </c>
      <c r="P40" s="81">
        <v>2016</v>
      </c>
      <c r="Q40" s="81">
        <v>2017</v>
      </c>
      <c r="R40" s="81">
        <v>2018</v>
      </c>
      <c r="S40" s="81">
        <v>2019</v>
      </c>
      <c r="T40" s="81">
        <v>2020</v>
      </c>
      <c r="U40" s="81">
        <v>2021</v>
      </c>
      <c r="V40" s="81">
        <v>2022</v>
      </c>
    </row>
    <row r="41" spans="1:22" ht="18" customHeight="1">
      <c r="A41" s="27" t="s">
        <v>74</v>
      </c>
      <c r="B41" s="53">
        <f t="shared" ref="B41:T41" si="0">SUM(B42:B46)</f>
        <v>1</v>
      </c>
      <c r="C41" s="53">
        <f t="shared" si="0"/>
        <v>1</v>
      </c>
      <c r="D41" s="53">
        <f t="shared" si="0"/>
        <v>1</v>
      </c>
      <c r="E41" s="53">
        <f t="shared" si="0"/>
        <v>1</v>
      </c>
      <c r="F41" s="53">
        <f t="shared" si="0"/>
        <v>1</v>
      </c>
      <c r="G41" s="53">
        <f t="shared" si="0"/>
        <v>0.99999999999999989</v>
      </c>
      <c r="H41" s="53">
        <f t="shared" si="0"/>
        <v>1</v>
      </c>
      <c r="I41" s="53">
        <f t="shared" si="0"/>
        <v>1.0000000000000002</v>
      </c>
      <c r="J41" s="53">
        <f t="shared" si="0"/>
        <v>1</v>
      </c>
      <c r="K41" s="53">
        <f t="shared" si="0"/>
        <v>1</v>
      </c>
      <c r="L41" s="53">
        <f t="shared" si="0"/>
        <v>1</v>
      </c>
      <c r="M41" s="53">
        <f t="shared" si="0"/>
        <v>1</v>
      </c>
      <c r="N41" s="53">
        <f t="shared" si="0"/>
        <v>1</v>
      </c>
      <c r="O41" s="53">
        <f t="shared" si="0"/>
        <v>1</v>
      </c>
      <c r="P41" s="53">
        <f t="shared" si="0"/>
        <v>1</v>
      </c>
      <c r="Q41" s="53">
        <f t="shared" si="0"/>
        <v>1</v>
      </c>
      <c r="R41" s="53">
        <f t="shared" si="0"/>
        <v>1</v>
      </c>
      <c r="S41" s="53">
        <f t="shared" si="0"/>
        <v>1</v>
      </c>
      <c r="T41" s="53">
        <f t="shared" si="0"/>
        <v>1</v>
      </c>
      <c r="U41" s="53">
        <f>SUM(U42:U46)</f>
        <v>1</v>
      </c>
      <c r="V41" s="53">
        <f>SUM(V42:V46)</f>
        <v>1</v>
      </c>
    </row>
    <row r="42" spans="1:22" ht="18" customHeight="1">
      <c r="A42" s="36" t="s">
        <v>75</v>
      </c>
      <c r="B42" s="7">
        <f t="shared" ref="B42:T42" si="1">B9/B8</f>
        <v>8.866462725277649E-2</v>
      </c>
      <c r="C42" s="7">
        <f t="shared" si="1"/>
        <v>9.6174354322697692E-2</v>
      </c>
      <c r="D42" s="7">
        <f t="shared" si="1"/>
        <v>0.10972407051923734</v>
      </c>
      <c r="E42" s="7">
        <f t="shared" si="1"/>
        <v>0.10964948191006432</v>
      </c>
      <c r="F42" s="7">
        <f t="shared" si="1"/>
        <v>0.10960627475343636</v>
      </c>
      <c r="G42" s="7">
        <f t="shared" si="1"/>
        <v>0.11254758262478209</v>
      </c>
      <c r="H42" s="7">
        <f t="shared" si="1"/>
        <v>0.11417053797012043</v>
      </c>
      <c r="I42" s="7">
        <f t="shared" si="1"/>
        <v>0.11450257030541276</v>
      </c>
      <c r="J42" s="7">
        <f t="shared" si="1"/>
        <v>0.11305408702724686</v>
      </c>
      <c r="K42" s="7">
        <f t="shared" si="1"/>
        <v>0.11002043303910543</v>
      </c>
      <c r="L42" s="7">
        <f t="shared" si="1"/>
        <v>0.10713544788160989</v>
      </c>
      <c r="M42" s="7">
        <f t="shared" si="1"/>
        <v>0.10511416051660516</v>
      </c>
      <c r="N42" s="7">
        <f t="shared" si="1"/>
        <v>0.11726090316244069</v>
      </c>
      <c r="O42" s="7">
        <f t="shared" si="1"/>
        <v>0.12095706950399661</v>
      </c>
      <c r="P42" s="7">
        <f t="shared" si="1"/>
        <v>0.12767661091941687</v>
      </c>
      <c r="Q42" s="7">
        <f t="shared" si="1"/>
        <v>0.13215792779483188</v>
      </c>
      <c r="R42" s="7">
        <f t="shared" si="1"/>
        <v>0.1317707925060751</v>
      </c>
      <c r="S42" s="7">
        <f t="shared" si="1"/>
        <v>0.13266594820328023</v>
      </c>
      <c r="T42" s="7">
        <f t="shared" si="1"/>
        <v>0.13476630237528733</v>
      </c>
      <c r="U42" s="7">
        <f>U9/U8</f>
        <v>0.13400105003836679</v>
      </c>
      <c r="V42" s="7">
        <f>V9/V8</f>
        <v>0.13267298998591648</v>
      </c>
    </row>
    <row r="43" spans="1:22" ht="18" customHeight="1">
      <c r="A43" s="36" t="s">
        <v>76</v>
      </c>
      <c r="B43" s="38">
        <f t="shared" ref="B43:T43" si="2">B10/B8</f>
        <v>0.29239542461927248</v>
      </c>
      <c r="C43" s="38">
        <f t="shared" si="2"/>
        <v>0.29476226082053419</v>
      </c>
      <c r="D43" s="38">
        <f t="shared" si="2"/>
        <v>0.32049273962761887</v>
      </c>
      <c r="E43" s="38">
        <f t="shared" si="2"/>
        <v>0.31412898119592808</v>
      </c>
      <c r="F43" s="38">
        <f t="shared" si="2"/>
        <v>0.30869767803059717</v>
      </c>
      <c r="G43" s="38">
        <f t="shared" si="2"/>
        <v>0.29272475008004556</v>
      </c>
      <c r="H43" s="38">
        <f t="shared" si="2"/>
        <v>0.29525976916373575</v>
      </c>
      <c r="I43" s="38">
        <f t="shared" si="2"/>
        <v>0.28447535530692469</v>
      </c>
      <c r="J43" s="38">
        <f t="shared" si="2"/>
        <v>0.27389780637753269</v>
      </c>
      <c r="K43" s="38">
        <f t="shared" si="2"/>
        <v>0.26392773652567675</v>
      </c>
      <c r="L43" s="38">
        <f t="shared" si="2"/>
        <v>0.25706514222488591</v>
      </c>
      <c r="M43" s="38">
        <f t="shared" si="2"/>
        <v>0.25275023062730628</v>
      </c>
      <c r="N43" s="38">
        <f t="shared" si="2"/>
        <v>0.26395799781900642</v>
      </c>
      <c r="O43" s="38">
        <f t="shared" si="2"/>
        <v>0.26076665381096065</v>
      </c>
      <c r="P43" s="38">
        <f t="shared" si="2"/>
        <v>0.26359148767562035</v>
      </c>
      <c r="Q43" s="38">
        <f t="shared" si="2"/>
        <v>0.25861870681800087</v>
      </c>
      <c r="R43" s="38">
        <f t="shared" si="2"/>
        <v>0.25166139722853687</v>
      </c>
      <c r="S43" s="38">
        <f t="shared" si="2"/>
        <v>0.24684269019634258</v>
      </c>
      <c r="T43" s="38">
        <f t="shared" si="2"/>
        <v>0.24699762067992095</v>
      </c>
      <c r="U43" s="7">
        <f>U10/U8</f>
        <v>0.24086264690440612</v>
      </c>
      <c r="V43" s="7">
        <f>V10/V8</f>
        <v>0.23177117780250392</v>
      </c>
    </row>
    <row r="44" spans="1:22" ht="18" customHeight="1">
      <c r="A44" s="36" t="s">
        <v>77</v>
      </c>
      <c r="B44" s="38">
        <f t="shared" ref="B44:T44" si="3">B11/B8</f>
        <v>0.38657976990091109</v>
      </c>
      <c r="C44" s="38">
        <f t="shared" si="3"/>
        <v>0.38987019036295217</v>
      </c>
      <c r="D44" s="38">
        <f t="shared" si="3"/>
        <v>0.38777336803551871</v>
      </c>
      <c r="E44" s="38">
        <f t="shared" si="3"/>
        <v>0.38754400807838213</v>
      </c>
      <c r="F44" s="38">
        <f t="shared" si="3"/>
        <v>0.38647977013279489</v>
      </c>
      <c r="G44" s="38">
        <f t="shared" si="3"/>
        <v>0.3859333309616137</v>
      </c>
      <c r="H44" s="38">
        <f t="shared" si="3"/>
        <v>0.37530014356736696</v>
      </c>
      <c r="I44" s="38">
        <f t="shared" si="3"/>
        <v>0.36836407620199579</v>
      </c>
      <c r="J44" s="38">
        <f t="shared" si="3"/>
        <v>0.36109250532258452</v>
      </c>
      <c r="K44" s="38">
        <f t="shared" si="3"/>
        <v>0.35591174340342591</v>
      </c>
      <c r="L44" s="38">
        <f t="shared" si="3"/>
        <v>0.34667604075422986</v>
      </c>
      <c r="M44" s="38">
        <f t="shared" si="3"/>
        <v>0.33562038745387451</v>
      </c>
      <c r="N44" s="38">
        <f t="shared" si="3"/>
        <v>0.33297705623641394</v>
      </c>
      <c r="O44" s="38">
        <f t="shared" si="3"/>
        <v>0.33078487866482148</v>
      </c>
      <c r="P44" s="38">
        <f t="shared" si="3"/>
        <v>0.33014148685014283</v>
      </c>
      <c r="Q44" s="38">
        <f t="shared" si="3"/>
        <v>0.33366360282734275</v>
      </c>
      <c r="R44" s="38">
        <f t="shared" si="3"/>
        <v>0.33531917117399596</v>
      </c>
      <c r="S44" s="38">
        <f t="shared" si="3"/>
        <v>0.34220186575960665</v>
      </c>
      <c r="T44" s="38">
        <f t="shared" si="3"/>
        <v>0.34617090777110132</v>
      </c>
      <c r="U44" s="7">
        <f>U11/U8</f>
        <v>0.35511489842898109</v>
      </c>
      <c r="V44" s="7">
        <f>V11/V8</f>
        <v>0.35993899734669582</v>
      </c>
    </row>
    <row r="45" spans="1:22" ht="18" customHeight="1">
      <c r="A45" s="36" t="s">
        <v>78</v>
      </c>
      <c r="B45" s="38">
        <f t="shared" ref="B45:T45" si="4">B12/B8</f>
        <v>0.16929906231296135</v>
      </c>
      <c r="C45" s="38">
        <f t="shared" si="4"/>
        <v>0.16155722533433028</v>
      </c>
      <c r="D45" s="38">
        <f t="shared" si="4"/>
        <v>0.14395911109017465</v>
      </c>
      <c r="E45" s="38">
        <f t="shared" si="4"/>
        <v>0.14961382058349937</v>
      </c>
      <c r="F45" s="38">
        <f t="shared" si="4"/>
        <v>0.15338976469674614</v>
      </c>
      <c r="G45" s="38">
        <f t="shared" si="4"/>
        <v>0.16348500480273223</v>
      </c>
      <c r="H45" s="38">
        <f t="shared" si="4"/>
        <v>0.16671368654667193</v>
      </c>
      <c r="I45" s="38">
        <f t="shared" si="4"/>
        <v>0.17772603568188691</v>
      </c>
      <c r="J45" s="38">
        <f t="shared" si="4"/>
        <v>0.18910126067507116</v>
      </c>
      <c r="K45" s="38">
        <f t="shared" si="4"/>
        <v>0.19750563822332665</v>
      </c>
      <c r="L45" s="38">
        <f t="shared" si="4"/>
        <v>0.20605896454750819</v>
      </c>
      <c r="M45" s="38">
        <f t="shared" si="4"/>
        <v>0.2117619926199262</v>
      </c>
      <c r="N45" s="38">
        <f t="shared" si="4"/>
        <v>0.20538170998562855</v>
      </c>
      <c r="O45" s="38">
        <f t="shared" si="4"/>
        <v>0.20232612657576926</v>
      </c>
      <c r="P45" s="38">
        <f t="shared" si="4"/>
        <v>0.19365703059219758</v>
      </c>
      <c r="Q45" s="38">
        <f t="shared" si="4"/>
        <v>0.18840400215854705</v>
      </c>
      <c r="R45" s="38">
        <f t="shared" si="4"/>
        <v>0.18657294905629154</v>
      </c>
      <c r="S45" s="38">
        <f t="shared" si="4"/>
        <v>0.18083386656787795</v>
      </c>
      <c r="T45" s="38">
        <f t="shared" si="4"/>
        <v>0.173270960196798</v>
      </c>
      <c r="U45" s="7">
        <f>U12/U8</f>
        <v>0.16967812285448891</v>
      </c>
      <c r="V45" s="7">
        <f>V12/V8</f>
        <v>0.17019273414825822</v>
      </c>
    </row>
    <row r="46" spans="1:22" ht="18" customHeight="1">
      <c r="A46" s="30" t="s">
        <v>79</v>
      </c>
      <c r="B46" s="56">
        <f t="shared" ref="B46:T46" si="5">B13/B8</f>
        <v>6.3061115914078605E-2</v>
      </c>
      <c r="C46" s="56">
        <f t="shared" si="5"/>
        <v>5.7635969159485663E-2</v>
      </c>
      <c r="D46" s="56">
        <f t="shared" si="5"/>
        <v>3.8050710727450449E-2</v>
      </c>
      <c r="E46" s="56">
        <f t="shared" si="5"/>
        <v>3.9063708232126126E-2</v>
      </c>
      <c r="F46" s="56">
        <f t="shared" si="5"/>
        <v>4.1826512386425409E-2</v>
      </c>
      <c r="G46" s="56">
        <f t="shared" si="5"/>
        <v>4.5309331530826426E-2</v>
      </c>
      <c r="H46" s="56">
        <f t="shared" si="5"/>
        <v>4.8555862752104925E-2</v>
      </c>
      <c r="I46" s="56">
        <f t="shared" si="5"/>
        <v>5.4931962503779859E-2</v>
      </c>
      <c r="J46" s="56">
        <f t="shared" si="5"/>
        <v>6.285434059756477E-2</v>
      </c>
      <c r="K46" s="56">
        <f t="shared" si="5"/>
        <v>7.2634448808465285E-2</v>
      </c>
      <c r="L46" s="56">
        <f t="shared" si="5"/>
        <v>8.3064404591766172E-2</v>
      </c>
      <c r="M46" s="56">
        <f t="shared" si="5"/>
        <v>9.4753228782287827E-2</v>
      </c>
      <c r="N46" s="56">
        <f t="shared" si="5"/>
        <v>8.0422332796510412E-2</v>
      </c>
      <c r="O46" s="56">
        <f t="shared" si="5"/>
        <v>8.5165271444452004E-2</v>
      </c>
      <c r="P46" s="56">
        <f t="shared" si="5"/>
        <v>8.4933383962622372E-2</v>
      </c>
      <c r="Q46" s="56">
        <f t="shared" si="5"/>
        <v>8.7155760401277441E-2</v>
      </c>
      <c r="R46" s="56">
        <f t="shared" si="5"/>
        <v>9.4675690035100554E-2</v>
      </c>
      <c r="S46" s="56">
        <f t="shared" si="5"/>
        <v>9.7455629272892599E-2</v>
      </c>
      <c r="T46" s="56">
        <f t="shared" si="5"/>
        <v>9.8794208976892367E-2</v>
      </c>
      <c r="U46" s="105">
        <f>U13/U8</f>
        <v>0.10034328177375712</v>
      </c>
      <c r="V46" s="105">
        <f>V13/V8</f>
        <v>0.10542410071662556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V47" s="26"/>
    </row>
    <row r="48" spans="1:22" ht="18" customHeight="1"/>
    <row r="49" spans="1:22" ht="18" customHeight="1"/>
    <row r="50" spans="1:22" ht="18" customHeight="1">
      <c r="A50" s="80" t="s">
        <v>49</v>
      </c>
      <c r="B50" s="81">
        <v>2002</v>
      </c>
      <c r="C50" s="81">
        <v>2003</v>
      </c>
      <c r="D50" s="81">
        <v>2004</v>
      </c>
      <c r="E50" s="81">
        <v>2005</v>
      </c>
      <c r="F50" s="81">
        <v>2006</v>
      </c>
      <c r="G50" s="81">
        <v>2007</v>
      </c>
      <c r="H50" s="81">
        <v>2008</v>
      </c>
      <c r="I50" s="81">
        <v>2009</v>
      </c>
      <c r="J50" s="81">
        <v>2010</v>
      </c>
      <c r="K50" s="81">
        <v>2011</v>
      </c>
      <c r="L50" s="81">
        <v>2012</v>
      </c>
      <c r="M50" s="81">
        <v>2013</v>
      </c>
      <c r="N50" s="81">
        <v>2014</v>
      </c>
      <c r="O50" s="81">
        <v>2015</v>
      </c>
      <c r="P50" s="81">
        <v>2016</v>
      </c>
      <c r="Q50" s="81">
        <v>2017</v>
      </c>
      <c r="R50" s="81">
        <v>2018</v>
      </c>
      <c r="S50" s="81">
        <v>2019</v>
      </c>
      <c r="T50" s="81">
        <v>2020</v>
      </c>
      <c r="U50" s="81">
        <v>2021</v>
      </c>
      <c r="V50" s="81">
        <v>2022</v>
      </c>
    </row>
    <row r="51" spans="1:22" ht="18" customHeight="1">
      <c r="A51" s="27" t="s">
        <v>74</v>
      </c>
      <c r="B51" s="53">
        <f t="shared" ref="B51:T51" si="6">SUM(B52:B56)</f>
        <v>1</v>
      </c>
      <c r="C51" s="53">
        <f t="shared" si="6"/>
        <v>1</v>
      </c>
      <c r="D51" s="53">
        <f t="shared" si="6"/>
        <v>1</v>
      </c>
      <c r="E51" s="53">
        <f t="shared" si="6"/>
        <v>1</v>
      </c>
      <c r="F51" s="53">
        <f t="shared" si="6"/>
        <v>1</v>
      </c>
      <c r="G51" s="53">
        <f t="shared" si="6"/>
        <v>1</v>
      </c>
      <c r="H51" s="53">
        <f t="shared" si="6"/>
        <v>1</v>
      </c>
      <c r="I51" s="53">
        <f t="shared" si="6"/>
        <v>0.99999999999999989</v>
      </c>
      <c r="J51" s="53">
        <f t="shared" si="6"/>
        <v>1</v>
      </c>
      <c r="K51" s="53">
        <f t="shared" si="6"/>
        <v>1</v>
      </c>
      <c r="L51" s="53">
        <f t="shared" si="6"/>
        <v>1</v>
      </c>
      <c r="M51" s="53">
        <f t="shared" si="6"/>
        <v>1</v>
      </c>
      <c r="N51" s="53">
        <f t="shared" si="6"/>
        <v>1</v>
      </c>
      <c r="O51" s="53">
        <f t="shared" si="6"/>
        <v>1</v>
      </c>
      <c r="P51" s="53">
        <f t="shared" si="6"/>
        <v>1</v>
      </c>
      <c r="Q51" s="53">
        <f t="shared" si="6"/>
        <v>1</v>
      </c>
      <c r="R51" s="53">
        <f t="shared" si="6"/>
        <v>1</v>
      </c>
      <c r="S51" s="53">
        <f t="shared" si="6"/>
        <v>1</v>
      </c>
      <c r="T51" s="53">
        <f t="shared" si="6"/>
        <v>1</v>
      </c>
      <c r="U51" s="53">
        <f>SUM(U52:U56)</f>
        <v>1</v>
      </c>
      <c r="V51" s="53">
        <f>SUM(V52:V56)</f>
        <v>1</v>
      </c>
    </row>
    <row r="52" spans="1:22" ht="18" customHeight="1">
      <c r="A52" s="36" t="s">
        <v>75</v>
      </c>
      <c r="B52" s="7">
        <f t="shared" ref="B52:T52" si="7">B19/B18</f>
        <v>8.5858585858585856E-2</v>
      </c>
      <c r="C52" s="7">
        <f t="shared" si="7"/>
        <v>9.4121418920466257E-2</v>
      </c>
      <c r="D52" s="7">
        <f t="shared" si="7"/>
        <v>0.10609796007417913</v>
      </c>
      <c r="E52" s="7">
        <f t="shared" si="7"/>
        <v>0.10620829461947799</v>
      </c>
      <c r="F52" s="7">
        <f t="shared" si="7"/>
        <v>0.10676552631198601</v>
      </c>
      <c r="G52" s="7">
        <f t="shared" si="7"/>
        <v>0.11087511762333647</v>
      </c>
      <c r="H52" s="7">
        <f t="shared" si="7"/>
        <v>0.11236397010620165</v>
      </c>
      <c r="I52" s="7">
        <f t="shared" si="7"/>
        <v>0.11391040207763298</v>
      </c>
      <c r="J52" s="7">
        <f t="shared" si="7"/>
        <v>0.11347337544605222</v>
      </c>
      <c r="K52" s="7">
        <f t="shared" si="7"/>
        <v>0.1105232551510245</v>
      </c>
      <c r="L52" s="7">
        <f t="shared" si="7"/>
        <v>0.10775163471748729</v>
      </c>
      <c r="M52" s="7">
        <f t="shared" si="7"/>
        <v>0.10506133249613168</v>
      </c>
      <c r="N52" s="7">
        <f t="shared" si="7"/>
        <v>0.11744212182512924</v>
      </c>
      <c r="O52" s="7">
        <f t="shared" si="7"/>
        <v>0.12166088944612434</v>
      </c>
      <c r="P52" s="7">
        <f t="shared" si="7"/>
        <v>0.12794011108427916</v>
      </c>
      <c r="Q52" s="7">
        <f t="shared" si="7"/>
        <v>0.13257120982756521</v>
      </c>
      <c r="R52" s="7">
        <f t="shared" si="7"/>
        <v>0.13203194932176548</v>
      </c>
      <c r="S52" s="7">
        <f t="shared" si="7"/>
        <v>0.13387247694158536</v>
      </c>
      <c r="T52" s="7">
        <f t="shared" si="7"/>
        <v>0.13631345695406621</v>
      </c>
      <c r="U52" s="104">
        <f>U19/U18</f>
        <v>0.135939960788095</v>
      </c>
      <c r="V52" s="7">
        <f>V19/V18</f>
        <v>0.13480772814810213</v>
      </c>
    </row>
    <row r="53" spans="1:22" ht="18" customHeight="1">
      <c r="A53" s="36" t="s">
        <v>76</v>
      </c>
      <c r="B53" s="38">
        <f t="shared" ref="B53:T53" si="8">B20/B18</f>
        <v>0.32121831815083352</v>
      </c>
      <c r="C53" s="38">
        <f t="shared" si="8"/>
        <v>0.31976091785558891</v>
      </c>
      <c r="D53" s="38">
        <f t="shared" si="8"/>
        <v>0.34403839860368712</v>
      </c>
      <c r="E53" s="38">
        <f t="shared" si="8"/>
        <v>0.33844074668468621</v>
      </c>
      <c r="F53" s="38">
        <f t="shared" si="8"/>
        <v>0.33058723207446272</v>
      </c>
      <c r="G53" s="38">
        <f t="shared" si="8"/>
        <v>0.30881838956849039</v>
      </c>
      <c r="H53" s="38">
        <f t="shared" si="8"/>
        <v>0.30868803413709667</v>
      </c>
      <c r="I53" s="38">
        <f t="shared" si="8"/>
        <v>0.29527431247971059</v>
      </c>
      <c r="J53" s="38">
        <f t="shared" si="8"/>
        <v>0.28158165209658981</v>
      </c>
      <c r="K53" s="38">
        <f t="shared" si="8"/>
        <v>0.26936979053830629</v>
      </c>
      <c r="L53" s="38">
        <f t="shared" si="8"/>
        <v>0.26180070418599455</v>
      </c>
      <c r="M53" s="38">
        <f t="shared" si="8"/>
        <v>0.25696858251295046</v>
      </c>
      <c r="N53" s="38">
        <f t="shared" si="8"/>
        <v>0.26756012587098227</v>
      </c>
      <c r="O53" s="38">
        <f t="shared" si="8"/>
        <v>0.26178921749391548</v>
      </c>
      <c r="P53" s="38">
        <f t="shared" si="8"/>
        <v>0.26341463414634148</v>
      </c>
      <c r="Q53" s="38">
        <f t="shared" si="8"/>
        <v>0.25675558107567292</v>
      </c>
      <c r="R53" s="38">
        <f t="shared" si="8"/>
        <v>0.24903601184328306</v>
      </c>
      <c r="S53" s="38">
        <f t="shared" si="8"/>
        <v>0.24431894131800561</v>
      </c>
      <c r="T53" s="38">
        <f t="shared" si="8"/>
        <v>0.24499624018047134</v>
      </c>
      <c r="U53" s="104">
        <f>U20/U18</f>
        <v>0.23707132066981648</v>
      </c>
      <c r="V53" s="7">
        <f>V20/V18</f>
        <v>0.22754239920482078</v>
      </c>
    </row>
    <row r="54" spans="1:22" ht="18" customHeight="1">
      <c r="A54" s="36" t="s">
        <v>77</v>
      </c>
      <c r="B54" s="38">
        <f t="shared" ref="B54:T54" si="9">B21/B18</f>
        <v>0.35514655760054531</v>
      </c>
      <c r="C54" s="38">
        <f t="shared" si="9"/>
        <v>0.35873771955939265</v>
      </c>
      <c r="D54" s="38">
        <f t="shared" si="9"/>
        <v>0.35695429257117922</v>
      </c>
      <c r="E54" s="38">
        <f t="shared" si="9"/>
        <v>0.35693893065292676</v>
      </c>
      <c r="F54" s="38">
        <f t="shared" si="9"/>
        <v>0.35803379149864861</v>
      </c>
      <c r="G54" s="38">
        <f t="shared" si="9"/>
        <v>0.35945691625218446</v>
      </c>
      <c r="H54" s="38">
        <f t="shared" si="9"/>
        <v>0.35214608388857765</v>
      </c>
      <c r="I54" s="38">
        <f t="shared" si="9"/>
        <v>0.34656587673329314</v>
      </c>
      <c r="J54" s="38">
        <f t="shared" si="9"/>
        <v>0.34170198514891503</v>
      </c>
      <c r="K54" s="38">
        <f t="shared" si="9"/>
        <v>0.33924356620791096</v>
      </c>
      <c r="L54" s="38">
        <f t="shared" si="9"/>
        <v>0.3325881629687587</v>
      </c>
      <c r="M54" s="38">
        <f t="shared" si="9"/>
        <v>0.32492767923216648</v>
      </c>
      <c r="N54" s="38">
        <f t="shared" si="9"/>
        <v>0.32490447291526187</v>
      </c>
      <c r="O54" s="38">
        <f t="shared" si="9"/>
        <v>0.32552548123017921</v>
      </c>
      <c r="P54" s="38">
        <f t="shared" si="9"/>
        <v>0.32641068984947275</v>
      </c>
      <c r="Q54" s="38">
        <f t="shared" si="9"/>
        <v>0.33223712829079016</v>
      </c>
      <c r="R54" s="38">
        <f t="shared" si="9"/>
        <v>0.33507195483026925</v>
      </c>
      <c r="S54" s="38">
        <f t="shared" si="9"/>
        <v>0.34049592300494586</v>
      </c>
      <c r="T54" s="38">
        <f t="shared" si="9"/>
        <v>0.34407948418475914</v>
      </c>
      <c r="U54" s="104">
        <f>U21/U18</f>
        <v>0.35306784945199754</v>
      </c>
      <c r="V54" s="7">
        <f>V21/V18</f>
        <v>0.35908865005901719</v>
      </c>
    </row>
    <row r="55" spans="1:22" ht="18" customHeight="1">
      <c r="A55" s="36" t="s">
        <v>78</v>
      </c>
      <c r="B55" s="38">
        <f t="shared" ref="B55:T55" si="10">B22/B18</f>
        <v>0.17280163599182005</v>
      </c>
      <c r="C55" s="38">
        <f t="shared" si="10"/>
        <v>0.16861703345775986</v>
      </c>
      <c r="D55" s="38">
        <f t="shared" si="10"/>
        <v>0.15374713646776481</v>
      </c>
      <c r="E55" s="38">
        <f t="shared" si="10"/>
        <v>0.15812146296139876</v>
      </c>
      <c r="F55" s="38">
        <f t="shared" si="10"/>
        <v>0.1613840350344708</v>
      </c>
      <c r="G55" s="38">
        <f t="shared" si="10"/>
        <v>0.17253663126764351</v>
      </c>
      <c r="H55" s="38">
        <f t="shared" si="10"/>
        <v>0.17459503915515454</v>
      </c>
      <c r="I55" s="38">
        <f t="shared" si="10"/>
        <v>0.18461021193711449</v>
      </c>
      <c r="J55" s="38">
        <f t="shared" si="10"/>
        <v>0.19424202880140426</v>
      </c>
      <c r="K55" s="38">
        <f t="shared" si="10"/>
        <v>0.20092131218572193</v>
      </c>
      <c r="L55" s="38">
        <f t="shared" si="10"/>
        <v>0.20657240261554799</v>
      </c>
      <c r="M55" s="38">
        <f t="shared" si="10"/>
        <v>0.20888928755634292</v>
      </c>
      <c r="N55" s="38">
        <f t="shared" si="10"/>
        <v>0.20195549561699258</v>
      </c>
      <c r="O55" s="38">
        <f t="shared" si="10"/>
        <v>0.19786119920348108</v>
      </c>
      <c r="P55" s="38">
        <f t="shared" si="10"/>
        <v>0.18927795218546245</v>
      </c>
      <c r="Q55" s="38">
        <f t="shared" si="10"/>
        <v>0.18433644794766055</v>
      </c>
      <c r="R55" s="38">
        <f t="shared" si="10"/>
        <v>0.18215933347104593</v>
      </c>
      <c r="S55" s="38">
        <f t="shared" si="10"/>
        <v>0.17733257585884241</v>
      </c>
      <c r="T55" s="38">
        <f t="shared" si="10"/>
        <v>0.17082380045757803</v>
      </c>
      <c r="U55" s="104">
        <f>U22/U18</f>
        <v>0.16906116414360556</v>
      </c>
      <c r="V55" s="7">
        <f>V22/V18</f>
        <v>0.16916195564390879</v>
      </c>
    </row>
    <row r="56" spans="1:22" ht="18" customHeight="1">
      <c r="A56" s="30" t="s">
        <v>79</v>
      </c>
      <c r="B56" s="56">
        <f t="shared" ref="B56:T56" si="11">B23/B18</f>
        <v>6.4974902398215281E-2</v>
      </c>
      <c r="C56" s="56">
        <f t="shared" si="11"/>
        <v>5.8762910206792314E-2</v>
      </c>
      <c r="D56" s="56">
        <f t="shared" si="11"/>
        <v>3.9162212283189703E-2</v>
      </c>
      <c r="E56" s="56">
        <f t="shared" si="11"/>
        <v>4.0290565081510264E-2</v>
      </c>
      <c r="F56" s="56">
        <f t="shared" si="11"/>
        <v>4.3229415080431863E-2</v>
      </c>
      <c r="G56" s="56">
        <f t="shared" si="11"/>
        <v>4.8312945288345205E-2</v>
      </c>
      <c r="H56" s="56">
        <f t="shared" si="11"/>
        <v>5.2206872712969477E-2</v>
      </c>
      <c r="I56" s="56">
        <f t="shared" si="11"/>
        <v>5.9639196772248756E-2</v>
      </c>
      <c r="J56" s="56">
        <f t="shared" si="11"/>
        <v>6.9000958507038676E-2</v>
      </c>
      <c r="K56" s="56">
        <f t="shared" si="11"/>
        <v>7.9942075917036295E-2</v>
      </c>
      <c r="L56" s="56">
        <f t="shared" si="11"/>
        <v>9.128709551221148E-2</v>
      </c>
      <c r="M56" s="56">
        <f t="shared" si="11"/>
        <v>0.10415311820240845</v>
      </c>
      <c r="N56" s="56">
        <f t="shared" si="11"/>
        <v>8.8137783771634073E-2</v>
      </c>
      <c r="O56" s="56">
        <f t="shared" si="11"/>
        <v>9.3163212626299868E-2</v>
      </c>
      <c r="P56" s="56">
        <f t="shared" si="11"/>
        <v>9.295661273444418E-2</v>
      </c>
      <c r="Q56" s="56">
        <f t="shared" si="11"/>
        <v>9.4099632858311147E-2</v>
      </c>
      <c r="R56" s="56">
        <f t="shared" si="11"/>
        <v>0.10170075053363629</v>
      </c>
      <c r="S56" s="56">
        <f t="shared" si="11"/>
        <v>0.10398008287662078</v>
      </c>
      <c r="T56" s="56">
        <f t="shared" si="11"/>
        <v>0.10378701822312529</v>
      </c>
      <c r="U56" s="106">
        <f>U23/U18</f>
        <v>0.10485970494648539</v>
      </c>
      <c r="V56" s="105">
        <f>V23/V18</f>
        <v>0.10939926694415109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V57" s="26"/>
    </row>
    <row r="58" spans="1:22" ht="18" customHeight="1"/>
    <row r="59" spans="1:22" ht="18" customHeight="1"/>
    <row r="60" spans="1:22" ht="18" customHeight="1">
      <c r="A60" s="80" t="s">
        <v>50</v>
      </c>
      <c r="B60" s="81">
        <v>2002</v>
      </c>
      <c r="C60" s="81">
        <v>2003</v>
      </c>
      <c r="D60" s="81">
        <v>2004</v>
      </c>
      <c r="E60" s="81">
        <v>2005</v>
      </c>
      <c r="F60" s="81">
        <v>2006</v>
      </c>
      <c r="G60" s="81">
        <v>2007</v>
      </c>
      <c r="H60" s="81">
        <v>2008</v>
      </c>
      <c r="I60" s="81">
        <v>2009</v>
      </c>
      <c r="J60" s="81">
        <v>2010</v>
      </c>
      <c r="K60" s="81">
        <v>2011</v>
      </c>
      <c r="L60" s="81">
        <v>2012</v>
      </c>
      <c r="M60" s="81">
        <v>2013</v>
      </c>
      <c r="N60" s="81">
        <v>2014</v>
      </c>
      <c r="O60" s="81">
        <v>2015</v>
      </c>
      <c r="P60" s="81">
        <v>2016</v>
      </c>
      <c r="Q60" s="81">
        <v>2017</v>
      </c>
      <c r="R60" s="81">
        <v>2018</v>
      </c>
      <c r="S60" s="81">
        <v>2019</v>
      </c>
      <c r="T60" s="81">
        <v>2020</v>
      </c>
      <c r="U60" s="81">
        <v>2021</v>
      </c>
      <c r="V60" s="81">
        <v>2022</v>
      </c>
    </row>
    <row r="61" spans="1:22" ht="18" customHeight="1">
      <c r="A61" s="27" t="s">
        <v>74</v>
      </c>
      <c r="B61" s="53">
        <f t="shared" ref="B61:T61" si="12">SUM(B62:B66)</f>
        <v>1</v>
      </c>
      <c r="C61" s="53">
        <f t="shared" si="12"/>
        <v>1</v>
      </c>
      <c r="D61" s="53">
        <f t="shared" si="12"/>
        <v>1</v>
      </c>
      <c r="E61" s="53">
        <f t="shared" si="12"/>
        <v>0.99999999999999989</v>
      </c>
      <c r="F61" s="53">
        <f t="shared" si="12"/>
        <v>1</v>
      </c>
      <c r="G61" s="53">
        <f t="shared" si="12"/>
        <v>0.99999999999999989</v>
      </c>
      <c r="H61" s="53">
        <f t="shared" si="12"/>
        <v>1</v>
      </c>
      <c r="I61" s="53">
        <f t="shared" si="12"/>
        <v>1</v>
      </c>
      <c r="J61" s="53">
        <f t="shared" si="12"/>
        <v>0.99999999999999989</v>
      </c>
      <c r="K61" s="53">
        <f t="shared" si="12"/>
        <v>1</v>
      </c>
      <c r="L61" s="53">
        <f t="shared" si="12"/>
        <v>1</v>
      </c>
      <c r="M61" s="53">
        <f t="shared" si="12"/>
        <v>0.99999999999999989</v>
      </c>
      <c r="N61" s="53">
        <f t="shared" si="12"/>
        <v>1</v>
      </c>
      <c r="O61" s="53">
        <f t="shared" si="12"/>
        <v>1</v>
      </c>
      <c r="P61" s="53">
        <f t="shared" si="12"/>
        <v>1</v>
      </c>
      <c r="Q61" s="53">
        <f t="shared" si="12"/>
        <v>1</v>
      </c>
      <c r="R61" s="53">
        <f t="shared" si="12"/>
        <v>0.99999999999999989</v>
      </c>
      <c r="S61" s="53">
        <f t="shared" si="12"/>
        <v>0.99999999999999989</v>
      </c>
      <c r="T61" s="53">
        <f t="shared" si="12"/>
        <v>1</v>
      </c>
      <c r="U61" s="53">
        <f>SUM(U62:U66)</f>
        <v>0.99999999999999989</v>
      </c>
      <c r="V61" s="53">
        <f>SUM(V62:V66)</f>
        <v>1</v>
      </c>
    </row>
    <row r="62" spans="1:22" ht="18" customHeight="1">
      <c r="A62" s="36" t="s">
        <v>75</v>
      </c>
      <c r="B62" s="7">
        <f t="shared" ref="B62:T62" si="13">B29/B28</f>
        <v>9.191361125062783E-2</v>
      </c>
      <c r="C62" s="7">
        <f t="shared" si="13"/>
        <v>9.8538798333069583E-2</v>
      </c>
      <c r="D62" s="7">
        <f t="shared" si="13"/>
        <v>0.11397717385741338</v>
      </c>
      <c r="E62" s="7">
        <f t="shared" si="13"/>
        <v>0.11366503706040057</v>
      </c>
      <c r="F62" s="7">
        <f t="shared" si="13"/>
        <v>0.11290512075997382</v>
      </c>
      <c r="G62" s="7">
        <f t="shared" si="13"/>
        <v>0.11442823671680145</v>
      </c>
      <c r="H62" s="7">
        <f t="shared" si="13"/>
        <v>0.11617510911255124</v>
      </c>
      <c r="I62" s="7">
        <f t="shared" si="13"/>
        <v>0.11514829704923008</v>
      </c>
      <c r="J62" s="7">
        <f t="shared" si="13"/>
        <v>0.11260372864957392</v>
      </c>
      <c r="K62" s="7">
        <f t="shared" si="13"/>
        <v>0.10948345145028129</v>
      </c>
      <c r="L62" s="7">
        <f t="shared" si="13"/>
        <v>0.1064796640614777</v>
      </c>
      <c r="M62" s="7">
        <f t="shared" si="13"/>
        <v>0.10517008094571177</v>
      </c>
      <c r="N62" s="7">
        <f t="shared" si="13"/>
        <v>0.11706918332466375</v>
      </c>
      <c r="O62" s="7">
        <f t="shared" si="13"/>
        <v>0.12021662890661369</v>
      </c>
      <c r="P62" s="7">
        <f t="shared" si="13"/>
        <v>0.12739932573229201</v>
      </c>
      <c r="Q62" s="7">
        <f t="shared" si="13"/>
        <v>0.13173049236970918</v>
      </c>
      <c r="R62" s="7">
        <f t="shared" si="13"/>
        <v>0.13150332328414521</v>
      </c>
      <c r="S62" s="7">
        <f t="shared" si="13"/>
        <v>0.1314404996266377</v>
      </c>
      <c r="T62" s="7">
        <f t="shared" si="13"/>
        <v>0.13319345499495788</v>
      </c>
      <c r="U62" s="7">
        <f>U29/U28</f>
        <v>0.13204176748566882</v>
      </c>
      <c r="V62" s="7">
        <f>V29/V28</f>
        <v>0.13052969702639908</v>
      </c>
    </row>
    <row r="63" spans="1:22" ht="18" customHeight="1">
      <c r="A63" s="36" t="s">
        <v>76</v>
      </c>
      <c r="B63" s="38">
        <f t="shared" ref="B63:T63" si="14">B30/B28</f>
        <v>0.25902274521059049</v>
      </c>
      <c r="C63" s="38">
        <f t="shared" si="14"/>
        <v>0.26597035395895974</v>
      </c>
      <c r="D63" s="38">
        <f t="shared" si="14"/>
        <v>0.29287578688776295</v>
      </c>
      <c r="E63" s="38">
        <f t="shared" si="14"/>
        <v>0.28575934395205804</v>
      </c>
      <c r="F63" s="38">
        <f t="shared" si="14"/>
        <v>0.28327822628019</v>
      </c>
      <c r="G63" s="38">
        <f t="shared" si="14"/>
        <v>0.27462776812032347</v>
      </c>
      <c r="H63" s="38">
        <f t="shared" si="14"/>
        <v>0.28035974077502973</v>
      </c>
      <c r="I63" s="38">
        <f t="shared" si="14"/>
        <v>0.27269968899340058</v>
      </c>
      <c r="J63" s="38">
        <f t="shared" si="14"/>
        <v>0.26564457510016248</v>
      </c>
      <c r="K63" s="38">
        <f t="shared" si="14"/>
        <v>0.25811597379508538</v>
      </c>
      <c r="L63" s="38">
        <f t="shared" si="14"/>
        <v>0.25202526676421255</v>
      </c>
      <c r="M63" s="38">
        <f t="shared" si="14"/>
        <v>0.24828494789564887</v>
      </c>
      <c r="N63" s="38">
        <f t="shared" si="14"/>
        <v>0.26014713531990785</v>
      </c>
      <c r="O63" s="38">
        <f t="shared" si="14"/>
        <v>0.25969088482666586</v>
      </c>
      <c r="P63" s="38">
        <f t="shared" si="14"/>
        <v>0.26377759330475886</v>
      </c>
      <c r="Q63" s="38">
        <f t="shared" si="14"/>
        <v>0.26054563777713791</v>
      </c>
      <c r="R63" s="38">
        <f t="shared" si="14"/>
        <v>0.25435024065161049</v>
      </c>
      <c r="S63" s="38">
        <f t="shared" si="14"/>
        <v>0.24940601452718755</v>
      </c>
      <c r="T63" s="38">
        <f t="shared" si="14"/>
        <v>0.24903223707751862</v>
      </c>
      <c r="U63" s="7">
        <f>U30/U28</f>
        <v>0.2446938079540103</v>
      </c>
      <c r="V63" s="7">
        <f>V30/V28</f>
        <v>0.23601690290187272</v>
      </c>
    </row>
    <row r="64" spans="1:22" ht="18" customHeight="1">
      <c r="A64" s="36" t="s">
        <v>77</v>
      </c>
      <c r="B64" s="38">
        <f t="shared" ref="B64:T64" si="15">B31/B28</f>
        <v>0.42297481524000863</v>
      </c>
      <c r="C64" s="38">
        <f t="shared" si="15"/>
        <v>0.42572664451126235</v>
      </c>
      <c r="D64" s="38">
        <f t="shared" si="15"/>
        <v>0.4239213879932443</v>
      </c>
      <c r="E64" s="38">
        <f t="shared" si="15"/>
        <v>0.42325737265415547</v>
      </c>
      <c r="F64" s="38">
        <f t="shared" si="15"/>
        <v>0.41951293197495848</v>
      </c>
      <c r="G64" s="38">
        <f t="shared" si="15"/>
        <v>0.41570554001965082</v>
      </c>
      <c r="H64" s="38">
        <f t="shared" si="15"/>
        <v>0.40099193228408941</v>
      </c>
      <c r="I64" s="38">
        <f t="shared" si="15"/>
        <v>0.39213380869301373</v>
      </c>
      <c r="J64" s="38">
        <f t="shared" si="15"/>
        <v>0.38191989481387761</v>
      </c>
      <c r="K64" s="38">
        <f t="shared" si="15"/>
        <v>0.3737122817271864</v>
      </c>
      <c r="L64" s="38">
        <f t="shared" si="15"/>
        <v>0.36166922427227199</v>
      </c>
      <c r="M64" s="38">
        <f t="shared" si="15"/>
        <v>0.34693901773209579</v>
      </c>
      <c r="N64" s="38">
        <f t="shared" si="15"/>
        <v>0.34151742587500927</v>
      </c>
      <c r="O64" s="38">
        <f t="shared" si="15"/>
        <v>0.33631792930076659</v>
      </c>
      <c r="P64" s="38">
        <f t="shared" si="15"/>
        <v>0.33406746065359921</v>
      </c>
      <c r="Q64" s="38">
        <f t="shared" si="15"/>
        <v>0.33513892887993091</v>
      </c>
      <c r="R64" s="38">
        <f t="shared" si="15"/>
        <v>0.33557236296962323</v>
      </c>
      <c r="S64" s="38">
        <f t="shared" si="15"/>
        <v>0.34393455977190956</v>
      </c>
      <c r="T64" s="38">
        <f t="shared" si="15"/>
        <v>0.34829706255489412</v>
      </c>
      <c r="U64" s="7">
        <f>U31/U28</f>
        <v>0.35718345539875607</v>
      </c>
      <c r="V64" s="7">
        <f>V31/V28</f>
        <v>0.36079275233506419</v>
      </c>
    </row>
    <row r="65" spans="1:22" ht="18" customHeight="1">
      <c r="A65" s="36" t="s">
        <v>78</v>
      </c>
      <c r="B65" s="38">
        <f t="shared" ref="B65:T65" si="16">B32/B28</f>
        <v>0.16524359618282269</v>
      </c>
      <c r="C65" s="38">
        <f t="shared" si="16"/>
        <v>0.15342617502769426</v>
      </c>
      <c r="D65" s="38">
        <f t="shared" si="16"/>
        <v>0.13247863247863248</v>
      </c>
      <c r="E65" s="38">
        <f t="shared" si="16"/>
        <v>0.13968616937391579</v>
      </c>
      <c r="F65" s="38">
        <f t="shared" si="16"/>
        <v>0.14410634262600494</v>
      </c>
      <c r="G65" s="38">
        <f t="shared" si="16"/>
        <v>0.15330662837276093</v>
      </c>
      <c r="H65" s="38">
        <f t="shared" si="16"/>
        <v>0.15796852268218489</v>
      </c>
      <c r="I65" s="38">
        <f t="shared" si="16"/>
        <v>0.1702192217249488</v>
      </c>
      <c r="J65" s="38">
        <f t="shared" si="16"/>
        <v>0.18357955320706038</v>
      </c>
      <c r="K65" s="38">
        <f t="shared" si="16"/>
        <v>0.193857918706315</v>
      </c>
      <c r="L65" s="38">
        <f t="shared" si="16"/>
        <v>0.20551253226746607</v>
      </c>
      <c r="M65" s="38">
        <f t="shared" si="16"/>
        <v>0.21480285802454482</v>
      </c>
      <c r="N65" s="38">
        <f t="shared" si="16"/>
        <v>0.20900646503678383</v>
      </c>
      <c r="O65" s="38">
        <f t="shared" si="16"/>
        <v>0.2070233698519599</v>
      </c>
      <c r="P65" s="38">
        <f t="shared" si="16"/>
        <v>0.19826520067087944</v>
      </c>
      <c r="Q65" s="38">
        <f t="shared" si="16"/>
        <v>0.19261085516844226</v>
      </c>
      <c r="R65" s="38">
        <f t="shared" si="16"/>
        <v>0.19109324588776644</v>
      </c>
      <c r="S65" s="38">
        <f t="shared" si="16"/>
        <v>0.18439006177448916</v>
      </c>
      <c r="T65" s="38">
        <f t="shared" si="16"/>
        <v>0.17575875866107155</v>
      </c>
      <c r="U65" s="7">
        <f>U32/U28</f>
        <v>0.17030156384481723</v>
      </c>
      <c r="V65" s="7">
        <f>V32/V28</f>
        <v>0.17122764341738006</v>
      </c>
    </row>
    <row r="66" spans="1:22" ht="18" customHeight="1">
      <c r="A66" s="30" t="s">
        <v>79</v>
      </c>
      <c r="B66" s="56">
        <f t="shared" ref="B66:T66" si="17">B33/B28</f>
        <v>6.0845232115950346E-2</v>
      </c>
      <c r="C66" s="56">
        <f t="shared" si="17"/>
        <v>5.6338028169014086E-2</v>
      </c>
      <c r="D66" s="56">
        <f t="shared" si="17"/>
        <v>3.6747018782946929E-2</v>
      </c>
      <c r="E66" s="56">
        <f t="shared" si="17"/>
        <v>3.7632076959470115E-2</v>
      </c>
      <c r="F66" s="56">
        <f t="shared" si="17"/>
        <v>4.0197378358872798E-2</v>
      </c>
      <c r="G66" s="56">
        <f t="shared" si="17"/>
        <v>4.1931826770463303E-2</v>
      </c>
      <c r="H66" s="56">
        <f t="shared" si="17"/>
        <v>4.450469514614469E-2</v>
      </c>
      <c r="I66" s="56">
        <f t="shared" si="17"/>
        <v>4.9798983539406809E-2</v>
      </c>
      <c r="J66" s="56">
        <f t="shared" si="17"/>
        <v>5.6252248229325591E-2</v>
      </c>
      <c r="K66" s="56">
        <f t="shared" si="17"/>
        <v>6.4830374321131978E-2</v>
      </c>
      <c r="L66" s="56">
        <f t="shared" si="17"/>
        <v>7.4313312634571693E-2</v>
      </c>
      <c r="M66" s="56">
        <f t="shared" si="17"/>
        <v>8.4803095401998721E-2</v>
      </c>
      <c r="N66" s="56">
        <f t="shared" si="17"/>
        <v>7.2259790443635286E-2</v>
      </c>
      <c r="O66" s="56">
        <f t="shared" si="17"/>
        <v>7.6751187113993979E-2</v>
      </c>
      <c r="P66" s="56">
        <f t="shared" si="17"/>
        <v>7.649041963847053E-2</v>
      </c>
      <c r="Q66" s="56">
        <f t="shared" si="17"/>
        <v>7.9974085804779729E-2</v>
      </c>
      <c r="R66" s="56">
        <f t="shared" si="17"/>
        <v>8.74808272068546E-2</v>
      </c>
      <c r="S66" s="56">
        <f t="shared" si="17"/>
        <v>9.0828864299775977E-2</v>
      </c>
      <c r="T66" s="56">
        <f t="shared" si="17"/>
        <v>9.3718486711557858E-2</v>
      </c>
      <c r="U66" s="105">
        <f>U33/U28</f>
        <v>9.5779405316747598E-2</v>
      </c>
      <c r="V66" s="105">
        <f>V33/V28</f>
        <v>0.10143300431928397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topLeftCell="A55" zoomScale="75" workbookViewId="0">
      <selection activeCell="C50" sqref="C50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7</v>
      </c>
    </row>
    <row r="3" spans="1:22" ht="18" customHeight="1"/>
    <row r="4" spans="1:22" ht="18" customHeight="1"/>
    <row r="5" spans="1:22" ht="18" customHeight="1">
      <c r="A5" s="33" t="s">
        <v>81</v>
      </c>
    </row>
    <row r="6" spans="1:22" ht="18" customHeight="1"/>
    <row r="7" spans="1:22" customFormat="1" ht="18" customHeight="1">
      <c r="A7" s="80" t="s">
        <v>14</v>
      </c>
      <c r="B7" s="81">
        <v>2002</v>
      </c>
      <c r="C7" s="81">
        <v>2003</v>
      </c>
      <c r="D7" s="81">
        <v>2004</v>
      </c>
      <c r="E7" s="81">
        <v>2005</v>
      </c>
      <c r="F7" s="81">
        <v>2006</v>
      </c>
      <c r="G7" s="81">
        <v>2007</v>
      </c>
      <c r="H7" s="81">
        <v>2008</v>
      </c>
      <c r="I7" s="81">
        <v>2009</v>
      </c>
      <c r="J7" s="81">
        <v>2010</v>
      </c>
      <c r="K7" s="81">
        <v>2011</v>
      </c>
      <c r="L7" s="81">
        <v>2012</v>
      </c>
      <c r="M7" s="81">
        <v>2013</v>
      </c>
      <c r="N7" s="81">
        <v>2014</v>
      </c>
      <c r="O7" s="81">
        <v>2015</v>
      </c>
      <c r="P7" s="81">
        <v>2016</v>
      </c>
      <c r="Q7" s="81">
        <v>2017</v>
      </c>
      <c r="R7" s="81">
        <v>2018</v>
      </c>
      <c r="S7" s="81">
        <v>2019</v>
      </c>
      <c r="T7" s="81">
        <v>2020</v>
      </c>
      <c r="U7" s="81">
        <v>2021</v>
      </c>
      <c r="V7" s="81">
        <v>2022</v>
      </c>
    </row>
    <row r="8" spans="1:22" customFormat="1" ht="18" customHeight="1">
      <c r="A8" s="57" t="s">
        <v>82</v>
      </c>
      <c r="B8" s="42">
        <v>64970</v>
      </c>
      <c r="C8" s="42">
        <v>86480</v>
      </c>
      <c r="D8" s="42">
        <v>90014</v>
      </c>
      <c r="E8" s="42">
        <v>114416</v>
      </c>
      <c r="F8" s="42">
        <v>132777</v>
      </c>
      <c r="G8" s="42">
        <v>143995</v>
      </c>
      <c r="H8" s="42">
        <v>162429</v>
      </c>
      <c r="I8" s="42">
        <v>167905</v>
      </c>
      <c r="J8" s="42">
        <v>169529</v>
      </c>
      <c r="K8" s="42">
        <v>172392</v>
      </c>
      <c r="L8" s="42">
        <v>176451</v>
      </c>
      <c r="M8" s="42">
        <v>176252</v>
      </c>
      <c r="N8" s="42">
        <v>142229</v>
      </c>
      <c r="O8" s="42">
        <v>137079</v>
      </c>
      <c r="P8" s="42">
        <v>126430</v>
      </c>
      <c r="Q8" s="42">
        <v>118979</v>
      </c>
      <c r="R8" s="42">
        <v>121118</v>
      </c>
      <c r="S8" s="42">
        <v>125151</v>
      </c>
      <c r="T8" s="42">
        <v>130649</v>
      </c>
      <c r="U8" s="42">
        <v>130699</v>
      </c>
      <c r="V8" s="42">
        <v>136050</v>
      </c>
    </row>
    <row r="9" spans="1:22" customFormat="1" ht="18" customHeight="1">
      <c r="A9" s="36" t="s">
        <v>83</v>
      </c>
      <c r="B9" s="6">
        <v>38777</v>
      </c>
      <c r="C9" s="6">
        <v>50714</v>
      </c>
      <c r="D9" s="6">
        <v>49832</v>
      </c>
      <c r="E9" s="6">
        <v>66766</v>
      </c>
      <c r="F9" s="6">
        <v>78398</v>
      </c>
      <c r="G9" s="6">
        <v>95489</v>
      </c>
      <c r="H9" s="6">
        <v>108257</v>
      </c>
      <c r="I9" s="6">
        <v>112732</v>
      </c>
      <c r="J9" s="6">
        <v>114636</v>
      </c>
      <c r="K9" s="6">
        <v>117065</v>
      </c>
      <c r="L9" s="6">
        <v>119722</v>
      </c>
      <c r="M9" s="6">
        <v>118265</v>
      </c>
      <c r="N9" s="6">
        <v>86057</v>
      </c>
      <c r="O9" s="6">
        <v>80175</v>
      </c>
      <c r="P9" s="6">
        <v>69432</v>
      </c>
      <c r="Q9" s="6">
        <v>62270</v>
      </c>
      <c r="R9" s="6">
        <v>63379</v>
      </c>
      <c r="S9" s="6">
        <v>64899</v>
      </c>
      <c r="T9" s="6">
        <v>66175</v>
      </c>
      <c r="U9" s="6">
        <v>30390</v>
      </c>
      <c r="V9" s="6">
        <v>32246</v>
      </c>
    </row>
    <row r="10" spans="1:22" customFormat="1" ht="18" customHeight="1">
      <c r="A10" s="36" t="s">
        <v>84</v>
      </c>
      <c r="B10" s="6">
        <v>10745</v>
      </c>
      <c r="C10" s="6">
        <v>15053</v>
      </c>
      <c r="D10" s="6">
        <v>16387</v>
      </c>
      <c r="E10" s="6">
        <v>18273</v>
      </c>
      <c r="F10" s="6">
        <v>21152</v>
      </c>
      <c r="G10" s="6">
        <v>14925</v>
      </c>
      <c r="H10" s="6">
        <v>16199</v>
      </c>
      <c r="I10" s="6">
        <v>16528</v>
      </c>
      <c r="J10" s="6">
        <v>16691</v>
      </c>
      <c r="K10" s="6">
        <v>17215</v>
      </c>
      <c r="L10" s="6">
        <v>18277</v>
      </c>
      <c r="M10" s="6">
        <v>18913</v>
      </c>
      <c r="N10" s="6">
        <v>17404</v>
      </c>
      <c r="O10" s="6">
        <v>17836</v>
      </c>
      <c r="P10" s="6">
        <v>17707</v>
      </c>
      <c r="Q10" s="6">
        <v>16938</v>
      </c>
      <c r="R10" s="6">
        <v>16659</v>
      </c>
      <c r="S10" s="6">
        <v>16935</v>
      </c>
      <c r="T10" s="6">
        <v>17506</v>
      </c>
      <c r="U10" s="6">
        <v>52584</v>
      </c>
      <c r="V10" s="6">
        <v>54155</v>
      </c>
    </row>
    <row r="11" spans="1:22" customFormat="1" ht="18" customHeight="1">
      <c r="A11" s="36" t="s">
        <v>85</v>
      </c>
      <c r="B11" s="6">
        <v>6325</v>
      </c>
      <c r="C11" s="6">
        <v>7571</v>
      </c>
      <c r="D11" s="6">
        <v>8290</v>
      </c>
      <c r="E11" s="6">
        <v>10611</v>
      </c>
      <c r="F11" s="6">
        <v>11916</v>
      </c>
      <c r="G11" s="6">
        <v>12064</v>
      </c>
      <c r="H11" s="6">
        <v>13782</v>
      </c>
      <c r="I11" s="6">
        <v>14820</v>
      </c>
      <c r="J11" s="6">
        <v>15315</v>
      </c>
      <c r="K11" s="6">
        <v>15703</v>
      </c>
      <c r="L11" s="6">
        <v>16286</v>
      </c>
      <c r="M11" s="6">
        <v>16908</v>
      </c>
      <c r="N11" s="6">
        <v>17217</v>
      </c>
      <c r="O11" s="6">
        <v>17623</v>
      </c>
      <c r="P11" s="6">
        <v>18494</v>
      </c>
      <c r="Q11" s="6">
        <v>18955</v>
      </c>
      <c r="R11" s="6">
        <v>19423</v>
      </c>
      <c r="S11" s="6">
        <v>20097</v>
      </c>
      <c r="T11" s="6">
        <v>21444</v>
      </c>
      <c r="U11" s="6">
        <v>22008</v>
      </c>
      <c r="V11" s="6">
        <v>23152</v>
      </c>
    </row>
    <row r="12" spans="1:22" customFormat="1" ht="18" customHeight="1">
      <c r="A12" s="36" t="s">
        <v>86</v>
      </c>
      <c r="B12" s="6">
        <v>216</v>
      </c>
      <c r="C12" s="6">
        <v>262</v>
      </c>
      <c r="D12" s="6">
        <v>244</v>
      </c>
      <c r="E12" s="6">
        <v>289</v>
      </c>
      <c r="F12" s="6">
        <v>359</v>
      </c>
      <c r="G12" s="6">
        <v>298</v>
      </c>
      <c r="H12" s="6">
        <v>351</v>
      </c>
      <c r="I12" s="6">
        <v>353</v>
      </c>
      <c r="J12" s="6">
        <v>353</v>
      </c>
      <c r="K12" s="6">
        <v>361</v>
      </c>
      <c r="L12" s="6">
        <v>388</v>
      </c>
      <c r="M12" s="6">
        <v>380</v>
      </c>
      <c r="N12" s="6">
        <v>361</v>
      </c>
      <c r="O12" s="6">
        <v>352</v>
      </c>
      <c r="P12" s="6">
        <v>351</v>
      </c>
      <c r="Q12" s="6">
        <v>376</v>
      </c>
      <c r="R12" s="6">
        <v>403</v>
      </c>
      <c r="S12" s="6">
        <v>450</v>
      </c>
      <c r="T12" s="6">
        <v>484</v>
      </c>
      <c r="U12" s="6">
        <v>474</v>
      </c>
      <c r="V12" s="6">
        <v>511</v>
      </c>
    </row>
    <row r="13" spans="1:22" customFormat="1" ht="18" customHeight="1">
      <c r="A13" s="36" t="s">
        <v>87</v>
      </c>
      <c r="B13" s="6">
        <v>430</v>
      </c>
      <c r="C13" s="6">
        <v>545</v>
      </c>
      <c r="D13" s="6">
        <v>598</v>
      </c>
      <c r="E13" s="6">
        <v>776</v>
      </c>
      <c r="F13" s="6">
        <v>869</v>
      </c>
      <c r="G13" s="6">
        <v>897</v>
      </c>
      <c r="H13" s="6">
        <v>1072</v>
      </c>
      <c r="I13" s="6">
        <v>1147</v>
      </c>
      <c r="J13" s="6">
        <v>1150</v>
      </c>
      <c r="K13" s="6">
        <v>1192</v>
      </c>
      <c r="L13" s="6">
        <v>1276</v>
      </c>
      <c r="M13" s="6">
        <v>1333</v>
      </c>
      <c r="N13" s="6">
        <v>1354</v>
      </c>
      <c r="O13" s="6">
        <v>1383</v>
      </c>
      <c r="P13" s="6">
        <v>1424</v>
      </c>
      <c r="Q13" s="6">
        <v>1480</v>
      </c>
      <c r="R13" s="6">
        <v>1581</v>
      </c>
      <c r="S13" s="6">
        <v>1718</v>
      </c>
      <c r="T13" s="6">
        <v>1970</v>
      </c>
      <c r="U13" s="6">
        <v>2013</v>
      </c>
      <c r="V13" s="6">
        <v>2178</v>
      </c>
    </row>
    <row r="14" spans="1:22" customFormat="1" ht="18" customHeight="1">
      <c r="A14" s="36" t="s">
        <v>88</v>
      </c>
      <c r="B14" s="6">
        <v>7582</v>
      </c>
      <c r="C14" s="6">
        <v>11165</v>
      </c>
      <c r="D14" s="6">
        <v>13327</v>
      </c>
      <c r="E14" s="6">
        <v>15794</v>
      </c>
      <c r="F14" s="6">
        <v>17768</v>
      </c>
      <c r="G14" s="6">
        <v>17905</v>
      </c>
      <c r="H14" s="6">
        <v>19899</v>
      </c>
      <c r="I14" s="6">
        <v>19238</v>
      </c>
      <c r="J14" s="6">
        <v>18156</v>
      </c>
      <c r="K14" s="6">
        <v>17445</v>
      </c>
      <c r="L14" s="6">
        <v>16847</v>
      </c>
      <c r="M14" s="6">
        <v>16409</v>
      </c>
      <c r="N14" s="6">
        <v>15516</v>
      </c>
      <c r="O14" s="6">
        <v>15146</v>
      </c>
      <c r="P14" s="6">
        <v>14731</v>
      </c>
      <c r="Q14" s="6">
        <v>14629</v>
      </c>
      <c r="R14" s="6">
        <v>15222</v>
      </c>
      <c r="S14" s="6">
        <v>16383</v>
      </c>
      <c r="T14" s="6">
        <v>18039</v>
      </c>
      <c r="U14" s="6">
        <v>18319</v>
      </c>
      <c r="V14" s="6">
        <v>18983</v>
      </c>
    </row>
    <row r="15" spans="1:22" customFormat="1" ht="18" customHeight="1">
      <c r="A15" s="36" t="s">
        <v>89</v>
      </c>
      <c r="B15" s="6">
        <v>870</v>
      </c>
      <c r="C15" s="6">
        <v>1138</v>
      </c>
      <c r="D15" s="6">
        <v>1305</v>
      </c>
      <c r="E15" s="6">
        <v>1868</v>
      </c>
      <c r="F15" s="6">
        <v>2272</v>
      </c>
      <c r="G15" s="6">
        <v>2373</v>
      </c>
      <c r="H15" s="6">
        <v>2819</v>
      </c>
      <c r="I15" s="6">
        <v>3031</v>
      </c>
      <c r="J15" s="6">
        <v>3172</v>
      </c>
      <c r="K15" s="6">
        <v>3353</v>
      </c>
      <c r="L15" s="6">
        <v>3596</v>
      </c>
      <c r="M15" s="6">
        <v>3984</v>
      </c>
      <c r="N15" s="6">
        <v>4269</v>
      </c>
      <c r="O15" s="6">
        <v>4509</v>
      </c>
      <c r="P15" s="6">
        <v>4227</v>
      </c>
      <c r="Q15" s="6">
        <v>4273</v>
      </c>
      <c r="R15" s="6">
        <v>4386</v>
      </c>
      <c r="S15" s="6">
        <v>4602</v>
      </c>
      <c r="T15" s="6">
        <v>4964</v>
      </c>
      <c r="U15" s="6">
        <v>4850</v>
      </c>
      <c r="V15" s="6">
        <v>4762</v>
      </c>
    </row>
    <row r="16" spans="1:22" customFormat="1" ht="18" customHeight="1">
      <c r="A16" s="30" t="s">
        <v>90</v>
      </c>
      <c r="B16" s="55">
        <v>25</v>
      </c>
      <c r="C16" s="55">
        <v>32</v>
      </c>
      <c r="D16" s="55">
        <v>31</v>
      </c>
      <c r="E16" s="55">
        <v>39</v>
      </c>
      <c r="F16" s="55">
        <v>43</v>
      </c>
      <c r="G16" s="55">
        <v>44</v>
      </c>
      <c r="H16" s="55">
        <v>50</v>
      </c>
      <c r="I16" s="55">
        <v>56</v>
      </c>
      <c r="J16" s="55">
        <v>56</v>
      </c>
      <c r="K16" s="55">
        <v>58</v>
      </c>
      <c r="L16" s="55">
        <v>59</v>
      </c>
      <c r="M16" s="55">
        <v>60</v>
      </c>
      <c r="N16" s="55">
        <v>51</v>
      </c>
      <c r="O16" s="55">
        <v>55</v>
      </c>
      <c r="P16" s="55">
        <v>64</v>
      </c>
      <c r="Q16" s="55">
        <v>58</v>
      </c>
      <c r="R16" s="55">
        <v>65</v>
      </c>
      <c r="S16" s="55">
        <v>67</v>
      </c>
      <c r="T16" s="55">
        <v>67</v>
      </c>
      <c r="U16" s="55">
        <v>61</v>
      </c>
      <c r="V16" s="55">
        <v>63</v>
      </c>
    </row>
    <row r="17" spans="1:22" customFormat="1" ht="18" customHeight="1">
      <c r="A17" s="32" t="s">
        <v>48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80" t="s">
        <v>49</v>
      </c>
      <c r="B20" s="81">
        <v>2002</v>
      </c>
      <c r="C20" s="81">
        <v>2003</v>
      </c>
      <c r="D20" s="81">
        <v>2004</v>
      </c>
      <c r="E20" s="81">
        <v>2005</v>
      </c>
      <c r="F20" s="81">
        <v>2006</v>
      </c>
      <c r="G20" s="81">
        <v>2007</v>
      </c>
      <c r="H20" s="81">
        <v>2008</v>
      </c>
      <c r="I20" s="81">
        <v>2009</v>
      </c>
      <c r="J20" s="81">
        <v>2010</v>
      </c>
      <c r="K20" s="81">
        <v>2011</v>
      </c>
      <c r="L20" s="81">
        <v>2012</v>
      </c>
      <c r="M20" s="81">
        <v>2013</v>
      </c>
      <c r="N20" s="81">
        <v>2014</v>
      </c>
      <c r="O20" s="81">
        <v>2015</v>
      </c>
      <c r="P20" s="81">
        <v>2016</v>
      </c>
      <c r="Q20" s="81">
        <v>2017</v>
      </c>
      <c r="R20" s="81">
        <v>2018</v>
      </c>
      <c r="S20" s="81">
        <v>2019</v>
      </c>
      <c r="T20" s="81">
        <v>2020</v>
      </c>
      <c r="U20" s="81">
        <v>2021</v>
      </c>
      <c r="V20" s="81">
        <v>2022</v>
      </c>
    </row>
    <row r="21" spans="1:22" customFormat="1" ht="18" customHeight="1">
      <c r="A21" s="57" t="s">
        <v>82</v>
      </c>
      <c r="B21" s="42">
        <v>34651</v>
      </c>
      <c r="C21" s="42">
        <v>46101</v>
      </c>
      <c r="D21" s="42">
        <v>48392</v>
      </c>
      <c r="E21" s="42">
        <v>61420</v>
      </c>
      <c r="F21" s="42">
        <v>71132</v>
      </c>
      <c r="G21" s="42">
        <v>76036</v>
      </c>
      <c r="H21" s="42">
        <v>85302</v>
      </c>
      <c r="I21" s="42">
        <v>87434</v>
      </c>
      <c r="J21" s="42">
        <v>87606</v>
      </c>
      <c r="K21" s="42">
        <v>88817</v>
      </c>
      <c r="L21" s="42">
        <v>90687</v>
      </c>
      <c r="M21" s="42">
        <v>90363</v>
      </c>
      <c r="N21" s="42">
        <v>72877</v>
      </c>
      <c r="O21" s="42">
        <v>70012</v>
      </c>
      <c r="P21" s="42">
        <v>64549</v>
      </c>
      <c r="Q21" s="42">
        <v>60284</v>
      </c>
      <c r="R21" s="42">
        <v>61123</v>
      </c>
      <c r="S21" s="42">
        <v>62925</v>
      </c>
      <c r="T21" s="42">
        <v>65658</v>
      </c>
      <c r="U21" s="42">
        <v>65515</v>
      </c>
      <c r="V21" s="42">
        <v>67965</v>
      </c>
    </row>
    <row r="22" spans="1:22" customFormat="1" ht="18" customHeight="1">
      <c r="A22" s="36" t="s">
        <v>83</v>
      </c>
      <c r="B22" s="6">
        <v>19285</v>
      </c>
      <c r="C22" s="6">
        <v>25330</v>
      </c>
      <c r="D22" s="6">
        <v>25064</v>
      </c>
      <c r="E22" s="6">
        <v>33567</v>
      </c>
      <c r="F22" s="6">
        <v>39463</v>
      </c>
      <c r="G22" s="6">
        <v>48393</v>
      </c>
      <c r="H22" s="6">
        <v>54929</v>
      </c>
      <c r="I22" s="6">
        <v>57034</v>
      </c>
      <c r="J22" s="6">
        <v>57819</v>
      </c>
      <c r="K22" s="6">
        <v>58978</v>
      </c>
      <c r="L22" s="6">
        <v>60300</v>
      </c>
      <c r="M22" s="6">
        <v>59439</v>
      </c>
      <c r="N22" s="6">
        <v>42874</v>
      </c>
      <c r="O22" s="6">
        <v>39802</v>
      </c>
      <c r="P22" s="6">
        <v>34472</v>
      </c>
      <c r="Q22" s="6">
        <v>30668</v>
      </c>
      <c r="R22" s="6">
        <v>31065</v>
      </c>
      <c r="S22" s="6">
        <v>31813</v>
      </c>
      <c r="T22" s="6">
        <v>32483</v>
      </c>
      <c r="U22" s="6">
        <v>14877</v>
      </c>
      <c r="V22" s="6">
        <v>15761</v>
      </c>
    </row>
    <row r="23" spans="1:22" customFormat="1" ht="18" customHeight="1">
      <c r="A23" s="36" t="s">
        <v>84</v>
      </c>
      <c r="B23" s="6">
        <v>5813</v>
      </c>
      <c r="C23" s="6">
        <v>8174</v>
      </c>
      <c r="D23" s="6">
        <v>8947</v>
      </c>
      <c r="E23" s="6">
        <v>10016</v>
      </c>
      <c r="F23" s="6">
        <v>11532</v>
      </c>
      <c r="G23" s="6">
        <v>7779</v>
      </c>
      <c r="H23" s="6">
        <v>8340</v>
      </c>
      <c r="I23" s="6">
        <v>8301</v>
      </c>
      <c r="J23" s="6">
        <v>8234</v>
      </c>
      <c r="K23" s="6">
        <v>8421</v>
      </c>
      <c r="L23" s="6">
        <v>8850</v>
      </c>
      <c r="M23" s="6">
        <v>9040</v>
      </c>
      <c r="N23" s="6">
        <v>8227</v>
      </c>
      <c r="O23" s="6">
        <v>8363</v>
      </c>
      <c r="P23" s="6">
        <v>8230</v>
      </c>
      <c r="Q23" s="6">
        <v>7698</v>
      </c>
      <c r="R23" s="6">
        <v>7587</v>
      </c>
      <c r="S23" s="6">
        <v>7727</v>
      </c>
      <c r="T23" s="6">
        <v>7961</v>
      </c>
      <c r="U23" s="6">
        <v>25226</v>
      </c>
      <c r="V23" s="6">
        <v>25973</v>
      </c>
    </row>
    <row r="24" spans="1:22" customFormat="1" ht="18" customHeight="1">
      <c r="A24" s="36" t="s">
        <v>85</v>
      </c>
      <c r="B24" s="6">
        <v>4868</v>
      </c>
      <c r="C24" s="6">
        <v>5744</v>
      </c>
      <c r="D24" s="6">
        <v>6204</v>
      </c>
      <c r="E24" s="6">
        <v>7852</v>
      </c>
      <c r="F24" s="6">
        <v>8798</v>
      </c>
      <c r="G24" s="6">
        <v>8511</v>
      </c>
      <c r="H24" s="6">
        <v>9430</v>
      </c>
      <c r="I24" s="6">
        <v>9862</v>
      </c>
      <c r="J24" s="6">
        <v>9941</v>
      </c>
      <c r="K24" s="6">
        <v>10170</v>
      </c>
      <c r="L24" s="6">
        <v>10476</v>
      </c>
      <c r="M24" s="6">
        <v>10786</v>
      </c>
      <c r="N24" s="6">
        <v>10863</v>
      </c>
      <c r="O24" s="6">
        <v>11021</v>
      </c>
      <c r="P24" s="6">
        <v>11569</v>
      </c>
      <c r="Q24" s="6">
        <v>11739</v>
      </c>
      <c r="R24" s="6">
        <v>11920</v>
      </c>
      <c r="S24" s="6">
        <v>12184</v>
      </c>
      <c r="T24" s="6">
        <v>12980</v>
      </c>
      <c r="U24" s="6">
        <v>13265</v>
      </c>
      <c r="V24" s="6">
        <v>13827</v>
      </c>
    </row>
    <row r="25" spans="1:22" customFormat="1" ht="18" customHeight="1">
      <c r="A25" s="36" t="s">
        <v>86</v>
      </c>
      <c r="B25" s="29">
        <v>103</v>
      </c>
      <c r="C25" s="29">
        <v>127</v>
      </c>
      <c r="D25" s="29">
        <v>117</v>
      </c>
      <c r="E25" s="29">
        <v>137</v>
      </c>
      <c r="F25" s="29">
        <v>178</v>
      </c>
      <c r="G25" s="29">
        <v>139</v>
      </c>
      <c r="H25" s="29">
        <v>164</v>
      </c>
      <c r="I25" s="29">
        <v>165</v>
      </c>
      <c r="J25" s="29">
        <v>151</v>
      </c>
      <c r="K25" s="29">
        <v>157</v>
      </c>
      <c r="L25" s="29">
        <v>173</v>
      </c>
      <c r="M25" s="29">
        <v>172</v>
      </c>
      <c r="N25" s="29">
        <v>169</v>
      </c>
      <c r="O25" s="29">
        <v>169</v>
      </c>
      <c r="P25" s="29">
        <v>169</v>
      </c>
      <c r="Q25" s="29">
        <v>183</v>
      </c>
      <c r="R25" s="29">
        <v>184</v>
      </c>
      <c r="S25" s="29">
        <v>190</v>
      </c>
      <c r="T25" s="29">
        <v>220</v>
      </c>
      <c r="U25" s="29">
        <v>219</v>
      </c>
      <c r="V25" s="29">
        <v>233</v>
      </c>
    </row>
    <row r="26" spans="1:22" customFormat="1" ht="18" customHeight="1">
      <c r="A26" s="36" t="s">
        <v>87</v>
      </c>
      <c r="B26" s="29">
        <v>179</v>
      </c>
      <c r="C26" s="29">
        <v>226</v>
      </c>
      <c r="D26" s="29">
        <v>245</v>
      </c>
      <c r="E26" s="29">
        <v>334</v>
      </c>
      <c r="F26" s="29">
        <v>379</v>
      </c>
      <c r="G26" s="29">
        <v>381</v>
      </c>
      <c r="H26" s="29">
        <v>442</v>
      </c>
      <c r="I26" s="29">
        <v>456</v>
      </c>
      <c r="J26" s="29">
        <v>456</v>
      </c>
      <c r="K26" s="29">
        <v>474</v>
      </c>
      <c r="L26" s="29">
        <v>513</v>
      </c>
      <c r="M26" s="29">
        <v>539</v>
      </c>
      <c r="N26" s="29">
        <v>538</v>
      </c>
      <c r="O26" s="29">
        <v>544</v>
      </c>
      <c r="P26" s="29">
        <v>568</v>
      </c>
      <c r="Q26" s="29">
        <v>593</v>
      </c>
      <c r="R26" s="29">
        <v>633</v>
      </c>
      <c r="S26" s="29">
        <v>687</v>
      </c>
      <c r="T26" s="29">
        <v>782</v>
      </c>
      <c r="U26" s="29">
        <v>802</v>
      </c>
      <c r="V26" s="29">
        <v>883</v>
      </c>
    </row>
    <row r="27" spans="1:22" customFormat="1" ht="18" customHeight="1">
      <c r="A27" s="36" t="s">
        <v>88</v>
      </c>
      <c r="B27" s="29">
        <v>3914</v>
      </c>
      <c r="C27" s="29">
        <v>5860</v>
      </c>
      <c r="D27" s="29">
        <v>7079</v>
      </c>
      <c r="E27" s="29">
        <v>8405</v>
      </c>
      <c r="F27" s="29">
        <v>9414</v>
      </c>
      <c r="G27" s="29">
        <v>9359</v>
      </c>
      <c r="H27" s="29">
        <v>10259</v>
      </c>
      <c r="I27" s="29">
        <v>9745</v>
      </c>
      <c r="J27" s="29">
        <v>9065</v>
      </c>
      <c r="K27" s="29">
        <v>8603</v>
      </c>
      <c r="L27" s="29">
        <v>8218</v>
      </c>
      <c r="M27" s="29">
        <v>7941</v>
      </c>
      <c r="N27" s="29">
        <v>7480</v>
      </c>
      <c r="O27" s="29">
        <v>7266</v>
      </c>
      <c r="P27" s="29">
        <v>7003</v>
      </c>
      <c r="Q27" s="29">
        <v>6888</v>
      </c>
      <c r="R27" s="29">
        <v>7166</v>
      </c>
      <c r="S27" s="29">
        <v>7637</v>
      </c>
      <c r="T27" s="29">
        <v>8349</v>
      </c>
      <c r="U27" s="29">
        <v>8401</v>
      </c>
      <c r="V27" s="29">
        <v>8695</v>
      </c>
    </row>
    <row r="28" spans="1:22" customFormat="1" ht="18" customHeight="1">
      <c r="A28" s="36" t="s">
        <v>89</v>
      </c>
      <c r="B28" s="29">
        <v>477</v>
      </c>
      <c r="C28" s="29">
        <v>625</v>
      </c>
      <c r="D28" s="29">
        <v>725</v>
      </c>
      <c r="E28" s="29">
        <v>1094</v>
      </c>
      <c r="F28" s="29">
        <v>1353</v>
      </c>
      <c r="G28" s="29">
        <v>1461</v>
      </c>
      <c r="H28" s="29">
        <v>1722</v>
      </c>
      <c r="I28" s="29">
        <v>1853</v>
      </c>
      <c r="J28" s="29">
        <v>1923</v>
      </c>
      <c r="K28" s="29">
        <v>1994</v>
      </c>
      <c r="L28" s="29">
        <v>2135</v>
      </c>
      <c r="M28" s="29">
        <v>2425</v>
      </c>
      <c r="N28" s="29">
        <v>2711</v>
      </c>
      <c r="O28" s="29">
        <v>2829</v>
      </c>
      <c r="P28" s="29">
        <v>2515</v>
      </c>
      <c r="Q28" s="29">
        <v>2497</v>
      </c>
      <c r="R28" s="29">
        <v>2544</v>
      </c>
      <c r="S28" s="29">
        <v>2659</v>
      </c>
      <c r="T28" s="29">
        <v>2857</v>
      </c>
      <c r="U28" s="29">
        <v>2699</v>
      </c>
      <c r="V28" s="29">
        <v>2568</v>
      </c>
    </row>
    <row r="29" spans="1:22" customFormat="1" ht="18" customHeight="1">
      <c r="A29" s="30" t="s">
        <v>90</v>
      </c>
      <c r="B29" s="55">
        <v>12</v>
      </c>
      <c r="C29" s="55">
        <v>15</v>
      </c>
      <c r="D29" s="55">
        <v>11</v>
      </c>
      <c r="E29" s="55">
        <v>15</v>
      </c>
      <c r="F29" s="55">
        <v>15</v>
      </c>
      <c r="G29" s="55">
        <v>13</v>
      </c>
      <c r="H29" s="55">
        <v>16</v>
      </c>
      <c r="I29" s="55">
        <v>18</v>
      </c>
      <c r="J29" s="55">
        <v>17</v>
      </c>
      <c r="K29" s="55">
        <v>20</v>
      </c>
      <c r="L29" s="55">
        <v>22</v>
      </c>
      <c r="M29" s="55">
        <v>21</v>
      </c>
      <c r="N29" s="55">
        <v>15</v>
      </c>
      <c r="O29" s="55">
        <v>18</v>
      </c>
      <c r="P29" s="55">
        <v>23</v>
      </c>
      <c r="Q29" s="55">
        <v>18</v>
      </c>
      <c r="R29" s="55">
        <v>24</v>
      </c>
      <c r="S29" s="55">
        <v>28</v>
      </c>
      <c r="T29" s="55">
        <v>26</v>
      </c>
      <c r="U29" s="55">
        <v>26</v>
      </c>
      <c r="V29" s="55">
        <v>25</v>
      </c>
    </row>
    <row r="30" spans="1:22" customFormat="1" ht="18" customHeight="1">
      <c r="A30" s="32" t="s">
        <v>48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80" t="s">
        <v>50</v>
      </c>
      <c r="B33" s="81">
        <v>2002</v>
      </c>
      <c r="C33" s="81">
        <v>2003</v>
      </c>
      <c r="D33" s="81">
        <v>2004</v>
      </c>
      <c r="E33" s="81">
        <v>2005</v>
      </c>
      <c r="F33" s="81">
        <v>2006</v>
      </c>
      <c r="G33" s="81">
        <v>2007</v>
      </c>
      <c r="H33" s="81">
        <v>2008</v>
      </c>
      <c r="I33" s="81">
        <v>2009</v>
      </c>
      <c r="J33" s="81">
        <v>2010</v>
      </c>
      <c r="K33" s="81">
        <v>2011</v>
      </c>
      <c r="L33" s="81">
        <v>2012</v>
      </c>
      <c r="M33" s="81">
        <v>2013</v>
      </c>
      <c r="N33" s="81">
        <v>2014</v>
      </c>
      <c r="O33" s="81">
        <v>2015</v>
      </c>
      <c r="P33" s="81">
        <v>2016</v>
      </c>
      <c r="Q33" s="81">
        <v>2017</v>
      </c>
      <c r="R33" s="81">
        <v>2018</v>
      </c>
      <c r="S33" s="81">
        <v>2019</v>
      </c>
      <c r="T33" s="81">
        <v>2020</v>
      </c>
      <c r="U33" s="81">
        <v>2021</v>
      </c>
      <c r="V33" s="81">
        <v>2022</v>
      </c>
    </row>
    <row r="34" spans="1:22" customFormat="1" ht="18" customHeight="1">
      <c r="A34" s="57" t="s">
        <v>82</v>
      </c>
      <c r="B34" s="42">
        <v>30319</v>
      </c>
      <c r="C34" s="42">
        <v>40379</v>
      </c>
      <c r="D34" s="42">
        <v>41622</v>
      </c>
      <c r="E34" s="42">
        <v>52996</v>
      </c>
      <c r="F34" s="42">
        <v>61645</v>
      </c>
      <c r="G34" s="42">
        <v>67959</v>
      </c>
      <c r="H34" s="42">
        <v>77127</v>
      </c>
      <c r="I34" s="42">
        <v>80471</v>
      </c>
      <c r="J34" s="42">
        <v>81923</v>
      </c>
      <c r="K34" s="42">
        <v>83575</v>
      </c>
      <c r="L34" s="42">
        <v>85764</v>
      </c>
      <c r="M34" s="42">
        <v>85889</v>
      </c>
      <c r="N34" s="42">
        <v>69352</v>
      </c>
      <c r="O34" s="42">
        <v>67067</v>
      </c>
      <c r="P34" s="42">
        <v>61881</v>
      </c>
      <c r="Q34" s="42">
        <v>58695</v>
      </c>
      <c r="R34" s="42">
        <v>59995</v>
      </c>
      <c r="S34" s="42">
        <v>62226</v>
      </c>
      <c r="T34" s="42">
        <v>64991</v>
      </c>
      <c r="U34" s="42">
        <v>65184</v>
      </c>
      <c r="V34" s="42">
        <v>68085</v>
      </c>
    </row>
    <row r="35" spans="1:22" customFormat="1" ht="18" customHeight="1">
      <c r="A35" s="36" t="s">
        <v>83</v>
      </c>
      <c r="B35" s="6">
        <v>19492</v>
      </c>
      <c r="C35" s="6">
        <v>25384</v>
      </c>
      <c r="D35" s="6">
        <v>24768</v>
      </c>
      <c r="E35" s="6">
        <v>33199</v>
      </c>
      <c r="F35" s="6">
        <v>38935</v>
      </c>
      <c r="G35" s="6">
        <v>47096</v>
      </c>
      <c r="H35" s="6">
        <v>53328</v>
      </c>
      <c r="I35" s="6">
        <v>55698</v>
      </c>
      <c r="J35" s="6">
        <v>56817</v>
      </c>
      <c r="K35" s="6">
        <v>58087</v>
      </c>
      <c r="L35" s="6">
        <v>59422</v>
      </c>
      <c r="M35" s="6">
        <v>58826</v>
      </c>
      <c r="N35" s="6">
        <v>43183</v>
      </c>
      <c r="O35" s="6">
        <v>40373</v>
      </c>
      <c r="P35" s="6">
        <v>34960</v>
      </c>
      <c r="Q35" s="6">
        <v>31602</v>
      </c>
      <c r="R35" s="6">
        <v>32314</v>
      </c>
      <c r="S35" s="6">
        <v>33086</v>
      </c>
      <c r="T35" s="6">
        <v>33692</v>
      </c>
      <c r="U35" s="6">
        <v>15513</v>
      </c>
      <c r="V35" s="6">
        <v>16485</v>
      </c>
    </row>
    <row r="36" spans="1:22" customFormat="1" ht="18" customHeight="1">
      <c r="A36" s="36" t="s">
        <v>84</v>
      </c>
      <c r="B36" s="6">
        <v>4932</v>
      </c>
      <c r="C36" s="6">
        <v>6879</v>
      </c>
      <c r="D36" s="6">
        <v>7440</v>
      </c>
      <c r="E36" s="6">
        <v>8257</v>
      </c>
      <c r="F36" s="6">
        <v>9620</v>
      </c>
      <c r="G36" s="6">
        <v>7146</v>
      </c>
      <c r="H36" s="6">
        <v>7859</v>
      </c>
      <c r="I36" s="6">
        <v>8227</v>
      </c>
      <c r="J36" s="6">
        <v>8457</v>
      </c>
      <c r="K36" s="6">
        <v>8794</v>
      </c>
      <c r="L36" s="6">
        <v>9427</v>
      </c>
      <c r="M36" s="6">
        <v>9873</v>
      </c>
      <c r="N36" s="6">
        <v>9177</v>
      </c>
      <c r="O36" s="6">
        <v>9473</v>
      </c>
      <c r="P36" s="6">
        <v>9477</v>
      </c>
      <c r="Q36" s="6">
        <v>9240</v>
      </c>
      <c r="R36" s="6">
        <v>9072</v>
      </c>
      <c r="S36" s="6">
        <v>9208</v>
      </c>
      <c r="T36" s="6">
        <v>9545</v>
      </c>
      <c r="U36" s="6">
        <v>27358</v>
      </c>
      <c r="V36" s="6">
        <v>28182</v>
      </c>
    </row>
    <row r="37" spans="1:22" customFormat="1" ht="18" customHeight="1">
      <c r="A37" s="36" t="s">
        <v>85</v>
      </c>
      <c r="B37" s="6">
        <v>1457</v>
      </c>
      <c r="C37" s="6">
        <v>1827</v>
      </c>
      <c r="D37" s="6">
        <v>2086</v>
      </c>
      <c r="E37" s="6">
        <v>2759</v>
      </c>
      <c r="F37" s="6">
        <v>3118</v>
      </c>
      <c r="G37" s="6">
        <v>3553</v>
      </c>
      <c r="H37" s="6">
        <v>4352</v>
      </c>
      <c r="I37" s="6">
        <v>4958</v>
      </c>
      <c r="J37" s="6">
        <v>5374</v>
      </c>
      <c r="K37" s="6">
        <v>5533</v>
      </c>
      <c r="L37" s="6">
        <v>5810</v>
      </c>
      <c r="M37" s="6">
        <v>6122</v>
      </c>
      <c r="N37" s="6">
        <v>6354</v>
      </c>
      <c r="O37" s="6">
        <v>6602</v>
      </c>
      <c r="P37" s="6">
        <v>6925</v>
      </c>
      <c r="Q37" s="6">
        <v>7216</v>
      </c>
      <c r="R37" s="6">
        <v>7503</v>
      </c>
      <c r="S37" s="6">
        <v>7913</v>
      </c>
      <c r="T37" s="6">
        <v>8464</v>
      </c>
      <c r="U37" s="6">
        <v>8743</v>
      </c>
      <c r="V37" s="6">
        <v>9325</v>
      </c>
    </row>
    <row r="38" spans="1:22" customFormat="1" ht="18" customHeight="1">
      <c r="A38" s="36" t="s">
        <v>86</v>
      </c>
      <c r="B38" s="6">
        <v>113</v>
      </c>
      <c r="C38" s="6">
        <v>135</v>
      </c>
      <c r="D38" s="6">
        <v>127</v>
      </c>
      <c r="E38" s="6">
        <v>152</v>
      </c>
      <c r="F38" s="6">
        <v>181</v>
      </c>
      <c r="G38" s="6">
        <v>159</v>
      </c>
      <c r="H38" s="6">
        <v>187</v>
      </c>
      <c r="I38" s="6">
        <v>188</v>
      </c>
      <c r="J38" s="6">
        <v>202</v>
      </c>
      <c r="K38" s="6">
        <v>204</v>
      </c>
      <c r="L38" s="6">
        <v>215</v>
      </c>
      <c r="M38" s="6">
        <v>208</v>
      </c>
      <c r="N38" s="6">
        <v>192</v>
      </c>
      <c r="O38" s="6">
        <v>183</v>
      </c>
      <c r="P38" s="6">
        <v>182</v>
      </c>
      <c r="Q38" s="6">
        <v>193</v>
      </c>
      <c r="R38" s="6">
        <v>219</v>
      </c>
      <c r="S38" s="6">
        <v>260</v>
      </c>
      <c r="T38" s="6">
        <v>264</v>
      </c>
      <c r="U38" s="6">
        <v>255</v>
      </c>
      <c r="V38" s="6">
        <v>278</v>
      </c>
    </row>
    <row r="39" spans="1:22" customFormat="1" ht="18" customHeight="1">
      <c r="A39" s="36" t="s">
        <v>87</v>
      </c>
      <c r="B39" s="29">
        <v>251</v>
      </c>
      <c r="C39" s="29">
        <v>319</v>
      </c>
      <c r="D39" s="29">
        <v>353</v>
      </c>
      <c r="E39" s="29">
        <v>442</v>
      </c>
      <c r="F39" s="29">
        <v>490</v>
      </c>
      <c r="G39" s="29">
        <v>516</v>
      </c>
      <c r="H39" s="29">
        <v>630</v>
      </c>
      <c r="I39" s="29">
        <v>691</v>
      </c>
      <c r="J39" s="29">
        <v>694</v>
      </c>
      <c r="K39" s="29">
        <v>718</v>
      </c>
      <c r="L39" s="29">
        <v>763</v>
      </c>
      <c r="M39" s="29">
        <v>794</v>
      </c>
      <c r="N39" s="29">
        <v>816</v>
      </c>
      <c r="O39" s="29">
        <v>839</v>
      </c>
      <c r="P39" s="29">
        <v>856</v>
      </c>
      <c r="Q39" s="29">
        <v>887</v>
      </c>
      <c r="R39" s="29">
        <v>948</v>
      </c>
      <c r="S39" s="29">
        <v>1031</v>
      </c>
      <c r="T39" s="29">
        <v>1188</v>
      </c>
      <c r="U39" s="29">
        <v>1211</v>
      </c>
      <c r="V39" s="29">
        <v>1295</v>
      </c>
    </row>
    <row r="40" spans="1:22" customFormat="1" ht="18" customHeight="1">
      <c r="A40" s="36" t="s">
        <v>88</v>
      </c>
      <c r="B40" s="29">
        <v>3668</v>
      </c>
      <c r="C40" s="29">
        <v>5305</v>
      </c>
      <c r="D40" s="29">
        <v>6248</v>
      </c>
      <c r="E40" s="29">
        <v>7389</v>
      </c>
      <c r="F40" s="29">
        <v>8354</v>
      </c>
      <c r="G40" s="29">
        <v>8546</v>
      </c>
      <c r="H40" s="29">
        <v>9640</v>
      </c>
      <c r="I40" s="29">
        <v>9493</v>
      </c>
      <c r="J40" s="29">
        <v>9091</v>
      </c>
      <c r="K40" s="29">
        <v>8842</v>
      </c>
      <c r="L40" s="29">
        <v>8629</v>
      </c>
      <c r="M40" s="29">
        <v>8468</v>
      </c>
      <c r="N40" s="29">
        <v>8036</v>
      </c>
      <c r="O40" s="29">
        <v>7880</v>
      </c>
      <c r="P40" s="29">
        <v>7728</v>
      </c>
      <c r="Q40" s="29">
        <v>7741</v>
      </c>
      <c r="R40" s="29">
        <v>8056</v>
      </c>
      <c r="S40" s="29">
        <v>8746</v>
      </c>
      <c r="T40" s="29">
        <v>9690</v>
      </c>
      <c r="U40" s="29">
        <v>9918</v>
      </c>
      <c r="V40" s="29">
        <v>10288</v>
      </c>
    </row>
    <row r="41" spans="1:22" customFormat="1" ht="18" customHeight="1">
      <c r="A41" s="36" t="s">
        <v>89</v>
      </c>
      <c r="B41" s="29">
        <v>393</v>
      </c>
      <c r="C41" s="29">
        <v>513</v>
      </c>
      <c r="D41" s="29">
        <v>580</v>
      </c>
      <c r="E41" s="29">
        <v>774</v>
      </c>
      <c r="F41" s="29">
        <v>919</v>
      </c>
      <c r="G41" s="29">
        <v>912</v>
      </c>
      <c r="H41" s="29">
        <v>1097</v>
      </c>
      <c r="I41" s="29">
        <v>1178</v>
      </c>
      <c r="J41" s="29">
        <v>1249</v>
      </c>
      <c r="K41" s="29">
        <v>1359</v>
      </c>
      <c r="L41" s="29">
        <v>1461</v>
      </c>
      <c r="M41" s="29">
        <v>1559</v>
      </c>
      <c r="N41" s="29">
        <v>1558</v>
      </c>
      <c r="O41" s="29">
        <v>1680</v>
      </c>
      <c r="P41" s="29">
        <v>1712</v>
      </c>
      <c r="Q41" s="29">
        <v>1776</v>
      </c>
      <c r="R41" s="29">
        <v>1842</v>
      </c>
      <c r="S41" s="29">
        <v>1943</v>
      </c>
      <c r="T41" s="29">
        <v>2107</v>
      </c>
      <c r="U41" s="29">
        <v>2151</v>
      </c>
      <c r="V41" s="29">
        <v>2194</v>
      </c>
    </row>
    <row r="42" spans="1:22" customFormat="1" ht="18" customHeight="1">
      <c r="A42" s="30" t="s">
        <v>90</v>
      </c>
      <c r="B42" s="55">
        <v>13</v>
      </c>
      <c r="C42" s="55">
        <v>17</v>
      </c>
      <c r="D42" s="55">
        <v>20</v>
      </c>
      <c r="E42" s="55">
        <v>24</v>
      </c>
      <c r="F42" s="55">
        <v>28</v>
      </c>
      <c r="G42" s="55">
        <v>31</v>
      </c>
      <c r="H42" s="55">
        <v>34</v>
      </c>
      <c r="I42" s="55">
        <v>38</v>
      </c>
      <c r="J42" s="55">
        <v>39</v>
      </c>
      <c r="K42" s="55">
        <v>38</v>
      </c>
      <c r="L42" s="55">
        <v>37</v>
      </c>
      <c r="M42" s="55">
        <v>39</v>
      </c>
      <c r="N42" s="55">
        <v>36</v>
      </c>
      <c r="O42" s="55">
        <v>37</v>
      </c>
      <c r="P42" s="55">
        <v>41</v>
      </c>
      <c r="Q42" s="55">
        <v>40</v>
      </c>
      <c r="R42" s="55">
        <v>41</v>
      </c>
      <c r="S42" s="55">
        <v>39</v>
      </c>
      <c r="T42" s="55">
        <v>41</v>
      </c>
      <c r="U42" s="55">
        <v>35</v>
      </c>
      <c r="V42" s="55">
        <v>38</v>
      </c>
    </row>
    <row r="43" spans="1:22" customFormat="1" ht="18" customHeight="1">
      <c r="A43" s="32" t="s">
        <v>48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91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80" t="s">
        <v>14</v>
      </c>
      <c r="B49" s="81">
        <v>2002</v>
      </c>
      <c r="C49" s="81">
        <v>2003</v>
      </c>
      <c r="D49" s="81">
        <v>2004</v>
      </c>
      <c r="E49" s="81">
        <v>2005</v>
      </c>
      <c r="F49" s="81">
        <v>2006</v>
      </c>
      <c r="G49" s="81">
        <v>2007</v>
      </c>
      <c r="H49" s="81">
        <v>2008</v>
      </c>
      <c r="I49" s="81">
        <v>2009</v>
      </c>
      <c r="J49" s="81">
        <v>2010</v>
      </c>
      <c r="K49" s="81">
        <v>2011</v>
      </c>
      <c r="L49" s="81">
        <v>2012</v>
      </c>
      <c r="M49" s="81">
        <v>2013</v>
      </c>
      <c r="N49" s="81">
        <v>2014</v>
      </c>
      <c r="O49" s="81">
        <v>2015</v>
      </c>
      <c r="P49" s="81">
        <v>2016</v>
      </c>
      <c r="Q49" s="81">
        <v>2017</v>
      </c>
      <c r="R49" s="81">
        <v>2018</v>
      </c>
      <c r="S49" s="81">
        <v>2019</v>
      </c>
      <c r="T49" s="81">
        <v>2020</v>
      </c>
      <c r="U49" s="81">
        <v>2021</v>
      </c>
      <c r="V49" s="81">
        <v>2022</v>
      </c>
    </row>
    <row r="50" spans="1:22" customFormat="1" ht="18" customHeight="1">
      <c r="A50" s="57" t="s">
        <v>82</v>
      </c>
      <c r="B50" s="53">
        <f t="shared" ref="B50:U50" si="0">SUM(B51:B58)</f>
        <v>1</v>
      </c>
      <c r="C50" s="53">
        <f t="shared" si="0"/>
        <v>1</v>
      </c>
      <c r="D50" s="53">
        <f t="shared" si="0"/>
        <v>0.99999999999999989</v>
      </c>
      <c r="E50" s="53">
        <f t="shared" si="0"/>
        <v>1</v>
      </c>
      <c r="F50" s="53">
        <f t="shared" si="0"/>
        <v>1</v>
      </c>
      <c r="G50" s="53">
        <f t="shared" si="0"/>
        <v>0.99999999999999989</v>
      </c>
      <c r="H50" s="53">
        <f t="shared" si="0"/>
        <v>1</v>
      </c>
      <c r="I50" s="53">
        <f t="shared" si="0"/>
        <v>1</v>
      </c>
      <c r="J50" s="53">
        <f t="shared" si="0"/>
        <v>0.99999999999999989</v>
      </c>
      <c r="K50" s="53">
        <f t="shared" si="0"/>
        <v>0.99999999999999989</v>
      </c>
      <c r="L50" s="53">
        <f t="shared" si="0"/>
        <v>0.99999999999999989</v>
      </c>
      <c r="M50" s="53">
        <f t="shared" si="0"/>
        <v>0.99999999999999989</v>
      </c>
      <c r="N50" s="53">
        <f t="shared" si="0"/>
        <v>1</v>
      </c>
      <c r="O50" s="53">
        <f t="shared" si="0"/>
        <v>0.99999999999999989</v>
      </c>
      <c r="P50" s="53">
        <f t="shared" si="0"/>
        <v>0.99999999999999989</v>
      </c>
      <c r="Q50" s="53">
        <f t="shared" si="0"/>
        <v>1</v>
      </c>
      <c r="R50" s="53">
        <f t="shared" si="0"/>
        <v>1</v>
      </c>
      <c r="S50" s="53">
        <f t="shared" si="0"/>
        <v>1.0000000000000002</v>
      </c>
      <c r="T50" s="53">
        <f t="shared" si="0"/>
        <v>1</v>
      </c>
      <c r="U50" s="53">
        <f t="shared" si="0"/>
        <v>1</v>
      </c>
      <c r="V50" s="53">
        <f>SUM(V51:V58)</f>
        <v>1</v>
      </c>
    </row>
    <row r="51" spans="1:22" customFormat="1" ht="18" customHeight="1">
      <c r="A51" s="36" t="s">
        <v>83</v>
      </c>
      <c r="B51" s="7">
        <f t="shared" ref="B51:U51" si="1">B9/B8</f>
        <v>0.59684469755271663</v>
      </c>
      <c r="C51" s="7">
        <f t="shared" si="1"/>
        <v>0.58642460684551345</v>
      </c>
      <c r="D51" s="7">
        <f t="shared" si="1"/>
        <v>0.553602772901993</v>
      </c>
      <c r="E51" s="7">
        <f t="shared" si="1"/>
        <v>0.58353726751503288</v>
      </c>
      <c r="F51" s="7">
        <f t="shared" si="1"/>
        <v>0.59044864697952204</v>
      </c>
      <c r="G51" s="7">
        <f t="shared" si="1"/>
        <v>0.66314108128754468</v>
      </c>
      <c r="H51" s="7">
        <f t="shared" si="1"/>
        <v>0.66648812712015715</v>
      </c>
      <c r="I51" s="7">
        <f t="shared" si="1"/>
        <v>0.67140347220154251</v>
      </c>
      <c r="J51" s="7">
        <f t="shared" si="1"/>
        <v>0.67620289154068036</v>
      </c>
      <c r="K51" s="7">
        <f t="shared" si="1"/>
        <v>0.67906283354215968</v>
      </c>
      <c r="L51" s="7">
        <f t="shared" si="1"/>
        <v>0.67849998016446489</v>
      </c>
      <c r="M51" s="7">
        <f t="shared" si="1"/>
        <v>0.67099947802010762</v>
      </c>
      <c r="N51" s="7">
        <f t="shared" si="1"/>
        <v>0.60505944638575815</v>
      </c>
      <c r="O51" s="7">
        <f t="shared" si="1"/>
        <v>0.5848817105464732</v>
      </c>
      <c r="P51" s="7">
        <f t="shared" si="1"/>
        <v>0.54917345566716758</v>
      </c>
      <c r="Q51" s="7">
        <f t="shared" si="1"/>
        <v>0.52336967027794823</v>
      </c>
      <c r="R51" s="7">
        <f t="shared" si="1"/>
        <v>0.52328307931108509</v>
      </c>
      <c r="S51" s="7">
        <f t="shared" si="1"/>
        <v>0.51856557278807203</v>
      </c>
      <c r="T51" s="7">
        <f t="shared" si="1"/>
        <v>0.50650980872413875</v>
      </c>
      <c r="U51" s="7">
        <f t="shared" si="1"/>
        <v>0.23251899402443782</v>
      </c>
      <c r="V51" s="7">
        <f>V9/V8</f>
        <v>0.23701580301359795</v>
      </c>
    </row>
    <row r="52" spans="1:22" customFormat="1" ht="18" customHeight="1">
      <c r="A52" s="36" t="s">
        <v>84</v>
      </c>
      <c r="B52" s="7">
        <f t="shared" ref="B52:U52" si="2">B10/B8</f>
        <v>0.16538402339541328</v>
      </c>
      <c r="C52" s="7">
        <f t="shared" si="2"/>
        <v>0.17406336725254395</v>
      </c>
      <c r="D52" s="7">
        <f t="shared" si="2"/>
        <v>0.18204945897304864</v>
      </c>
      <c r="E52" s="7">
        <f t="shared" si="2"/>
        <v>0.15970668437980701</v>
      </c>
      <c r="F52" s="7">
        <f t="shared" si="2"/>
        <v>0.15930469885597656</v>
      </c>
      <c r="G52" s="7">
        <f t="shared" si="2"/>
        <v>0.10364943227195389</v>
      </c>
      <c r="H52" s="7">
        <f t="shared" si="2"/>
        <v>9.9729728065801063E-2</v>
      </c>
      <c r="I52" s="7">
        <f t="shared" si="2"/>
        <v>9.8436615943539502E-2</v>
      </c>
      <c r="J52" s="7">
        <f t="shared" si="2"/>
        <v>9.8455131570409776E-2</v>
      </c>
      <c r="K52" s="7">
        <f t="shared" si="2"/>
        <v>9.9859622256253194E-2</v>
      </c>
      <c r="L52" s="7">
        <f t="shared" si="2"/>
        <v>0.10358116417589019</v>
      </c>
      <c r="M52" s="7">
        <f t="shared" si="2"/>
        <v>0.10730658375507796</v>
      </c>
      <c r="N52" s="7">
        <f t="shared" si="2"/>
        <v>0.12236604349323978</v>
      </c>
      <c r="O52" s="7">
        <f t="shared" si="2"/>
        <v>0.13011475134776296</v>
      </c>
      <c r="P52" s="7">
        <f t="shared" si="2"/>
        <v>0.1400537847029977</v>
      </c>
      <c r="Q52" s="7">
        <f t="shared" si="2"/>
        <v>0.14236125702855126</v>
      </c>
      <c r="R52" s="7">
        <f t="shared" si="2"/>
        <v>0.13754355256856948</v>
      </c>
      <c r="S52" s="7">
        <f t="shared" si="2"/>
        <v>0.13531653762255197</v>
      </c>
      <c r="T52" s="7">
        <f t="shared" si="2"/>
        <v>0.13399260614317751</v>
      </c>
      <c r="U52" s="7">
        <f t="shared" si="2"/>
        <v>0.40232901552421979</v>
      </c>
      <c r="V52" s="7">
        <f>V10/V8</f>
        <v>0.39805218669606762</v>
      </c>
    </row>
    <row r="53" spans="1:22" customFormat="1" ht="18" customHeight="1">
      <c r="A53" s="36" t="s">
        <v>85</v>
      </c>
      <c r="B53" s="7">
        <f t="shared" ref="B53:U53" si="3">B11/B8</f>
        <v>9.7352624288132988E-2</v>
      </c>
      <c r="C53" s="7">
        <f t="shared" si="3"/>
        <v>8.7546253469010182E-2</v>
      </c>
      <c r="D53" s="7">
        <f t="shared" si="3"/>
        <v>9.2096784944564178E-2</v>
      </c>
      <c r="E53" s="7">
        <f t="shared" si="3"/>
        <v>9.2740525800587337E-2</v>
      </c>
      <c r="F53" s="7">
        <f t="shared" si="3"/>
        <v>8.9744458754151699E-2</v>
      </c>
      <c r="G53" s="7">
        <f t="shared" si="3"/>
        <v>8.3780686829403803E-2</v>
      </c>
      <c r="H53" s="7">
        <f t="shared" si="3"/>
        <v>8.4849380344642886E-2</v>
      </c>
      <c r="I53" s="7">
        <f t="shared" si="3"/>
        <v>8.826419701616986E-2</v>
      </c>
      <c r="J53" s="7">
        <f t="shared" si="3"/>
        <v>9.0338526151867826E-2</v>
      </c>
      <c r="K53" s="7">
        <f t="shared" si="3"/>
        <v>9.1088913638683933E-2</v>
      </c>
      <c r="L53" s="7">
        <f t="shared" si="3"/>
        <v>9.2297578364531799E-2</v>
      </c>
      <c r="M53" s="7">
        <f t="shared" si="3"/>
        <v>9.593082631686449E-2</v>
      </c>
      <c r="N53" s="7">
        <f t="shared" si="3"/>
        <v>0.12105126240077621</v>
      </c>
      <c r="O53" s="7">
        <f t="shared" si="3"/>
        <v>0.12856090283705016</v>
      </c>
      <c r="P53" s="7">
        <f t="shared" si="3"/>
        <v>0.14627857312346754</v>
      </c>
      <c r="Q53" s="7">
        <f t="shared" si="3"/>
        <v>0.15931382849074208</v>
      </c>
      <c r="R53" s="7">
        <f t="shared" si="3"/>
        <v>0.16036427285787413</v>
      </c>
      <c r="S53" s="7">
        <f t="shared" si="3"/>
        <v>0.16058201692355634</v>
      </c>
      <c r="T53" s="7">
        <f t="shared" si="3"/>
        <v>0.16413443654371637</v>
      </c>
      <c r="U53" s="7">
        <f t="shared" si="3"/>
        <v>0.16838690426093544</v>
      </c>
      <c r="V53" s="7">
        <f>V11/V8</f>
        <v>0.17017273061374494</v>
      </c>
    </row>
    <row r="54" spans="1:22" customFormat="1" ht="18" customHeight="1">
      <c r="A54" s="36" t="s">
        <v>86</v>
      </c>
      <c r="B54" s="7">
        <f t="shared" ref="B54:U54" si="4">B12/B8</f>
        <v>3.3246113590888102E-3</v>
      </c>
      <c r="C54" s="7">
        <f t="shared" si="4"/>
        <v>3.0296022201665124E-3</v>
      </c>
      <c r="D54" s="7">
        <f t="shared" si="4"/>
        <v>2.7106894483080409E-3</v>
      </c>
      <c r="E54" s="7">
        <f t="shared" si="4"/>
        <v>2.5258705076213117E-3</v>
      </c>
      <c r="F54" s="7">
        <f t="shared" si="4"/>
        <v>2.7037815284273632E-3</v>
      </c>
      <c r="G54" s="7">
        <f t="shared" si="4"/>
        <v>2.0695163026493977E-3</v>
      </c>
      <c r="H54" s="7">
        <f t="shared" si="4"/>
        <v>2.1609441663742314E-3</v>
      </c>
      <c r="I54" s="7">
        <f t="shared" si="4"/>
        <v>2.1023793216402133E-3</v>
      </c>
      <c r="J54" s="7">
        <f t="shared" si="4"/>
        <v>2.0822396168207209E-3</v>
      </c>
      <c r="K54" s="7">
        <f t="shared" si="4"/>
        <v>2.0940646897767879E-3</v>
      </c>
      <c r="L54" s="7">
        <f t="shared" si="4"/>
        <v>2.1989107457594461E-3</v>
      </c>
      <c r="M54" s="7">
        <f t="shared" si="4"/>
        <v>2.1560039035018043E-3</v>
      </c>
      <c r="N54" s="7">
        <f t="shared" si="4"/>
        <v>2.5381602907986415E-3</v>
      </c>
      <c r="O54" s="7">
        <f t="shared" si="4"/>
        <v>2.5678623275629383E-3</v>
      </c>
      <c r="P54" s="7">
        <f t="shared" si="4"/>
        <v>2.7762398164992486E-3</v>
      </c>
      <c r="Q54" s="7">
        <f t="shared" si="4"/>
        <v>3.1602215517024012E-3</v>
      </c>
      <c r="R54" s="7">
        <f t="shared" si="4"/>
        <v>3.3273336745983256E-3</v>
      </c>
      <c r="S54" s="7">
        <f t="shared" si="4"/>
        <v>3.5956564470120095E-3</v>
      </c>
      <c r="T54" s="7">
        <f t="shared" si="4"/>
        <v>3.7045825073287971E-3</v>
      </c>
      <c r="U54" s="7">
        <f t="shared" si="4"/>
        <v>3.626653608673364E-3</v>
      </c>
      <c r="V54" s="7">
        <f>V12/V8</f>
        <v>3.7559720690922456E-3</v>
      </c>
    </row>
    <row r="55" spans="1:22" customFormat="1" ht="18" customHeight="1">
      <c r="A55" s="36" t="s">
        <v>87</v>
      </c>
      <c r="B55" s="7">
        <f t="shared" ref="B55:U55" si="5">B13/B8</f>
        <v>6.6184392796675385E-3</v>
      </c>
      <c r="C55" s="7">
        <f t="shared" si="5"/>
        <v>6.3020351526364479E-3</v>
      </c>
      <c r="D55" s="7">
        <f t="shared" si="5"/>
        <v>6.6434110249516745E-3</v>
      </c>
      <c r="E55" s="7">
        <f t="shared" si="5"/>
        <v>6.7822682142357716E-3</v>
      </c>
      <c r="F55" s="7">
        <f t="shared" si="5"/>
        <v>6.5448082122656782E-3</v>
      </c>
      <c r="G55" s="7">
        <f t="shared" si="5"/>
        <v>6.2293829646862739E-3</v>
      </c>
      <c r="H55" s="7">
        <f t="shared" si="5"/>
        <v>6.5998066847668827E-3</v>
      </c>
      <c r="I55" s="7">
        <f t="shared" si="5"/>
        <v>6.8312438581340637E-3</v>
      </c>
      <c r="J55" s="7">
        <f t="shared" si="5"/>
        <v>6.7835001681128305E-3</v>
      </c>
      <c r="K55" s="7">
        <f t="shared" si="5"/>
        <v>6.9144739895122742E-3</v>
      </c>
      <c r="L55" s="7">
        <f t="shared" si="5"/>
        <v>7.2314693597656009E-3</v>
      </c>
      <c r="M55" s="7">
        <f t="shared" si="5"/>
        <v>7.5630347457050131E-3</v>
      </c>
      <c r="N55" s="7">
        <f t="shared" si="5"/>
        <v>9.5198588192281462E-3</v>
      </c>
      <c r="O55" s="7">
        <f t="shared" si="5"/>
        <v>1.0089072724487339E-2</v>
      </c>
      <c r="P55" s="7">
        <f t="shared" si="5"/>
        <v>1.1263149568931425E-2</v>
      </c>
      <c r="Q55" s="7">
        <f t="shared" si="5"/>
        <v>1.2439169937552005E-2</v>
      </c>
      <c r="R55" s="7">
        <f t="shared" si="5"/>
        <v>1.3053385954193432E-2</v>
      </c>
      <c r="S55" s="7">
        <f t="shared" si="5"/>
        <v>1.372741727992585E-2</v>
      </c>
      <c r="T55" s="7">
        <f t="shared" si="5"/>
        <v>1.5078569296358946E-2</v>
      </c>
      <c r="U55" s="7">
        <f t="shared" si="5"/>
        <v>1.5401801084935616E-2</v>
      </c>
      <c r="V55" s="7">
        <f>V13/V8</f>
        <v>1.6008820286659318E-2</v>
      </c>
    </row>
    <row r="56" spans="1:22" customFormat="1" ht="18" customHeight="1">
      <c r="A56" s="36" t="s">
        <v>88</v>
      </c>
      <c r="B56" s="7">
        <f t="shared" ref="B56:U56" si="6">B14/B8</f>
        <v>0.11670001539171926</v>
      </c>
      <c r="C56" s="7">
        <f t="shared" si="6"/>
        <v>0.12910499537465309</v>
      </c>
      <c r="D56" s="7">
        <f t="shared" si="6"/>
        <v>0.14805474703934943</v>
      </c>
      <c r="E56" s="7">
        <f t="shared" si="6"/>
        <v>0.13804013424695846</v>
      </c>
      <c r="F56" s="7">
        <f t="shared" si="6"/>
        <v>0.1338183570949788</v>
      </c>
      <c r="G56" s="7">
        <f t="shared" si="6"/>
        <v>0.12434459529844787</v>
      </c>
      <c r="H56" s="7">
        <f t="shared" si="6"/>
        <v>0.12250891158598526</v>
      </c>
      <c r="I56" s="7">
        <f t="shared" si="6"/>
        <v>0.11457669515499837</v>
      </c>
      <c r="J56" s="7">
        <f t="shared" si="6"/>
        <v>0.10709672091500569</v>
      </c>
      <c r="K56" s="7">
        <f t="shared" si="6"/>
        <v>0.10119379089516915</v>
      </c>
      <c r="L56" s="7">
        <f t="shared" si="6"/>
        <v>9.547693127270461E-2</v>
      </c>
      <c r="M56" s="7">
        <f t="shared" si="6"/>
        <v>9.3099652769897651E-2</v>
      </c>
      <c r="N56" s="7">
        <f t="shared" si="6"/>
        <v>0.10909167609981087</v>
      </c>
      <c r="O56" s="7">
        <f t="shared" si="6"/>
        <v>0.11049103071951211</v>
      </c>
      <c r="P56" s="7">
        <f t="shared" si="6"/>
        <v>0.11651506762635451</v>
      </c>
      <c r="Q56" s="7">
        <f t="shared" si="6"/>
        <v>0.12295447095705965</v>
      </c>
      <c r="R56" s="7">
        <f t="shared" si="6"/>
        <v>0.12567908981323997</v>
      </c>
      <c r="S56" s="7">
        <f t="shared" si="6"/>
        <v>0.13090586571421722</v>
      </c>
      <c r="T56" s="7">
        <f t="shared" si="6"/>
        <v>0.1380722393588929</v>
      </c>
      <c r="U56" s="7">
        <f t="shared" si="6"/>
        <v>0.14016174569047965</v>
      </c>
      <c r="V56" s="7">
        <f>V14/V8</f>
        <v>0.13952958471150312</v>
      </c>
    </row>
    <row r="57" spans="1:22" customFormat="1" ht="18" customHeight="1">
      <c r="A57" s="36" t="s">
        <v>89</v>
      </c>
      <c r="B57" s="7">
        <f t="shared" ref="B57:U57" si="7">B15/B8</f>
        <v>1.3390795751885485E-2</v>
      </c>
      <c r="C57" s="7">
        <f t="shared" si="7"/>
        <v>1.3159111933395005E-2</v>
      </c>
      <c r="D57" s="7">
        <f t="shared" si="7"/>
        <v>1.4497744795254071E-2</v>
      </c>
      <c r="E57" s="7">
        <f t="shared" si="7"/>
        <v>1.6326387917773737E-2</v>
      </c>
      <c r="F57" s="7">
        <f t="shared" si="7"/>
        <v>1.7111397305256182E-2</v>
      </c>
      <c r="G57" s="7">
        <f t="shared" si="7"/>
        <v>1.6479738879822216E-2</v>
      </c>
      <c r="H57" s="7">
        <f t="shared" si="7"/>
        <v>1.7355275227945749E-2</v>
      </c>
      <c r="I57" s="7">
        <f t="shared" si="7"/>
        <v>1.8051874571930557E-2</v>
      </c>
      <c r="J57" s="7">
        <f t="shared" si="7"/>
        <v>1.8710663072394693E-2</v>
      </c>
      <c r="K57" s="7">
        <f t="shared" si="7"/>
        <v>1.9449858462109611E-2</v>
      </c>
      <c r="L57" s="7">
        <f t="shared" si="7"/>
        <v>2.037959546843033E-2</v>
      </c>
      <c r="M57" s="7">
        <f t="shared" si="7"/>
        <v>2.2603998819871549E-2</v>
      </c>
      <c r="N57" s="7">
        <f t="shared" si="7"/>
        <v>3.0014975848807204E-2</v>
      </c>
      <c r="O57" s="7">
        <f t="shared" si="7"/>
        <v>3.2893441008469568E-2</v>
      </c>
      <c r="P57" s="7">
        <f t="shared" si="7"/>
        <v>3.3433520525191808E-2</v>
      </c>
      <c r="Q57" s="7">
        <f t="shared" si="7"/>
        <v>3.5913900772405215E-2</v>
      </c>
      <c r="R57" s="7">
        <f t="shared" si="7"/>
        <v>3.6212619098730164E-2</v>
      </c>
      <c r="S57" s="7">
        <f t="shared" si="7"/>
        <v>3.6771579931442817E-2</v>
      </c>
      <c r="T57" s="7">
        <f t="shared" si="7"/>
        <v>3.7994932988388734E-2</v>
      </c>
      <c r="U57" s="7">
        <f t="shared" si="7"/>
        <v>3.7108164561320288E-2</v>
      </c>
      <c r="V57" s="7">
        <f>V15/V8</f>
        <v>3.5001837559720694E-2</v>
      </c>
    </row>
    <row r="58" spans="1:22" customFormat="1" ht="18" customHeight="1">
      <c r="A58" s="30" t="s">
        <v>90</v>
      </c>
      <c r="B58" s="105">
        <f t="shared" ref="B58:U58" si="8">B16/B8</f>
        <v>3.8479298137601969E-4</v>
      </c>
      <c r="C58" s="105">
        <f t="shared" si="8"/>
        <v>3.7002775208140609E-4</v>
      </c>
      <c r="D58" s="105">
        <f t="shared" si="8"/>
        <v>3.4439087253093962E-4</v>
      </c>
      <c r="E58" s="105">
        <f t="shared" si="8"/>
        <v>3.4086141798349881E-4</v>
      </c>
      <c r="F58" s="105">
        <f t="shared" si="8"/>
        <v>3.238512694216619E-4</v>
      </c>
      <c r="G58" s="105">
        <f t="shared" si="8"/>
        <v>3.0556616549185737E-4</v>
      </c>
      <c r="H58" s="105">
        <f t="shared" si="8"/>
        <v>3.0782680432681357E-4</v>
      </c>
      <c r="I58" s="105">
        <f t="shared" si="8"/>
        <v>3.3352193204490635E-4</v>
      </c>
      <c r="J58" s="105">
        <f t="shared" si="8"/>
        <v>3.3032696470810304E-4</v>
      </c>
      <c r="K58" s="105">
        <f t="shared" si="8"/>
        <v>3.3644252633532878E-4</v>
      </c>
      <c r="L58" s="105">
        <f t="shared" si="8"/>
        <v>3.3437044845311163E-4</v>
      </c>
      <c r="M58" s="105">
        <f t="shared" si="8"/>
        <v>3.4042166897396909E-4</v>
      </c>
      <c r="N58" s="105">
        <f t="shared" si="8"/>
        <v>3.5857666158097153E-4</v>
      </c>
      <c r="O58" s="105">
        <f t="shared" si="8"/>
        <v>4.0122848868170909E-4</v>
      </c>
      <c r="P58" s="105">
        <f t="shared" si="8"/>
        <v>5.0620896939017638E-4</v>
      </c>
      <c r="Q58" s="105">
        <f t="shared" si="8"/>
        <v>4.8748098403920021E-4</v>
      </c>
      <c r="R58" s="105">
        <f t="shared" si="8"/>
        <v>5.3666672170940739E-4</v>
      </c>
      <c r="S58" s="105">
        <f t="shared" si="8"/>
        <v>5.3535329322178813E-4</v>
      </c>
      <c r="T58" s="105">
        <f t="shared" si="8"/>
        <v>5.1282443799799458E-4</v>
      </c>
      <c r="U58" s="105">
        <f t="shared" si="8"/>
        <v>4.6672124499804894E-4</v>
      </c>
      <c r="V58" s="105">
        <f>V16/V8</f>
        <v>4.6306504961411243E-4</v>
      </c>
    </row>
    <row r="59" spans="1:22" customFormat="1" ht="18" customHeight="1">
      <c r="A59" s="32" t="s">
        <v>52</v>
      </c>
      <c r="B59" s="33"/>
      <c r="C59" s="33"/>
      <c r="D59" s="33"/>
      <c r="E59" s="33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80" t="s">
        <v>49</v>
      </c>
      <c r="B62" s="81">
        <v>2002</v>
      </c>
      <c r="C62" s="81">
        <v>2003</v>
      </c>
      <c r="D62" s="81">
        <v>2004</v>
      </c>
      <c r="E62" s="81">
        <v>2005</v>
      </c>
      <c r="F62" s="81">
        <v>2006</v>
      </c>
      <c r="G62" s="81">
        <v>2007</v>
      </c>
      <c r="H62" s="81">
        <v>2008</v>
      </c>
      <c r="I62" s="81">
        <v>2009</v>
      </c>
      <c r="J62" s="81">
        <v>2010</v>
      </c>
      <c r="K62" s="81">
        <v>2011</v>
      </c>
      <c r="L62" s="81">
        <v>2012</v>
      </c>
      <c r="M62" s="81">
        <v>2013</v>
      </c>
      <c r="N62" s="81">
        <v>2014</v>
      </c>
      <c r="O62" s="81">
        <v>2015</v>
      </c>
      <c r="P62" s="81">
        <v>2016</v>
      </c>
      <c r="Q62" s="81">
        <v>2017</v>
      </c>
      <c r="R62" s="81">
        <v>2018</v>
      </c>
      <c r="S62" s="81">
        <v>2019</v>
      </c>
      <c r="T62" s="81">
        <v>2020</v>
      </c>
      <c r="U62" s="81">
        <v>2021</v>
      </c>
      <c r="V62" s="81">
        <v>2022</v>
      </c>
    </row>
    <row r="63" spans="1:22" customFormat="1" ht="18" customHeight="1">
      <c r="A63" s="57" t="s">
        <v>82</v>
      </c>
      <c r="B63" s="53">
        <f t="shared" ref="B63:T63" si="9">SUM(B64:B71)</f>
        <v>1</v>
      </c>
      <c r="C63" s="53">
        <f t="shared" si="9"/>
        <v>0.99999999999999989</v>
      </c>
      <c r="D63" s="53">
        <f t="shared" si="9"/>
        <v>0.99999999999999989</v>
      </c>
      <c r="E63" s="53">
        <f t="shared" si="9"/>
        <v>1.0000000000000002</v>
      </c>
      <c r="F63" s="53">
        <f t="shared" si="9"/>
        <v>1</v>
      </c>
      <c r="G63" s="53">
        <f t="shared" si="9"/>
        <v>0.99999999999999989</v>
      </c>
      <c r="H63" s="53">
        <f t="shared" si="9"/>
        <v>1</v>
      </c>
      <c r="I63" s="53">
        <f t="shared" si="9"/>
        <v>0.99999999999999989</v>
      </c>
      <c r="J63" s="53">
        <f t="shared" si="9"/>
        <v>1</v>
      </c>
      <c r="K63" s="53">
        <f t="shared" si="9"/>
        <v>1</v>
      </c>
      <c r="L63" s="53">
        <f t="shared" si="9"/>
        <v>1</v>
      </c>
      <c r="M63" s="53">
        <f t="shared" si="9"/>
        <v>1</v>
      </c>
      <c r="N63" s="53">
        <f t="shared" si="9"/>
        <v>0.99999999999999989</v>
      </c>
      <c r="O63" s="53">
        <f t="shared" si="9"/>
        <v>0.99999999999999989</v>
      </c>
      <c r="P63" s="53">
        <f t="shared" si="9"/>
        <v>0.99999999999999989</v>
      </c>
      <c r="Q63" s="53">
        <f t="shared" si="9"/>
        <v>1.0000000000000002</v>
      </c>
      <c r="R63" s="53">
        <f t="shared" si="9"/>
        <v>1</v>
      </c>
      <c r="S63" s="53">
        <f t="shared" si="9"/>
        <v>1.0000000000000002</v>
      </c>
      <c r="T63" s="53">
        <f t="shared" si="9"/>
        <v>1</v>
      </c>
      <c r="U63" s="53">
        <f>SUM(U64:U71)</f>
        <v>1</v>
      </c>
      <c r="V63" s="53">
        <f>SUM(V64:V71)</f>
        <v>1</v>
      </c>
    </row>
    <row r="64" spans="1:22" customFormat="1" ht="18" customHeight="1">
      <c r="A64" s="36" t="s">
        <v>83</v>
      </c>
      <c r="B64" s="7">
        <f t="shared" ref="B64:T64" si="10">B22/B21</f>
        <v>0.55654959452829644</v>
      </c>
      <c r="C64" s="7">
        <f t="shared" si="10"/>
        <v>0.54944578208715644</v>
      </c>
      <c r="D64" s="7">
        <f t="shared" si="10"/>
        <v>0.51793684906596127</v>
      </c>
      <c r="E64" s="7">
        <f t="shared" si="10"/>
        <v>0.54651579290133512</v>
      </c>
      <c r="F64" s="7">
        <f t="shared" si="10"/>
        <v>0.55478546926840244</v>
      </c>
      <c r="G64" s="7">
        <f t="shared" si="10"/>
        <v>0.63644852438318689</v>
      </c>
      <c r="H64" s="7">
        <f t="shared" si="10"/>
        <v>0.64393566387657963</v>
      </c>
      <c r="I64" s="7">
        <f t="shared" si="10"/>
        <v>0.65230917034563218</v>
      </c>
      <c r="J64" s="7">
        <f t="shared" si="10"/>
        <v>0.65998904184644891</v>
      </c>
      <c r="K64" s="7">
        <f t="shared" si="10"/>
        <v>0.66403954197957593</v>
      </c>
      <c r="L64" s="7">
        <f t="shared" si="10"/>
        <v>0.66492441033444705</v>
      </c>
      <c r="M64" s="7">
        <f t="shared" si="10"/>
        <v>0.65778028617907769</v>
      </c>
      <c r="N64" s="7">
        <f t="shared" si="10"/>
        <v>0.58830632435473473</v>
      </c>
      <c r="O64" s="7">
        <f t="shared" si="10"/>
        <v>0.56850254242129916</v>
      </c>
      <c r="P64" s="7">
        <f t="shared" si="10"/>
        <v>0.5340439046305907</v>
      </c>
      <c r="Q64" s="7">
        <f t="shared" si="10"/>
        <v>0.5087253665981023</v>
      </c>
      <c r="R64" s="7">
        <f t="shared" si="10"/>
        <v>0.50823748834317684</v>
      </c>
      <c r="S64" s="7">
        <f t="shared" si="10"/>
        <v>0.50557012316249506</v>
      </c>
      <c r="T64" s="7">
        <f t="shared" si="10"/>
        <v>0.49473026896950867</v>
      </c>
      <c r="U64" s="7">
        <f>U22/U21</f>
        <v>0.22707776844997329</v>
      </c>
      <c r="V64" s="7">
        <f>V22/V21</f>
        <v>0.2318987714264695</v>
      </c>
    </row>
    <row r="65" spans="1:22" customFormat="1" ht="18" customHeight="1">
      <c r="A65" s="36" t="s">
        <v>84</v>
      </c>
      <c r="B65" s="7">
        <f t="shared" ref="B65:T65" si="11">B23/B21</f>
        <v>0.16775850624801594</v>
      </c>
      <c r="C65" s="7">
        <f t="shared" si="11"/>
        <v>0.17730634910305634</v>
      </c>
      <c r="D65" s="7">
        <f t="shared" si="11"/>
        <v>0.18488593155893537</v>
      </c>
      <c r="E65" s="7">
        <f t="shared" si="11"/>
        <v>0.16307391729078477</v>
      </c>
      <c r="F65" s="7">
        <f t="shared" si="11"/>
        <v>0.16212112691896755</v>
      </c>
      <c r="G65" s="7">
        <f t="shared" si="11"/>
        <v>0.10230680204113841</v>
      </c>
      <c r="H65" s="7">
        <f t="shared" si="11"/>
        <v>9.7770275022859954E-2</v>
      </c>
      <c r="I65" s="7">
        <f t="shared" si="11"/>
        <v>9.4940183452661434E-2</v>
      </c>
      <c r="J65" s="7">
        <f t="shared" si="11"/>
        <v>9.3988996187475748E-2</v>
      </c>
      <c r="K65" s="7">
        <f t="shared" si="11"/>
        <v>9.4812929957102804E-2</v>
      </c>
      <c r="L65" s="7">
        <f t="shared" si="11"/>
        <v>9.7588408481921338E-2</v>
      </c>
      <c r="M65" s="7">
        <f t="shared" si="11"/>
        <v>0.10004094596239611</v>
      </c>
      <c r="N65" s="7">
        <f t="shared" si="11"/>
        <v>0.11288884010044321</v>
      </c>
      <c r="O65" s="7">
        <f t="shared" si="11"/>
        <v>0.11945095126549735</v>
      </c>
      <c r="P65" s="7">
        <f t="shared" si="11"/>
        <v>0.12750003873026694</v>
      </c>
      <c r="Q65" s="7">
        <f t="shared" si="11"/>
        <v>0.12769557428173314</v>
      </c>
      <c r="R65" s="7">
        <f t="shared" si="11"/>
        <v>0.1241267607938092</v>
      </c>
      <c r="S65" s="7">
        <f t="shared" si="11"/>
        <v>0.12279698053237982</v>
      </c>
      <c r="T65" s="7">
        <f t="shared" si="11"/>
        <v>0.12124950501081361</v>
      </c>
      <c r="U65" s="7">
        <f>U23/U21</f>
        <v>0.38504159352819967</v>
      </c>
      <c r="V65" s="7">
        <f>V23/V21</f>
        <v>0.3821525785330685</v>
      </c>
    </row>
    <row r="66" spans="1:22" customFormat="1" ht="18" customHeight="1">
      <c r="A66" s="36" t="s">
        <v>85</v>
      </c>
      <c r="B66" s="7">
        <f t="shared" ref="B66:T66" si="12">B24/B21</f>
        <v>0.14048656604427001</v>
      </c>
      <c r="C66" s="7">
        <f t="shared" si="12"/>
        <v>0.12459599574846533</v>
      </c>
      <c r="D66" s="7">
        <f t="shared" si="12"/>
        <v>0.12820300876177881</v>
      </c>
      <c r="E66" s="7">
        <f t="shared" si="12"/>
        <v>0.12784109410615435</v>
      </c>
      <c r="F66" s="7">
        <f t="shared" si="12"/>
        <v>0.12368554237192825</v>
      </c>
      <c r="G66" s="7">
        <f t="shared" si="12"/>
        <v>0.11193382082171603</v>
      </c>
      <c r="H66" s="7">
        <f t="shared" si="12"/>
        <v>0.1105484044922745</v>
      </c>
      <c r="I66" s="7">
        <f t="shared" si="12"/>
        <v>0.11279365006747948</v>
      </c>
      <c r="J66" s="7">
        <f t="shared" si="12"/>
        <v>0.11347396297057279</v>
      </c>
      <c r="K66" s="7">
        <f t="shared" si="12"/>
        <v>0.11450510600448112</v>
      </c>
      <c r="L66" s="7">
        <f t="shared" si="12"/>
        <v>0.11551821098944721</v>
      </c>
      <c r="M66" s="7">
        <f t="shared" si="12"/>
        <v>0.11936301362283236</v>
      </c>
      <c r="N66" s="7">
        <f t="shared" si="12"/>
        <v>0.14905937401374919</v>
      </c>
      <c r="O66" s="7">
        <f t="shared" si="12"/>
        <v>0.1574158715648746</v>
      </c>
      <c r="P66" s="7">
        <f t="shared" si="12"/>
        <v>0.17922818324063888</v>
      </c>
      <c r="Q66" s="7">
        <f t="shared" si="12"/>
        <v>0.19472828611240131</v>
      </c>
      <c r="R66" s="7">
        <f t="shared" si="12"/>
        <v>0.19501660586031444</v>
      </c>
      <c r="S66" s="7">
        <f t="shared" si="12"/>
        <v>0.19362733412793007</v>
      </c>
      <c r="T66" s="7">
        <f t="shared" si="12"/>
        <v>0.19769106582594656</v>
      </c>
      <c r="U66" s="7">
        <f>U24/U21</f>
        <v>0.20247271617186904</v>
      </c>
      <c r="V66" s="7">
        <f>V24/V21</f>
        <v>0.20344294857647319</v>
      </c>
    </row>
    <row r="67" spans="1:22" customFormat="1" ht="18" customHeight="1">
      <c r="A67" s="36" t="s">
        <v>86</v>
      </c>
      <c r="B67" s="7">
        <f t="shared" ref="B67:T67" si="13">B25/B21</f>
        <v>2.9724971862283918E-3</v>
      </c>
      <c r="C67" s="7">
        <f t="shared" si="13"/>
        <v>2.7548209366391185E-3</v>
      </c>
      <c r="D67" s="7">
        <f t="shared" si="13"/>
        <v>2.4177550008265829E-3</v>
      </c>
      <c r="E67" s="7">
        <f t="shared" si="13"/>
        <v>2.2305437968088569E-3</v>
      </c>
      <c r="F67" s="7">
        <f t="shared" si="13"/>
        <v>2.5023899229601305E-3</v>
      </c>
      <c r="G67" s="7">
        <f t="shared" si="13"/>
        <v>1.8280814351096849E-3</v>
      </c>
      <c r="H67" s="7">
        <f t="shared" si="13"/>
        <v>1.9225809476917306E-3</v>
      </c>
      <c r="I67" s="7">
        <f t="shared" si="13"/>
        <v>1.8871377267424571E-3</v>
      </c>
      <c r="J67" s="7">
        <f t="shared" si="13"/>
        <v>1.7236262356459602E-3</v>
      </c>
      <c r="K67" s="7">
        <f t="shared" si="13"/>
        <v>1.7676796108853036E-3</v>
      </c>
      <c r="L67" s="7">
        <f t="shared" si="13"/>
        <v>1.9076604143923605E-3</v>
      </c>
      <c r="M67" s="7">
        <f t="shared" si="13"/>
        <v>1.9034339276031119E-3</v>
      </c>
      <c r="N67" s="7">
        <f t="shared" si="13"/>
        <v>2.318975808554139E-3</v>
      </c>
      <c r="O67" s="7">
        <f t="shared" si="13"/>
        <v>2.4138719076729704E-3</v>
      </c>
      <c r="P67" s="7">
        <f t="shared" si="13"/>
        <v>2.6181660444003778E-3</v>
      </c>
      <c r="Q67" s="7">
        <f t="shared" si="13"/>
        <v>3.0356313449671555E-3</v>
      </c>
      <c r="R67" s="7">
        <f t="shared" si="13"/>
        <v>3.0103234461659276E-3</v>
      </c>
      <c r="S67" s="7">
        <f t="shared" si="13"/>
        <v>3.0194676201827572E-3</v>
      </c>
      <c r="T67" s="7">
        <f t="shared" si="13"/>
        <v>3.3506960309482468E-3</v>
      </c>
      <c r="U67" s="7">
        <f>U25/U21</f>
        <v>3.3427459360451804E-3</v>
      </c>
      <c r="V67" s="7">
        <f>V25/V21</f>
        <v>3.4282351210181711E-3</v>
      </c>
    </row>
    <row r="68" spans="1:22" customFormat="1" ht="18" customHeight="1">
      <c r="A68" s="36" t="s">
        <v>87</v>
      </c>
      <c r="B68" s="7">
        <f t="shared" ref="B68:T68" si="14">B26/B21</f>
        <v>5.1657960809211858E-3</v>
      </c>
      <c r="C68" s="7">
        <f t="shared" si="14"/>
        <v>4.9022797770113449E-3</v>
      </c>
      <c r="D68" s="7">
        <f t="shared" si="14"/>
        <v>5.0628203008761781E-3</v>
      </c>
      <c r="E68" s="7">
        <f t="shared" si="14"/>
        <v>5.4379680885704978E-3</v>
      </c>
      <c r="F68" s="7">
        <f t="shared" si="14"/>
        <v>5.3281223640555585E-3</v>
      </c>
      <c r="G68" s="7">
        <f t="shared" si="14"/>
        <v>5.0107843653006473E-3</v>
      </c>
      <c r="H68" s="7">
        <f t="shared" si="14"/>
        <v>5.1815901151203957E-3</v>
      </c>
      <c r="I68" s="7">
        <f t="shared" si="14"/>
        <v>5.215362444815518E-3</v>
      </c>
      <c r="J68" s="7">
        <f t="shared" si="14"/>
        <v>5.2051229367851516E-3</v>
      </c>
      <c r="K68" s="7">
        <f t="shared" si="14"/>
        <v>5.3368161500613621E-3</v>
      </c>
      <c r="L68" s="7">
        <f t="shared" si="14"/>
        <v>5.6568196103079825E-3</v>
      </c>
      <c r="M68" s="7">
        <f t="shared" si="14"/>
        <v>5.9648307382446355E-3</v>
      </c>
      <c r="N68" s="7">
        <f t="shared" si="14"/>
        <v>7.3823016864031175E-3</v>
      </c>
      <c r="O68" s="7">
        <f t="shared" si="14"/>
        <v>7.770096554876307E-3</v>
      </c>
      <c r="P68" s="7">
        <f t="shared" si="14"/>
        <v>8.7995166462687263E-3</v>
      </c>
      <c r="Q68" s="7">
        <f t="shared" si="14"/>
        <v>9.836772609647668E-3</v>
      </c>
      <c r="R68" s="7">
        <f t="shared" si="14"/>
        <v>1.0356167072951263E-2</v>
      </c>
      <c r="S68" s="7">
        <f t="shared" si="14"/>
        <v>1.0917759237187127E-2</v>
      </c>
      <c r="T68" s="7">
        <f t="shared" si="14"/>
        <v>1.1910201346370587E-2</v>
      </c>
      <c r="U68" s="7">
        <f>U26/U21</f>
        <v>1.2241471418759062E-2</v>
      </c>
      <c r="V68" s="7">
        <f>V26/V21</f>
        <v>1.2991981166777017E-2</v>
      </c>
    </row>
    <row r="69" spans="1:22" customFormat="1" ht="18" customHeight="1">
      <c r="A69" s="36" t="s">
        <v>88</v>
      </c>
      <c r="B69" s="7">
        <f t="shared" ref="B69:T69" si="15">B27/B21</f>
        <v>0.11295489307667889</v>
      </c>
      <c r="C69" s="7">
        <f t="shared" si="15"/>
        <v>0.1271122101472853</v>
      </c>
      <c r="D69" s="7">
        <f t="shared" si="15"/>
        <v>0.14628450983633659</v>
      </c>
      <c r="E69" s="7">
        <f t="shared" si="15"/>
        <v>0.13684467600130251</v>
      </c>
      <c r="F69" s="7">
        <f t="shared" si="15"/>
        <v>0.13234549850981275</v>
      </c>
      <c r="G69" s="7">
        <f t="shared" si="15"/>
        <v>0.12308643274238519</v>
      </c>
      <c r="H69" s="7">
        <f t="shared" si="15"/>
        <v>0.12026681672176502</v>
      </c>
      <c r="I69" s="7">
        <f t="shared" si="15"/>
        <v>0.11145549786124391</v>
      </c>
      <c r="J69" s="7">
        <f t="shared" si="15"/>
        <v>0.10347464785516974</v>
      </c>
      <c r="K69" s="7">
        <f t="shared" si="15"/>
        <v>9.6862087213033535E-2</v>
      </c>
      <c r="L69" s="7">
        <f t="shared" si="15"/>
        <v>9.0619383153042882E-2</v>
      </c>
      <c r="M69" s="7">
        <f t="shared" si="15"/>
        <v>8.7878888483118089E-2</v>
      </c>
      <c r="N69" s="7">
        <f t="shared" si="15"/>
        <v>0.10263869259162699</v>
      </c>
      <c r="O69" s="7">
        <f t="shared" si="15"/>
        <v>0.10378220876421185</v>
      </c>
      <c r="P69" s="7">
        <f t="shared" si="15"/>
        <v>0.10849122372151389</v>
      </c>
      <c r="Q69" s="7">
        <f t="shared" si="15"/>
        <v>0.11425917324663261</v>
      </c>
      <c r="R69" s="7">
        <f t="shared" si="15"/>
        <v>0.11723900986535346</v>
      </c>
      <c r="S69" s="7">
        <f t="shared" si="15"/>
        <v>0.12136670639650378</v>
      </c>
      <c r="T69" s="7">
        <f t="shared" si="15"/>
        <v>0.12715891437448598</v>
      </c>
      <c r="U69" s="7">
        <f>U27/U21</f>
        <v>0.12823017629550484</v>
      </c>
      <c r="V69" s="7">
        <f>V27/V21</f>
        <v>0.12793349518134334</v>
      </c>
    </row>
    <row r="70" spans="1:22" customFormat="1" ht="18" customHeight="1">
      <c r="A70" s="36" t="s">
        <v>89</v>
      </c>
      <c r="B70" s="7">
        <f t="shared" ref="B70:T70" si="16">B28/B21</f>
        <v>1.3765836483795561E-2</v>
      </c>
      <c r="C70" s="7">
        <f t="shared" si="16"/>
        <v>1.355718964881456E-2</v>
      </c>
      <c r="D70" s="7">
        <f t="shared" si="16"/>
        <v>1.4981815176062159E-2</v>
      </c>
      <c r="E70" s="7">
        <f t="shared" si="16"/>
        <v>1.7811787691305765E-2</v>
      </c>
      <c r="F70" s="7">
        <f t="shared" si="16"/>
        <v>1.9020975088567732E-2</v>
      </c>
      <c r="G70" s="7">
        <f t="shared" si="16"/>
        <v>1.9214582566152875E-2</v>
      </c>
      <c r="H70" s="7">
        <f t="shared" si="16"/>
        <v>2.018709995076317E-2</v>
      </c>
      <c r="I70" s="7">
        <f t="shared" si="16"/>
        <v>2.1193128531234989E-2</v>
      </c>
      <c r="J70" s="7">
        <f t="shared" si="16"/>
        <v>2.195055133210054E-2</v>
      </c>
      <c r="K70" s="7">
        <f t="shared" si="16"/>
        <v>2.2450656968823535E-2</v>
      </c>
      <c r="L70" s="7">
        <f t="shared" si="16"/>
        <v>2.3542514362587801E-2</v>
      </c>
      <c r="M70" s="7">
        <f t="shared" si="16"/>
        <v>2.6836205083939222E-2</v>
      </c>
      <c r="N70" s="7">
        <f t="shared" si="16"/>
        <v>3.7199665189291548E-2</v>
      </c>
      <c r="O70" s="7">
        <f t="shared" si="16"/>
        <v>4.0407358738501972E-2</v>
      </c>
      <c r="P70" s="7">
        <f t="shared" si="16"/>
        <v>3.8962648530573671E-2</v>
      </c>
      <c r="Q70" s="7">
        <f t="shared" si="16"/>
        <v>4.1420609116846925E-2</v>
      </c>
      <c r="R70" s="7">
        <f t="shared" si="16"/>
        <v>4.1620993733946302E-2</v>
      </c>
      <c r="S70" s="7">
        <f t="shared" si="16"/>
        <v>4.2256654747715533E-2</v>
      </c>
      <c r="T70" s="7">
        <f t="shared" si="16"/>
        <v>4.351335709281428E-2</v>
      </c>
      <c r="U70" s="7">
        <f>U28/U21</f>
        <v>4.1196672517744025E-2</v>
      </c>
      <c r="V70" s="7">
        <f>V28/V21</f>
        <v>3.7784153608474952E-2</v>
      </c>
    </row>
    <row r="71" spans="1:22" customFormat="1" ht="18" customHeight="1">
      <c r="A71" s="30" t="s">
        <v>90</v>
      </c>
      <c r="B71" s="105">
        <f t="shared" ref="B71:T71" si="17">B29/B21</f>
        <v>3.4631035179359904E-4</v>
      </c>
      <c r="C71" s="105">
        <f t="shared" si="17"/>
        <v>3.2537255157154944E-4</v>
      </c>
      <c r="D71" s="105">
        <f t="shared" si="17"/>
        <v>2.2731029922301208E-4</v>
      </c>
      <c r="E71" s="105">
        <f t="shared" si="17"/>
        <v>2.4422012373819603E-4</v>
      </c>
      <c r="F71" s="105">
        <f t="shared" si="17"/>
        <v>2.1087555530562897E-4</v>
      </c>
      <c r="G71" s="105">
        <f t="shared" si="17"/>
        <v>1.709716450102583E-4</v>
      </c>
      <c r="H71" s="105">
        <f t="shared" si="17"/>
        <v>1.875688729455347E-4</v>
      </c>
      <c r="I71" s="105">
        <f t="shared" si="17"/>
        <v>2.0586957019008624E-4</v>
      </c>
      <c r="J71" s="105">
        <f t="shared" si="17"/>
        <v>1.9405063580120083E-4</v>
      </c>
      <c r="K71" s="105">
        <f t="shared" si="17"/>
        <v>2.2518211603634439E-4</v>
      </c>
      <c r="L71" s="105">
        <f t="shared" si="17"/>
        <v>2.4259265385336376E-4</v>
      </c>
      <c r="M71" s="105">
        <f t="shared" si="17"/>
        <v>2.3239600278875203E-4</v>
      </c>
      <c r="N71" s="105">
        <f t="shared" si="17"/>
        <v>2.0582625519711294E-4</v>
      </c>
      <c r="O71" s="105">
        <f t="shared" si="17"/>
        <v>2.5709878306576017E-4</v>
      </c>
      <c r="P71" s="105">
        <f t="shared" si="17"/>
        <v>3.5631845574679702E-4</v>
      </c>
      <c r="Q71" s="105">
        <f t="shared" si="17"/>
        <v>2.9858668966890054E-4</v>
      </c>
      <c r="R71" s="105">
        <f t="shared" si="17"/>
        <v>3.9265088428251232E-4</v>
      </c>
      <c r="S71" s="105">
        <f t="shared" si="17"/>
        <v>4.4497417560588004E-4</v>
      </c>
      <c r="T71" s="105">
        <f t="shared" si="17"/>
        <v>3.9599134911206553E-4</v>
      </c>
      <c r="U71" s="105">
        <f>U29/U21</f>
        <v>3.9685568190490726E-4</v>
      </c>
      <c r="V71" s="105">
        <f>V29/V21</f>
        <v>3.6783638637534027E-4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80" t="s">
        <v>50</v>
      </c>
      <c r="B75" s="81">
        <v>2002</v>
      </c>
      <c r="C75" s="81">
        <v>2003</v>
      </c>
      <c r="D75" s="81">
        <v>2004</v>
      </c>
      <c r="E75" s="81">
        <v>2005</v>
      </c>
      <c r="F75" s="81">
        <v>2006</v>
      </c>
      <c r="G75" s="81">
        <v>2007</v>
      </c>
      <c r="H75" s="81">
        <v>2008</v>
      </c>
      <c r="I75" s="81">
        <v>2009</v>
      </c>
      <c r="J75" s="81">
        <v>2010</v>
      </c>
      <c r="K75" s="81">
        <v>2011</v>
      </c>
      <c r="L75" s="81">
        <v>2012</v>
      </c>
      <c r="M75" s="81">
        <v>2013</v>
      </c>
      <c r="N75" s="81">
        <v>2014</v>
      </c>
      <c r="O75" s="81">
        <v>2015</v>
      </c>
      <c r="P75" s="81">
        <v>2016</v>
      </c>
      <c r="Q75" s="81">
        <v>2017</v>
      </c>
      <c r="R75" s="81">
        <v>2018</v>
      </c>
      <c r="S75" s="81">
        <v>2019</v>
      </c>
      <c r="T75" s="81">
        <v>2020</v>
      </c>
      <c r="U75" s="81">
        <v>2021</v>
      </c>
      <c r="V75" s="81">
        <v>2022</v>
      </c>
    </row>
    <row r="76" spans="1:22" customFormat="1" ht="18" customHeight="1">
      <c r="A76" s="57" t="s">
        <v>82</v>
      </c>
      <c r="B76" s="53">
        <f t="shared" ref="B76:T76" si="18">SUM(B77:B84)</f>
        <v>1</v>
      </c>
      <c r="C76" s="53">
        <f t="shared" si="18"/>
        <v>0.99999999999999989</v>
      </c>
      <c r="D76" s="53">
        <f t="shared" si="18"/>
        <v>1.0000000000000002</v>
      </c>
      <c r="E76" s="53">
        <f t="shared" si="18"/>
        <v>1.0000000000000002</v>
      </c>
      <c r="F76" s="53">
        <f t="shared" si="18"/>
        <v>1</v>
      </c>
      <c r="G76" s="53">
        <f t="shared" si="18"/>
        <v>1.0000000000000002</v>
      </c>
      <c r="H76" s="53">
        <f t="shared" si="18"/>
        <v>1</v>
      </c>
      <c r="I76" s="53">
        <f t="shared" si="18"/>
        <v>1</v>
      </c>
      <c r="J76" s="53">
        <f t="shared" si="18"/>
        <v>1.0000000000000002</v>
      </c>
      <c r="K76" s="53">
        <f t="shared" si="18"/>
        <v>0.99999999999999989</v>
      </c>
      <c r="L76" s="53">
        <f t="shared" si="18"/>
        <v>0.99999999999999989</v>
      </c>
      <c r="M76" s="53">
        <f t="shared" si="18"/>
        <v>0.99999999999999989</v>
      </c>
      <c r="N76" s="53">
        <f t="shared" si="18"/>
        <v>1.0000000000000002</v>
      </c>
      <c r="O76" s="53">
        <f t="shared" si="18"/>
        <v>1</v>
      </c>
      <c r="P76" s="53">
        <f t="shared" si="18"/>
        <v>1</v>
      </c>
      <c r="Q76" s="53">
        <f t="shared" si="18"/>
        <v>1</v>
      </c>
      <c r="R76" s="53">
        <f t="shared" si="18"/>
        <v>0.99999999999999989</v>
      </c>
      <c r="S76" s="53">
        <f t="shared" si="18"/>
        <v>1.0000000000000002</v>
      </c>
      <c r="T76" s="53">
        <f t="shared" si="18"/>
        <v>1</v>
      </c>
      <c r="U76" s="53">
        <f>SUM(U77:U84)</f>
        <v>1</v>
      </c>
      <c r="V76" s="53">
        <f>SUM(V77:V84)</f>
        <v>1</v>
      </c>
    </row>
    <row r="77" spans="1:22" customFormat="1" ht="18" customHeight="1">
      <c r="A77" s="36" t="s">
        <v>83</v>
      </c>
      <c r="B77" s="7">
        <f t="shared" ref="B77:T77" si="19">B35/B34</f>
        <v>0.64289719317919458</v>
      </c>
      <c r="C77" s="7">
        <f t="shared" si="19"/>
        <v>0.62864360187226032</v>
      </c>
      <c r="D77" s="7">
        <f t="shared" si="19"/>
        <v>0.59506991494882511</v>
      </c>
      <c r="E77" s="7">
        <f t="shared" si="19"/>
        <v>0.62644350517020153</v>
      </c>
      <c r="F77" s="7">
        <f t="shared" si="19"/>
        <v>0.63160029199448453</v>
      </c>
      <c r="G77" s="7">
        <f t="shared" si="19"/>
        <v>0.69300607719360208</v>
      </c>
      <c r="H77" s="7">
        <f t="shared" si="19"/>
        <v>0.69143101637558835</v>
      </c>
      <c r="I77" s="7">
        <f t="shared" si="19"/>
        <v>0.69214996706888199</v>
      </c>
      <c r="J77" s="7">
        <f t="shared" si="19"/>
        <v>0.69354149628309514</v>
      </c>
      <c r="K77" s="7">
        <f t="shared" si="19"/>
        <v>0.69502841758899192</v>
      </c>
      <c r="L77" s="7">
        <f t="shared" si="19"/>
        <v>0.69285481087635836</v>
      </c>
      <c r="M77" s="7">
        <f t="shared" si="19"/>
        <v>0.68490726402682534</v>
      </c>
      <c r="N77" s="7">
        <f t="shared" si="19"/>
        <v>0.62266409043718995</v>
      </c>
      <c r="O77" s="7">
        <f t="shared" si="19"/>
        <v>0.60198010944279601</v>
      </c>
      <c r="P77" s="7">
        <f t="shared" si="19"/>
        <v>0.56495531746416505</v>
      </c>
      <c r="Q77" s="7">
        <f t="shared" si="19"/>
        <v>0.53841042678251982</v>
      </c>
      <c r="R77" s="7">
        <f t="shared" si="19"/>
        <v>0.53861155096258018</v>
      </c>
      <c r="S77" s="7">
        <f t="shared" si="19"/>
        <v>0.53170700350335875</v>
      </c>
      <c r="T77" s="7">
        <f t="shared" si="19"/>
        <v>0.51841024141804248</v>
      </c>
      <c r="U77" s="7">
        <f>U35/U34</f>
        <v>0.23798784977908688</v>
      </c>
      <c r="V77" s="7">
        <f>V35/V34</f>
        <v>0.24212381581846221</v>
      </c>
    </row>
    <row r="78" spans="1:22" customFormat="1" ht="18" customHeight="1">
      <c r="A78" s="36" t="s">
        <v>84</v>
      </c>
      <c r="B78" s="7">
        <f t="shared" ref="B78:T78" si="20">B36/B34</f>
        <v>0.16267027276625218</v>
      </c>
      <c r="C78" s="7">
        <f t="shared" si="20"/>
        <v>0.17036083112508976</v>
      </c>
      <c r="D78" s="7">
        <f t="shared" si="20"/>
        <v>0.17875162173850367</v>
      </c>
      <c r="E78" s="7">
        <f t="shared" si="20"/>
        <v>0.15580421163861424</v>
      </c>
      <c r="F78" s="7">
        <f t="shared" si="20"/>
        <v>0.15605483007543192</v>
      </c>
      <c r="G78" s="7">
        <f t="shared" si="20"/>
        <v>0.10515163554496093</v>
      </c>
      <c r="H78" s="7">
        <f t="shared" si="20"/>
        <v>0.10189687139393468</v>
      </c>
      <c r="I78" s="7">
        <f t="shared" si="20"/>
        <v>0.10223558797579252</v>
      </c>
      <c r="J78" s="7">
        <f t="shared" si="20"/>
        <v>0.10323108284608717</v>
      </c>
      <c r="K78" s="7">
        <f t="shared" si="20"/>
        <v>0.10522285372419982</v>
      </c>
      <c r="L78" s="7">
        <f t="shared" si="20"/>
        <v>0.10991791427638636</v>
      </c>
      <c r="M78" s="7">
        <f t="shared" si="20"/>
        <v>0.11495069217245514</v>
      </c>
      <c r="N78" s="7">
        <f t="shared" si="20"/>
        <v>0.13232495097473757</v>
      </c>
      <c r="O78" s="7">
        <f t="shared" si="20"/>
        <v>0.14124681288860394</v>
      </c>
      <c r="P78" s="7">
        <f t="shared" si="20"/>
        <v>0.15314878557230813</v>
      </c>
      <c r="Q78" s="7">
        <f t="shared" si="20"/>
        <v>0.15742397137745975</v>
      </c>
      <c r="R78" s="7">
        <f t="shared" si="20"/>
        <v>0.15121260105008752</v>
      </c>
      <c r="S78" s="7">
        <f t="shared" si="20"/>
        <v>0.14797672998425096</v>
      </c>
      <c r="T78" s="7">
        <f t="shared" si="20"/>
        <v>0.14686648920619777</v>
      </c>
      <c r="U78" s="7">
        <f>U36/U34</f>
        <v>0.41970422189494355</v>
      </c>
      <c r="V78" s="7">
        <f>V36/V34</f>
        <v>0.41392377175589334</v>
      </c>
    </row>
    <row r="79" spans="1:22" customFormat="1" ht="18" customHeight="1">
      <c r="A79" s="36" t="s">
        <v>85</v>
      </c>
      <c r="B79" s="7">
        <f t="shared" ref="B79:T79" si="21">B37/B34</f>
        <v>4.805567465945447E-2</v>
      </c>
      <c r="C79" s="7">
        <f t="shared" si="21"/>
        <v>4.5246291389088387E-2</v>
      </c>
      <c r="D79" s="7">
        <f t="shared" si="21"/>
        <v>5.0117726202489069E-2</v>
      </c>
      <c r="E79" s="7">
        <f t="shared" si="21"/>
        <v>5.2060532870405317E-2</v>
      </c>
      <c r="F79" s="7">
        <f t="shared" si="21"/>
        <v>5.0579933490145189E-2</v>
      </c>
      <c r="G79" s="7">
        <f t="shared" si="21"/>
        <v>5.228152268279404E-2</v>
      </c>
      <c r="H79" s="7">
        <f t="shared" si="21"/>
        <v>5.642641357760577E-2</v>
      </c>
      <c r="I79" s="7">
        <f t="shared" si="21"/>
        <v>6.1612257832014017E-2</v>
      </c>
      <c r="J79" s="7">
        <f t="shared" si="21"/>
        <v>6.5598183660266346E-2</v>
      </c>
      <c r="K79" s="7">
        <f t="shared" si="21"/>
        <v>6.6204008375710444E-2</v>
      </c>
      <c r="L79" s="7">
        <f t="shared" si="21"/>
        <v>6.7744041789095655E-2</v>
      </c>
      <c r="M79" s="7">
        <f t="shared" si="21"/>
        <v>7.1278044918441238E-2</v>
      </c>
      <c r="N79" s="7">
        <f t="shared" si="21"/>
        <v>9.161956396354827E-2</v>
      </c>
      <c r="O79" s="7">
        <f t="shared" si="21"/>
        <v>9.8438874558277545E-2</v>
      </c>
      <c r="P79" s="7">
        <f t="shared" si="21"/>
        <v>0.11190834020135421</v>
      </c>
      <c r="Q79" s="7">
        <f t="shared" si="21"/>
        <v>0.12294062526620667</v>
      </c>
      <c r="R79" s="7">
        <f t="shared" si="21"/>
        <v>0.12506042170180848</v>
      </c>
      <c r="S79" s="7">
        <f t="shared" si="21"/>
        <v>0.12716549352360751</v>
      </c>
      <c r="T79" s="7">
        <f t="shared" si="21"/>
        <v>0.13023341693465249</v>
      </c>
      <c r="U79" s="7">
        <f>U37/U34</f>
        <v>0.13412800687285223</v>
      </c>
      <c r="V79" s="7">
        <f>V37/V34</f>
        <v>0.13696115150179922</v>
      </c>
    </row>
    <row r="80" spans="1:22" customFormat="1" ht="18" customHeight="1">
      <c r="A80" s="36" t="s">
        <v>86</v>
      </c>
      <c r="B80" s="7">
        <f t="shared" ref="B80:T80" si="22">B38/B34</f>
        <v>3.7270358521059401E-3</v>
      </c>
      <c r="C80" s="7">
        <f t="shared" si="22"/>
        <v>3.3433220238242652E-3</v>
      </c>
      <c r="D80" s="7">
        <f t="shared" si="22"/>
        <v>3.0512709624717698E-3</v>
      </c>
      <c r="E80" s="7">
        <f t="shared" si="22"/>
        <v>2.868140991772964E-3</v>
      </c>
      <c r="F80" s="7">
        <f t="shared" si="22"/>
        <v>2.9361667612945088E-3</v>
      </c>
      <c r="G80" s="7">
        <f t="shared" si="22"/>
        <v>2.3396459630071072E-3</v>
      </c>
      <c r="H80" s="7">
        <f t="shared" si="22"/>
        <v>2.4245724584127477E-3</v>
      </c>
      <c r="I80" s="7">
        <f t="shared" si="22"/>
        <v>2.3362453554696722E-3</v>
      </c>
      <c r="J80" s="7">
        <f t="shared" si="22"/>
        <v>2.4657300147699671E-3</v>
      </c>
      <c r="K80" s="7">
        <f t="shared" si="22"/>
        <v>2.4409213281483696E-3</v>
      </c>
      <c r="L80" s="7">
        <f t="shared" si="22"/>
        <v>2.5068793433142109E-3</v>
      </c>
      <c r="M80" s="7">
        <f t="shared" si="22"/>
        <v>2.4217303729231914E-3</v>
      </c>
      <c r="N80" s="7">
        <f t="shared" si="22"/>
        <v>2.7684854077748297E-3</v>
      </c>
      <c r="O80" s="7">
        <f t="shared" si="22"/>
        <v>2.7286146689131765E-3</v>
      </c>
      <c r="P80" s="7">
        <f t="shared" si="22"/>
        <v>2.9411289410319805E-3</v>
      </c>
      <c r="Q80" s="7">
        <f t="shared" si="22"/>
        <v>3.2881846835335206E-3</v>
      </c>
      <c r="R80" s="7">
        <f t="shared" si="22"/>
        <v>3.6503041920160012E-3</v>
      </c>
      <c r="S80" s="7">
        <f t="shared" si="22"/>
        <v>4.1783177449940543E-3</v>
      </c>
      <c r="T80" s="7">
        <f t="shared" si="22"/>
        <v>4.062100906279331E-3</v>
      </c>
      <c r="U80" s="7">
        <f>U38/U34</f>
        <v>3.9120029455081001E-3</v>
      </c>
      <c r="V80" s="7">
        <f>V38/V34</f>
        <v>4.0831313798927807E-3</v>
      </c>
    </row>
    <row r="81" spans="1:22" customFormat="1" ht="18" customHeight="1">
      <c r="A81" s="36" t="s">
        <v>87</v>
      </c>
      <c r="B81" s="7">
        <f t="shared" ref="B81:T81" si="23">B39/B34</f>
        <v>8.2786371582176197E-3</v>
      </c>
      <c r="C81" s="7">
        <f t="shared" si="23"/>
        <v>7.9001461155551161E-3</v>
      </c>
      <c r="D81" s="7">
        <f t="shared" si="23"/>
        <v>8.4810917303349189E-3</v>
      </c>
      <c r="E81" s="7">
        <f t="shared" si="23"/>
        <v>8.3402520944976972E-3</v>
      </c>
      <c r="F81" s="7">
        <f t="shared" si="23"/>
        <v>7.9487387460459077E-3</v>
      </c>
      <c r="G81" s="7">
        <f t="shared" si="23"/>
        <v>7.5928133139098576E-3</v>
      </c>
      <c r="H81" s="7">
        <f t="shared" si="23"/>
        <v>8.1683457155081879E-3</v>
      </c>
      <c r="I81" s="7">
        <f t="shared" si="23"/>
        <v>8.5869443650507631E-3</v>
      </c>
      <c r="J81" s="7">
        <f t="shared" si="23"/>
        <v>8.4713694566849358E-3</v>
      </c>
      <c r="K81" s="7">
        <f t="shared" si="23"/>
        <v>8.5910858510320071E-3</v>
      </c>
      <c r="L81" s="7">
        <f t="shared" si="23"/>
        <v>8.8965066927848523E-3</v>
      </c>
      <c r="M81" s="7">
        <f t="shared" si="23"/>
        <v>9.2444899812548758E-3</v>
      </c>
      <c r="N81" s="7">
        <f t="shared" si="23"/>
        <v>1.1766062983043026E-2</v>
      </c>
      <c r="O81" s="7">
        <f t="shared" si="23"/>
        <v>1.2509878181519973E-2</v>
      </c>
      <c r="P81" s="7">
        <f t="shared" si="23"/>
        <v>1.3833002052326239E-2</v>
      </c>
      <c r="Q81" s="7">
        <f t="shared" si="23"/>
        <v>1.5112019763182554E-2</v>
      </c>
      <c r="R81" s="7">
        <f t="shared" si="23"/>
        <v>1.5801316776398032E-2</v>
      </c>
      <c r="S81" s="7">
        <f t="shared" si="23"/>
        <v>1.6568636904187958E-2</v>
      </c>
      <c r="T81" s="7">
        <f t="shared" si="23"/>
        <v>1.8279454078256988E-2</v>
      </c>
      <c r="U81" s="7">
        <f>U39/U34</f>
        <v>1.8578178694158076E-2</v>
      </c>
      <c r="V81" s="7">
        <f>V39/V34</f>
        <v>1.9020342219284718E-2</v>
      </c>
    </row>
    <row r="82" spans="1:22" customFormat="1" ht="18" customHeight="1">
      <c r="A82" s="36" t="s">
        <v>88</v>
      </c>
      <c r="B82" s="7">
        <f t="shared" ref="B82:T82" si="24">B40/B34</f>
        <v>0.12098024341172202</v>
      </c>
      <c r="C82" s="7">
        <f t="shared" si="24"/>
        <v>0.1313801728621313</v>
      </c>
      <c r="D82" s="7">
        <f t="shared" si="24"/>
        <v>0.15011292105136706</v>
      </c>
      <c r="E82" s="7">
        <f t="shared" si="24"/>
        <v>0.1394256170277002</v>
      </c>
      <c r="F82" s="7">
        <f t="shared" si="24"/>
        <v>0.13551788466217859</v>
      </c>
      <c r="G82" s="7">
        <f t="shared" si="24"/>
        <v>0.12575229182301093</v>
      </c>
      <c r="H82" s="7">
        <f t="shared" si="24"/>
        <v>0.12498865507539512</v>
      </c>
      <c r="I82" s="7">
        <f t="shared" si="24"/>
        <v>0.11796796361422127</v>
      </c>
      <c r="J82" s="7">
        <f t="shared" si="24"/>
        <v>0.11097005724888005</v>
      </c>
      <c r="K82" s="7">
        <f t="shared" si="24"/>
        <v>0.10579718815435238</v>
      </c>
      <c r="L82" s="7">
        <f t="shared" si="24"/>
        <v>0.1006133109463178</v>
      </c>
      <c r="M82" s="7">
        <f t="shared" si="24"/>
        <v>9.8592369220738399E-2</v>
      </c>
      <c r="N82" s="7">
        <f t="shared" si="24"/>
        <v>0.11587264967124236</v>
      </c>
      <c r="O82" s="7">
        <f t="shared" si="24"/>
        <v>0.11749444585265481</v>
      </c>
      <c r="P82" s="7">
        <f t="shared" si="24"/>
        <v>0.12488485964997334</v>
      </c>
      <c r="Q82" s="7">
        <f t="shared" si="24"/>
        <v>0.13188516909447143</v>
      </c>
      <c r="R82" s="7">
        <f t="shared" si="24"/>
        <v>0.13427785648804066</v>
      </c>
      <c r="S82" s="7">
        <f t="shared" si="24"/>
        <v>0.14055218076045384</v>
      </c>
      <c r="T82" s="7">
        <f t="shared" si="24"/>
        <v>0.14909756735547999</v>
      </c>
      <c r="U82" s="7">
        <f>U40/U34</f>
        <v>0.15215390279823268</v>
      </c>
      <c r="V82" s="7">
        <f>V40/V34</f>
        <v>0.15110523610193141</v>
      </c>
    </row>
    <row r="83" spans="1:22" customFormat="1" ht="18" customHeight="1">
      <c r="A83" s="36" t="s">
        <v>89</v>
      </c>
      <c r="B83" s="7">
        <f t="shared" ref="B83:T83" si="25">B41/B34</f>
        <v>1.2962168936970216E-2</v>
      </c>
      <c r="C83" s="7">
        <f t="shared" si="25"/>
        <v>1.2704623690532208E-2</v>
      </c>
      <c r="D83" s="7">
        <f t="shared" si="25"/>
        <v>1.3934938253808083E-2</v>
      </c>
      <c r="E83" s="7">
        <f t="shared" si="25"/>
        <v>1.4604875839686013E-2</v>
      </c>
      <c r="F83" s="7">
        <f t="shared" si="25"/>
        <v>1.4907940627788142E-2</v>
      </c>
      <c r="G83" s="7">
        <f t="shared" si="25"/>
        <v>1.3419856089701143E-2</v>
      </c>
      <c r="H83" s="7">
        <f t="shared" si="25"/>
        <v>1.422329404748013E-2</v>
      </c>
      <c r="I83" s="7">
        <f t="shared" si="25"/>
        <v>1.4638813982676989E-2</v>
      </c>
      <c r="J83" s="7">
        <f t="shared" si="25"/>
        <v>1.5246023705186578E-2</v>
      </c>
      <c r="K83" s="7">
        <f t="shared" si="25"/>
        <v>1.6260843553694285E-2</v>
      </c>
      <c r="L83" s="7">
        <f t="shared" si="25"/>
        <v>1.7035119630614243E-2</v>
      </c>
      <c r="M83" s="7">
        <f t="shared" si="25"/>
        <v>1.815133486243873E-2</v>
      </c>
      <c r="N83" s="7">
        <f t="shared" si="25"/>
        <v>2.246510554850617E-2</v>
      </c>
      <c r="O83" s="7">
        <f t="shared" si="25"/>
        <v>2.5049577288383258E-2</v>
      </c>
      <c r="P83" s="7">
        <f t="shared" si="25"/>
        <v>2.7666004104652479E-2</v>
      </c>
      <c r="Q83" s="7">
        <f t="shared" si="25"/>
        <v>3.025811397904421E-2</v>
      </c>
      <c r="R83" s="7">
        <f t="shared" si="25"/>
        <v>3.0702558546545546E-2</v>
      </c>
      <c r="S83" s="7">
        <f t="shared" si="25"/>
        <v>3.1224889917397872E-2</v>
      </c>
      <c r="T83" s="7">
        <f t="shared" si="25"/>
        <v>3.2419873520949057E-2</v>
      </c>
      <c r="U83" s="7">
        <f>U41/U34</f>
        <v>3.2998895434462445E-2</v>
      </c>
      <c r="V83" s="7">
        <f>V41/V34</f>
        <v>3.2224425350664609E-2</v>
      </c>
    </row>
    <row r="84" spans="1:22" customFormat="1" ht="18" customHeight="1">
      <c r="A84" s="30" t="s">
        <v>90</v>
      </c>
      <c r="B84" s="105">
        <f t="shared" ref="B84:T84" si="26">B42/B34</f>
        <v>4.2877403608298424E-4</v>
      </c>
      <c r="C84" s="105">
        <f t="shared" si="26"/>
        <v>4.2101092151861118E-4</v>
      </c>
      <c r="D84" s="105">
        <f t="shared" si="26"/>
        <v>4.8051511220027868E-4</v>
      </c>
      <c r="E84" s="105">
        <f t="shared" si="26"/>
        <v>4.5286436712204693E-4</v>
      </c>
      <c r="F84" s="105">
        <f t="shared" si="26"/>
        <v>4.5421364263119476E-4</v>
      </c>
      <c r="G84" s="105">
        <f t="shared" si="26"/>
        <v>4.5615738901396433E-4</v>
      </c>
      <c r="H84" s="105">
        <f t="shared" si="26"/>
        <v>4.4083135607504508E-4</v>
      </c>
      <c r="I84" s="105">
        <f t="shared" si="26"/>
        <v>4.7221980589280611E-4</v>
      </c>
      <c r="J84" s="105">
        <f t="shared" si="26"/>
        <v>4.760567850298451E-4</v>
      </c>
      <c r="K84" s="105">
        <f t="shared" si="26"/>
        <v>4.5468142387077476E-4</v>
      </c>
      <c r="L84" s="105">
        <f t="shared" si="26"/>
        <v>4.3141644512849212E-4</v>
      </c>
      <c r="M84" s="105">
        <f t="shared" si="26"/>
        <v>4.5407444492309842E-4</v>
      </c>
      <c r="N84" s="105">
        <f t="shared" si="26"/>
        <v>5.1909101395778063E-4</v>
      </c>
      <c r="O84" s="105">
        <f t="shared" si="26"/>
        <v>5.5168711885129798E-4</v>
      </c>
      <c r="P84" s="105">
        <f t="shared" si="26"/>
        <v>6.6256201418852308E-4</v>
      </c>
      <c r="Q84" s="105">
        <f t="shared" si="26"/>
        <v>6.8148905358207678E-4</v>
      </c>
      <c r="R84" s="105">
        <f t="shared" si="26"/>
        <v>6.833902825235436E-4</v>
      </c>
      <c r="S84" s="105">
        <f t="shared" si="26"/>
        <v>6.2674766174910807E-4</v>
      </c>
      <c r="T84" s="105">
        <f t="shared" si="26"/>
        <v>6.3085658014186581E-4</v>
      </c>
      <c r="U84" s="105">
        <f>U42/U34</f>
        <v>5.3694158075601379E-4</v>
      </c>
      <c r="V84" s="105">
        <f>V42/V34</f>
        <v>5.581258720716751E-4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47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8</v>
      </c>
    </row>
    <row r="3" spans="1:22" ht="18" customHeight="1"/>
    <row r="4" spans="1:22" ht="18" customHeight="1"/>
    <row r="5" spans="1:22" ht="18" customHeight="1">
      <c r="A5" s="33" t="s">
        <v>92</v>
      </c>
    </row>
    <row r="6" spans="1:22" ht="18" customHeight="1"/>
    <row r="7" spans="1:22" customFormat="1" ht="18" customHeight="1">
      <c r="A7" s="80" t="s">
        <v>14</v>
      </c>
      <c r="B7" s="81">
        <v>2002</v>
      </c>
      <c r="C7" s="81">
        <v>2003</v>
      </c>
      <c r="D7" s="81">
        <v>2004</v>
      </c>
      <c r="E7" s="81">
        <v>2005</v>
      </c>
      <c r="F7" s="81">
        <v>2006</v>
      </c>
      <c r="G7" s="81">
        <v>2007</v>
      </c>
      <c r="H7" s="81">
        <v>2008</v>
      </c>
      <c r="I7" s="81">
        <v>2009</v>
      </c>
      <c r="J7" s="81">
        <v>2010</v>
      </c>
      <c r="K7" s="81">
        <v>2011</v>
      </c>
      <c r="L7" s="81">
        <v>2012</v>
      </c>
      <c r="M7" s="81">
        <v>2013</v>
      </c>
      <c r="N7" s="81">
        <v>2014</v>
      </c>
      <c r="O7" s="81">
        <v>2015</v>
      </c>
      <c r="P7" s="81">
        <v>2016</v>
      </c>
      <c r="Q7" s="81">
        <v>2017</v>
      </c>
      <c r="R7" s="81">
        <v>2018</v>
      </c>
      <c r="S7" s="81">
        <v>2019</v>
      </c>
      <c r="T7" s="81">
        <v>2020</v>
      </c>
      <c r="U7" s="81">
        <v>2021</v>
      </c>
      <c r="V7" s="81">
        <v>2022</v>
      </c>
    </row>
    <row r="8" spans="1:22" customFormat="1" ht="18" customHeight="1">
      <c r="A8" s="57" t="s">
        <v>82</v>
      </c>
      <c r="B8" s="42">
        <v>60148</v>
      </c>
      <c r="C8" s="42">
        <v>81581</v>
      </c>
      <c r="D8" s="42">
        <v>84913</v>
      </c>
      <c r="E8" s="42">
        <v>109923</v>
      </c>
      <c r="F8" s="42">
        <v>128770</v>
      </c>
      <c r="G8" s="42">
        <v>140545</v>
      </c>
      <c r="H8" s="42">
        <v>159507</v>
      </c>
      <c r="I8" s="42">
        <v>165350</v>
      </c>
      <c r="J8" s="42">
        <v>167212</v>
      </c>
      <c r="K8" s="42">
        <v>169823</v>
      </c>
      <c r="L8" s="42">
        <v>173528</v>
      </c>
      <c r="M8" s="42">
        <v>173440</v>
      </c>
      <c r="N8" s="42">
        <v>138469</v>
      </c>
      <c r="O8" s="42">
        <v>132237</v>
      </c>
      <c r="P8" s="42">
        <v>121142</v>
      </c>
      <c r="Q8" s="42">
        <v>113039</v>
      </c>
      <c r="R8" s="42">
        <v>114813</v>
      </c>
      <c r="S8" s="42">
        <v>118772</v>
      </c>
      <c r="T8" s="42">
        <v>123985</v>
      </c>
      <c r="U8" s="42">
        <v>123805</v>
      </c>
      <c r="V8" s="42">
        <v>128519</v>
      </c>
    </row>
    <row r="9" spans="1:22" customFormat="1" ht="18" customHeight="1">
      <c r="A9" s="36" t="s">
        <v>83</v>
      </c>
      <c r="B9" s="6">
        <v>36455</v>
      </c>
      <c r="C9" s="6">
        <v>48624</v>
      </c>
      <c r="D9" s="6">
        <v>47624</v>
      </c>
      <c r="E9" s="6">
        <v>65086</v>
      </c>
      <c r="F9" s="6">
        <v>77299</v>
      </c>
      <c r="G9" s="6">
        <v>95181</v>
      </c>
      <c r="H9" s="6">
        <v>108556</v>
      </c>
      <c r="I9" s="6">
        <v>113453</v>
      </c>
      <c r="J9" s="6">
        <v>115727</v>
      </c>
      <c r="K9" s="6">
        <v>118593</v>
      </c>
      <c r="L9" s="6">
        <v>121657</v>
      </c>
      <c r="M9" s="6">
        <v>120458</v>
      </c>
      <c r="N9" s="6">
        <v>87280</v>
      </c>
      <c r="O9" s="6">
        <v>81265</v>
      </c>
      <c r="P9" s="6">
        <v>70210</v>
      </c>
      <c r="Q9" s="6">
        <v>62869</v>
      </c>
      <c r="R9" s="6">
        <v>64222</v>
      </c>
      <c r="S9" s="6">
        <v>66044</v>
      </c>
      <c r="T9" s="6">
        <v>67633</v>
      </c>
      <c r="U9" s="6">
        <v>30653</v>
      </c>
      <c r="V9" s="6">
        <v>32773</v>
      </c>
    </row>
    <row r="10" spans="1:22" customFormat="1" ht="18" customHeight="1">
      <c r="A10" s="36" t="s">
        <v>84</v>
      </c>
      <c r="B10" s="6">
        <v>10075</v>
      </c>
      <c r="C10" s="6">
        <v>14403</v>
      </c>
      <c r="D10" s="6">
        <v>15786</v>
      </c>
      <c r="E10" s="6">
        <v>17841</v>
      </c>
      <c r="F10" s="6">
        <v>20935</v>
      </c>
      <c r="G10" s="6">
        <v>14724</v>
      </c>
      <c r="H10" s="6">
        <v>16097</v>
      </c>
      <c r="I10" s="6">
        <v>16535</v>
      </c>
      <c r="J10" s="6">
        <v>16745</v>
      </c>
      <c r="K10" s="6">
        <v>17318</v>
      </c>
      <c r="L10" s="6">
        <v>18457</v>
      </c>
      <c r="M10" s="6">
        <v>19169</v>
      </c>
      <c r="N10" s="6">
        <v>17672</v>
      </c>
      <c r="O10" s="6">
        <v>18065</v>
      </c>
      <c r="P10" s="6">
        <v>17910</v>
      </c>
      <c r="Q10" s="6">
        <v>17114</v>
      </c>
      <c r="R10" s="6">
        <v>16862</v>
      </c>
      <c r="S10" s="6">
        <v>17093</v>
      </c>
      <c r="T10" s="6">
        <v>17585</v>
      </c>
      <c r="U10" s="6">
        <v>53760</v>
      </c>
      <c r="V10" s="6">
        <v>55097</v>
      </c>
    </row>
    <row r="11" spans="1:22" customFormat="1" ht="18" customHeight="1">
      <c r="A11" s="36" t="s">
        <v>85</v>
      </c>
      <c r="B11" s="6">
        <v>5821</v>
      </c>
      <c r="C11" s="6">
        <v>7068</v>
      </c>
      <c r="D11" s="6">
        <v>7885</v>
      </c>
      <c r="E11" s="6">
        <v>10384</v>
      </c>
      <c r="F11" s="6">
        <v>11849</v>
      </c>
      <c r="G11" s="6">
        <v>12203</v>
      </c>
      <c r="H11" s="6">
        <v>14228</v>
      </c>
      <c r="I11" s="6">
        <v>15670</v>
      </c>
      <c r="J11" s="6">
        <v>16570</v>
      </c>
      <c r="K11" s="6">
        <v>17308</v>
      </c>
      <c r="L11" s="6">
        <v>18133</v>
      </c>
      <c r="M11" s="6">
        <v>19020</v>
      </c>
      <c r="N11" s="6">
        <v>19439</v>
      </c>
      <c r="O11" s="6">
        <v>19692</v>
      </c>
      <c r="P11" s="6">
        <v>20544</v>
      </c>
      <c r="Q11" s="6">
        <v>20790</v>
      </c>
      <c r="R11" s="6">
        <v>21007</v>
      </c>
      <c r="S11" s="6">
        <v>21619</v>
      </c>
      <c r="T11" s="6">
        <v>22883</v>
      </c>
      <c r="U11" s="6">
        <v>23462</v>
      </c>
      <c r="V11" s="6">
        <v>24594</v>
      </c>
    </row>
    <row r="12" spans="1:22" customFormat="1" ht="18" customHeight="1">
      <c r="A12" s="36" t="s">
        <v>86</v>
      </c>
      <c r="B12" s="6">
        <v>193</v>
      </c>
      <c r="C12" s="6">
        <v>236</v>
      </c>
      <c r="D12" s="6">
        <v>192</v>
      </c>
      <c r="E12" s="6">
        <v>251</v>
      </c>
      <c r="F12" s="6">
        <v>299</v>
      </c>
      <c r="G12" s="6">
        <v>209</v>
      </c>
      <c r="H12" s="6">
        <v>246</v>
      </c>
      <c r="I12" s="6">
        <v>251</v>
      </c>
      <c r="J12" s="6">
        <v>249</v>
      </c>
      <c r="K12" s="6">
        <v>253</v>
      </c>
      <c r="L12" s="6">
        <v>266</v>
      </c>
      <c r="M12" s="6">
        <v>251</v>
      </c>
      <c r="N12" s="6">
        <v>241</v>
      </c>
      <c r="O12" s="6">
        <v>233</v>
      </c>
      <c r="P12" s="6">
        <v>240</v>
      </c>
      <c r="Q12" s="6">
        <v>274</v>
      </c>
      <c r="R12" s="6">
        <v>283</v>
      </c>
      <c r="S12" s="6">
        <v>319</v>
      </c>
      <c r="T12" s="6">
        <v>369</v>
      </c>
      <c r="U12" s="6">
        <v>351</v>
      </c>
      <c r="V12" s="6">
        <v>392</v>
      </c>
    </row>
    <row r="13" spans="1:22" customFormat="1" ht="18" customHeight="1">
      <c r="A13" s="36" t="s">
        <v>87</v>
      </c>
      <c r="B13" s="6">
        <v>296</v>
      </c>
      <c r="C13" s="6">
        <v>375</v>
      </c>
      <c r="D13" s="6">
        <v>383</v>
      </c>
      <c r="E13" s="6">
        <v>520</v>
      </c>
      <c r="F13" s="6">
        <v>572</v>
      </c>
      <c r="G13" s="6">
        <v>544</v>
      </c>
      <c r="H13" s="6">
        <v>676</v>
      </c>
      <c r="I13" s="6">
        <v>706</v>
      </c>
      <c r="J13" s="6">
        <v>686</v>
      </c>
      <c r="K13" s="6">
        <v>662</v>
      </c>
      <c r="L13" s="6">
        <v>676</v>
      </c>
      <c r="M13" s="6">
        <v>682</v>
      </c>
      <c r="N13" s="6">
        <v>672</v>
      </c>
      <c r="O13" s="6">
        <v>613</v>
      </c>
      <c r="P13" s="6">
        <v>630</v>
      </c>
      <c r="Q13" s="6">
        <v>658</v>
      </c>
      <c r="R13" s="6">
        <v>739</v>
      </c>
      <c r="S13" s="6">
        <v>842</v>
      </c>
      <c r="T13" s="6">
        <v>1021</v>
      </c>
      <c r="U13" s="6">
        <v>1049</v>
      </c>
      <c r="V13" s="6">
        <v>1075</v>
      </c>
    </row>
    <row r="14" spans="1:22" customFormat="1" ht="18" customHeight="1">
      <c r="A14" s="36" t="s">
        <v>88</v>
      </c>
      <c r="B14" s="6">
        <v>6666</v>
      </c>
      <c r="C14" s="6">
        <v>10011</v>
      </c>
      <c r="D14" s="6">
        <v>12002</v>
      </c>
      <c r="E14" s="6">
        <v>14279</v>
      </c>
      <c r="F14" s="6">
        <v>15881</v>
      </c>
      <c r="G14" s="6">
        <v>15688</v>
      </c>
      <c r="H14" s="6">
        <v>17286</v>
      </c>
      <c r="I14" s="6">
        <v>16110</v>
      </c>
      <c r="J14" s="6">
        <v>14427</v>
      </c>
      <c r="K14" s="6">
        <v>12703</v>
      </c>
      <c r="L14" s="6">
        <v>11149</v>
      </c>
      <c r="M14" s="6">
        <v>10267</v>
      </c>
      <c r="N14" s="6">
        <v>9083</v>
      </c>
      <c r="O14" s="6">
        <v>8024</v>
      </c>
      <c r="P14" s="6">
        <v>7478</v>
      </c>
      <c r="Q14" s="6">
        <v>7111</v>
      </c>
      <c r="R14" s="6">
        <v>7367</v>
      </c>
      <c r="S14" s="6">
        <v>8310</v>
      </c>
      <c r="T14" s="6">
        <v>9612</v>
      </c>
      <c r="U14" s="6">
        <v>9747</v>
      </c>
      <c r="V14" s="6">
        <v>9969</v>
      </c>
    </row>
    <row r="15" spans="1:22" customFormat="1" ht="18" customHeight="1">
      <c r="A15" s="36" t="s">
        <v>89</v>
      </c>
      <c r="B15" s="6">
        <v>631</v>
      </c>
      <c r="C15" s="6">
        <v>847</v>
      </c>
      <c r="D15" s="6">
        <v>1025</v>
      </c>
      <c r="E15" s="6">
        <v>1539</v>
      </c>
      <c r="F15" s="6">
        <v>1913</v>
      </c>
      <c r="G15" s="6">
        <v>1977</v>
      </c>
      <c r="H15" s="6">
        <v>2398</v>
      </c>
      <c r="I15" s="6">
        <v>2607</v>
      </c>
      <c r="J15" s="6">
        <v>2792</v>
      </c>
      <c r="K15" s="6">
        <v>2970</v>
      </c>
      <c r="L15" s="6">
        <v>3172</v>
      </c>
      <c r="M15" s="6">
        <v>3569</v>
      </c>
      <c r="N15" s="6">
        <v>4061</v>
      </c>
      <c r="O15" s="6">
        <v>4317</v>
      </c>
      <c r="P15" s="6">
        <v>4085</v>
      </c>
      <c r="Q15" s="6">
        <v>4186</v>
      </c>
      <c r="R15" s="6">
        <v>4288</v>
      </c>
      <c r="S15" s="6">
        <v>4493</v>
      </c>
      <c r="T15" s="6">
        <v>4831</v>
      </c>
      <c r="U15" s="6">
        <v>4736</v>
      </c>
      <c r="V15" s="6">
        <v>4562</v>
      </c>
    </row>
    <row r="16" spans="1:22" customFormat="1" ht="18" customHeight="1">
      <c r="A16" s="36" t="s">
        <v>90</v>
      </c>
      <c r="B16" s="6">
        <v>10</v>
      </c>
      <c r="C16" s="6">
        <v>17</v>
      </c>
      <c r="D16" s="6">
        <v>15</v>
      </c>
      <c r="E16" s="6">
        <v>22</v>
      </c>
      <c r="F16" s="6">
        <v>20</v>
      </c>
      <c r="G16" s="6">
        <v>17</v>
      </c>
      <c r="H16" s="6">
        <v>18</v>
      </c>
      <c r="I16" s="6">
        <v>16</v>
      </c>
      <c r="J16" s="6">
        <v>14</v>
      </c>
      <c r="K16" s="6">
        <v>14</v>
      </c>
      <c r="L16" s="6">
        <v>16</v>
      </c>
      <c r="M16" s="6">
        <v>21</v>
      </c>
      <c r="N16" s="6">
        <v>17</v>
      </c>
      <c r="O16" s="6">
        <v>24</v>
      </c>
      <c r="P16" s="6">
        <v>39</v>
      </c>
      <c r="Q16" s="6">
        <v>30</v>
      </c>
      <c r="R16" s="6">
        <v>35</v>
      </c>
      <c r="S16" s="6">
        <v>40</v>
      </c>
      <c r="T16" s="6">
        <v>38</v>
      </c>
      <c r="U16" s="6">
        <v>35</v>
      </c>
      <c r="V16" s="6">
        <v>35</v>
      </c>
    </row>
    <row r="17" spans="1:22" customFormat="1" ht="18" customHeight="1">
      <c r="A17" s="30" t="s">
        <v>93</v>
      </c>
      <c r="B17" s="55">
        <v>1</v>
      </c>
      <c r="C17" s="55">
        <v>0</v>
      </c>
      <c r="D17" s="55">
        <v>1</v>
      </c>
      <c r="E17" s="55">
        <v>1</v>
      </c>
      <c r="F17" s="55">
        <v>2</v>
      </c>
      <c r="G17" s="55">
        <v>2</v>
      </c>
      <c r="H17" s="55">
        <v>2</v>
      </c>
      <c r="I17" s="55">
        <v>2</v>
      </c>
      <c r="J17" s="55">
        <v>2</v>
      </c>
      <c r="K17" s="55">
        <v>2</v>
      </c>
      <c r="L17" s="55">
        <v>2</v>
      </c>
      <c r="M17" s="55">
        <v>3</v>
      </c>
      <c r="N17" s="55">
        <v>4</v>
      </c>
      <c r="O17" s="55">
        <v>4</v>
      </c>
      <c r="P17" s="55">
        <v>6</v>
      </c>
      <c r="Q17" s="55">
        <v>7</v>
      </c>
      <c r="R17" s="55">
        <v>10</v>
      </c>
      <c r="S17" s="55">
        <v>12</v>
      </c>
      <c r="T17" s="55">
        <v>13</v>
      </c>
      <c r="U17" s="55">
        <v>12</v>
      </c>
      <c r="V17" s="55">
        <v>22</v>
      </c>
    </row>
    <row r="18" spans="1:22" customFormat="1" ht="18" customHeight="1">
      <c r="A18" s="32" t="s">
        <v>48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80" t="s">
        <v>49</v>
      </c>
      <c r="B21" s="81">
        <v>2002</v>
      </c>
      <c r="C21" s="81">
        <v>2003</v>
      </c>
      <c r="D21" s="81">
        <v>2004</v>
      </c>
      <c r="E21" s="81">
        <v>2005</v>
      </c>
      <c r="F21" s="81">
        <v>2006</v>
      </c>
      <c r="G21" s="81">
        <v>2007</v>
      </c>
      <c r="H21" s="81">
        <v>2008</v>
      </c>
      <c r="I21" s="81">
        <v>2009</v>
      </c>
      <c r="J21" s="81">
        <v>2010</v>
      </c>
      <c r="K21" s="81">
        <v>2011</v>
      </c>
      <c r="L21" s="81">
        <v>2012</v>
      </c>
      <c r="M21" s="81">
        <v>2013</v>
      </c>
      <c r="N21" s="81">
        <v>2014</v>
      </c>
      <c r="O21" s="81">
        <v>2015</v>
      </c>
      <c r="P21" s="81">
        <v>2016</v>
      </c>
      <c r="Q21" s="81">
        <v>2017</v>
      </c>
      <c r="R21" s="81">
        <v>2018</v>
      </c>
      <c r="S21" s="81">
        <v>2019</v>
      </c>
      <c r="T21" s="81">
        <v>2020</v>
      </c>
      <c r="U21" s="81">
        <v>2021</v>
      </c>
      <c r="V21" s="81">
        <v>2022</v>
      </c>
    </row>
    <row r="22" spans="1:22" customFormat="1" ht="18" customHeight="1">
      <c r="A22" s="57" t="s">
        <v>82</v>
      </c>
      <c r="B22" s="42">
        <v>32274</v>
      </c>
      <c r="C22" s="42">
        <v>43667</v>
      </c>
      <c r="D22" s="42">
        <v>45835</v>
      </c>
      <c r="E22" s="42">
        <v>59195</v>
      </c>
      <c r="F22" s="42">
        <v>69189</v>
      </c>
      <c r="G22" s="42">
        <v>74390</v>
      </c>
      <c r="H22" s="42">
        <v>83897</v>
      </c>
      <c r="I22" s="42">
        <v>86252</v>
      </c>
      <c r="J22" s="42">
        <v>86593</v>
      </c>
      <c r="K22" s="42">
        <v>87701</v>
      </c>
      <c r="L22" s="42">
        <v>89465</v>
      </c>
      <c r="M22" s="42">
        <v>89186</v>
      </c>
      <c r="N22" s="42">
        <v>71184</v>
      </c>
      <c r="O22" s="42">
        <v>67795</v>
      </c>
      <c r="P22" s="42">
        <v>62115</v>
      </c>
      <c r="Q22" s="42">
        <v>57471</v>
      </c>
      <c r="R22" s="42">
        <v>58092</v>
      </c>
      <c r="S22" s="42">
        <v>59848</v>
      </c>
      <c r="T22" s="42">
        <v>62503</v>
      </c>
      <c r="U22" s="42">
        <v>62226</v>
      </c>
      <c r="V22" s="42">
        <v>64388</v>
      </c>
    </row>
    <row r="23" spans="1:22" customFormat="1" ht="18" customHeight="1">
      <c r="A23" s="36" t="s">
        <v>83</v>
      </c>
      <c r="B23" s="6">
        <v>18184</v>
      </c>
      <c r="C23" s="6">
        <v>24343</v>
      </c>
      <c r="D23" s="6">
        <v>24005</v>
      </c>
      <c r="E23" s="6">
        <v>32774</v>
      </c>
      <c r="F23" s="6">
        <v>38941</v>
      </c>
      <c r="G23" s="6">
        <v>48275</v>
      </c>
      <c r="H23" s="6">
        <v>55116</v>
      </c>
      <c r="I23" s="6">
        <v>57426</v>
      </c>
      <c r="J23" s="6">
        <v>58420</v>
      </c>
      <c r="K23" s="6">
        <v>59795</v>
      </c>
      <c r="L23" s="6">
        <v>61316</v>
      </c>
      <c r="M23" s="6">
        <v>60577</v>
      </c>
      <c r="N23" s="6">
        <v>43514</v>
      </c>
      <c r="O23" s="6">
        <v>40374</v>
      </c>
      <c r="P23" s="6">
        <v>34896</v>
      </c>
      <c r="Q23" s="6">
        <v>31014</v>
      </c>
      <c r="R23" s="6">
        <v>31531</v>
      </c>
      <c r="S23" s="6">
        <v>32428</v>
      </c>
      <c r="T23" s="6">
        <v>33238</v>
      </c>
      <c r="U23" s="6">
        <v>15085</v>
      </c>
      <c r="V23" s="6">
        <v>16117</v>
      </c>
    </row>
    <row r="24" spans="1:22" customFormat="1" ht="18" customHeight="1">
      <c r="A24" s="36" t="s">
        <v>84</v>
      </c>
      <c r="B24" s="6">
        <v>5460</v>
      </c>
      <c r="C24" s="6">
        <v>7834</v>
      </c>
      <c r="D24" s="6">
        <v>8638</v>
      </c>
      <c r="E24" s="6">
        <v>9780</v>
      </c>
      <c r="F24" s="6">
        <v>11420</v>
      </c>
      <c r="G24" s="6">
        <v>7664</v>
      </c>
      <c r="H24" s="6">
        <v>8274</v>
      </c>
      <c r="I24" s="6">
        <v>8311</v>
      </c>
      <c r="J24" s="6">
        <v>8274</v>
      </c>
      <c r="K24" s="6">
        <v>8483</v>
      </c>
      <c r="L24" s="6">
        <v>8952</v>
      </c>
      <c r="M24" s="6">
        <v>9196</v>
      </c>
      <c r="N24" s="6">
        <v>8374</v>
      </c>
      <c r="O24" s="6">
        <v>8490</v>
      </c>
      <c r="P24" s="6">
        <v>8377</v>
      </c>
      <c r="Q24" s="6">
        <v>7840</v>
      </c>
      <c r="R24" s="6">
        <v>7746</v>
      </c>
      <c r="S24" s="6">
        <v>7866</v>
      </c>
      <c r="T24" s="6">
        <v>8078</v>
      </c>
      <c r="U24" s="6">
        <v>25858</v>
      </c>
      <c r="V24" s="6">
        <v>26521</v>
      </c>
    </row>
    <row r="25" spans="1:22" customFormat="1" ht="18" customHeight="1">
      <c r="A25" s="36" t="s">
        <v>85</v>
      </c>
      <c r="B25" s="6">
        <v>4575</v>
      </c>
      <c r="C25" s="6">
        <v>5459</v>
      </c>
      <c r="D25" s="6">
        <v>5970</v>
      </c>
      <c r="E25" s="6">
        <v>7712</v>
      </c>
      <c r="F25" s="6">
        <v>8760</v>
      </c>
      <c r="G25" s="6">
        <v>8583</v>
      </c>
      <c r="H25" s="6">
        <v>9646</v>
      </c>
      <c r="I25" s="6">
        <v>10284</v>
      </c>
      <c r="J25" s="6">
        <v>10554</v>
      </c>
      <c r="K25" s="6">
        <v>10939</v>
      </c>
      <c r="L25" s="6">
        <v>11372</v>
      </c>
      <c r="M25" s="6">
        <v>11778</v>
      </c>
      <c r="N25" s="6">
        <v>11815</v>
      </c>
      <c r="O25" s="6">
        <v>11840</v>
      </c>
      <c r="P25" s="6">
        <v>12339</v>
      </c>
      <c r="Q25" s="6">
        <v>12315</v>
      </c>
      <c r="R25" s="6">
        <v>12319</v>
      </c>
      <c r="S25" s="6">
        <v>12541</v>
      </c>
      <c r="T25" s="6">
        <v>13285</v>
      </c>
      <c r="U25" s="6">
        <v>13565</v>
      </c>
      <c r="V25" s="6">
        <v>14089</v>
      </c>
    </row>
    <row r="26" spans="1:22" customFormat="1" ht="18" customHeight="1">
      <c r="A26" s="36" t="s">
        <v>86</v>
      </c>
      <c r="B26" s="6">
        <v>99</v>
      </c>
      <c r="C26" s="6">
        <v>123</v>
      </c>
      <c r="D26" s="6">
        <v>102</v>
      </c>
      <c r="E26" s="6">
        <v>131</v>
      </c>
      <c r="F26" s="6">
        <v>164</v>
      </c>
      <c r="G26" s="6">
        <v>108</v>
      </c>
      <c r="H26" s="6">
        <v>129</v>
      </c>
      <c r="I26" s="6">
        <v>131</v>
      </c>
      <c r="J26" s="6">
        <v>120</v>
      </c>
      <c r="K26" s="6">
        <v>118</v>
      </c>
      <c r="L26" s="6">
        <v>124</v>
      </c>
      <c r="M26" s="6">
        <v>118</v>
      </c>
      <c r="N26" s="6">
        <v>117</v>
      </c>
      <c r="O26" s="6">
        <v>118</v>
      </c>
      <c r="P26" s="6">
        <v>116</v>
      </c>
      <c r="Q26" s="6">
        <v>132</v>
      </c>
      <c r="R26" s="6">
        <v>126</v>
      </c>
      <c r="S26" s="6">
        <v>128</v>
      </c>
      <c r="T26" s="6">
        <v>161</v>
      </c>
      <c r="U26" s="6">
        <v>159</v>
      </c>
      <c r="V26" s="6">
        <v>180</v>
      </c>
    </row>
    <row r="27" spans="1:22" customFormat="1" ht="18" customHeight="1">
      <c r="A27" s="36" t="s">
        <v>87</v>
      </c>
      <c r="B27" s="29">
        <v>122</v>
      </c>
      <c r="C27" s="29">
        <v>149</v>
      </c>
      <c r="D27" s="29">
        <v>154</v>
      </c>
      <c r="E27" s="29">
        <v>225</v>
      </c>
      <c r="F27" s="29">
        <v>249</v>
      </c>
      <c r="G27" s="29">
        <v>223</v>
      </c>
      <c r="H27" s="29">
        <v>276</v>
      </c>
      <c r="I27" s="29">
        <v>269</v>
      </c>
      <c r="J27" s="29">
        <v>261</v>
      </c>
      <c r="K27" s="29">
        <v>257</v>
      </c>
      <c r="L27" s="29">
        <v>267</v>
      </c>
      <c r="M27" s="29">
        <v>268</v>
      </c>
      <c r="N27" s="29">
        <v>261</v>
      </c>
      <c r="O27" s="29">
        <v>239</v>
      </c>
      <c r="P27" s="29">
        <v>254</v>
      </c>
      <c r="Q27" s="29">
        <v>262</v>
      </c>
      <c r="R27" s="29">
        <v>291</v>
      </c>
      <c r="S27" s="29">
        <v>334</v>
      </c>
      <c r="T27" s="29">
        <v>403</v>
      </c>
      <c r="U27" s="29">
        <v>415</v>
      </c>
      <c r="V27" s="29">
        <v>427</v>
      </c>
    </row>
    <row r="28" spans="1:22" customFormat="1" ht="18" customHeight="1">
      <c r="A28" s="36" t="s">
        <v>88</v>
      </c>
      <c r="B28" s="29">
        <v>3487</v>
      </c>
      <c r="C28" s="29">
        <v>5289</v>
      </c>
      <c r="D28" s="29">
        <v>6392</v>
      </c>
      <c r="E28" s="29">
        <v>7650</v>
      </c>
      <c r="F28" s="29">
        <v>8488</v>
      </c>
      <c r="G28" s="29">
        <v>8273</v>
      </c>
      <c r="H28" s="29">
        <v>8946</v>
      </c>
      <c r="I28" s="29">
        <v>8199</v>
      </c>
      <c r="J28" s="29">
        <v>7238</v>
      </c>
      <c r="K28" s="29">
        <v>6303</v>
      </c>
      <c r="L28" s="29">
        <v>5501</v>
      </c>
      <c r="M28" s="29">
        <v>5032</v>
      </c>
      <c r="N28" s="29">
        <v>4489</v>
      </c>
      <c r="O28" s="29">
        <v>3982</v>
      </c>
      <c r="P28" s="29">
        <v>3667</v>
      </c>
      <c r="Q28" s="29">
        <v>3434</v>
      </c>
      <c r="R28" s="29">
        <v>3562</v>
      </c>
      <c r="S28" s="29">
        <v>3920</v>
      </c>
      <c r="T28" s="29">
        <v>4509</v>
      </c>
      <c r="U28" s="29">
        <v>4489</v>
      </c>
      <c r="V28" s="29">
        <v>4573</v>
      </c>
    </row>
    <row r="29" spans="1:22" customFormat="1" ht="18" customHeight="1">
      <c r="A29" s="36" t="s">
        <v>89</v>
      </c>
      <c r="B29" s="29">
        <v>342</v>
      </c>
      <c r="C29" s="29">
        <v>464</v>
      </c>
      <c r="D29" s="29">
        <v>569</v>
      </c>
      <c r="E29" s="29">
        <v>915</v>
      </c>
      <c r="F29" s="29">
        <v>1160</v>
      </c>
      <c r="G29" s="29">
        <v>1256</v>
      </c>
      <c r="H29" s="29">
        <v>1503</v>
      </c>
      <c r="I29" s="29">
        <v>1628</v>
      </c>
      <c r="J29" s="29">
        <v>1722</v>
      </c>
      <c r="K29" s="29">
        <v>1800</v>
      </c>
      <c r="L29" s="29">
        <v>1926</v>
      </c>
      <c r="M29" s="29">
        <v>2209</v>
      </c>
      <c r="N29" s="29">
        <v>2607</v>
      </c>
      <c r="O29" s="29">
        <v>2741</v>
      </c>
      <c r="P29" s="29">
        <v>2447</v>
      </c>
      <c r="Q29" s="29">
        <v>2461</v>
      </c>
      <c r="R29" s="29">
        <v>2498</v>
      </c>
      <c r="S29" s="29">
        <v>2607</v>
      </c>
      <c r="T29" s="29">
        <v>2807</v>
      </c>
      <c r="U29" s="29">
        <v>2633</v>
      </c>
      <c r="V29" s="29">
        <v>2454</v>
      </c>
    </row>
    <row r="30" spans="1:22" customFormat="1" ht="18" customHeight="1">
      <c r="A30" s="36" t="s">
        <v>90</v>
      </c>
      <c r="B30" s="29">
        <v>5</v>
      </c>
      <c r="C30" s="29">
        <v>6</v>
      </c>
      <c r="D30" s="29">
        <v>4</v>
      </c>
      <c r="E30" s="29">
        <v>7</v>
      </c>
      <c r="F30" s="29">
        <v>5</v>
      </c>
      <c r="G30" s="29">
        <v>6</v>
      </c>
      <c r="H30" s="29">
        <v>5</v>
      </c>
      <c r="I30" s="29">
        <v>3</v>
      </c>
      <c r="J30" s="29">
        <v>3</v>
      </c>
      <c r="K30" s="29">
        <v>4</v>
      </c>
      <c r="L30" s="29">
        <v>5</v>
      </c>
      <c r="M30" s="29">
        <v>6</v>
      </c>
      <c r="N30" s="29">
        <v>4</v>
      </c>
      <c r="O30" s="29">
        <v>8</v>
      </c>
      <c r="P30" s="29">
        <v>14</v>
      </c>
      <c r="Q30" s="29">
        <v>8</v>
      </c>
      <c r="R30" s="29">
        <v>12</v>
      </c>
      <c r="S30" s="29">
        <v>16</v>
      </c>
      <c r="T30" s="29">
        <v>15</v>
      </c>
      <c r="U30" s="29">
        <v>16</v>
      </c>
      <c r="V30" s="29">
        <v>15</v>
      </c>
    </row>
    <row r="31" spans="1:22" customFormat="1" ht="18" customHeight="1">
      <c r="A31" s="30" t="s">
        <v>93</v>
      </c>
      <c r="B31" s="55">
        <v>0</v>
      </c>
      <c r="C31" s="55">
        <v>0</v>
      </c>
      <c r="D31" s="55">
        <v>1</v>
      </c>
      <c r="E31" s="55">
        <v>1</v>
      </c>
      <c r="F31" s="55">
        <v>2</v>
      </c>
      <c r="G31" s="55">
        <v>2</v>
      </c>
      <c r="H31" s="55">
        <v>2</v>
      </c>
      <c r="I31" s="55">
        <v>1</v>
      </c>
      <c r="J31" s="55">
        <v>1</v>
      </c>
      <c r="K31" s="55">
        <v>2</v>
      </c>
      <c r="L31" s="55">
        <v>2</v>
      </c>
      <c r="M31" s="55">
        <v>2</v>
      </c>
      <c r="N31" s="55">
        <v>3</v>
      </c>
      <c r="O31" s="55">
        <v>3</v>
      </c>
      <c r="P31" s="55">
        <v>5</v>
      </c>
      <c r="Q31" s="55">
        <v>5</v>
      </c>
      <c r="R31" s="55">
        <v>7</v>
      </c>
      <c r="S31" s="55">
        <v>8</v>
      </c>
      <c r="T31" s="55">
        <v>7</v>
      </c>
      <c r="U31" s="55">
        <v>6</v>
      </c>
      <c r="V31" s="55">
        <v>12</v>
      </c>
    </row>
    <row r="32" spans="1:22" customFormat="1" ht="18" customHeight="1">
      <c r="A32" s="32" t="s">
        <v>48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80" t="s">
        <v>50</v>
      </c>
      <c r="B35" s="81">
        <v>2002</v>
      </c>
      <c r="C35" s="81">
        <v>2003</v>
      </c>
      <c r="D35" s="81">
        <v>2004</v>
      </c>
      <c r="E35" s="81">
        <v>2005</v>
      </c>
      <c r="F35" s="81">
        <v>2006</v>
      </c>
      <c r="G35" s="81">
        <v>2007</v>
      </c>
      <c r="H35" s="81">
        <v>2008</v>
      </c>
      <c r="I35" s="81">
        <v>2009</v>
      </c>
      <c r="J35" s="81">
        <v>2010</v>
      </c>
      <c r="K35" s="81">
        <v>2011</v>
      </c>
      <c r="L35" s="81">
        <v>2012</v>
      </c>
      <c r="M35" s="81">
        <v>2013</v>
      </c>
      <c r="N35" s="81">
        <v>2014</v>
      </c>
      <c r="O35" s="81">
        <v>2015</v>
      </c>
      <c r="P35" s="81">
        <v>2016</v>
      </c>
      <c r="Q35" s="81">
        <v>2017</v>
      </c>
      <c r="R35" s="81">
        <v>2018</v>
      </c>
      <c r="S35" s="81">
        <v>2019</v>
      </c>
      <c r="T35" s="81">
        <v>2020</v>
      </c>
      <c r="U35" s="81">
        <v>2021</v>
      </c>
      <c r="V35" s="81">
        <v>2022</v>
      </c>
    </row>
    <row r="36" spans="1:22" customFormat="1" ht="18" customHeight="1">
      <c r="A36" s="57" t="s">
        <v>82</v>
      </c>
      <c r="B36" s="42">
        <v>27874</v>
      </c>
      <c r="C36" s="42">
        <v>37914</v>
      </c>
      <c r="D36" s="42">
        <v>39078</v>
      </c>
      <c r="E36" s="42">
        <v>50728</v>
      </c>
      <c r="F36" s="42">
        <v>59581</v>
      </c>
      <c r="G36" s="42">
        <v>66155</v>
      </c>
      <c r="H36" s="42">
        <v>75610</v>
      </c>
      <c r="I36" s="42">
        <v>79098</v>
      </c>
      <c r="J36" s="42">
        <v>80619</v>
      </c>
      <c r="K36" s="42">
        <v>82122</v>
      </c>
      <c r="L36" s="42">
        <v>84063</v>
      </c>
      <c r="M36" s="42">
        <v>84254</v>
      </c>
      <c r="N36" s="42">
        <v>67285</v>
      </c>
      <c r="O36" s="42">
        <v>64442</v>
      </c>
      <c r="P36" s="42">
        <v>59027</v>
      </c>
      <c r="Q36" s="42">
        <v>55568</v>
      </c>
      <c r="R36" s="42">
        <v>56721</v>
      </c>
      <c r="S36" s="42">
        <v>58924</v>
      </c>
      <c r="T36" s="42">
        <v>61482</v>
      </c>
      <c r="U36" s="42">
        <v>61579</v>
      </c>
      <c r="V36" s="42">
        <v>64131</v>
      </c>
    </row>
    <row r="37" spans="1:22" customFormat="1" ht="18" customHeight="1">
      <c r="A37" s="36" t="s">
        <v>83</v>
      </c>
      <c r="B37" s="6">
        <v>18271</v>
      </c>
      <c r="C37" s="6">
        <v>24281</v>
      </c>
      <c r="D37" s="6">
        <v>23619</v>
      </c>
      <c r="E37" s="6">
        <v>32312</v>
      </c>
      <c r="F37" s="6">
        <v>38358</v>
      </c>
      <c r="G37" s="6">
        <v>46906</v>
      </c>
      <c r="H37" s="6">
        <v>53440</v>
      </c>
      <c r="I37" s="6">
        <v>56027</v>
      </c>
      <c r="J37" s="6">
        <v>57307</v>
      </c>
      <c r="K37" s="6">
        <v>58798</v>
      </c>
      <c r="L37" s="6">
        <v>60341</v>
      </c>
      <c r="M37" s="6">
        <v>59881</v>
      </c>
      <c r="N37" s="6">
        <v>43766</v>
      </c>
      <c r="O37" s="6">
        <v>40891</v>
      </c>
      <c r="P37" s="6">
        <v>35314</v>
      </c>
      <c r="Q37" s="6">
        <v>31855</v>
      </c>
      <c r="R37" s="6">
        <v>32691</v>
      </c>
      <c r="S37" s="6">
        <v>33616</v>
      </c>
      <c r="T37" s="6">
        <v>34395</v>
      </c>
      <c r="U37" s="6">
        <v>15568</v>
      </c>
      <c r="V37" s="6">
        <v>16656</v>
      </c>
    </row>
    <row r="38" spans="1:22" customFormat="1" ht="18" customHeight="1">
      <c r="A38" s="36" t="s">
        <v>84</v>
      </c>
      <c r="B38" s="6">
        <v>4615</v>
      </c>
      <c r="C38" s="6">
        <v>6569</v>
      </c>
      <c r="D38" s="6">
        <v>7148</v>
      </c>
      <c r="E38" s="6">
        <v>8061</v>
      </c>
      <c r="F38" s="6">
        <v>9515</v>
      </c>
      <c r="G38" s="6">
        <v>7060</v>
      </c>
      <c r="H38" s="6">
        <v>7823</v>
      </c>
      <c r="I38" s="6">
        <v>8224</v>
      </c>
      <c r="J38" s="6">
        <v>8471</v>
      </c>
      <c r="K38" s="6">
        <v>8835</v>
      </c>
      <c r="L38" s="6">
        <v>9505</v>
      </c>
      <c r="M38" s="6">
        <v>9973</v>
      </c>
      <c r="N38" s="6">
        <v>9298</v>
      </c>
      <c r="O38" s="6">
        <v>9575</v>
      </c>
      <c r="P38" s="6">
        <v>9533</v>
      </c>
      <c r="Q38" s="6">
        <v>9274</v>
      </c>
      <c r="R38" s="6">
        <v>9116</v>
      </c>
      <c r="S38" s="6">
        <v>9227</v>
      </c>
      <c r="T38" s="6">
        <v>9507</v>
      </c>
      <c r="U38" s="6">
        <v>27902</v>
      </c>
      <c r="V38" s="6">
        <v>28576</v>
      </c>
    </row>
    <row r="39" spans="1:22" customFormat="1" ht="18" customHeight="1">
      <c r="A39" s="36" t="s">
        <v>85</v>
      </c>
      <c r="B39" s="6">
        <v>1246</v>
      </c>
      <c r="C39" s="6">
        <v>1609</v>
      </c>
      <c r="D39" s="6">
        <v>1915</v>
      </c>
      <c r="E39" s="6">
        <v>2672</v>
      </c>
      <c r="F39" s="6">
        <v>3089</v>
      </c>
      <c r="G39" s="6">
        <v>3620</v>
      </c>
      <c r="H39" s="6">
        <v>4582</v>
      </c>
      <c r="I39" s="6">
        <v>5386</v>
      </c>
      <c r="J39" s="6">
        <v>6016</v>
      </c>
      <c r="K39" s="6">
        <v>6369</v>
      </c>
      <c r="L39" s="6">
        <v>6761</v>
      </c>
      <c r="M39" s="6">
        <v>7242</v>
      </c>
      <c r="N39" s="6">
        <v>7624</v>
      </c>
      <c r="O39" s="6">
        <v>7852</v>
      </c>
      <c r="P39" s="6">
        <v>8205</v>
      </c>
      <c r="Q39" s="6">
        <v>8475</v>
      </c>
      <c r="R39" s="6">
        <v>8688</v>
      </c>
      <c r="S39" s="6">
        <v>9078</v>
      </c>
      <c r="T39" s="6">
        <v>9598</v>
      </c>
      <c r="U39" s="6">
        <v>9897</v>
      </c>
      <c r="V39" s="6">
        <v>10505</v>
      </c>
    </row>
    <row r="40" spans="1:22" customFormat="1" ht="18" customHeight="1">
      <c r="A40" s="36" t="s">
        <v>86</v>
      </c>
      <c r="B40" s="6">
        <v>94</v>
      </c>
      <c r="C40" s="6">
        <v>113</v>
      </c>
      <c r="D40" s="6">
        <v>90</v>
      </c>
      <c r="E40" s="6">
        <v>120</v>
      </c>
      <c r="F40" s="6">
        <v>135</v>
      </c>
      <c r="G40" s="6">
        <v>101</v>
      </c>
      <c r="H40" s="6">
        <v>117</v>
      </c>
      <c r="I40" s="6">
        <v>120</v>
      </c>
      <c r="J40" s="6">
        <v>129</v>
      </c>
      <c r="K40" s="6">
        <v>135</v>
      </c>
      <c r="L40" s="6">
        <v>142</v>
      </c>
      <c r="M40" s="6">
        <v>133</v>
      </c>
      <c r="N40" s="6">
        <v>124</v>
      </c>
      <c r="O40" s="6">
        <v>115</v>
      </c>
      <c r="P40" s="6">
        <v>124</v>
      </c>
      <c r="Q40" s="6">
        <v>142</v>
      </c>
      <c r="R40" s="6">
        <v>157</v>
      </c>
      <c r="S40" s="6">
        <v>191</v>
      </c>
      <c r="T40" s="6">
        <v>208</v>
      </c>
      <c r="U40" s="6">
        <v>192</v>
      </c>
      <c r="V40" s="6">
        <v>212</v>
      </c>
    </row>
    <row r="41" spans="1:22" customFormat="1" ht="18" customHeight="1">
      <c r="A41" s="36" t="s">
        <v>87</v>
      </c>
      <c r="B41" s="6">
        <v>174</v>
      </c>
      <c r="C41" s="6">
        <v>226</v>
      </c>
      <c r="D41" s="6">
        <v>229</v>
      </c>
      <c r="E41" s="6">
        <v>295</v>
      </c>
      <c r="F41" s="6">
        <v>323</v>
      </c>
      <c r="G41" s="6">
        <v>321</v>
      </c>
      <c r="H41" s="6">
        <v>400</v>
      </c>
      <c r="I41" s="6">
        <v>437</v>
      </c>
      <c r="J41" s="6">
        <v>425</v>
      </c>
      <c r="K41" s="6">
        <v>405</v>
      </c>
      <c r="L41" s="6">
        <v>409</v>
      </c>
      <c r="M41" s="6">
        <v>414</v>
      </c>
      <c r="N41" s="6">
        <v>411</v>
      </c>
      <c r="O41" s="6">
        <v>374</v>
      </c>
      <c r="P41" s="6">
        <v>376</v>
      </c>
      <c r="Q41" s="6">
        <v>396</v>
      </c>
      <c r="R41" s="6">
        <v>448</v>
      </c>
      <c r="S41" s="6">
        <v>508</v>
      </c>
      <c r="T41" s="6">
        <v>618</v>
      </c>
      <c r="U41" s="6">
        <v>634</v>
      </c>
      <c r="V41" s="6">
        <v>648</v>
      </c>
    </row>
    <row r="42" spans="1:22" customFormat="1" ht="18" customHeight="1">
      <c r="A42" s="36" t="s">
        <v>88</v>
      </c>
      <c r="B42" s="29">
        <v>3179</v>
      </c>
      <c r="C42" s="29">
        <v>4722</v>
      </c>
      <c r="D42" s="29">
        <v>5610</v>
      </c>
      <c r="E42" s="29">
        <v>6629</v>
      </c>
      <c r="F42" s="29">
        <v>7393</v>
      </c>
      <c r="G42" s="29">
        <v>7415</v>
      </c>
      <c r="H42" s="29">
        <v>8340</v>
      </c>
      <c r="I42" s="29">
        <v>7911</v>
      </c>
      <c r="J42" s="29">
        <v>7189</v>
      </c>
      <c r="K42" s="29">
        <v>6400</v>
      </c>
      <c r="L42" s="29">
        <v>5648</v>
      </c>
      <c r="M42" s="29">
        <v>5235</v>
      </c>
      <c r="N42" s="29">
        <v>4594</v>
      </c>
      <c r="O42" s="29">
        <v>4042</v>
      </c>
      <c r="P42" s="29">
        <v>3811</v>
      </c>
      <c r="Q42" s="29">
        <v>3677</v>
      </c>
      <c r="R42" s="29">
        <v>3805</v>
      </c>
      <c r="S42" s="29">
        <v>4390</v>
      </c>
      <c r="T42" s="29">
        <v>5103</v>
      </c>
      <c r="U42" s="29">
        <v>5258</v>
      </c>
      <c r="V42" s="29">
        <v>5396</v>
      </c>
    </row>
    <row r="43" spans="1:22" customFormat="1" ht="18" customHeight="1">
      <c r="A43" s="36" t="s">
        <v>89</v>
      </c>
      <c r="B43" s="29">
        <v>289</v>
      </c>
      <c r="C43" s="29">
        <v>383</v>
      </c>
      <c r="D43" s="29">
        <v>456</v>
      </c>
      <c r="E43" s="29">
        <v>624</v>
      </c>
      <c r="F43" s="29">
        <v>753</v>
      </c>
      <c r="G43" s="29">
        <v>721</v>
      </c>
      <c r="H43" s="29">
        <v>895</v>
      </c>
      <c r="I43" s="29">
        <v>979</v>
      </c>
      <c r="J43" s="29">
        <v>1070</v>
      </c>
      <c r="K43" s="29">
        <v>1170</v>
      </c>
      <c r="L43" s="29">
        <v>1246</v>
      </c>
      <c r="M43" s="29">
        <v>1360</v>
      </c>
      <c r="N43" s="29">
        <v>1454</v>
      </c>
      <c r="O43" s="29">
        <v>1576</v>
      </c>
      <c r="P43" s="29">
        <v>1638</v>
      </c>
      <c r="Q43" s="29">
        <v>1725</v>
      </c>
      <c r="R43" s="29">
        <v>1790</v>
      </c>
      <c r="S43" s="29">
        <v>1886</v>
      </c>
      <c r="T43" s="29">
        <v>2024</v>
      </c>
      <c r="U43" s="29">
        <v>2103</v>
      </c>
      <c r="V43" s="29">
        <v>2108</v>
      </c>
    </row>
    <row r="44" spans="1:22" customFormat="1" ht="18" customHeight="1">
      <c r="A44" s="36" t="s">
        <v>90</v>
      </c>
      <c r="B44" s="29">
        <v>5</v>
      </c>
      <c r="C44" s="29">
        <v>11</v>
      </c>
      <c r="D44" s="29">
        <v>11</v>
      </c>
      <c r="E44" s="29">
        <v>15</v>
      </c>
      <c r="F44" s="29">
        <v>15</v>
      </c>
      <c r="G44" s="29">
        <v>11</v>
      </c>
      <c r="H44" s="29">
        <v>13</v>
      </c>
      <c r="I44" s="29">
        <v>13</v>
      </c>
      <c r="J44" s="29">
        <v>11</v>
      </c>
      <c r="K44" s="29">
        <v>10</v>
      </c>
      <c r="L44" s="29">
        <v>11</v>
      </c>
      <c r="M44" s="29">
        <v>15</v>
      </c>
      <c r="N44" s="29">
        <v>13</v>
      </c>
      <c r="O44" s="29">
        <v>16</v>
      </c>
      <c r="P44" s="29">
        <v>25</v>
      </c>
      <c r="Q44" s="29">
        <v>22</v>
      </c>
      <c r="R44" s="29">
        <v>23</v>
      </c>
      <c r="S44" s="29">
        <v>24</v>
      </c>
      <c r="T44" s="29">
        <v>23</v>
      </c>
      <c r="U44" s="29">
        <v>19</v>
      </c>
      <c r="V44" s="29">
        <v>20</v>
      </c>
    </row>
    <row r="45" spans="1:22" customFormat="1" ht="18" customHeight="1">
      <c r="A45" s="30" t="s">
        <v>93</v>
      </c>
      <c r="B45" s="55">
        <v>1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1</v>
      </c>
      <c r="J45" s="55">
        <v>1</v>
      </c>
      <c r="K45" s="55">
        <v>0</v>
      </c>
      <c r="L45" s="55">
        <v>0</v>
      </c>
      <c r="M45" s="55">
        <v>1</v>
      </c>
      <c r="N45" s="55">
        <v>1</v>
      </c>
      <c r="O45" s="55">
        <v>1</v>
      </c>
      <c r="P45" s="55">
        <v>1</v>
      </c>
      <c r="Q45" s="55">
        <v>2</v>
      </c>
      <c r="R45" s="55">
        <v>3</v>
      </c>
      <c r="S45" s="55">
        <v>4</v>
      </c>
      <c r="T45" s="55">
        <v>6</v>
      </c>
      <c r="U45" s="55">
        <v>6</v>
      </c>
      <c r="V45" s="55">
        <v>10</v>
      </c>
    </row>
    <row r="46" spans="1:22" customFormat="1" ht="18" customHeight="1">
      <c r="A46" s="32" t="s">
        <v>48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94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80" t="s">
        <v>14</v>
      </c>
      <c r="B52" s="81">
        <v>2002</v>
      </c>
      <c r="C52" s="81">
        <v>2003</v>
      </c>
      <c r="D52" s="81">
        <v>2004</v>
      </c>
      <c r="E52" s="81">
        <v>2005</v>
      </c>
      <c r="F52" s="81">
        <v>2006</v>
      </c>
      <c r="G52" s="81">
        <v>2007</v>
      </c>
      <c r="H52" s="81">
        <v>2008</v>
      </c>
      <c r="I52" s="81">
        <v>2009</v>
      </c>
      <c r="J52" s="81">
        <v>2010</v>
      </c>
      <c r="K52" s="81">
        <v>2011</v>
      </c>
      <c r="L52" s="81">
        <v>2012</v>
      </c>
      <c r="M52" s="81">
        <v>2013</v>
      </c>
      <c r="N52" s="81">
        <v>2014</v>
      </c>
      <c r="O52" s="81">
        <v>2015</v>
      </c>
      <c r="P52" s="81">
        <v>2016</v>
      </c>
      <c r="Q52" s="81">
        <v>2017</v>
      </c>
      <c r="R52" s="81">
        <v>2018</v>
      </c>
      <c r="S52" s="81">
        <v>2019</v>
      </c>
      <c r="T52" s="81">
        <v>2020</v>
      </c>
      <c r="U52" s="81">
        <v>2021</v>
      </c>
      <c r="V52" s="81">
        <v>2022</v>
      </c>
    </row>
    <row r="53" spans="1:22" customFormat="1" ht="18" customHeight="1">
      <c r="A53" s="57" t="s">
        <v>82</v>
      </c>
      <c r="B53" s="53">
        <f t="shared" ref="B53:T53" si="0">SUM(B54:B62)</f>
        <v>1</v>
      </c>
      <c r="C53" s="53">
        <f t="shared" si="0"/>
        <v>1</v>
      </c>
      <c r="D53" s="53">
        <f t="shared" si="0"/>
        <v>1.0000000000000002</v>
      </c>
      <c r="E53" s="53">
        <f t="shared" si="0"/>
        <v>1</v>
      </c>
      <c r="F53" s="53">
        <f t="shared" si="0"/>
        <v>1</v>
      </c>
      <c r="G53" s="53">
        <f t="shared" si="0"/>
        <v>1</v>
      </c>
      <c r="H53" s="53">
        <f t="shared" si="0"/>
        <v>0.99999999999999989</v>
      </c>
      <c r="I53" s="53">
        <f t="shared" si="0"/>
        <v>0.99999999999999989</v>
      </c>
      <c r="J53" s="53">
        <f t="shared" si="0"/>
        <v>1</v>
      </c>
      <c r="K53" s="53">
        <f t="shared" si="0"/>
        <v>1</v>
      </c>
      <c r="L53" s="53">
        <f t="shared" si="0"/>
        <v>1</v>
      </c>
      <c r="M53" s="53">
        <f t="shared" si="0"/>
        <v>0.99999999999999989</v>
      </c>
      <c r="N53" s="53">
        <f t="shared" si="0"/>
        <v>1</v>
      </c>
      <c r="O53" s="53">
        <f t="shared" si="0"/>
        <v>1</v>
      </c>
      <c r="P53" s="53">
        <f t="shared" si="0"/>
        <v>1</v>
      </c>
      <c r="Q53" s="53">
        <f t="shared" si="0"/>
        <v>1</v>
      </c>
      <c r="R53" s="53">
        <f t="shared" si="0"/>
        <v>1.0000000000000002</v>
      </c>
      <c r="S53" s="53">
        <f t="shared" si="0"/>
        <v>0.99999999999999989</v>
      </c>
      <c r="T53" s="53">
        <f t="shared" si="0"/>
        <v>1</v>
      </c>
      <c r="U53" s="53">
        <f>SUM(U54:U62)</f>
        <v>0.99999999999999989</v>
      </c>
      <c r="V53" s="53">
        <f>SUM(V54:V62)</f>
        <v>1</v>
      </c>
    </row>
    <row r="54" spans="1:22" customFormat="1" ht="18" customHeight="1">
      <c r="A54" s="36" t="s">
        <v>83</v>
      </c>
      <c r="B54" s="7">
        <f t="shared" ref="B54:T54" si="1">B9/B8</f>
        <v>0.60608831548846176</v>
      </c>
      <c r="C54" s="7">
        <f t="shared" si="1"/>
        <v>0.59602113237150811</v>
      </c>
      <c r="D54" s="7">
        <f t="shared" si="1"/>
        <v>0.56085640596846187</v>
      </c>
      <c r="E54" s="7">
        <f t="shared" si="1"/>
        <v>0.59210538285891035</v>
      </c>
      <c r="F54" s="7">
        <f t="shared" si="1"/>
        <v>0.60028733400636791</v>
      </c>
      <c r="G54" s="7">
        <f t="shared" si="1"/>
        <v>0.67722793411362914</v>
      </c>
      <c r="H54" s="7">
        <f t="shared" si="1"/>
        <v>0.68057201251355737</v>
      </c>
      <c r="I54" s="7">
        <f t="shared" si="1"/>
        <v>0.68613849410341698</v>
      </c>
      <c r="J54" s="7">
        <f t="shared" si="1"/>
        <v>0.69209745712030235</v>
      </c>
      <c r="K54" s="7">
        <f t="shared" si="1"/>
        <v>0.69833297021015994</v>
      </c>
      <c r="L54" s="7">
        <f t="shared" si="1"/>
        <v>0.70107994098935045</v>
      </c>
      <c r="M54" s="7">
        <f t="shared" si="1"/>
        <v>0.69452260147601474</v>
      </c>
      <c r="N54" s="7">
        <f t="shared" si="1"/>
        <v>0.63032158822552342</v>
      </c>
      <c r="O54" s="7">
        <f t="shared" si="1"/>
        <v>0.6145405597525655</v>
      </c>
      <c r="P54" s="7">
        <f t="shared" si="1"/>
        <v>0.5795677799607073</v>
      </c>
      <c r="Q54" s="7">
        <f t="shared" si="1"/>
        <v>0.5561708790771327</v>
      </c>
      <c r="R54" s="7">
        <f t="shared" si="1"/>
        <v>0.55936174475015898</v>
      </c>
      <c r="S54" s="7">
        <f t="shared" si="1"/>
        <v>0.55605698312733642</v>
      </c>
      <c r="T54" s="7">
        <f t="shared" si="1"/>
        <v>0.54549340646045896</v>
      </c>
      <c r="U54" s="7">
        <f>U9/U8</f>
        <v>0.24759096967004562</v>
      </c>
      <c r="V54" s="7">
        <f>V9/V8</f>
        <v>0.25500509652269315</v>
      </c>
    </row>
    <row r="55" spans="1:22" customFormat="1" ht="18" customHeight="1">
      <c r="A55" s="36" t="s">
        <v>84</v>
      </c>
      <c r="B55" s="7">
        <f t="shared" ref="B55:T55" si="2">B10/B8</f>
        <v>0.16750349138790982</v>
      </c>
      <c r="C55" s="7">
        <f t="shared" si="2"/>
        <v>0.17654846103872227</v>
      </c>
      <c r="D55" s="7">
        <f t="shared" si="2"/>
        <v>0.18590792929233452</v>
      </c>
      <c r="E55" s="7">
        <f t="shared" si="2"/>
        <v>0.16230452225648864</v>
      </c>
      <c r="F55" s="7">
        <f t="shared" si="2"/>
        <v>0.16257668711656442</v>
      </c>
      <c r="G55" s="7">
        <f t="shared" si="2"/>
        <v>0.10476359884734426</v>
      </c>
      <c r="H55" s="7">
        <f t="shared" si="2"/>
        <v>0.1009172011259694</v>
      </c>
      <c r="I55" s="7">
        <f t="shared" si="2"/>
        <v>0.1</v>
      </c>
      <c r="J55" s="7">
        <f t="shared" si="2"/>
        <v>0.10014233428222855</v>
      </c>
      <c r="K55" s="7">
        <f t="shared" si="2"/>
        <v>0.10197676404256197</v>
      </c>
      <c r="L55" s="7">
        <f t="shared" si="2"/>
        <v>0.1063632382093956</v>
      </c>
      <c r="M55" s="7">
        <f t="shared" si="2"/>
        <v>0.11052237084870849</v>
      </c>
      <c r="N55" s="7">
        <f t="shared" si="2"/>
        <v>0.12762423358296804</v>
      </c>
      <c r="O55" s="7">
        <f t="shared" si="2"/>
        <v>0.13661078215628</v>
      </c>
      <c r="P55" s="7">
        <f t="shared" si="2"/>
        <v>0.14784302719123013</v>
      </c>
      <c r="Q55" s="7">
        <f t="shared" si="2"/>
        <v>0.15139907465564981</v>
      </c>
      <c r="R55" s="7">
        <f t="shared" si="2"/>
        <v>0.1468649020581293</v>
      </c>
      <c r="S55" s="7">
        <f t="shared" si="2"/>
        <v>0.14391439059711042</v>
      </c>
      <c r="T55" s="7">
        <f t="shared" si="2"/>
        <v>0.14183167318627254</v>
      </c>
      <c r="U55" s="7">
        <f>U10/U8</f>
        <v>0.43423125075723923</v>
      </c>
      <c r="V55" s="7">
        <f>V10/V8</f>
        <v>0.42870703942607707</v>
      </c>
    </row>
    <row r="56" spans="1:22" customFormat="1" ht="18" customHeight="1">
      <c r="A56" s="36" t="s">
        <v>85</v>
      </c>
      <c r="B56" s="7">
        <f t="shared" ref="B56:T56" si="3">B11/B8</f>
        <v>9.677794772893529E-2</v>
      </c>
      <c r="C56" s="7">
        <f t="shared" si="3"/>
        <v>8.6637820080656042E-2</v>
      </c>
      <c r="D56" s="7">
        <f t="shared" si="3"/>
        <v>9.2859750568228663E-2</v>
      </c>
      <c r="E56" s="7">
        <f t="shared" si="3"/>
        <v>9.4466126288401883E-2</v>
      </c>
      <c r="F56" s="7">
        <f t="shared" si="3"/>
        <v>9.2016774093344716E-2</v>
      </c>
      <c r="G56" s="7">
        <f t="shared" si="3"/>
        <v>8.6826283396776838E-2</v>
      </c>
      <c r="H56" s="7">
        <f t="shared" si="3"/>
        <v>8.9199847028657048E-2</v>
      </c>
      <c r="I56" s="7">
        <f t="shared" si="3"/>
        <v>9.4768672512851523E-2</v>
      </c>
      <c r="J56" s="7">
        <f t="shared" si="3"/>
        <v>9.9095758677606866E-2</v>
      </c>
      <c r="K56" s="7">
        <f t="shared" si="3"/>
        <v>0.10191787920364144</v>
      </c>
      <c r="L56" s="7">
        <f t="shared" si="3"/>
        <v>0.10449610437508644</v>
      </c>
      <c r="M56" s="7">
        <f t="shared" si="3"/>
        <v>0.10966328413284133</v>
      </c>
      <c r="N56" s="7">
        <f t="shared" si="3"/>
        <v>0.14038521257465569</v>
      </c>
      <c r="O56" s="7">
        <f t="shared" si="3"/>
        <v>0.14891444905737425</v>
      </c>
      <c r="P56" s="7">
        <f t="shared" si="3"/>
        <v>0.16958610556206766</v>
      </c>
      <c r="Q56" s="7">
        <f t="shared" si="3"/>
        <v>0.18391882447650812</v>
      </c>
      <c r="R56" s="7">
        <f t="shared" si="3"/>
        <v>0.18296708560877253</v>
      </c>
      <c r="S56" s="7">
        <f t="shared" si="3"/>
        <v>0.18202101505405313</v>
      </c>
      <c r="T56" s="7">
        <f t="shared" si="3"/>
        <v>0.18456264870750494</v>
      </c>
      <c r="U56" s="7">
        <f>U11/U8</f>
        <v>0.18950769355034125</v>
      </c>
      <c r="V56" s="7">
        <f>V11/V8</f>
        <v>0.19136470093916075</v>
      </c>
    </row>
    <row r="57" spans="1:22" customFormat="1" ht="18" customHeight="1">
      <c r="A57" s="36" t="s">
        <v>86</v>
      </c>
      <c r="B57" s="7">
        <f t="shared" ref="B57:T57" si="4">B12/B8</f>
        <v>3.2087517456939551E-3</v>
      </c>
      <c r="C57" s="7">
        <f t="shared" si="4"/>
        <v>2.8928304384599353E-3</v>
      </c>
      <c r="D57" s="7">
        <f t="shared" si="4"/>
        <v>2.2611378705263033E-3</v>
      </c>
      <c r="E57" s="7">
        <f t="shared" si="4"/>
        <v>2.2834165734195756E-3</v>
      </c>
      <c r="F57" s="7">
        <f t="shared" si="4"/>
        <v>2.3219694028112138E-3</v>
      </c>
      <c r="G57" s="7">
        <f t="shared" si="4"/>
        <v>1.4870681987975381E-3</v>
      </c>
      <c r="H57" s="7">
        <f t="shared" si="4"/>
        <v>1.5422520641727323E-3</v>
      </c>
      <c r="I57" s="7">
        <f t="shared" si="4"/>
        <v>1.5179921378893257E-3</v>
      </c>
      <c r="J57" s="7">
        <f t="shared" si="4"/>
        <v>1.4891275745759873E-3</v>
      </c>
      <c r="K57" s="7">
        <f t="shared" si="4"/>
        <v>1.4897864246892353E-3</v>
      </c>
      <c r="L57" s="7">
        <f t="shared" si="4"/>
        <v>1.5328938269328293E-3</v>
      </c>
      <c r="M57" s="7">
        <f t="shared" si="4"/>
        <v>1.4471863468634685E-3</v>
      </c>
      <c r="N57" s="7">
        <f t="shared" si="4"/>
        <v>1.7404617640049398E-3</v>
      </c>
      <c r="O57" s="7">
        <f t="shared" si="4"/>
        <v>1.7619879458850398E-3</v>
      </c>
      <c r="P57" s="7">
        <f t="shared" si="4"/>
        <v>1.981146093014809E-3</v>
      </c>
      <c r="Q57" s="7">
        <f t="shared" si="4"/>
        <v>2.4239421792478701E-3</v>
      </c>
      <c r="R57" s="7">
        <f t="shared" si="4"/>
        <v>2.4648776706470521E-3</v>
      </c>
      <c r="S57" s="7">
        <f t="shared" si="4"/>
        <v>2.6858182063112519E-3</v>
      </c>
      <c r="T57" s="7">
        <f t="shared" si="4"/>
        <v>2.9761664717506148E-3</v>
      </c>
      <c r="U57" s="7">
        <f>U12/U8</f>
        <v>2.8351035903234926E-3</v>
      </c>
      <c r="V57" s="7">
        <f>V12/V8</f>
        <v>3.0501326652090351E-3</v>
      </c>
    </row>
    <row r="58" spans="1:22" customFormat="1" ht="18" customHeight="1">
      <c r="A58" s="36" t="s">
        <v>87</v>
      </c>
      <c r="B58" s="7">
        <f t="shared" ref="B58:T58" si="5">B13/B8</f>
        <v>4.9211943871782932E-3</v>
      </c>
      <c r="C58" s="7">
        <f t="shared" si="5"/>
        <v>4.5966585356884571E-3</v>
      </c>
      <c r="D58" s="7">
        <f t="shared" si="5"/>
        <v>4.5104989813102821E-3</v>
      </c>
      <c r="E58" s="7">
        <f t="shared" si="5"/>
        <v>4.7305841361680451E-3</v>
      </c>
      <c r="F58" s="7">
        <f t="shared" si="5"/>
        <v>4.4420284227692786E-3</v>
      </c>
      <c r="G58" s="7">
        <f t="shared" si="5"/>
        <v>3.8706464121811518E-3</v>
      </c>
      <c r="H58" s="7">
        <f t="shared" si="5"/>
        <v>4.2380585178079955E-3</v>
      </c>
      <c r="I58" s="7">
        <f t="shared" si="5"/>
        <v>4.2697308739038401E-3</v>
      </c>
      <c r="J58" s="7">
        <f t="shared" si="5"/>
        <v>4.1025763701169771E-3</v>
      </c>
      <c r="K58" s="7">
        <f t="shared" si="5"/>
        <v>3.8981763365386313E-3</v>
      </c>
      <c r="L58" s="7">
        <f t="shared" si="5"/>
        <v>3.8956249135586188E-3</v>
      </c>
      <c r="M58" s="7">
        <f t="shared" si="5"/>
        <v>3.9321955719557192E-3</v>
      </c>
      <c r="N58" s="7">
        <f t="shared" si="5"/>
        <v>4.8530718066859728E-3</v>
      </c>
      <c r="O58" s="7">
        <f t="shared" si="5"/>
        <v>4.6356163554829586E-3</v>
      </c>
      <c r="P58" s="7">
        <f t="shared" si="5"/>
        <v>5.2005084941638734E-3</v>
      </c>
      <c r="Q58" s="7">
        <f t="shared" si="5"/>
        <v>5.820999831916418E-3</v>
      </c>
      <c r="R58" s="7">
        <f t="shared" si="5"/>
        <v>6.4365533519723378E-3</v>
      </c>
      <c r="S58" s="7">
        <f t="shared" si="5"/>
        <v>7.089212945812144E-3</v>
      </c>
      <c r="T58" s="7">
        <f t="shared" si="5"/>
        <v>8.2348671210227039E-3</v>
      </c>
      <c r="U58" s="7">
        <f>U13/U8</f>
        <v>8.4730018981462787E-3</v>
      </c>
      <c r="V58" s="7">
        <f>V13/V8</f>
        <v>8.3645219772951855E-3</v>
      </c>
    </row>
    <row r="59" spans="1:22" customFormat="1" ht="18" customHeight="1">
      <c r="A59" s="36" t="s">
        <v>88</v>
      </c>
      <c r="B59" s="38">
        <f t="shared" ref="B59:T59" si="6">B14/B8</f>
        <v>0.11082662765179224</v>
      </c>
      <c r="C59" s="38">
        <f t="shared" si="6"/>
        <v>0.12271239626873905</v>
      </c>
      <c r="D59" s="38">
        <f t="shared" si="6"/>
        <v>0.14134467042737861</v>
      </c>
      <c r="E59" s="38">
        <f t="shared" si="6"/>
        <v>0.12990002092373754</v>
      </c>
      <c r="F59" s="38">
        <f t="shared" si="6"/>
        <v>0.1233284150034946</v>
      </c>
      <c r="G59" s="38">
        <f t="shared" si="6"/>
        <v>0.11162261197481234</v>
      </c>
      <c r="H59" s="38">
        <f t="shared" si="6"/>
        <v>0.10837141943613759</v>
      </c>
      <c r="I59" s="38">
        <f t="shared" si="6"/>
        <v>9.7429694587239185E-2</v>
      </c>
      <c r="J59" s="38">
        <f t="shared" si="6"/>
        <v>8.6279692845011122E-2</v>
      </c>
      <c r="K59" s="38">
        <f t="shared" si="6"/>
        <v>7.4801410880740535E-2</v>
      </c>
      <c r="L59" s="38">
        <f t="shared" si="6"/>
        <v>6.4248997279977876E-2</v>
      </c>
      <c r="M59" s="38">
        <f t="shared" si="6"/>
        <v>5.9196263837638374E-2</v>
      </c>
      <c r="N59" s="38">
        <f t="shared" si="6"/>
        <v>6.5595909553762932E-2</v>
      </c>
      <c r="O59" s="38">
        <f t="shared" si="6"/>
        <v>6.0678932522667636E-2</v>
      </c>
      <c r="P59" s="38">
        <f t="shared" si="6"/>
        <v>6.1729210348186424E-2</v>
      </c>
      <c r="Q59" s="38">
        <f t="shared" si="6"/>
        <v>6.2907492104494908E-2</v>
      </c>
      <c r="R59" s="38">
        <f t="shared" si="6"/>
        <v>6.4165207772638982E-2</v>
      </c>
      <c r="S59" s="38">
        <f t="shared" si="6"/>
        <v>6.9965985249048596E-2</v>
      </c>
      <c r="T59" s="38">
        <f t="shared" si="6"/>
        <v>7.7525507117796502E-2</v>
      </c>
      <c r="U59" s="7">
        <f>U14/U8</f>
        <v>7.8728645854367757E-2</v>
      </c>
      <c r="V59" s="7">
        <f>V14/V8</f>
        <v>7.7568297294563451E-2</v>
      </c>
    </row>
    <row r="60" spans="1:22" customFormat="1" ht="18" customHeight="1">
      <c r="A60" s="36" t="s">
        <v>89</v>
      </c>
      <c r="B60" s="38">
        <f t="shared" ref="B60:T60" si="7">B15/B8</f>
        <v>1.0490789386180754E-2</v>
      </c>
      <c r="C60" s="38">
        <f t="shared" si="7"/>
        <v>1.0382319412608329E-2</v>
      </c>
      <c r="D60" s="38">
        <f t="shared" si="7"/>
        <v>1.2071178735882608E-2</v>
      </c>
      <c r="E60" s="38">
        <f t="shared" si="7"/>
        <v>1.4000709587620425E-2</v>
      </c>
      <c r="F60" s="38">
        <f t="shared" si="7"/>
        <v>1.4855944707618234E-2</v>
      </c>
      <c r="G60" s="38">
        <f t="shared" si="7"/>
        <v>1.4066669038386282E-2</v>
      </c>
      <c r="H60" s="38">
        <f t="shared" si="7"/>
        <v>1.5033822967017121E-2</v>
      </c>
      <c r="I60" s="38">
        <f t="shared" si="7"/>
        <v>1.57665557907469E-2</v>
      </c>
      <c r="J60" s="38">
        <f t="shared" si="7"/>
        <v>1.6697366217735571E-2</v>
      </c>
      <c r="K60" s="38">
        <f t="shared" si="7"/>
        <v>1.7488797159395369E-2</v>
      </c>
      <c r="L60" s="38">
        <f t="shared" si="7"/>
        <v>1.8279470748236597E-2</v>
      </c>
      <c r="M60" s="38">
        <f t="shared" si="7"/>
        <v>2.0577721402214023E-2</v>
      </c>
      <c r="N60" s="38">
        <f t="shared" si="7"/>
        <v>2.9327863998440083E-2</v>
      </c>
      <c r="O60" s="38">
        <f t="shared" si="7"/>
        <v>3.2645931169037412E-2</v>
      </c>
      <c r="P60" s="38">
        <f t="shared" si="7"/>
        <v>3.372075745818956E-2</v>
      </c>
      <c r="Q60" s="38">
        <f t="shared" si="7"/>
        <v>3.70314670158087E-2</v>
      </c>
      <c r="R60" s="38">
        <f t="shared" si="7"/>
        <v>3.7347687108602687E-2</v>
      </c>
      <c r="S60" s="38">
        <f t="shared" si="7"/>
        <v>3.782878119422086E-2</v>
      </c>
      <c r="T60" s="38">
        <f t="shared" si="7"/>
        <v>3.8964390853732309E-2</v>
      </c>
      <c r="U60" s="7">
        <f>U15/U8</f>
        <v>3.8253705423852029E-2</v>
      </c>
      <c r="V60" s="7">
        <f>V15/V8</f>
        <v>3.5496696986437801E-2</v>
      </c>
    </row>
    <row r="61" spans="1:22" customFormat="1" ht="18" customHeight="1">
      <c r="A61" s="36" t="s">
        <v>90</v>
      </c>
      <c r="B61" s="38">
        <f t="shared" ref="B61:T61" si="8">B16/B8</f>
        <v>1.6625656713440182E-4</v>
      </c>
      <c r="C61" s="38">
        <f t="shared" si="8"/>
        <v>2.0838185361787671E-4</v>
      </c>
      <c r="D61" s="38">
        <f t="shared" si="8"/>
        <v>1.7665139613486745E-4</v>
      </c>
      <c r="E61" s="38">
        <f t="shared" si="8"/>
        <v>2.0014009806864806E-4</v>
      </c>
      <c r="F61" s="38">
        <f t="shared" si="8"/>
        <v>1.5531567911780694E-4</v>
      </c>
      <c r="G61" s="38">
        <f t="shared" si="8"/>
        <v>1.2095770038066099E-4</v>
      </c>
      <c r="H61" s="38">
        <f t="shared" si="8"/>
        <v>1.1284771201263894E-4</v>
      </c>
      <c r="I61" s="38">
        <f t="shared" si="8"/>
        <v>9.6764439068642267E-5</v>
      </c>
      <c r="J61" s="38">
        <f t="shared" si="8"/>
        <v>8.3726048369734234E-5</v>
      </c>
      <c r="K61" s="38">
        <f t="shared" si="8"/>
        <v>8.2438774488732383E-5</v>
      </c>
      <c r="L61" s="38">
        <f t="shared" si="8"/>
        <v>9.2204139965884464E-5</v>
      </c>
      <c r="M61" s="38">
        <f t="shared" si="8"/>
        <v>1.2107933579335793E-4</v>
      </c>
      <c r="N61" s="38">
        <f t="shared" si="8"/>
        <v>1.2277116177628205E-4</v>
      </c>
      <c r="O61" s="38">
        <f t="shared" si="8"/>
        <v>1.8149232060618434E-4</v>
      </c>
      <c r="P61" s="38">
        <f t="shared" si="8"/>
        <v>3.2193624011490646E-4</v>
      </c>
      <c r="Q61" s="38">
        <f t="shared" si="8"/>
        <v>2.6539512911473033E-4</v>
      </c>
      <c r="R61" s="38">
        <f t="shared" si="8"/>
        <v>3.0484352817189691E-4</v>
      </c>
      <c r="S61" s="38">
        <f t="shared" si="8"/>
        <v>3.3677971239012562E-4</v>
      </c>
      <c r="T61" s="38">
        <f t="shared" si="8"/>
        <v>3.064886881477598E-4</v>
      </c>
      <c r="U61" s="7">
        <f>U16/U8</f>
        <v>2.8270263721174427E-4</v>
      </c>
      <c r="V61" s="7">
        <f>V16/V8</f>
        <v>2.7233327367937813E-4</v>
      </c>
    </row>
    <row r="62" spans="1:22" customFormat="1" ht="18" customHeight="1">
      <c r="A62" s="30" t="s">
        <v>93</v>
      </c>
      <c r="B62" s="56">
        <f t="shared" ref="B62:T62" si="9">B17/B8</f>
        <v>1.662565671344018E-5</v>
      </c>
      <c r="C62" s="56">
        <f t="shared" si="9"/>
        <v>0</v>
      </c>
      <c r="D62" s="56">
        <f t="shared" si="9"/>
        <v>1.1776759742324496E-5</v>
      </c>
      <c r="E62" s="56">
        <f t="shared" si="9"/>
        <v>9.0972771849385485E-6</v>
      </c>
      <c r="F62" s="56">
        <f t="shared" si="9"/>
        <v>1.5531567911780693E-5</v>
      </c>
      <c r="G62" s="56">
        <f t="shared" si="9"/>
        <v>1.4230317691842471E-5</v>
      </c>
      <c r="H62" s="56">
        <f t="shared" si="9"/>
        <v>1.2538634668070995E-5</v>
      </c>
      <c r="I62" s="56">
        <f t="shared" si="9"/>
        <v>1.2095554883580283E-5</v>
      </c>
      <c r="J62" s="56">
        <f t="shared" si="9"/>
        <v>1.1960864052819176E-5</v>
      </c>
      <c r="K62" s="56">
        <f t="shared" si="9"/>
        <v>1.1776967784104627E-5</v>
      </c>
      <c r="L62" s="56">
        <f t="shared" si="9"/>
        <v>1.1525517495735558E-5</v>
      </c>
      <c r="M62" s="56">
        <f t="shared" si="9"/>
        <v>1.7297047970479704E-5</v>
      </c>
      <c r="N62" s="56">
        <f t="shared" si="9"/>
        <v>2.8887332182654603E-5</v>
      </c>
      <c r="O62" s="56">
        <f t="shared" si="9"/>
        <v>3.0248720101030724E-5</v>
      </c>
      <c r="P62" s="56">
        <f t="shared" si="9"/>
        <v>4.9528652325370225E-5</v>
      </c>
      <c r="Q62" s="56">
        <f t="shared" si="9"/>
        <v>6.1925530126770404E-5</v>
      </c>
      <c r="R62" s="56">
        <f t="shared" si="9"/>
        <v>8.7098150906256267E-5</v>
      </c>
      <c r="S62" s="56">
        <f t="shared" si="9"/>
        <v>1.0103391371703768E-4</v>
      </c>
      <c r="T62" s="56">
        <f t="shared" si="9"/>
        <v>1.048513933137073E-4</v>
      </c>
      <c r="U62" s="105">
        <f>U17/U8</f>
        <v>9.6926618472598032E-5</v>
      </c>
      <c r="V62" s="105">
        <f>V17/V8</f>
        <v>1.7118091488418054E-4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80" t="s">
        <v>49</v>
      </c>
      <c r="B66" s="81">
        <v>2002</v>
      </c>
      <c r="C66" s="81">
        <v>2003</v>
      </c>
      <c r="D66" s="81">
        <v>2004</v>
      </c>
      <c r="E66" s="81">
        <v>2005</v>
      </c>
      <c r="F66" s="81">
        <v>2006</v>
      </c>
      <c r="G66" s="81">
        <v>2007</v>
      </c>
      <c r="H66" s="81">
        <v>2008</v>
      </c>
      <c r="I66" s="81">
        <v>2009</v>
      </c>
      <c r="J66" s="81">
        <v>2010</v>
      </c>
      <c r="K66" s="81">
        <v>2011</v>
      </c>
      <c r="L66" s="81">
        <v>2012</v>
      </c>
      <c r="M66" s="81">
        <v>2013</v>
      </c>
      <c r="N66" s="81">
        <v>2014</v>
      </c>
      <c r="O66" s="81">
        <v>2015</v>
      </c>
      <c r="P66" s="81">
        <v>2016</v>
      </c>
      <c r="Q66" s="81">
        <v>2017</v>
      </c>
      <c r="R66" s="81">
        <v>2018</v>
      </c>
      <c r="S66" s="81">
        <v>2019</v>
      </c>
      <c r="T66" s="81">
        <v>2020</v>
      </c>
      <c r="U66" s="81">
        <v>2021</v>
      </c>
      <c r="V66" s="81">
        <v>2022</v>
      </c>
    </row>
    <row r="67" spans="1:22" customFormat="1" ht="18" customHeight="1">
      <c r="A67" s="57" t="s">
        <v>82</v>
      </c>
      <c r="B67" s="53">
        <f t="shared" ref="B67:T67" si="10">SUM(B68:B76)</f>
        <v>0.99999999999999989</v>
      </c>
      <c r="C67" s="53">
        <f t="shared" si="10"/>
        <v>0.99999999999999989</v>
      </c>
      <c r="D67" s="53">
        <f t="shared" si="10"/>
        <v>1</v>
      </c>
      <c r="E67" s="53">
        <f t="shared" si="10"/>
        <v>1</v>
      </c>
      <c r="F67" s="53">
        <f t="shared" si="10"/>
        <v>1.0000000000000002</v>
      </c>
      <c r="G67" s="53">
        <f t="shared" si="10"/>
        <v>1</v>
      </c>
      <c r="H67" s="53">
        <f t="shared" si="10"/>
        <v>1</v>
      </c>
      <c r="I67" s="53">
        <f t="shared" si="10"/>
        <v>1</v>
      </c>
      <c r="J67" s="53">
        <f t="shared" si="10"/>
        <v>1</v>
      </c>
      <c r="K67" s="53">
        <f t="shared" si="10"/>
        <v>0.99999999999999989</v>
      </c>
      <c r="L67" s="53">
        <f t="shared" si="10"/>
        <v>1</v>
      </c>
      <c r="M67" s="53">
        <f t="shared" si="10"/>
        <v>1</v>
      </c>
      <c r="N67" s="53">
        <f t="shared" si="10"/>
        <v>0.99999999999999989</v>
      </c>
      <c r="O67" s="53">
        <f t="shared" si="10"/>
        <v>1</v>
      </c>
      <c r="P67" s="53">
        <f t="shared" si="10"/>
        <v>0.99999999999999989</v>
      </c>
      <c r="Q67" s="53">
        <f t="shared" si="10"/>
        <v>0.99999999999999989</v>
      </c>
      <c r="R67" s="53">
        <f t="shared" si="10"/>
        <v>1</v>
      </c>
      <c r="S67" s="53">
        <f t="shared" si="10"/>
        <v>1</v>
      </c>
      <c r="T67" s="53">
        <f t="shared" si="10"/>
        <v>0.99999999999999989</v>
      </c>
      <c r="U67" s="53">
        <f>SUM(U68:U76)</f>
        <v>1.0000000000000002</v>
      </c>
      <c r="V67" s="53">
        <f>SUM(V68:V76)</f>
        <v>1</v>
      </c>
    </row>
    <row r="68" spans="1:22" customFormat="1" ht="18" customHeight="1">
      <c r="A68" s="36" t="s">
        <v>83</v>
      </c>
      <c r="B68" s="7">
        <f t="shared" ref="B68:T68" si="11">B23/B22</f>
        <v>0.56342566772014624</v>
      </c>
      <c r="C68" s="7">
        <f t="shared" si="11"/>
        <v>0.5574690269539927</v>
      </c>
      <c r="D68" s="7">
        <f t="shared" si="11"/>
        <v>0.5237264099487291</v>
      </c>
      <c r="E68" s="7">
        <f t="shared" si="11"/>
        <v>0.55366162682659004</v>
      </c>
      <c r="F68" s="7">
        <f t="shared" si="11"/>
        <v>0.5628206795877958</v>
      </c>
      <c r="G68" s="7">
        <f t="shared" si="11"/>
        <v>0.64894475063852664</v>
      </c>
      <c r="H68" s="7">
        <f t="shared" si="11"/>
        <v>0.65694840101553098</v>
      </c>
      <c r="I68" s="7">
        <f t="shared" si="11"/>
        <v>0.66579325696795433</v>
      </c>
      <c r="J68" s="7">
        <f t="shared" si="11"/>
        <v>0.67465037589643506</v>
      </c>
      <c r="K68" s="7">
        <f t="shared" si="11"/>
        <v>0.68180522456984527</v>
      </c>
      <c r="L68" s="7">
        <f t="shared" si="11"/>
        <v>0.68536299111384336</v>
      </c>
      <c r="M68" s="7">
        <f t="shared" si="11"/>
        <v>0.67922095396138404</v>
      </c>
      <c r="N68" s="7">
        <f t="shared" si="11"/>
        <v>0.61128905371993703</v>
      </c>
      <c r="O68" s="7">
        <f t="shared" si="11"/>
        <v>0.59553064385279153</v>
      </c>
      <c r="P68" s="7">
        <f t="shared" si="11"/>
        <v>0.56179666747162527</v>
      </c>
      <c r="Q68" s="7">
        <f t="shared" si="11"/>
        <v>0.53964608237197886</v>
      </c>
      <c r="R68" s="7">
        <f t="shared" si="11"/>
        <v>0.54277697445431383</v>
      </c>
      <c r="S68" s="7">
        <f t="shared" si="11"/>
        <v>0.54183932629327625</v>
      </c>
      <c r="T68" s="7">
        <f t="shared" si="11"/>
        <v>0.53178247444122684</v>
      </c>
      <c r="U68" s="7">
        <f>U23/U22</f>
        <v>0.24242278147398194</v>
      </c>
      <c r="V68" s="7">
        <f>V23/V22</f>
        <v>0.2503106168851339</v>
      </c>
    </row>
    <row r="69" spans="1:22" customFormat="1" ht="18" customHeight="1">
      <c r="A69" s="36" t="s">
        <v>84</v>
      </c>
      <c r="B69" s="7">
        <f t="shared" ref="B69:T69" si="12">B24/B22</f>
        <v>0.16917642684513851</v>
      </c>
      <c r="C69" s="7">
        <f t="shared" si="12"/>
        <v>0.17940321066251402</v>
      </c>
      <c r="D69" s="7">
        <f t="shared" si="12"/>
        <v>0.18845860150539981</v>
      </c>
      <c r="E69" s="7">
        <f t="shared" si="12"/>
        <v>0.16521665681223077</v>
      </c>
      <c r="F69" s="7">
        <f t="shared" si="12"/>
        <v>0.16505513882264522</v>
      </c>
      <c r="G69" s="7">
        <f t="shared" si="12"/>
        <v>0.103024600080656</v>
      </c>
      <c r="H69" s="7">
        <f t="shared" si="12"/>
        <v>9.8620928042719047E-2</v>
      </c>
      <c r="I69" s="7">
        <f t="shared" si="12"/>
        <v>9.635718592032648E-2</v>
      </c>
      <c r="J69" s="7">
        <f t="shared" si="12"/>
        <v>9.5550448650583764E-2</v>
      </c>
      <c r="K69" s="7">
        <f t="shared" si="12"/>
        <v>9.6726377122267698E-2</v>
      </c>
      <c r="L69" s="7">
        <f t="shared" si="12"/>
        <v>0.10006147655507741</v>
      </c>
      <c r="M69" s="7">
        <f t="shared" si="12"/>
        <v>0.10311035364294845</v>
      </c>
      <c r="N69" s="7">
        <f t="shared" si="12"/>
        <v>0.11763879523488424</v>
      </c>
      <c r="O69" s="7">
        <f t="shared" si="12"/>
        <v>0.12523047422376282</v>
      </c>
      <c r="P69" s="7">
        <f t="shared" si="12"/>
        <v>0.13486275456813973</v>
      </c>
      <c r="Q69" s="7">
        <f t="shared" si="12"/>
        <v>0.13641662751648659</v>
      </c>
      <c r="R69" s="7">
        <f t="shared" si="12"/>
        <v>0.13334021896302417</v>
      </c>
      <c r="S69" s="7">
        <f t="shared" si="12"/>
        <v>0.13143296350755246</v>
      </c>
      <c r="T69" s="7">
        <f t="shared" si="12"/>
        <v>0.12924179639377309</v>
      </c>
      <c r="U69" s="7">
        <f>U24/U22</f>
        <v>0.41554977019252404</v>
      </c>
      <c r="V69" s="7">
        <f>V24/V22</f>
        <v>0.41189352053177608</v>
      </c>
    </row>
    <row r="70" spans="1:22" customFormat="1" ht="18" customHeight="1">
      <c r="A70" s="36" t="s">
        <v>85</v>
      </c>
      <c r="B70" s="7">
        <f t="shared" ref="B70:T70" si="13">B25/B22</f>
        <v>0.14175497304331661</v>
      </c>
      <c r="C70" s="7">
        <f t="shared" si="13"/>
        <v>0.1250143128678407</v>
      </c>
      <c r="D70" s="7">
        <f t="shared" si="13"/>
        <v>0.130249809097851</v>
      </c>
      <c r="E70" s="7">
        <f t="shared" si="13"/>
        <v>0.13028127375622942</v>
      </c>
      <c r="F70" s="7">
        <f t="shared" si="13"/>
        <v>0.1266097211984564</v>
      </c>
      <c r="G70" s="7">
        <f t="shared" si="13"/>
        <v>0.11537841107675763</v>
      </c>
      <c r="H70" s="7">
        <f t="shared" si="13"/>
        <v>0.11497431374185013</v>
      </c>
      <c r="I70" s="7">
        <f t="shared" si="13"/>
        <v>0.1192320178082827</v>
      </c>
      <c r="J70" s="7">
        <f t="shared" si="13"/>
        <v>0.12188052152021527</v>
      </c>
      <c r="K70" s="7">
        <f t="shared" si="13"/>
        <v>0.12473061880708315</v>
      </c>
      <c r="L70" s="7">
        <f t="shared" si="13"/>
        <v>0.12711116078913542</v>
      </c>
      <c r="M70" s="7">
        <f t="shared" si="13"/>
        <v>0.13206108582064449</v>
      </c>
      <c r="N70" s="7">
        <f t="shared" si="13"/>
        <v>0.16597830973252417</v>
      </c>
      <c r="O70" s="7">
        <f t="shared" si="13"/>
        <v>0.1746441477985102</v>
      </c>
      <c r="P70" s="7">
        <f t="shared" si="13"/>
        <v>0.19864766964501329</v>
      </c>
      <c r="Q70" s="7">
        <f t="shared" si="13"/>
        <v>0.21428198569713422</v>
      </c>
      <c r="R70" s="7">
        <f t="shared" si="13"/>
        <v>0.21206018040349789</v>
      </c>
      <c r="S70" s="7">
        <f t="shared" si="13"/>
        <v>0.20954752038497526</v>
      </c>
      <c r="T70" s="7">
        <f t="shared" si="13"/>
        <v>0.21254979760971474</v>
      </c>
      <c r="U70" s="7">
        <f>U25/U22</f>
        <v>0.21799569311863209</v>
      </c>
      <c r="V70" s="7">
        <f>V25/V22</f>
        <v>0.21881406473255885</v>
      </c>
    </row>
    <row r="71" spans="1:22" customFormat="1" ht="18" customHeight="1">
      <c r="A71" s="36" t="s">
        <v>86</v>
      </c>
      <c r="B71" s="7">
        <f t="shared" ref="B71:T71" si="14">B26/B22</f>
        <v>3.0674846625766872E-3</v>
      </c>
      <c r="C71" s="7">
        <f t="shared" si="14"/>
        <v>2.8167723910504502E-3</v>
      </c>
      <c r="D71" s="7">
        <f t="shared" si="14"/>
        <v>2.2253736227773537E-3</v>
      </c>
      <c r="E71" s="7">
        <f t="shared" si="14"/>
        <v>2.2130247487118847E-3</v>
      </c>
      <c r="F71" s="7">
        <f t="shared" si="14"/>
        <v>2.3703189813409648E-3</v>
      </c>
      <c r="G71" s="7">
        <f t="shared" si="14"/>
        <v>1.4518080387148811E-3</v>
      </c>
      <c r="H71" s="7">
        <f t="shared" si="14"/>
        <v>1.5375996757929365E-3</v>
      </c>
      <c r="I71" s="7">
        <f t="shared" si="14"/>
        <v>1.5188053610351063E-3</v>
      </c>
      <c r="J71" s="7">
        <f t="shared" si="14"/>
        <v>1.3857933089279734E-3</v>
      </c>
      <c r="K71" s="7">
        <f t="shared" si="14"/>
        <v>1.3454806672671918E-3</v>
      </c>
      <c r="L71" s="7">
        <f t="shared" si="14"/>
        <v>1.3860168781087577E-3</v>
      </c>
      <c r="M71" s="7">
        <f t="shared" si="14"/>
        <v>1.3230776130782858E-3</v>
      </c>
      <c r="N71" s="7">
        <f t="shared" si="14"/>
        <v>1.6436277815239379E-3</v>
      </c>
      <c r="O71" s="7">
        <f t="shared" si="14"/>
        <v>1.7405413378567742E-3</v>
      </c>
      <c r="P71" s="7">
        <f t="shared" si="14"/>
        <v>1.867503823553087E-3</v>
      </c>
      <c r="Q71" s="7">
        <f t="shared" si="14"/>
        <v>2.2968105653286006E-3</v>
      </c>
      <c r="R71" s="7">
        <f t="shared" si="14"/>
        <v>2.1689733526130965E-3</v>
      </c>
      <c r="S71" s="7">
        <f t="shared" si="14"/>
        <v>2.138751503809651E-3</v>
      </c>
      <c r="T71" s="7">
        <f t="shared" si="14"/>
        <v>2.5758763579348193E-3</v>
      </c>
      <c r="U71" s="7">
        <f>U26/U22</f>
        <v>2.5552020055925177E-3</v>
      </c>
      <c r="V71" s="7">
        <f>V26/V22</f>
        <v>2.7955519662048829E-3</v>
      </c>
    </row>
    <row r="72" spans="1:22" customFormat="1" ht="18" customHeight="1">
      <c r="A72" s="36" t="s">
        <v>87</v>
      </c>
      <c r="B72" s="7">
        <f t="shared" ref="B72:T72" si="15">B27/B22</f>
        <v>3.7801326144884426E-3</v>
      </c>
      <c r="C72" s="7">
        <f t="shared" si="15"/>
        <v>3.412187693223716E-3</v>
      </c>
      <c r="D72" s="7">
        <f t="shared" si="15"/>
        <v>3.3598778226246319E-3</v>
      </c>
      <c r="E72" s="7">
        <f t="shared" si="15"/>
        <v>3.800996705802855E-3</v>
      </c>
      <c r="F72" s="7">
        <f t="shared" si="15"/>
        <v>3.5988379655725621E-3</v>
      </c>
      <c r="G72" s="7">
        <f t="shared" si="15"/>
        <v>2.9977147466057267E-3</v>
      </c>
      <c r="H72" s="7">
        <f t="shared" si="15"/>
        <v>3.2897481435569804E-3</v>
      </c>
      <c r="I72" s="7">
        <f t="shared" si="15"/>
        <v>3.1187682604461348E-3</v>
      </c>
      <c r="J72" s="7">
        <f t="shared" si="15"/>
        <v>3.0141004469183422E-3</v>
      </c>
      <c r="K72" s="7">
        <f t="shared" si="15"/>
        <v>2.9304112837937992E-3</v>
      </c>
      <c r="L72" s="7">
        <f t="shared" si="15"/>
        <v>2.9844073101212764E-3</v>
      </c>
      <c r="M72" s="7">
        <f t="shared" si="15"/>
        <v>3.0049559347879711E-3</v>
      </c>
      <c r="N72" s="7">
        <f t="shared" si="15"/>
        <v>3.6665542818610924E-3</v>
      </c>
      <c r="O72" s="7">
        <f t="shared" si="15"/>
        <v>3.5253337266760087E-3</v>
      </c>
      <c r="P72" s="7">
        <f t="shared" si="15"/>
        <v>4.0891894067455522E-3</v>
      </c>
      <c r="Q72" s="7">
        <f t="shared" si="15"/>
        <v>4.5588209705764646E-3</v>
      </c>
      <c r="R72" s="7">
        <f t="shared" si="15"/>
        <v>5.0092956000826272E-3</v>
      </c>
      <c r="S72" s="7">
        <f t="shared" si="15"/>
        <v>5.580804705253308E-3</v>
      </c>
      <c r="T72" s="7">
        <f t="shared" si="15"/>
        <v>6.4476905108554793E-3</v>
      </c>
      <c r="U72" s="7">
        <f>U27/U22</f>
        <v>6.6692379391251246E-3</v>
      </c>
      <c r="V72" s="7">
        <f>V27/V22</f>
        <v>6.6316704976082498E-3</v>
      </c>
    </row>
    <row r="73" spans="1:22" customFormat="1" ht="18" customHeight="1">
      <c r="A73" s="36" t="s">
        <v>88</v>
      </c>
      <c r="B73" s="38">
        <f t="shared" ref="B73:T73" si="16">B28/B22</f>
        <v>0.10804362644853442</v>
      </c>
      <c r="C73" s="38">
        <f t="shared" si="16"/>
        <v>0.12112121281516935</v>
      </c>
      <c r="D73" s="38">
        <f t="shared" si="16"/>
        <v>0.13945674702738081</v>
      </c>
      <c r="E73" s="38">
        <f t="shared" si="16"/>
        <v>0.12923388799729707</v>
      </c>
      <c r="F73" s="38">
        <f t="shared" si="16"/>
        <v>0.1226784604489153</v>
      </c>
      <c r="G73" s="38">
        <f t="shared" si="16"/>
        <v>0.11121118429896491</v>
      </c>
      <c r="H73" s="38">
        <f t="shared" si="16"/>
        <v>0.10663074960964039</v>
      </c>
      <c r="I73" s="38">
        <f t="shared" si="16"/>
        <v>9.505866530631174E-2</v>
      </c>
      <c r="J73" s="38">
        <f t="shared" si="16"/>
        <v>8.3586433083505593E-2</v>
      </c>
      <c r="K73" s="38">
        <f t="shared" si="16"/>
        <v>7.1869191913433148E-2</v>
      </c>
      <c r="L73" s="38">
        <f t="shared" si="16"/>
        <v>6.1487732632873188E-2</v>
      </c>
      <c r="M73" s="38">
        <f t="shared" si="16"/>
        <v>5.6421411432287578E-2</v>
      </c>
      <c r="N73" s="38">
        <f t="shared" si="16"/>
        <v>6.3061924027871433E-2</v>
      </c>
      <c r="O73" s="38">
        <f t="shared" si="16"/>
        <v>5.8735894977505719E-2</v>
      </c>
      <c r="P73" s="38">
        <f t="shared" si="16"/>
        <v>5.9035659663527328E-2</v>
      </c>
      <c r="Q73" s="38">
        <f t="shared" si="16"/>
        <v>5.9751874858624349E-2</v>
      </c>
      <c r="R73" s="38">
        <f t="shared" si="16"/>
        <v>6.1316532396887696E-2</v>
      </c>
      <c r="S73" s="38">
        <f t="shared" si="16"/>
        <v>6.5499264804170565E-2</v>
      </c>
      <c r="T73" s="38">
        <f t="shared" si="16"/>
        <v>7.2140537254211795E-2</v>
      </c>
      <c r="U73" s="7">
        <f>U28/U22</f>
        <v>7.2140262912608874E-2</v>
      </c>
      <c r="V73" s="7">
        <f>V28/V22</f>
        <v>7.1022550785860714E-2</v>
      </c>
    </row>
    <row r="74" spans="1:22" customFormat="1" ht="18" customHeight="1">
      <c r="A74" s="36" t="s">
        <v>89</v>
      </c>
      <c r="B74" s="38">
        <f t="shared" ref="B74:T74" si="17">B29/B22</f>
        <v>1.0596765197992191E-2</v>
      </c>
      <c r="C74" s="38">
        <f t="shared" si="17"/>
        <v>1.0625873084938283E-2</v>
      </c>
      <c r="D74" s="38">
        <f t="shared" si="17"/>
        <v>1.2414094032944257E-2</v>
      </c>
      <c r="E74" s="38">
        <f t="shared" si="17"/>
        <v>1.5457386603598277E-2</v>
      </c>
      <c r="F74" s="38">
        <f t="shared" si="17"/>
        <v>1.6765670843631213E-2</v>
      </c>
      <c r="G74" s="38">
        <f t="shared" si="17"/>
        <v>1.6883989783573063E-2</v>
      </c>
      <c r="H74" s="38">
        <f t="shared" si="17"/>
        <v>1.7914824129587472E-2</v>
      </c>
      <c r="I74" s="38">
        <f t="shared" si="17"/>
        <v>1.887492463942865E-2</v>
      </c>
      <c r="J74" s="38">
        <f t="shared" si="17"/>
        <v>1.9886133983116418E-2</v>
      </c>
      <c r="K74" s="38">
        <f t="shared" si="17"/>
        <v>2.052428136509276E-2</v>
      </c>
      <c r="L74" s="38">
        <f t="shared" si="17"/>
        <v>2.1527971832560219E-2</v>
      </c>
      <c r="M74" s="38">
        <f t="shared" si="17"/>
        <v>2.4768461417711302E-2</v>
      </c>
      <c r="N74" s="38">
        <f t="shared" si="17"/>
        <v>3.6623398516520564E-2</v>
      </c>
      <c r="O74" s="38">
        <f t="shared" si="17"/>
        <v>4.043071022936795E-2</v>
      </c>
      <c r="P74" s="38">
        <f t="shared" si="17"/>
        <v>3.9394671174434515E-2</v>
      </c>
      <c r="Q74" s="38">
        <f t="shared" si="17"/>
        <v>4.2821596979346108E-2</v>
      </c>
      <c r="R74" s="38">
        <f t="shared" si="17"/>
        <v>4.3000757419265991E-2</v>
      </c>
      <c r="S74" s="38">
        <f t="shared" si="17"/>
        <v>4.3560352893998129E-2</v>
      </c>
      <c r="T74" s="38">
        <f t="shared" si="17"/>
        <v>4.4909844327472283E-2</v>
      </c>
      <c r="U74" s="7">
        <f>U29/U22</f>
        <v>4.2313502394497479E-2</v>
      </c>
      <c r="V74" s="7">
        <f>V29/V22</f>
        <v>3.8112691805926573E-2</v>
      </c>
    </row>
    <row r="75" spans="1:22" customFormat="1" ht="18" customHeight="1">
      <c r="A75" s="36" t="s">
        <v>90</v>
      </c>
      <c r="B75" s="38">
        <f t="shared" ref="B75:T75" si="18">B30/B22</f>
        <v>1.5492346780690338E-4</v>
      </c>
      <c r="C75" s="38">
        <f t="shared" si="18"/>
        <v>1.3740353127075365E-4</v>
      </c>
      <c r="D75" s="38">
        <f t="shared" si="18"/>
        <v>8.7269553834406024E-5</v>
      </c>
      <c r="E75" s="38">
        <f t="shared" si="18"/>
        <v>1.1825323084719994E-4</v>
      </c>
      <c r="F75" s="38">
        <f t="shared" si="18"/>
        <v>7.2265822601858673E-5</v>
      </c>
      <c r="G75" s="38">
        <f t="shared" si="18"/>
        <v>8.0656002150826726E-5</v>
      </c>
      <c r="H75" s="38">
        <f t="shared" si="18"/>
        <v>5.9596886658640955E-5</v>
      </c>
      <c r="I75" s="38">
        <f t="shared" si="18"/>
        <v>3.4781802161109311E-5</v>
      </c>
      <c r="J75" s="38">
        <f t="shared" si="18"/>
        <v>3.4644832723199337E-5</v>
      </c>
      <c r="K75" s="38">
        <f t="shared" si="18"/>
        <v>4.5609514144650577E-5</v>
      </c>
      <c r="L75" s="38">
        <f t="shared" si="18"/>
        <v>5.5887777343095067E-5</v>
      </c>
      <c r="M75" s="38">
        <f t="shared" si="18"/>
        <v>6.7275132868387417E-5</v>
      </c>
      <c r="N75" s="38">
        <f t="shared" si="18"/>
        <v>5.6192402787143177E-5</v>
      </c>
      <c r="O75" s="38">
        <f t="shared" si="18"/>
        <v>1.1800280256656095E-4</v>
      </c>
      <c r="P75" s="38">
        <f t="shared" si="18"/>
        <v>2.2538839249778637E-4</v>
      </c>
      <c r="Q75" s="38">
        <f t="shared" si="18"/>
        <v>1.3920064032294549E-4</v>
      </c>
      <c r="R75" s="38">
        <f t="shared" si="18"/>
        <v>2.065688907250568E-4</v>
      </c>
      <c r="S75" s="38">
        <f t="shared" si="18"/>
        <v>2.6734393797620638E-4</v>
      </c>
      <c r="T75" s="38">
        <f t="shared" si="18"/>
        <v>2.3998848055293347E-4</v>
      </c>
      <c r="U75" s="7">
        <f>U30/U22</f>
        <v>2.5712724584578796E-4</v>
      </c>
      <c r="V75" s="7">
        <f>V30/V22</f>
        <v>2.3296266385040691E-4</v>
      </c>
    </row>
    <row r="76" spans="1:22" customFormat="1" ht="18" customHeight="1">
      <c r="A76" s="30" t="s">
        <v>93</v>
      </c>
      <c r="B76" s="56">
        <f t="shared" ref="B76:T76" si="19">B31/B22</f>
        <v>0</v>
      </c>
      <c r="C76" s="56">
        <f t="shared" si="19"/>
        <v>0</v>
      </c>
      <c r="D76" s="56">
        <f t="shared" si="19"/>
        <v>2.1817388458601506E-5</v>
      </c>
      <c r="E76" s="56">
        <f t="shared" si="19"/>
        <v>1.6893318692457135E-5</v>
      </c>
      <c r="F76" s="56">
        <f t="shared" si="19"/>
        <v>2.8906329040743471E-5</v>
      </c>
      <c r="G76" s="56">
        <f t="shared" si="19"/>
        <v>2.6885334050275574E-5</v>
      </c>
      <c r="H76" s="56">
        <f t="shared" si="19"/>
        <v>2.3838754663456381E-5</v>
      </c>
      <c r="I76" s="56">
        <f t="shared" si="19"/>
        <v>1.1593934053703102E-5</v>
      </c>
      <c r="J76" s="56">
        <f t="shared" si="19"/>
        <v>1.1548277574399779E-5</v>
      </c>
      <c r="K76" s="56">
        <f t="shared" si="19"/>
        <v>2.2804757072325288E-5</v>
      </c>
      <c r="L76" s="56">
        <f t="shared" si="19"/>
        <v>2.2355110937238025E-5</v>
      </c>
      <c r="M76" s="56">
        <f t="shared" si="19"/>
        <v>2.2425044289462471E-5</v>
      </c>
      <c r="N76" s="56">
        <f t="shared" si="19"/>
        <v>4.2144302090357383E-5</v>
      </c>
      <c r="O76" s="56">
        <f t="shared" si="19"/>
        <v>4.425105096246036E-5</v>
      </c>
      <c r="P76" s="56">
        <f t="shared" si="19"/>
        <v>8.0495854463495125E-5</v>
      </c>
      <c r="Q76" s="56">
        <f t="shared" si="19"/>
        <v>8.7000400201840933E-5</v>
      </c>
      <c r="R76" s="56">
        <f t="shared" si="19"/>
        <v>1.2049851958961647E-4</v>
      </c>
      <c r="S76" s="56">
        <f t="shared" si="19"/>
        <v>1.3367196898810319E-4</v>
      </c>
      <c r="T76" s="56">
        <f t="shared" si="19"/>
        <v>1.1199462425803562E-4</v>
      </c>
      <c r="U76" s="105">
        <f>U31/U22</f>
        <v>9.6422717192170472E-5</v>
      </c>
      <c r="V76" s="105">
        <f>V31/V22</f>
        <v>1.8637013108032551E-4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80" t="s">
        <v>50</v>
      </c>
      <c r="B80" s="81">
        <v>2002</v>
      </c>
      <c r="C80" s="81">
        <v>2003</v>
      </c>
      <c r="D80" s="81">
        <v>2004</v>
      </c>
      <c r="E80" s="81">
        <v>2005</v>
      </c>
      <c r="F80" s="81">
        <v>2006</v>
      </c>
      <c r="G80" s="81">
        <v>2007</v>
      </c>
      <c r="H80" s="81">
        <v>2008</v>
      </c>
      <c r="I80" s="81">
        <v>2009</v>
      </c>
      <c r="J80" s="81">
        <v>2010</v>
      </c>
      <c r="K80" s="81">
        <v>2011</v>
      </c>
      <c r="L80" s="81">
        <v>2012</v>
      </c>
      <c r="M80" s="81">
        <v>2013</v>
      </c>
      <c r="N80" s="81">
        <v>2014</v>
      </c>
      <c r="O80" s="81">
        <v>2015</v>
      </c>
      <c r="P80" s="81">
        <v>2016</v>
      </c>
      <c r="Q80" s="81">
        <v>2017</v>
      </c>
      <c r="R80" s="81">
        <v>2018</v>
      </c>
      <c r="S80" s="81">
        <v>2019</v>
      </c>
      <c r="T80" s="81">
        <v>2020</v>
      </c>
      <c r="U80" s="81">
        <v>2021</v>
      </c>
      <c r="V80" s="81">
        <v>2022</v>
      </c>
    </row>
    <row r="81" spans="1:22" customFormat="1" ht="18" customHeight="1">
      <c r="A81" s="57" t="s">
        <v>82</v>
      </c>
      <c r="B81" s="53">
        <f t="shared" ref="B81:T81" si="20">SUM(B82:B90)</f>
        <v>1.0000000000000002</v>
      </c>
      <c r="C81" s="53">
        <f t="shared" si="20"/>
        <v>1</v>
      </c>
      <c r="D81" s="53">
        <f t="shared" si="20"/>
        <v>1</v>
      </c>
      <c r="E81" s="53">
        <f t="shared" si="20"/>
        <v>0.99999999999999989</v>
      </c>
      <c r="F81" s="53">
        <f t="shared" si="20"/>
        <v>1</v>
      </c>
      <c r="G81" s="53">
        <f t="shared" si="20"/>
        <v>1</v>
      </c>
      <c r="H81" s="53">
        <f t="shared" si="20"/>
        <v>1</v>
      </c>
      <c r="I81" s="53">
        <f t="shared" si="20"/>
        <v>0.99999999999999989</v>
      </c>
      <c r="J81" s="53">
        <f t="shared" si="20"/>
        <v>1</v>
      </c>
      <c r="K81" s="53">
        <f t="shared" si="20"/>
        <v>0.99999999999999989</v>
      </c>
      <c r="L81" s="53">
        <f t="shared" si="20"/>
        <v>0.99999999999999989</v>
      </c>
      <c r="M81" s="53">
        <f t="shared" si="20"/>
        <v>0.99999999999999989</v>
      </c>
      <c r="N81" s="53">
        <f t="shared" si="20"/>
        <v>1</v>
      </c>
      <c r="O81" s="53">
        <f t="shared" si="20"/>
        <v>1</v>
      </c>
      <c r="P81" s="53">
        <f t="shared" si="20"/>
        <v>1</v>
      </c>
      <c r="Q81" s="53">
        <f t="shared" si="20"/>
        <v>1.0000000000000002</v>
      </c>
      <c r="R81" s="53">
        <f t="shared" si="20"/>
        <v>0.99999999999999989</v>
      </c>
      <c r="S81" s="53">
        <f t="shared" si="20"/>
        <v>1</v>
      </c>
      <c r="T81" s="53">
        <f t="shared" si="20"/>
        <v>1</v>
      </c>
      <c r="U81" s="53">
        <f>SUM(U82:U90)</f>
        <v>1</v>
      </c>
      <c r="V81" s="53">
        <f>SUM(V82:V90)</f>
        <v>1</v>
      </c>
    </row>
    <row r="82" spans="1:22" customFormat="1" ht="18" customHeight="1">
      <c r="A82" s="36" t="s">
        <v>83</v>
      </c>
      <c r="B82" s="7">
        <f t="shared" ref="B82:T82" si="21">B37/B36</f>
        <v>0.6554853985793212</v>
      </c>
      <c r="C82" s="7">
        <f t="shared" si="21"/>
        <v>0.64042306272089466</v>
      </c>
      <c r="D82" s="7">
        <f t="shared" si="21"/>
        <v>0.6044065714724397</v>
      </c>
      <c r="E82" s="7">
        <f t="shared" si="21"/>
        <v>0.63696577826841194</v>
      </c>
      <c r="F82" s="7">
        <f t="shared" si="21"/>
        <v>0.6437958409560095</v>
      </c>
      <c r="G82" s="7">
        <f t="shared" si="21"/>
        <v>0.70903181921245562</v>
      </c>
      <c r="H82" s="7">
        <f t="shared" si="21"/>
        <v>0.70678481682317151</v>
      </c>
      <c r="I82" s="7">
        <f t="shared" si="21"/>
        <v>0.7083238514248148</v>
      </c>
      <c r="J82" s="7">
        <f t="shared" si="21"/>
        <v>0.71083739565114923</v>
      </c>
      <c r="K82" s="7">
        <f t="shared" si="21"/>
        <v>0.71598353668931591</v>
      </c>
      <c r="L82" s="7">
        <f t="shared" si="21"/>
        <v>0.71780688293303829</v>
      </c>
      <c r="M82" s="7">
        <f t="shared" si="21"/>
        <v>0.71071996581764663</v>
      </c>
      <c r="N82" s="7">
        <f t="shared" si="21"/>
        <v>0.65045701122092592</v>
      </c>
      <c r="O82" s="7">
        <f t="shared" si="21"/>
        <v>0.63453958598429594</v>
      </c>
      <c r="P82" s="7">
        <f t="shared" si="21"/>
        <v>0.59826858895081914</v>
      </c>
      <c r="Q82" s="7">
        <f t="shared" si="21"/>
        <v>0.57326158940397354</v>
      </c>
      <c r="R82" s="7">
        <f t="shared" si="21"/>
        <v>0.57634738456656265</v>
      </c>
      <c r="S82" s="7">
        <f t="shared" si="21"/>
        <v>0.5704975901160817</v>
      </c>
      <c r="T82" s="7">
        <f t="shared" si="21"/>
        <v>0.55943202888650334</v>
      </c>
      <c r="U82" s="7">
        <f>U37/U36</f>
        <v>0.2528134591337956</v>
      </c>
      <c r="V82" s="7">
        <f>V37/V36</f>
        <v>0.2597183889226739</v>
      </c>
    </row>
    <row r="83" spans="1:22" customFormat="1" ht="18" customHeight="1">
      <c r="A83" s="36" t="s">
        <v>84</v>
      </c>
      <c r="B83" s="7">
        <f t="shared" ref="B83:T83" si="22">B38/B36</f>
        <v>0.16556647772117386</v>
      </c>
      <c r="C83" s="7">
        <f t="shared" si="22"/>
        <v>0.17326053700480035</v>
      </c>
      <c r="D83" s="7">
        <f t="shared" si="22"/>
        <v>0.18291621884436254</v>
      </c>
      <c r="E83" s="7">
        <f t="shared" si="22"/>
        <v>0.15890632392367135</v>
      </c>
      <c r="F83" s="7">
        <f t="shared" si="22"/>
        <v>0.15969856162199358</v>
      </c>
      <c r="G83" s="7">
        <f t="shared" si="22"/>
        <v>0.10671906885345023</v>
      </c>
      <c r="H83" s="7">
        <f t="shared" si="22"/>
        <v>0.103465150112419</v>
      </c>
      <c r="I83" s="7">
        <f t="shared" si="22"/>
        <v>0.10397228754203647</v>
      </c>
      <c r="J83" s="7">
        <f t="shared" si="22"/>
        <v>0.10507448616331137</v>
      </c>
      <c r="K83" s="7">
        <f t="shared" si="22"/>
        <v>0.10758383867903851</v>
      </c>
      <c r="L83" s="7">
        <f t="shared" si="22"/>
        <v>0.11306995943518551</v>
      </c>
      <c r="M83" s="7">
        <f t="shared" si="22"/>
        <v>0.11836826738196406</v>
      </c>
      <c r="N83" s="7">
        <f t="shared" si="22"/>
        <v>0.138188303485175</v>
      </c>
      <c r="O83" s="7">
        <f t="shared" si="22"/>
        <v>0.14858322212221842</v>
      </c>
      <c r="P83" s="7">
        <f t="shared" si="22"/>
        <v>0.16150236332525794</v>
      </c>
      <c r="Q83" s="7">
        <f t="shared" si="22"/>
        <v>0.16689461560610425</v>
      </c>
      <c r="R83" s="7">
        <f t="shared" si="22"/>
        <v>0.16071648948361278</v>
      </c>
      <c r="S83" s="7">
        <f t="shared" si="22"/>
        <v>0.15659154164686714</v>
      </c>
      <c r="T83" s="7">
        <f t="shared" si="22"/>
        <v>0.15463062359715038</v>
      </c>
      <c r="U83" s="7">
        <f>U38/U36</f>
        <v>0.45310901443673979</v>
      </c>
      <c r="V83" s="7">
        <f>V38/V36</f>
        <v>0.44558793719106204</v>
      </c>
    </row>
    <row r="84" spans="1:22" customFormat="1" ht="18" customHeight="1">
      <c r="A84" s="36" t="s">
        <v>85</v>
      </c>
      <c r="B84" s="7">
        <f t="shared" ref="B84:T84" si="23">B39/B36</f>
        <v>4.4701155198392767E-2</v>
      </c>
      <c r="C84" s="7">
        <f t="shared" si="23"/>
        <v>4.2438149496228303E-2</v>
      </c>
      <c r="D84" s="7">
        <f t="shared" si="23"/>
        <v>4.9004554992578941E-2</v>
      </c>
      <c r="E84" s="7">
        <f t="shared" si="23"/>
        <v>5.267307995584293E-2</v>
      </c>
      <c r="F84" s="7">
        <f t="shared" si="23"/>
        <v>5.1845386952216313E-2</v>
      </c>
      <c r="G84" s="7">
        <f t="shared" si="23"/>
        <v>5.4719975814375328E-2</v>
      </c>
      <c r="H84" s="7">
        <f t="shared" si="23"/>
        <v>6.0600449675968789E-2</v>
      </c>
      <c r="I84" s="7">
        <f t="shared" si="23"/>
        <v>6.8092745707856075E-2</v>
      </c>
      <c r="J84" s="7">
        <f t="shared" si="23"/>
        <v>7.4622607573896979E-2</v>
      </c>
      <c r="K84" s="7">
        <f t="shared" si="23"/>
        <v>7.7555344487469868E-2</v>
      </c>
      <c r="L84" s="7">
        <f t="shared" si="23"/>
        <v>8.0427774407289765E-2</v>
      </c>
      <c r="M84" s="7">
        <f t="shared" si="23"/>
        <v>8.5954376053362452E-2</v>
      </c>
      <c r="N84" s="7">
        <f t="shared" si="23"/>
        <v>0.11330905848257412</v>
      </c>
      <c r="O84" s="7">
        <f t="shared" si="23"/>
        <v>0.12184600105521244</v>
      </c>
      <c r="P84" s="7">
        <f t="shared" si="23"/>
        <v>0.13900418452572552</v>
      </c>
      <c r="Q84" s="7">
        <f t="shared" si="23"/>
        <v>0.15251583645263461</v>
      </c>
      <c r="R84" s="7">
        <f t="shared" si="23"/>
        <v>0.15317078330776962</v>
      </c>
      <c r="S84" s="7">
        <f t="shared" si="23"/>
        <v>0.15406286063403707</v>
      </c>
      <c r="T84" s="7">
        <f t="shared" si="23"/>
        <v>0.15611073159623956</v>
      </c>
      <c r="U84" s="7">
        <f>U39/U36</f>
        <v>0.16072037545267057</v>
      </c>
      <c r="V84" s="7">
        <f>V39/V36</f>
        <v>0.16380533595297125</v>
      </c>
    </row>
    <row r="85" spans="1:22" customFormat="1" ht="18" customHeight="1">
      <c r="A85" s="36" t="s">
        <v>86</v>
      </c>
      <c r="B85" s="7">
        <f t="shared" ref="B85:T85" si="24">B40/B36</f>
        <v>3.3723182894453614E-3</v>
      </c>
      <c r="C85" s="7">
        <f t="shared" si="24"/>
        <v>2.9804293928364194E-3</v>
      </c>
      <c r="D85" s="7">
        <f t="shared" si="24"/>
        <v>2.3030861354214646E-3</v>
      </c>
      <c r="E85" s="7">
        <f t="shared" si="24"/>
        <v>2.3655574830468381E-3</v>
      </c>
      <c r="F85" s="7">
        <f t="shared" si="24"/>
        <v>2.2658229972642285E-3</v>
      </c>
      <c r="G85" s="7">
        <f t="shared" si="24"/>
        <v>1.5267175572519084E-3</v>
      </c>
      <c r="H85" s="7">
        <f t="shared" si="24"/>
        <v>1.5474143631794737E-3</v>
      </c>
      <c r="I85" s="7">
        <f t="shared" si="24"/>
        <v>1.5171053629674581E-3</v>
      </c>
      <c r="J85" s="7">
        <f t="shared" si="24"/>
        <v>1.6001190786291072E-3</v>
      </c>
      <c r="K85" s="7">
        <f t="shared" si="24"/>
        <v>1.643895667421641E-3</v>
      </c>
      <c r="L85" s="7">
        <f t="shared" si="24"/>
        <v>1.6892092835135554E-3</v>
      </c>
      <c r="M85" s="7">
        <f t="shared" si="24"/>
        <v>1.5785600683647068E-3</v>
      </c>
      <c r="N85" s="7">
        <f t="shared" si="24"/>
        <v>1.8429070372296946E-3</v>
      </c>
      <c r="O85" s="7">
        <f t="shared" si="24"/>
        <v>1.7845504484652866E-3</v>
      </c>
      <c r="P85" s="7">
        <f t="shared" si="24"/>
        <v>2.1007335626069424E-3</v>
      </c>
      <c r="Q85" s="7">
        <f t="shared" si="24"/>
        <v>2.5554275842211344E-3</v>
      </c>
      <c r="R85" s="7">
        <f t="shared" si="24"/>
        <v>2.7679342747835897E-3</v>
      </c>
      <c r="S85" s="7">
        <f t="shared" si="24"/>
        <v>3.2414635802050099E-3</v>
      </c>
      <c r="T85" s="7">
        <f t="shared" si="24"/>
        <v>3.3831039979180899E-3</v>
      </c>
      <c r="U85" s="7">
        <f>U40/U36</f>
        <v>3.1179460530375617E-3</v>
      </c>
      <c r="V85" s="7">
        <f>V40/V36</f>
        <v>3.3057335765854269E-3</v>
      </c>
    </row>
    <row r="86" spans="1:22" customFormat="1" ht="18" customHeight="1">
      <c r="A86" s="36" t="s">
        <v>87</v>
      </c>
      <c r="B86" s="7">
        <f t="shared" ref="B86:T86" si="25">B41/B36</f>
        <v>6.2423764081222643E-3</v>
      </c>
      <c r="C86" s="7">
        <f t="shared" si="25"/>
        <v>5.9608587856728387E-3</v>
      </c>
      <c r="D86" s="7">
        <f t="shared" si="25"/>
        <v>5.8600747223501717E-3</v>
      </c>
      <c r="E86" s="7">
        <f t="shared" si="25"/>
        <v>5.8153288124901436E-3</v>
      </c>
      <c r="F86" s="7">
        <f t="shared" si="25"/>
        <v>5.4211913193803396E-3</v>
      </c>
      <c r="G86" s="7">
        <f t="shared" si="25"/>
        <v>4.8522409492857679E-3</v>
      </c>
      <c r="H86" s="7">
        <f t="shared" si="25"/>
        <v>5.2903055151434994E-3</v>
      </c>
      <c r="I86" s="7">
        <f t="shared" si="25"/>
        <v>5.5247920301398261E-3</v>
      </c>
      <c r="J86" s="7">
        <f t="shared" si="25"/>
        <v>5.2717101427703144E-3</v>
      </c>
      <c r="K86" s="7">
        <f t="shared" si="25"/>
        <v>4.9316870022649232E-3</v>
      </c>
      <c r="L86" s="7">
        <f t="shared" si="25"/>
        <v>4.8653985701200293E-3</v>
      </c>
      <c r="M86" s="7">
        <f t="shared" si="25"/>
        <v>4.913713295511192E-3</v>
      </c>
      <c r="N86" s="7">
        <f t="shared" si="25"/>
        <v>6.1083450992048746E-3</v>
      </c>
      <c r="O86" s="7">
        <f t="shared" si="25"/>
        <v>5.8036684150088455E-3</v>
      </c>
      <c r="P86" s="7">
        <f t="shared" si="25"/>
        <v>6.3699662866146005E-3</v>
      </c>
      <c r="Q86" s="7">
        <f t="shared" si="25"/>
        <v>7.1264036855744313E-3</v>
      </c>
      <c r="R86" s="7">
        <f t="shared" si="25"/>
        <v>7.8983092681722822E-3</v>
      </c>
      <c r="S86" s="7">
        <f t="shared" si="25"/>
        <v>8.6212748625347901E-3</v>
      </c>
      <c r="T86" s="7">
        <f t="shared" si="25"/>
        <v>1.0051722455352786E-2</v>
      </c>
      <c r="U86" s="7">
        <f>U41/U36</f>
        <v>1.0295717695967781E-2</v>
      </c>
      <c r="V86" s="7">
        <f>V41/V36</f>
        <v>1.0104317724657343E-2</v>
      </c>
    </row>
    <row r="87" spans="1:22" customFormat="1" ht="18" customHeight="1">
      <c r="A87" s="36" t="s">
        <v>88</v>
      </c>
      <c r="B87" s="38">
        <f t="shared" ref="B87:T87" si="26">B42/B36</f>
        <v>0.11404893449092345</v>
      </c>
      <c r="C87" s="38">
        <f t="shared" si="26"/>
        <v>0.12454502294666878</v>
      </c>
      <c r="D87" s="38">
        <f t="shared" si="26"/>
        <v>0.14355903577460463</v>
      </c>
      <c r="E87" s="38">
        <f t="shared" si="26"/>
        <v>0.13067733795931241</v>
      </c>
      <c r="F87" s="38">
        <f t="shared" si="26"/>
        <v>0.12408318087981068</v>
      </c>
      <c r="G87" s="38">
        <f t="shared" si="26"/>
        <v>0.11208525432695941</v>
      </c>
      <c r="H87" s="38">
        <f t="shared" si="26"/>
        <v>0.11030286999074196</v>
      </c>
      <c r="I87" s="38">
        <f t="shared" si="26"/>
        <v>0.10001517105362967</v>
      </c>
      <c r="J87" s="38">
        <f t="shared" si="26"/>
        <v>8.9172527567943041E-2</v>
      </c>
      <c r="K87" s="38">
        <f t="shared" si="26"/>
        <v>7.7932831640729644E-2</v>
      </c>
      <c r="L87" s="38">
        <f t="shared" si="26"/>
        <v>6.7187704459750419E-2</v>
      </c>
      <c r="M87" s="38">
        <f t="shared" si="26"/>
        <v>6.2133548555558193E-2</v>
      </c>
      <c r="N87" s="38">
        <f t="shared" si="26"/>
        <v>6.8276733298654982E-2</v>
      </c>
      <c r="O87" s="38">
        <f t="shared" si="26"/>
        <v>6.2723068806058158E-2</v>
      </c>
      <c r="P87" s="38">
        <f t="shared" si="26"/>
        <v>6.4563674250766603E-2</v>
      </c>
      <c r="Q87" s="38">
        <f t="shared" si="26"/>
        <v>6.6171177656205005E-2</v>
      </c>
      <c r="R87" s="38">
        <f t="shared" si="26"/>
        <v>6.7082738315615023E-2</v>
      </c>
      <c r="S87" s="38">
        <f t="shared" si="26"/>
        <v>7.4502749304188445E-2</v>
      </c>
      <c r="T87" s="38">
        <f t="shared" si="26"/>
        <v>8.2999902410461596E-2</v>
      </c>
      <c r="U87" s="7">
        <f>U42/U36</f>
        <v>8.538625180662239E-2</v>
      </c>
      <c r="V87" s="7">
        <f>V42/V36</f>
        <v>8.4140275373844164E-2</v>
      </c>
    </row>
    <row r="88" spans="1:22" customFormat="1" ht="18" customHeight="1">
      <c r="A88" s="36" t="s">
        <v>89</v>
      </c>
      <c r="B88" s="38">
        <f t="shared" ref="B88:T88" si="27">B43/B36</f>
        <v>1.0368084953720312E-2</v>
      </c>
      <c r="C88" s="38">
        <f t="shared" si="27"/>
        <v>1.0101809358020785E-2</v>
      </c>
      <c r="D88" s="38">
        <f t="shared" si="27"/>
        <v>1.1668969752802088E-2</v>
      </c>
      <c r="E88" s="38">
        <f t="shared" si="27"/>
        <v>1.2300898911843558E-2</v>
      </c>
      <c r="F88" s="38">
        <f t="shared" si="27"/>
        <v>1.2638257162518252E-2</v>
      </c>
      <c r="G88" s="38">
        <f t="shared" si="27"/>
        <v>1.0898647116620058E-2</v>
      </c>
      <c r="H88" s="38">
        <f t="shared" si="27"/>
        <v>1.183705859013358E-2</v>
      </c>
      <c r="I88" s="38">
        <f t="shared" si="27"/>
        <v>1.2377051252876178E-2</v>
      </c>
      <c r="J88" s="38">
        <f t="shared" si="27"/>
        <v>1.3272305535915851E-2</v>
      </c>
      <c r="K88" s="38">
        <f t="shared" si="27"/>
        <v>1.4247095784320889E-2</v>
      </c>
      <c r="L88" s="38">
        <f t="shared" si="27"/>
        <v>1.482221667083021E-2</v>
      </c>
      <c r="M88" s="38">
        <f t="shared" si="27"/>
        <v>1.6141666864481211E-2</v>
      </c>
      <c r="N88" s="38">
        <f t="shared" si="27"/>
        <v>2.1609571226870773E-2</v>
      </c>
      <c r="O88" s="38">
        <f t="shared" si="27"/>
        <v>2.4456100058967752E-2</v>
      </c>
      <c r="P88" s="38">
        <f t="shared" si="27"/>
        <v>2.7750012706049775E-2</v>
      </c>
      <c r="Q88" s="38">
        <f t="shared" si="27"/>
        <v>3.1043046357615893E-2</v>
      </c>
      <c r="R88" s="38">
        <f t="shared" si="27"/>
        <v>3.1557976763456216E-2</v>
      </c>
      <c r="S88" s="38">
        <f t="shared" si="27"/>
        <v>3.2007331477835854E-2</v>
      </c>
      <c r="T88" s="38">
        <f t="shared" si="27"/>
        <v>3.2920204287433717E-2</v>
      </c>
      <c r="U88" s="7">
        <f>U43/U36</f>
        <v>3.4151252862177038E-2</v>
      </c>
      <c r="V88" s="7">
        <f>V43/V36</f>
        <v>3.2870218770953204E-2</v>
      </c>
    </row>
    <row r="89" spans="1:22" customFormat="1" ht="18" customHeight="1">
      <c r="A89" s="36" t="s">
        <v>90</v>
      </c>
      <c r="B89" s="38">
        <f t="shared" ref="B89:T89" si="28">B44/B36</f>
        <v>1.7937863241730646E-4</v>
      </c>
      <c r="C89" s="38">
        <f t="shared" si="28"/>
        <v>2.9013029487788154E-4</v>
      </c>
      <c r="D89" s="38">
        <f t="shared" si="28"/>
        <v>2.8148830544040126E-4</v>
      </c>
      <c r="E89" s="38">
        <f t="shared" si="28"/>
        <v>2.9569468538085476E-4</v>
      </c>
      <c r="F89" s="38">
        <f t="shared" si="28"/>
        <v>2.5175811080713651E-4</v>
      </c>
      <c r="G89" s="38">
        <f t="shared" si="28"/>
        <v>1.6627616960169299E-4</v>
      </c>
      <c r="H89" s="38">
        <f t="shared" si="28"/>
        <v>1.7193492924216374E-4</v>
      </c>
      <c r="I89" s="38">
        <f t="shared" si="28"/>
        <v>1.643530809881413E-4</v>
      </c>
      <c r="J89" s="38">
        <f t="shared" si="28"/>
        <v>1.3644426251876109E-4</v>
      </c>
      <c r="K89" s="38">
        <f t="shared" si="28"/>
        <v>1.2177004943864007E-4</v>
      </c>
      <c r="L89" s="38">
        <f t="shared" si="28"/>
        <v>1.3085424027217682E-4</v>
      </c>
      <c r="M89" s="38">
        <f t="shared" si="28"/>
        <v>1.7803309041707218E-4</v>
      </c>
      <c r="N89" s="38">
        <f t="shared" si="28"/>
        <v>1.93207995838597E-4</v>
      </c>
      <c r="O89" s="38">
        <f t="shared" si="28"/>
        <v>2.4828527978647464E-4</v>
      </c>
      <c r="P89" s="38">
        <f t="shared" si="28"/>
        <v>4.2353499246107712E-4</v>
      </c>
      <c r="Q89" s="38">
        <f t="shared" si="28"/>
        <v>3.9591131586524616E-4</v>
      </c>
      <c r="R89" s="38">
        <f t="shared" si="28"/>
        <v>4.0549355617848769E-4</v>
      </c>
      <c r="S89" s="38">
        <f t="shared" si="28"/>
        <v>4.0730432421424208E-4</v>
      </c>
      <c r="T89" s="38">
        <f t="shared" si="28"/>
        <v>3.7409323053901955E-4</v>
      </c>
      <c r="U89" s="7">
        <f>U44/U36</f>
        <v>3.0854674483184202E-4</v>
      </c>
      <c r="V89" s="7">
        <f>V44/V36</f>
        <v>3.118616581684365E-4</v>
      </c>
    </row>
    <row r="90" spans="1:22" customFormat="1" ht="18" customHeight="1">
      <c r="A90" s="30" t="s">
        <v>93</v>
      </c>
      <c r="B90" s="56">
        <f t="shared" ref="B90:T90" si="29">B45/B36</f>
        <v>3.5875726483461291E-5</v>
      </c>
      <c r="C90" s="56">
        <f t="shared" si="29"/>
        <v>0</v>
      </c>
      <c r="D90" s="56">
        <f t="shared" si="29"/>
        <v>0</v>
      </c>
      <c r="E90" s="56">
        <f t="shared" si="29"/>
        <v>0</v>
      </c>
      <c r="F90" s="56">
        <f t="shared" si="29"/>
        <v>0</v>
      </c>
      <c r="G90" s="56">
        <f t="shared" si="29"/>
        <v>0</v>
      </c>
      <c r="H90" s="56">
        <f t="shared" si="29"/>
        <v>0</v>
      </c>
      <c r="I90" s="56">
        <f t="shared" si="29"/>
        <v>1.2642544691395485E-5</v>
      </c>
      <c r="J90" s="56">
        <f t="shared" si="29"/>
        <v>1.2404023865341917E-5</v>
      </c>
      <c r="K90" s="56">
        <f t="shared" si="29"/>
        <v>0</v>
      </c>
      <c r="L90" s="56">
        <f t="shared" si="29"/>
        <v>0</v>
      </c>
      <c r="M90" s="56">
        <f t="shared" si="29"/>
        <v>1.1868872694471479E-5</v>
      </c>
      <c r="N90" s="56">
        <f t="shared" si="29"/>
        <v>1.4862153526045924E-5</v>
      </c>
      <c r="O90" s="56">
        <f t="shared" si="29"/>
        <v>1.5517829986654665E-5</v>
      </c>
      <c r="P90" s="56">
        <f t="shared" si="29"/>
        <v>1.6941399698443084E-5</v>
      </c>
      <c r="Q90" s="56">
        <f t="shared" si="29"/>
        <v>3.5991937805931471E-5</v>
      </c>
      <c r="R90" s="56">
        <f t="shared" si="29"/>
        <v>5.2890463849367956E-5</v>
      </c>
      <c r="S90" s="56">
        <f t="shared" si="29"/>
        <v>6.788405403570701E-5</v>
      </c>
      <c r="T90" s="56">
        <f t="shared" si="29"/>
        <v>9.7589538401483366E-5</v>
      </c>
      <c r="U90" s="105">
        <f>U45/U36</f>
        <v>9.7435814157423802E-5</v>
      </c>
      <c r="V90" s="105">
        <f>V45/V36</f>
        <v>1.5593082908421825E-4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2024-03-27T13:14:59Z</dcterms:modified>
  <cp:category/>
  <cp:contentStatus/>
</cp:coreProperties>
</file>