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25"/>
  <workbookPr/>
  <mc:AlternateContent xmlns:mc="http://schemas.openxmlformats.org/markup-compatibility/2006">
    <mc:Choice Requires="x15">
      <x15ac:absPath xmlns:x15ac="http://schemas.microsoft.com/office/spreadsheetml/2010/11/ac" url="/Users/quiquemartirubio/Desktop/Comarcas DEFINITIVO/El Baix Vinalopó/"/>
    </mc:Choice>
  </mc:AlternateContent>
  <xr:revisionPtr revIDLastSave="575" documentId="11_B31761BCFCC5CD99DB475B2F6371908DDB11DE13" xr6:coauthVersionLast="47" xr6:coauthVersionMax="47" xr10:uidLastSave="{5A6D4B9C-9E0A-41E8-84B9-2E78A237A3B7}"/>
  <bookViews>
    <workbookView xWindow="0" yWindow="460" windowWidth="28800" windowHeight="16640" tabRatio="750" firstSheet="11" activeTab="2" xr2:uid="{00000000-000D-0000-FFFF-FFFF00000000}"/>
  </bookViews>
  <sheets>
    <sheet name="PORTADA" sheetId="12" r:id="rId1"/>
    <sheet name="Índice" sheetId="11" r:id="rId2"/>
    <sheet name="Lugar nacimiento" sheetId="14" r:id="rId3"/>
    <sheet name="Nacimiento (Esp-ext)" sheetId="15" r:id="rId4"/>
    <sheet name="Nacionalidad (esp-extr)" sheetId="16" r:id="rId5"/>
    <sheet name="Variación interanual" sheetId="17" r:id="rId6"/>
    <sheet name="Grupos de edad" sheetId="18" r:id="rId7"/>
    <sheet name="Continente de nacimiento" sheetId="6" r:id="rId8"/>
    <sheet name="Continente de nacionalidad" sheetId="19" r:id="rId9"/>
    <sheet name="Principales países nacimiento" sheetId="20" r:id="rId10"/>
    <sheet name="Principales nacionalidades" sheetId="21" r:id="rId11"/>
    <sheet name="Nacimientos" sheetId="13" r:id="rId12"/>
  </sheet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5" i="14" l="1"/>
  <c r="B53" i="14"/>
  <c r="Y84" i="14"/>
  <c r="X84" i="14"/>
  <c r="W84" i="14"/>
  <c r="V84" i="14"/>
  <c r="U84" i="14"/>
  <c r="T84" i="14"/>
  <c r="S84" i="14"/>
  <c r="R84" i="14"/>
  <c r="Q84" i="14"/>
  <c r="P84" i="14"/>
  <c r="O84" i="14"/>
  <c r="N84" i="14"/>
  <c r="M84" i="14"/>
  <c r="L84" i="14"/>
  <c r="K84" i="14"/>
  <c r="J84" i="14"/>
  <c r="I84" i="14"/>
  <c r="H84" i="14"/>
  <c r="G84" i="14"/>
  <c r="F84" i="14"/>
  <c r="E84" i="14"/>
  <c r="D84" i="14"/>
  <c r="C84" i="14"/>
  <c r="B84" i="14"/>
  <c r="Y83" i="14"/>
  <c r="X83" i="14"/>
  <c r="W83" i="14"/>
  <c r="V83" i="14"/>
  <c r="U83" i="14"/>
  <c r="T83" i="14"/>
  <c r="S83" i="14"/>
  <c r="R83" i="14"/>
  <c r="Q83" i="14"/>
  <c r="P83" i="14"/>
  <c r="O83" i="14"/>
  <c r="N83" i="14"/>
  <c r="M83" i="14"/>
  <c r="L83" i="14"/>
  <c r="K83" i="14"/>
  <c r="J83" i="14"/>
  <c r="I83" i="14"/>
  <c r="H83" i="14"/>
  <c r="G83" i="14"/>
  <c r="F83" i="14"/>
  <c r="E83" i="14"/>
  <c r="D83" i="14"/>
  <c r="C83" i="14"/>
  <c r="B83" i="14"/>
  <c r="Y82" i="14"/>
  <c r="X82" i="14"/>
  <c r="W82" i="14"/>
  <c r="V82" i="14"/>
  <c r="U82" i="14"/>
  <c r="T82" i="14"/>
  <c r="S82" i="14"/>
  <c r="R82" i="14"/>
  <c r="Q82" i="14"/>
  <c r="P82" i="14"/>
  <c r="O82" i="14"/>
  <c r="N82" i="14"/>
  <c r="M82" i="14"/>
  <c r="L82" i="14"/>
  <c r="K82" i="14"/>
  <c r="J82" i="14"/>
  <c r="I82" i="14"/>
  <c r="H82" i="14"/>
  <c r="G82" i="14"/>
  <c r="F82" i="14"/>
  <c r="E82" i="14"/>
  <c r="D82" i="14"/>
  <c r="C82" i="14"/>
  <c r="B82" i="14"/>
  <c r="Y81" i="14"/>
  <c r="X81" i="14"/>
  <c r="W81" i="14"/>
  <c r="V81" i="14"/>
  <c r="U81" i="14"/>
  <c r="T81" i="14"/>
  <c r="S81" i="14"/>
  <c r="R81" i="14"/>
  <c r="Q81" i="14"/>
  <c r="P81" i="14"/>
  <c r="O81" i="14"/>
  <c r="N81" i="14"/>
  <c r="M81" i="14"/>
  <c r="L81" i="14"/>
  <c r="K81" i="14"/>
  <c r="J81" i="14"/>
  <c r="I81" i="14"/>
  <c r="H81" i="14"/>
  <c r="G81" i="14"/>
  <c r="F81" i="14"/>
  <c r="E81" i="14"/>
  <c r="D81" i="14"/>
  <c r="C81" i="14"/>
  <c r="B81" i="14"/>
  <c r="Y80" i="14"/>
  <c r="X80" i="14"/>
  <c r="W80" i="14"/>
  <c r="V80" i="14"/>
  <c r="U80" i="14"/>
  <c r="T80" i="14"/>
  <c r="S80" i="14"/>
  <c r="R80" i="14"/>
  <c r="Q80" i="14"/>
  <c r="P80" i="14"/>
  <c r="O80" i="14"/>
  <c r="N80" i="14"/>
  <c r="M80" i="14"/>
  <c r="L80" i="14"/>
  <c r="K80" i="14"/>
  <c r="J80" i="14"/>
  <c r="I80" i="14"/>
  <c r="H80" i="14"/>
  <c r="G80" i="14"/>
  <c r="F80" i="14"/>
  <c r="E80" i="14"/>
  <c r="D80" i="14"/>
  <c r="C80" i="14"/>
  <c r="B80" i="14"/>
  <c r="Y79" i="14"/>
  <c r="X79" i="14"/>
  <c r="W79" i="14"/>
  <c r="V79" i="14"/>
  <c r="U79" i="14"/>
  <c r="T79" i="14"/>
  <c r="S79" i="14"/>
  <c r="R79" i="14"/>
  <c r="Q79" i="14"/>
  <c r="P79" i="14"/>
  <c r="O79" i="14"/>
  <c r="N79" i="14"/>
  <c r="M79" i="14"/>
  <c r="L79" i="14"/>
  <c r="K79" i="14"/>
  <c r="J79" i="14"/>
  <c r="I79" i="14"/>
  <c r="H79" i="14"/>
  <c r="G79" i="14"/>
  <c r="F79" i="14"/>
  <c r="E79" i="14"/>
  <c r="D79" i="14"/>
  <c r="C79" i="14"/>
  <c r="B79" i="14"/>
  <c r="Y78" i="14"/>
  <c r="X78" i="14"/>
  <c r="W78" i="14"/>
  <c r="V78" i="14"/>
  <c r="U78" i="14"/>
  <c r="T78" i="14"/>
  <c r="S78" i="14"/>
  <c r="R78" i="14"/>
  <c r="Q78" i="14"/>
  <c r="P78" i="14"/>
  <c r="O78" i="14"/>
  <c r="N78" i="14"/>
  <c r="M78" i="14"/>
  <c r="L78" i="14"/>
  <c r="K78" i="14"/>
  <c r="J78" i="14"/>
  <c r="I78" i="14"/>
  <c r="H78" i="14"/>
  <c r="G78" i="14"/>
  <c r="F78" i="14"/>
  <c r="E78" i="14"/>
  <c r="D78" i="14"/>
  <c r="C78" i="14"/>
  <c r="B78" i="14"/>
  <c r="Y77" i="14"/>
  <c r="X77" i="14"/>
  <c r="W77" i="14"/>
  <c r="V77" i="14"/>
  <c r="U77" i="14"/>
  <c r="T77" i="14"/>
  <c r="S77" i="14"/>
  <c r="R77" i="14"/>
  <c r="Q77" i="14"/>
  <c r="P77" i="14"/>
  <c r="O77" i="14"/>
  <c r="N77" i="14"/>
  <c r="M77" i="14"/>
  <c r="L77" i="14"/>
  <c r="K77" i="14"/>
  <c r="J77" i="14"/>
  <c r="I77" i="14"/>
  <c r="H77" i="14"/>
  <c r="G77" i="14"/>
  <c r="F77" i="14"/>
  <c r="E77" i="14"/>
  <c r="D77" i="14"/>
  <c r="C77" i="14"/>
  <c r="B77" i="14"/>
  <c r="Y76" i="14"/>
  <c r="X76" i="14"/>
  <c r="W76" i="14"/>
  <c r="V76" i="14"/>
  <c r="U76" i="14"/>
  <c r="T76" i="14"/>
  <c r="S76" i="14"/>
  <c r="R76" i="14"/>
  <c r="Q76" i="14"/>
  <c r="P76" i="14"/>
  <c r="O76" i="14"/>
  <c r="N76" i="14"/>
  <c r="M76" i="14"/>
  <c r="L76" i="14"/>
  <c r="K76" i="14"/>
  <c r="J76" i="14"/>
  <c r="I76" i="14"/>
  <c r="H76" i="14"/>
  <c r="G76" i="14"/>
  <c r="F76" i="14"/>
  <c r="E76" i="14"/>
  <c r="D76" i="14"/>
  <c r="C76" i="14"/>
  <c r="B76" i="14"/>
  <c r="Y71" i="14"/>
  <c r="X71" i="14"/>
  <c r="W71" i="14"/>
  <c r="V71" i="14"/>
  <c r="U71" i="14"/>
  <c r="T71" i="14"/>
  <c r="S71" i="14"/>
  <c r="R71" i="14"/>
  <c r="Q71" i="14"/>
  <c r="P71" i="14"/>
  <c r="O71" i="14"/>
  <c r="N71" i="14"/>
  <c r="M71" i="14"/>
  <c r="L71" i="14"/>
  <c r="K71" i="14"/>
  <c r="J71" i="14"/>
  <c r="I71" i="14"/>
  <c r="H71" i="14"/>
  <c r="G71" i="14"/>
  <c r="F71" i="14"/>
  <c r="E71" i="14"/>
  <c r="D71" i="14"/>
  <c r="C71" i="14"/>
  <c r="B71" i="14"/>
  <c r="Y70" i="14"/>
  <c r="X70" i="14"/>
  <c r="W70" i="14"/>
  <c r="V70" i="14"/>
  <c r="U70" i="14"/>
  <c r="T70" i="14"/>
  <c r="S70" i="14"/>
  <c r="R70" i="14"/>
  <c r="Q70" i="14"/>
  <c r="P70" i="14"/>
  <c r="O70" i="14"/>
  <c r="N70" i="14"/>
  <c r="M70" i="14"/>
  <c r="L70" i="14"/>
  <c r="K70" i="14"/>
  <c r="J70" i="14"/>
  <c r="I70" i="14"/>
  <c r="H70" i="14"/>
  <c r="G70" i="14"/>
  <c r="F70" i="14"/>
  <c r="E70" i="14"/>
  <c r="D70" i="14"/>
  <c r="C70" i="14"/>
  <c r="B70" i="14"/>
  <c r="Y69" i="14"/>
  <c r="X69" i="14"/>
  <c r="W69" i="14"/>
  <c r="V69" i="14"/>
  <c r="U69" i="14"/>
  <c r="T69" i="14"/>
  <c r="S69" i="14"/>
  <c r="R69" i="14"/>
  <c r="Q69" i="14"/>
  <c r="P69" i="14"/>
  <c r="O69" i="14"/>
  <c r="N69" i="14"/>
  <c r="M69" i="14"/>
  <c r="L69" i="14"/>
  <c r="K69" i="14"/>
  <c r="J69" i="14"/>
  <c r="I69" i="14"/>
  <c r="H69" i="14"/>
  <c r="G69" i="14"/>
  <c r="F69" i="14"/>
  <c r="E69" i="14"/>
  <c r="D69" i="14"/>
  <c r="C69" i="14"/>
  <c r="B69" i="14"/>
  <c r="Y68" i="14"/>
  <c r="X68" i="14"/>
  <c r="W68" i="14"/>
  <c r="V68" i="14"/>
  <c r="U68" i="14"/>
  <c r="T68" i="14"/>
  <c r="S68" i="14"/>
  <c r="R68" i="14"/>
  <c r="Q68" i="14"/>
  <c r="P68" i="14"/>
  <c r="O68" i="14"/>
  <c r="N68" i="14"/>
  <c r="M68" i="14"/>
  <c r="L68" i="14"/>
  <c r="K68" i="14"/>
  <c r="J68" i="14"/>
  <c r="I68" i="14"/>
  <c r="H68" i="14"/>
  <c r="G68" i="14"/>
  <c r="F68" i="14"/>
  <c r="E68" i="14"/>
  <c r="D68" i="14"/>
  <c r="C68" i="14"/>
  <c r="B68" i="14"/>
  <c r="Y67" i="14"/>
  <c r="X67" i="14"/>
  <c r="W67" i="14"/>
  <c r="V67" i="14"/>
  <c r="U67" i="14"/>
  <c r="T67" i="14"/>
  <c r="S67" i="14"/>
  <c r="R67" i="14"/>
  <c r="Q67" i="14"/>
  <c r="P67" i="14"/>
  <c r="O67" i="14"/>
  <c r="N67" i="14"/>
  <c r="M67" i="14"/>
  <c r="L67" i="14"/>
  <c r="K67" i="14"/>
  <c r="J67" i="14"/>
  <c r="I67" i="14"/>
  <c r="H67" i="14"/>
  <c r="G67" i="14"/>
  <c r="F67" i="14"/>
  <c r="E67" i="14"/>
  <c r="D67" i="14"/>
  <c r="C67" i="14"/>
  <c r="B67" i="14"/>
  <c r="Y66" i="14"/>
  <c r="X66" i="14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D66" i="14"/>
  <c r="C66" i="14"/>
  <c r="B66" i="14"/>
  <c r="Y65" i="14"/>
  <c r="X65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D65" i="14"/>
  <c r="C65" i="14"/>
  <c r="B65" i="14"/>
  <c r="Y64" i="14"/>
  <c r="X64" i="14"/>
  <c r="W64" i="14"/>
  <c r="V64" i="14"/>
  <c r="U64" i="14"/>
  <c r="T64" i="14"/>
  <c r="S64" i="14"/>
  <c r="R64" i="14"/>
  <c r="Q64" i="14"/>
  <c r="P64" i="14"/>
  <c r="O64" i="14"/>
  <c r="N64" i="14"/>
  <c r="M64" i="14"/>
  <c r="L64" i="14"/>
  <c r="K64" i="14"/>
  <c r="J64" i="14"/>
  <c r="I64" i="14"/>
  <c r="H64" i="14"/>
  <c r="G64" i="14"/>
  <c r="F64" i="14"/>
  <c r="E64" i="14"/>
  <c r="D64" i="14"/>
  <c r="C64" i="14"/>
  <c r="B64" i="14"/>
  <c r="Y63" i="14"/>
  <c r="X63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D63" i="14"/>
  <c r="C63" i="14"/>
  <c r="B63" i="14"/>
  <c r="Y58" i="14"/>
  <c r="X58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D58" i="14"/>
  <c r="C58" i="14"/>
  <c r="B58" i="14"/>
  <c r="Y57" i="14"/>
  <c r="X57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D57" i="14"/>
  <c r="C57" i="14"/>
  <c r="B57" i="14"/>
  <c r="Y56" i="14"/>
  <c r="X56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6" i="14"/>
  <c r="C56" i="14"/>
  <c r="B56" i="14"/>
  <c r="Y55" i="14"/>
  <c r="X55" i="14"/>
  <c r="W55" i="14"/>
  <c r="V55" i="14"/>
  <c r="U55" i="14"/>
  <c r="T55" i="14"/>
  <c r="S55" i="14"/>
  <c r="R55" i="14"/>
  <c r="Q55" i="14"/>
  <c r="P55" i="14"/>
  <c r="O55" i="14"/>
  <c r="N55" i="14"/>
  <c r="M55" i="14"/>
  <c r="L55" i="14"/>
  <c r="K55" i="14"/>
  <c r="J55" i="14"/>
  <c r="I55" i="14"/>
  <c r="H55" i="14"/>
  <c r="G55" i="14"/>
  <c r="F55" i="14"/>
  <c r="E55" i="14"/>
  <c r="D55" i="14"/>
  <c r="C55" i="14"/>
  <c r="Y54" i="14"/>
  <c r="X54" i="14"/>
  <c r="W54" i="14"/>
  <c r="V54" i="14"/>
  <c r="U54" i="14"/>
  <c r="T54" i="14"/>
  <c r="S54" i="14"/>
  <c r="R54" i="14"/>
  <c r="Q54" i="14"/>
  <c r="P54" i="14"/>
  <c r="O54" i="14"/>
  <c r="N54" i="14"/>
  <c r="M54" i="14"/>
  <c r="L54" i="14"/>
  <c r="K54" i="14"/>
  <c r="J54" i="14"/>
  <c r="I54" i="14"/>
  <c r="H54" i="14"/>
  <c r="G54" i="14"/>
  <c r="F54" i="14"/>
  <c r="E54" i="14"/>
  <c r="D54" i="14"/>
  <c r="C54" i="14"/>
  <c r="B54" i="14"/>
  <c r="Y53" i="14"/>
  <c r="X53" i="14"/>
  <c r="W53" i="14"/>
  <c r="V53" i="14"/>
  <c r="U53" i="14"/>
  <c r="T53" i="14"/>
  <c r="S53" i="14"/>
  <c r="R53" i="14"/>
  <c r="Q53" i="14"/>
  <c r="P53" i="14"/>
  <c r="O53" i="14"/>
  <c r="N53" i="14"/>
  <c r="M53" i="14"/>
  <c r="L53" i="14"/>
  <c r="K53" i="14"/>
  <c r="J53" i="14"/>
  <c r="I53" i="14"/>
  <c r="H53" i="14"/>
  <c r="G53" i="14"/>
  <c r="F53" i="14"/>
  <c r="E53" i="14"/>
  <c r="D53" i="14"/>
  <c r="C53" i="14"/>
  <c r="Y52" i="14"/>
  <c r="X52" i="14"/>
  <c r="W52" i="14"/>
  <c r="V52" i="14"/>
  <c r="U52" i="14"/>
  <c r="T52" i="14"/>
  <c r="S52" i="14"/>
  <c r="R52" i="14"/>
  <c r="Q52" i="14"/>
  <c r="P52" i="14"/>
  <c r="O52" i="14"/>
  <c r="N52" i="14"/>
  <c r="M52" i="14"/>
  <c r="L52" i="14"/>
  <c r="K52" i="14"/>
  <c r="J52" i="14"/>
  <c r="I52" i="14"/>
  <c r="H52" i="14"/>
  <c r="G52" i="14"/>
  <c r="F52" i="14"/>
  <c r="E52" i="14"/>
  <c r="D52" i="14"/>
  <c r="C52" i="14"/>
  <c r="B52" i="14"/>
  <c r="Y51" i="14"/>
  <c r="X51" i="14"/>
  <c r="W51" i="14"/>
  <c r="V51" i="14"/>
  <c r="U51" i="14"/>
  <c r="T51" i="14"/>
  <c r="S51" i="14"/>
  <c r="R51" i="14"/>
  <c r="Q51" i="14"/>
  <c r="P51" i="14"/>
  <c r="O51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B51" i="14"/>
  <c r="Y50" i="14"/>
  <c r="X50" i="14"/>
  <c r="W50" i="14"/>
  <c r="V50" i="14"/>
  <c r="U50" i="14"/>
  <c r="T50" i="14"/>
  <c r="S50" i="14"/>
  <c r="R50" i="14"/>
  <c r="Q50" i="14"/>
  <c r="P50" i="14"/>
  <c r="O50" i="14"/>
  <c r="N50" i="14"/>
  <c r="M50" i="14"/>
  <c r="L50" i="14"/>
  <c r="K50" i="14"/>
  <c r="J50" i="14"/>
  <c r="I50" i="14"/>
  <c r="H50" i="14"/>
  <c r="G50" i="14"/>
  <c r="F50" i="14"/>
  <c r="E50" i="14"/>
  <c r="D50" i="14"/>
  <c r="C50" i="14"/>
  <c r="B50" i="14"/>
  <c r="B16" i="13"/>
  <c r="C16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B17" i="13"/>
  <c r="C17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U16" i="13"/>
  <c r="V16" i="13"/>
  <c r="U17" i="13"/>
  <c r="V17" i="13"/>
  <c r="T17" i="13"/>
  <c r="T16" i="13"/>
  <c r="B7" i="13"/>
  <c r="C7" i="13"/>
  <c r="D7" i="13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T7" i="13"/>
  <c r="V7" i="13"/>
  <c r="U7" i="13"/>
  <c r="B8" i="17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B9" i="17"/>
  <c r="C9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B10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R46" i="17"/>
  <c r="S46" i="17"/>
  <c r="T46" i="17"/>
  <c r="U46" i="17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W8" i="17"/>
  <c r="W9" i="17"/>
  <c r="W10" i="17"/>
  <c r="W15" i="17"/>
  <c r="W16" i="17"/>
  <c r="W17" i="17"/>
  <c r="W22" i="17"/>
  <c r="W23" i="17"/>
  <c r="W24" i="17"/>
  <c r="W32" i="17"/>
  <c r="W33" i="17"/>
  <c r="W34" i="17"/>
  <c r="W39" i="17"/>
  <c r="W40" i="17"/>
  <c r="W41" i="17"/>
  <c r="W46" i="17"/>
  <c r="W47" i="17"/>
  <c r="W48" i="17"/>
  <c r="V71" i="21"/>
  <c r="V70" i="21"/>
  <c r="V47" i="21"/>
  <c r="V46" i="21"/>
  <c r="V23" i="21"/>
  <c r="V22" i="21"/>
  <c r="V71" i="20"/>
  <c r="V70" i="20"/>
  <c r="V47" i="20"/>
  <c r="V46" i="20"/>
  <c r="V23" i="20"/>
  <c r="V22" i="20"/>
  <c r="T53" i="19"/>
  <c r="T55" i="19"/>
  <c r="V90" i="19"/>
  <c r="U90" i="19"/>
  <c r="T90" i="19"/>
  <c r="S90" i="19"/>
  <c r="R90" i="19"/>
  <c r="Q90" i="19"/>
  <c r="P90" i="19"/>
  <c r="O90" i="19"/>
  <c r="N90" i="19"/>
  <c r="M90" i="19"/>
  <c r="L90" i="19"/>
  <c r="K90" i="19"/>
  <c r="J90" i="19"/>
  <c r="I90" i="19"/>
  <c r="H90" i="19"/>
  <c r="G90" i="19"/>
  <c r="F90" i="19"/>
  <c r="E90" i="19"/>
  <c r="D90" i="19"/>
  <c r="C90" i="19"/>
  <c r="B90" i="19"/>
  <c r="V89" i="19"/>
  <c r="U89" i="19"/>
  <c r="T89" i="19"/>
  <c r="S89" i="19"/>
  <c r="R89" i="19"/>
  <c r="Q89" i="19"/>
  <c r="P89" i="19"/>
  <c r="O89" i="19"/>
  <c r="N89" i="19"/>
  <c r="M89" i="19"/>
  <c r="L89" i="19"/>
  <c r="K89" i="19"/>
  <c r="J89" i="19"/>
  <c r="I89" i="19"/>
  <c r="H89" i="19"/>
  <c r="G89" i="19"/>
  <c r="F89" i="19"/>
  <c r="E89" i="19"/>
  <c r="D89" i="19"/>
  <c r="C89" i="19"/>
  <c r="B89" i="19"/>
  <c r="V88" i="19"/>
  <c r="U88" i="19"/>
  <c r="T88" i="19"/>
  <c r="S88" i="19"/>
  <c r="R88" i="19"/>
  <c r="Q88" i="19"/>
  <c r="P88" i="19"/>
  <c r="O88" i="19"/>
  <c r="N88" i="19"/>
  <c r="M88" i="19"/>
  <c r="L88" i="19"/>
  <c r="K88" i="19"/>
  <c r="J88" i="19"/>
  <c r="I88" i="19"/>
  <c r="H88" i="19"/>
  <c r="G88" i="19"/>
  <c r="F88" i="19"/>
  <c r="E88" i="19"/>
  <c r="D88" i="19"/>
  <c r="C88" i="19"/>
  <c r="B88" i="19"/>
  <c r="V87" i="19"/>
  <c r="U87" i="19"/>
  <c r="T87" i="19"/>
  <c r="S87" i="19"/>
  <c r="R87" i="19"/>
  <c r="Q87" i="19"/>
  <c r="P87" i="19"/>
  <c r="O87" i="19"/>
  <c r="N87" i="19"/>
  <c r="M87" i="19"/>
  <c r="L87" i="19"/>
  <c r="K87" i="19"/>
  <c r="J87" i="19"/>
  <c r="I87" i="19"/>
  <c r="H87" i="19"/>
  <c r="G87" i="19"/>
  <c r="F87" i="19"/>
  <c r="E87" i="19"/>
  <c r="D87" i="19"/>
  <c r="C87" i="19"/>
  <c r="B87" i="19"/>
  <c r="V86" i="19"/>
  <c r="U86" i="19"/>
  <c r="T86" i="19"/>
  <c r="S86" i="19"/>
  <c r="R86" i="19"/>
  <c r="Q86" i="19"/>
  <c r="P86" i="19"/>
  <c r="O86" i="19"/>
  <c r="N86" i="19"/>
  <c r="M86" i="19"/>
  <c r="L86" i="19"/>
  <c r="K86" i="19"/>
  <c r="J86" i="19"/>
  <c r="I86" i="19"/>
  <c r="H86" i="19"/>
  <c r="G86" i="19"/>
  <c r="F86" i="19"/>
  <c r="E86" i="19"/>
  <c r="D86" i="19"/>
  <c r="C86" i="19"/>
  <c r="B86" i="19"/>
  <c r="V85" i="19"/>
  <c r="U85" i="19"/>
  <c r="T85" i="19"/>
  <c r="S85" i="19"/>
  <c r="R85" i="19"/>
  <c r="Q85" i="19"/>
  <c r="P85" i="19"/>
  <c r="O85" i="19"/>
  <c r="N85" i="19"/>
  <c r="M85" i="19"/>
  <c r="L85" i="19"/>
  <c r="K85" i="19"/>
  <c r="J85" i="19"/>
  <c r="I85" i="19"/>
  <c r="H85" i="19"/>
  <c r="G85" i="19"/>
  <c r="F85" i="19"/>
  <c r="E85" i="19"/>
  <c r="D85" i="19"/>
  <c r="C85" i="19"/>
  <c r="B85" i="19"/>
  <c r="V84" i="19"/>
  <c r="U84" i="19"/>
  <c r="T84" i="19"/>
  <c r="S84" i="19"/>
  <c r="R84" i="19"/>
  <c r="Q84" i="19"/>
  <c r="P84" i="19"/>
  <c r="O84" i="19"/>
  <c r="N84" i="19"/>
  <c r="M84" i="19"/>
  <c r="L84" i="19"/>
  <c r="K84" i="19"/>
  <c r="J84" i="19"/>
  <c r="I84" i="19"/>
  <c r="H84" i="19"/>
  <c r="G84" i="19"/>
  <c r="F84" i="19"/>
  <c r="E84" i="19"/>
  <c r="D84" i="19"/>
  <c r="C84" i="19"/>
  <c r="B84" i="19"/>
  <c r="V83" i="19"/>
  <c r="U83" i="19"/>
  <c r="T83" i="19"/>
  <c r="S83" i="19"/>
  <c r="R83" i="19"/>
  <c r="Q83" i="19"/>
  <c r="P83" i="19"/>
  <c r="O83" i="19"/>
  <c r="N83" i="19"/>
  <c r="M83" i="19"/>
  <c r="L83" i="19"/>
  <c r="K83" i="19"/>
  <c r="J83" i="19"/>
  <c r="I83" i="19"/>
  <c r="H83" i="19"/>
  <c r="G83" i="19"/>
  <c r="F83" i="19"/>
  <c r="E83" i="19"/>
  <c r="D83" i="19"/>
  <c r="C83" i="19"/>
  <c r="B83" i="19"/>
  <c r="V82" i="19"/>
  <c r="U82" i="19"/>
  <c r="T82" i="19"/>
  <c r="S82" i="19"/>
  <c r="R82" i="19"/>
  <c r="Q82" i="19"/>
  <c r="P82" i="19"/>
  <c r="O82" i="19"/>
  <c r="N82" i="19"/>
  <c r="M82" i="19"/>
  <c r="L82" i="19"/>
  <c r="K82" i="19"/>
  <c r="J82" i="19"/>
  <c r="I82" i="19"/>
  <c r="H82" i="19"/>
  <c r="G82" i="19"/>
  <c r="F82" i="19"/>
  <c r="E82" i="19"/>
  <c r="D82" i="19"/>
  <c r="C82" i="19"/>
  <c r="B82" i="19"/>
  <c r="V81" i="19"/>
  <c r="U81" i="19"/>
  <c r="T81" i="19"/>
  <c r="S81" i="19"/>
  <c r="R81" i="19"/>
  <c r="Q81" i="19"/>
  <c r="P81" i="19"/>
  <c r="O81" i="19"/>
  <c r="N81" i="19"/>
  <c r="M81" i="19"/>
  <c r="L81" i="19"/>
  <c r="K81" i="19"/>
  <c r="J81" i="19"/>
  <c r="I81" i="19"/>
  <c r="H81" i="19"/>
  <c r="G81" i="19"/>
  <c r="F81" i="19"/>
  <c r="E81" i="19"/>
  <c r="D81" i="19"/>
  <c r="C81" i="19"/>
  <c r="B81" i="19"/>
  <c r="V76" i="19"/>
  <c r="U76" i="19"/>
  <c r="T76" i="19"/>
  <c r="S76" i="19"/>
  <c r="R76" i="19"/>
  <c r="Q76" i="19"/>
  <c r="P76" i="19"/>
  <c r="O76" i="19"/>
  <c r="N76" i="19"/>
  <c r="M76" i="19"/>
  <c r="L76" i="19"/>
  <c r="K76" i="19"/>
  <c r="J76" i="19"/>
  <c r="I76" i="19"/>
  <c r="H76" i="19"/>
  <c r="G76" i="19"/>
  <c r="F76" i="19"/>
  <c r="E76" i="19"/>
  <c r="D76" i="19"/>
  <c r="C76" i="19"/>
  <c r="B76" i="19"/>
  <c r="V75" i="19"/>
  <c r="U75" i="19"/>
  <c r="T75" i="19"/>
  <c r="S75" i="19"/>
  <c r="R75" i="19"/>
  <c r="Q75" i="19"/>
  <c r="P75" i="19"/>
  <c r="O75" i="19"/>
  <c r="N75" i="19"/>
  <c r="M75" i="19"/>
  <c r="L75" i="19"/>
  <c r="K75" i="19"/>
  <c r="J75" i="19"/>
  <c r="I75" i="19"/>
  <c r="H75" i="19"/>
  <c r="G75" i="19"/>
  <c r="F75" i="19"/>
  <c r="E75" i="19"/>
  <c r="D75" i="19"/>
  <c r="C75" i="19"/>
  <c r="B75" i="19"/>
  <c r="V74" i="19"/>
  <c r="U74" i="19"/>
  <c r="T74" i="19"/>
  <c r="S74" i="19"/>
  <c r="R74" i="19"/>
  <c r="Q74" i="19"/>
  <c r="P74" i="19"/>
  <c r="O74" i="19"/>
  <c r="N74" i="19"/>
  <c r="M74" i="19"/>
  <c r="L74" i="19"/>
  <c r="K74" i="19"/>
  <c r="J74" i="19"/>
  <c r="I74" i="19"/>
  <c r="H74" i="19"/>
  <c r="G74" i="19"/>
  <c r="F74" i="19"/>
  <c r="E74" i="19"/>
  <c r="D74" i="19"/>
  <c r="C74" i="19"/>
  <c r="B74" i="19"/>
  <c r="V73" i="19"/>
  <c r="U73" i="19"/>
  <c r="T73" i="19"/>
  <c r="S73" i="19"/>
  <c r="R73" i="19"/>
  <c r="Q73" i="19"/>
  <c r="P73" i="19"/>
  <c r="O73" i="19"/>
  <c r="N73" i="19"/>
  <c r="M73" i="19"/>
  <c r="L73" i="19"/>
  <c r="K73" i="19"/>
  <c r="J73" i="19"/>
  <c r="I73" i="19"/>
  <c r="H73" i="19"/>
  <c r="G73" i="19"/>
  <c r="F73" i="19"/>
  <c r="E73" i="19"/>
  <c r="D73" i="19"/>
  <c r="C73" i="19"/>
  <c r="B73" i="19"/>
  <c r="V72" i="19"/>
  <c r="U72" i="19"/>
  <c r="T72" i="19"/>
  <c r="S72" i="19"/>
  <c r="R72" i="19"/>
  <c r="Q72" i="19"/>
  <c r="P72" i="19"/>
  <c r="O72" i="19"/>
  <c r="N72" i="19"/>
  <c r="M72" i="19"/>
  <c r="L72" i="19"/>
  <c r="K72" i="19"/>
  <c r="J72" i="19"/>
  <c r="I72" i="19"/>
  <c r="H72" i="19"/>
  <c r="G72" i="19"/>
  <c r="F72" i="19"/>
  <c r="E72" i="19"/>
  <c r="D72" i="19"/>
  <c r="C72" i="19"/>
  <c r="B72" i="19"/>
  <c r="V71" i="19"/>
  <c r="U71" i="19"/>
  <c r="T71" i="19"/>
  <c r="S71" i="19"/>
  <c r="R71" i="19"/>
  <c r="Q71" i="19"/>
  <c r="P71" i="19"/>
  <c r="O71" i="19"/>
  <c r="N71" i="19"/>
  <c r="M71" i="19"/>
  <c r="L71" i="19"/>
  <c r="K71" i="19"/>
  <c r="J71" i="19"/>
  <c r="I71" i="19"/>
  <c r="H71" i="19"/>
  <c r="G71" i="19"/>
  <c r="F71" i="19"/>
  <c r="E71" i="19"/>
  <c r="D71" i="19"/>
  <c r="C71" i="19"/>
  <c r="B71" i="19"/>
  <c r="V70" i="19"/>
  <c r="U70" i="19"/>
  <c r="T70" i="19"/>
  <c r="S70" i="19"/>
  <c r="R70" i="19"/>
  <c r="Q70" i="19"/>
  <c r="P70" i="19"/>
  <c r="O70" i="19"/>
  <c r="N70" i="19"/>
  <c r="M70" i="19"/>
  <c r="L70" i="19"/>
  <c r="K70" i="19"/>
  <c r="J70" i="19"/>
  <c r="I70" i="19"/>
  <c r="H70" i="19"/>
  <c r="G70" i="19"/>
  <c r="F70" i="19"/>
  <c r="E70" i="19"/>
  <c r="D70" i="19"/>
  <c r="C70" i="19"/>
  <c r="B70" i="19"/>
  <c r="V69" i="19"/>
  <c r="U69" i="19"/>
  <c r="T69" i="19"/>
  <c r="S69" i="19"/>
  <c r="R69" i="19"/>
  <c r="Q69" i="19"/>
  <c r="P69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C69" i="19"/>
  <c r="B69" i="19"/>
  <c r="V68" i="19"/>
  <c r="U68" i="19"/>
  <c r="T68" i="19"/>
  <c r="S68" i="19"/>
  <c r="R68" i="19"/>
  <c r="Q68" i="19"/>
  <c r="P68" i="19"/>
  <c r="O68" i="19"/>
  <c r="N68" i="19"/>
  <c r="M68" i="19"/>
  <c r="L68" i="19"/>
  <c r="K68" i="19"/>
  <c r="J68" i="19"/>
  <c r="I68" i="19"/>
  <c r="H68" i="19"/>
  <c r="G68" i="19"/>
  <c r="F68" i="19"/>
  <c r="E68" i="19"/>
  <c r="D68" i="19"/>
  <c r="C68" i="19"/>
  <c r="B68" i="19"/>
  <c r="V67" i="19"/>
  <c r="U67" i="19"/>
  <c r="T67" i="19"/>
  <c r="S67" i="19"/>
  <c r="R67" i="19"/>
  <c r="Q67" i="19"/>
  <c r="P67" i="19"/>
  <c r="O67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V62" i="19"/>
  <c r="U62" i="19"/>
  <c r="T62" i="19"/>
  <c r="S62" i="19"/>
  <c r="R62" i="19"/>
  <c r="Q62" i="19"/>
  <c r="P62" i="19"/>
  <c r="O62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V61" i="19"/>
  <c r="U61" i="19"/>
  <c r="T61" i="19"/>
  <c r="S61" i="19"/>
  <c r="R61" i="19"/>
  <c r="Q61" i="19"/>
  <c r="P61" i="19"/>
  <c r="O61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V60" i="19"/>
  <c r="U60" i="19"/>
  <c r="T60" i="19"/>
  <c r="S60" i="19"/>
  <c r="R60" i="19"/>
  <c r="Q60" i="19"/>
  <c r="P60" i="19"/>
  <c r="O60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V59" i="19"/>
  <c r="U59" i="19"/>
  <c r="T59" i="19"/>
  <c r="S59" i="19"/>
  <c r="R59" i="19"/>
  <c r="Q59" i="19"/>
  <c r="P59" i="19"/>
  <c r="O59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V58" i="19"/>
  <c r="U58" i="19"/>
  <c r="T58" i="19"/>
  <c r="S58" i="19"/>
  <c r="R58" i="19"/>
  <c r="Q58" i="19"/>
  <c r="P58" i="19"/>
  <c r="O58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V56" i="19"/>
  <c r="U56" i="19"/>
  <c r="T56" i="19"/>
  <c r="S56" i="19"/>
  <c r="R56" i="19"/>
  <c r="Q56" i="19"/>
  <c r="P56" i="19"/>
  <c r="O56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V55" i="19"/>
  <c r="U55" i="19"/>
  <c r="S55" i="19"/>
  <c r="R55" i="19"/>
  <c r="Q55" i="19"/>
  <c r="P55" i="19"/>
  <c r="O55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V54" i="19"/>
  <c r="U54" i="19"/>
  <c r="T54" i="19"/>
  <c r="S54" i="19"/>
  <c r="R54" i="19"/>
  <c r="Q54" i="19"/>
  <c r="P5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V53" i="19"/>
  <c r="U53" i="19"/>
  <c r="S53" i="19"/>
  <c r="R53" i="19"/>
  <c r="Q53" i="19"/>
  <c r="P53" i="19"/>
  <c r="O53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V66" i="18"/>
  <c r="U66" i="18"/>
  <c r="T66" i="18"/>
  <c r="S66" i="18"/>
  <c r="R66" i="18"/>
  <c r="Q66" i="18"/>
  <c r="P66" i="18"/>
  <c r="O66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B66" i="18"/>
  <c r="V65" i="18"/>
  <c r="U65" i="18"/>
  <c r="T65" i="18"/>
  <c r="S65" i="18"/>
  <c r="R65" i="18"/>
  <c r="Q65" i="18"/>
  <c r="P65" i="18"/>
  <c r="O65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V64" i="18"/>
  <c r="U64" i="18"/>
  <c r="T64" i="18"/>
  <c r="S64" i="18"/>
  <c r="R64" i="18"/>
  <c r="Q64" i="18"/>
  <c r="P64" i="18"/>
  <c r="O64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B64" i="18"/>
  <c r="V63" i="18"/>
  <c r="U63" i="18"/>
  <c r="T63" i="18"/>
  <c r="S63" i="18"/>
  <c r="R63" i="18"/>
  <c r="Q63" i="18"/>
  <c r="P63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V62" i="18"/>
  <c r="U62" i="18"/>
  <c r="T62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V61" i="18"/>
  <c r="U61" i="18"/>
  <c r="T61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V56" i="18"/>
  <c r="U56" i="18"/>
  <c r="T56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V55" i="18"/>
  <c r="U55" i="18"/>
  <c r="T55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V54" i="18"/>
  <c r="U54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V53" i="18"/>
  <c r="U53" i="18"/>
  <c r="T53" i="18"/>
  <c r="S53" i="18"/>
  <c r="R53" i="18"/>
  <c r="Q53" i="18"/>
  <c r="P53" i="18"/>
  <c r="O53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V52" i="18"/>
  <c r="U52" i="18"/>
  <c r="T52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V51" i="18"/>
  <c r="U51" i="18"/>
  <c r="T51" i="18"/>
  <c r="S51" i="18"/>
  <c r="R51" i="18"/>
  <c r="Q51" i="18"/>
  <c r="P51" i="18"/>
  <c r="O51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V46" i="18"/>
  <c r="U46" i="18"/>
  <c r="T46" i="18"/>
  <c r="S46" i="18"/>
  <c r="R46" i="18"/>
  <c r="Q46" i="18"/>
  <c r="P46" i="18"/>
  <c r="O46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V45" i="18"/>
  <c r="U45" i="18"/>
  <c r="T45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V44" i="18"/>
  <c r="U44" i="18"/>
  <c r="T44" i="18"/>
  <c r="S44" i="18"/>
  <c r="R44" i="18"/>
  <c r="Q44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V43" i="18"/>
  <c r="U43" i="18"/>
  <c r="T43" i="18"/>
  <c r="S43" i="18"/>
  <c r="R43" i="18"/>
  <c r="Q43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V42" i="18"/>
  <c r="U42" i="18"/>
  <c r="T42" i="18"/>
  <c r="S42" i="18"/>
  <c r="R42" i="18"/>
  <c r="Q42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V41" i="18"/>
  <c r="U41" i="18"/>
  <c r="T41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B56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O56" i="16"/>
  <c r="P56" i="16"/>
  <c r="Q56" i="16"/>
  <c r="R56" i="16"/>
  <c r="S56" i="16"/>
  <c r="T56" i="16"/>
  <c r="U56" i="16"/>
  <c r="V56" i="16"/>
  <c r="W56" i="16"/>
  <c r="X56" i="16"/>
  <c r="B57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O57" i="16"/>
  <c r="P57" i="16"/>
  <c r="Q57" i="16"/>
  <c r="R57" i="16"/>
  <c r="S57" i="16"/>
  <c r="T57" i="16"/>
  <c r="U57" i="16"/>
  <c r="V57" i="16"/>
  <c r="W57" i="16"/>
  <c r="X57" i="16"/>
  <c r="B58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O58" i="16"/>
  <c r="P58" i="16"/>
  <c r="Q58" i="16"/>
  <c r="R58" i="16"/>
  <c r="S58" i="16"/>
  <c r="T58" i="16"/>
  <c r="U58" i="16"/>
  <c r="V58" i="16"/>
  <c r="W58" i="16"/>
  <c r="X58" i="16"/>
  <c r="B63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O63" i="16"/>
  <c r="P63" i="16"/>
  <c r="Q63" i="16"/>
  <c r="R63" i="16"/>
  <c r="S63" i="16"/>
  <c r="T63" i="16"/>
  <c r="U63" i="16"/>
  <c r="V63" i="16"/>
  <c r="B64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O64" i="16"/>
  <c r="P64" i="16"/>
  <c r="Q64" i="16"/>
  <c r="R64" i="16"/>
  <c r="S64" i="16"/>
  <c r="T64" i="16"/>
  <c r="U64" i="16"/>
  <c r="V64" i="16"/>
  <c r="B65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O65" i="16"/>
  <c r="P65" i="16"/>
  <c r="Q65" i="16"/>
  <c r="R65" i="16"/>
  <c r="S65" i="16"/>
  <c r="T65" i="16"/>
  <c r="U65" i="16"/>
  <c r="V65" i="16"/>
  <c r="X63" i="16"/>
  <c r="X64" i="16"/>
  <c r="X65" i="16"/>
  <c r="B22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P22" i="16"/>
  <c r="Q22" i="16"/>
  <c r="R22" i="16"/>
  <c r="S22" i="16"/>
  <c r="T22" i="16"/>
  <c r="U22" i="16"/>
  <c r="V22" i="16"/>
  <c r="W22" i="16"/>
  <c r="X22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X15" i="16"/>
  <c r="B8" i="16"/>
  <c r="C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S8" i="16"/>
  <c r="T8" i="16"/>
  <c r="U8" i="16"/>
  <c r="V8" i="16"/>
  <c r="W8" i="16"/>
  <c r="X8" i="16"/>
  <c r="B62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O62" i="15"/>
  <c r="P62" i="15"/>
  <c r="Q62" i="15"/>
  <c r="R62" i="15"/>
  <c r="S62" i="15"/>
  <c r="T62" i="15"/>
  <c r="U62" i="15"/>
  <c r="V62" i="15"/>
  <c r="W62" i="15"/>
  <c r="X62" i="15"/>
  <c r="B63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O63" i="15"/>
  <c r="P63" i="15"/>
  <c r="Q63" i="15"/>
  <c r="R63" i="15"/>
  <c r="S63" i="15"/>
  <c r="T63" i="15"/>
  <c r="U63" i="15"/>
  <c r="V63" i="15"/>
  <c r="W63" i="15"/>
  <c r="X63" i="15"/>
  <c r="B64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X64" i="15"/>
  <c r="Y62" i="15"/>
  <c r="Y63" i="15"/>
  <c r="Y64" i="15"/>
  <c r="B55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O55" i="15"/>
  <c r="P55" i="15"/>
  <c r="Q55" i="15"/>
  <c r="R55" i="15"/>
  <c r="S55" i="15"/>
  <c r="T55" i="15"/>
  <c r="U55" i="15"/>
  <c r="V55" i="15"/>
  <c r="W55" i="15"/>
  <c r="X55" i="15"/>
  <c r="Y55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O56" i="15"/>
  <c r="P56" i="15"/>
  <c r="Q56" i="15"/>
  <c r="R56" i="15"/>
  <c r="S56" i="15"/>
  <c r="T56" i="15"/>
  <c r="U56" i="15"/>
  <c r="V56" i="15"/>
  <c r="W56" i="15"/>
  <c r="X56" i="15"/>
  <c r="Y56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O57" i="15"/>
  <c r="P57" i="15"/>
  <c r="Q57" i="15"/>
  <c r="R57" i="15"/>
  <c r="S57" i="15"/>
  <c r="T57" i="15"/>
  <c r="U57" i="15"/>
  <c r="V57" i="15"/>
  <c r="W57" i="15"/>
  <c r="X57" i="15"/>
  <c r="Y57" i="15"/>
  <c r="B57" i="15"/>
  <c r="B56" i="15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O45" i="15"/>
  <c r="P45" i="15"/>
  <c r="Q45" i="15"/>
  <c r="R45" i="15"/>
  <c r="S45" i="15"/>
  <c r="T45" i="15"/>
  <c r="U45" i="15"/>
  <c r="V45" i="15"/>
  <c r="W45" i="15"/>
  <c r="X45" i="15"/>
  <c r="B4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O46" i="15"/>
  <c r="P46" i="15"/>
  <c r="Q46" i="15"/>
  <c r="R46" i="15"/>
  <c r="S46" i="15"/>
  <c r="T46" i="15"/>
  <c r="U46" i="15"/>
  <c r="V46" i="15"/>
  <c r="W46" i="15"/>
  <c r="X46" i="15"/>
  <c r="B47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W47" i="15"/>
  <c r="X47" i="15"/>
  <c r="Y45" i="15"/>
  <c r="Y46" i="15"/>
  <c r="Y47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O38" i="15"/>
  <c r="P38" i="15"/>
  <c r="Q38" i="15"/>
  <c r="R38" i="15"/>
  <c r="S38" i="15"/>
  <c r="T38" i="15"/>
  <c r="U38" i="15"/>
  <c r="V38" i="15"/>
  <c r="W38" i="15"/>
  <c r="X38" i="15"/>
  <c r="B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Q39" i="15"/>
  <c r="R39" i="15"/>
  <c r="S39" i="15"/>
  <c r="T39" i="15"/>
  <c r="U39" i="15"/>
  <c r="V39" i="15"/>
  <c r="W39" i="15"/>
  <c r="X39" i="15"/>
  <c r="B40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O40" i="15"/>
  <c r="P40" i="15"/>
  <c r="Q40" i="15"/>
  <c r="R40" i="15"/>
  <c r="S40" i="15"/>
  <c r="T40" i="15"/>
  <c r="U40" i="15"/>
  <c r="V40" i="15"/>
  <c r="W40" i="15"/>
  <c r="X40" i="15"/>
  <c r="Y38" i="15"/>
  <c r="Y39" i="15"/>
  <c r="Y40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O33" i="15"/>
  <c r="P33" i="15"/>
  <c r="Q33" i="15"/>
  <c r="R33" i="15"/>
  <c r="S33" i="15"/>
  <c r="T33" i="15"/>
  <c r="U33" i="15"/>
  <c r="V33" i="15"/>
  <c r="W33" i="15"/>
  <c r="X33" i="15"/>
  <c r="B31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O31" i="15"/>
  <c r="P31" i="15"/>
  <c r="Q31" i="15"/>
  <c r="R31" i="15"/>
  <c r="S31" i="15"/>
  <c r="T31" i="15"/>
  <c r="U31" i="15"/>
  <c r="V31" i="15"/>
  <c r="W31" i="15"/>
  <c r="X31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O32" i="15"/>
  <c r="P32" i="15"/>
  <c r="Q32" i="15"/>
  <c r="R32" i="15"/>
  <c r="S32" i="15"/>
  <c r="T32" i="15"/>
  <c r="U32" i="15"/>
  <c r="V32" i="15"/>
  <c r="W32" i="15"/>
  <c r="X32" i="15"/>
  <c r="Y33" i="15"/>
  <c r="Y31" i="15"/>
  <c r="Y32" i="15"/>
  <c r="C10" i="15"/>
  <c r="D10" i="15"/>
  <c r="E10" i="15"/>
  <c r="F10" i="15"/>
  <c r="G10" i="15"/>
  <c r="H10" i="15"/>
  <c r="I10" i="15"/>
  <c r="J10" i="15"/>
  <c r="K10" i="15"/>
  <c r="L10" i="15"/>
  <c r="M10" i="15"/>
  <c r="N10" i="15"/>
  <c r="O10" i="15"/>
  <c r="P10" i="15"/>
  <c r="Q10" i="15"/>
  <c r="R10" i="15"/>
  <c r="S10" i="15"/>
  <c r="T10" i="15"/>
  <c r="U10" i="15"/>
  <c r="V10" i="15"/>
  <c r="W10" i="15"/>
  <c r="X10" i="15"/>
  <c r="Y10" i="15"/>
  <c r="B10" i="15"/>
  <c r="C9" i="15"/>
  <c r="D9" i="15"/>
  <c r="E9" i="15"/>
  <c r="F9" i="15"/>
  <c r="G9" i="15"/>
  <c r="H9" i="15"/>
  <c r="I9" i="15"/>
  <c r="J9" i="15"/>
  <c r="K9" i="15"/>
  <c r="L9" i="15"/>
  <c r="M9" i="15"/>
  <c r="N9" i="15"/>
  <c r="O9" i="15"/>
  <c r="P9" i="15"/>
  <c r="Q9" i="15"/>
  <c r="R9" i="15"/>
  <c r="S9" i="15"/>
  <c r="T9" i="15"/>
  <c r="U9" i="15"/>
  <c r="V9" i="15"/>
  <c r="W9" i="15"/>
  <c r="X9" i="15"/>
  <c r="Y9" i="15"/>
  <c r="B9" i="15"/>
  <c r="C8" i="15"/>
  <c r="D8" i="15"/>
  <c r="E8" i="15"/>
  <c r="F8" i="15"/>
  <c r="G8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V8" i="15"/>
  <c r="W8" i="15"/>
  <c r="X8" i="15"/>
  <c r="Y8" i="15"/>
  <c r="B8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Q22" i="15"/>
  <c r="R22" i="15"/>
  <c r="S22" i="15"/>
  <c r="T22" i="15"/>
  <c r="U22" i="15"/>
  <c r="V22" i="15"/>
  <c r="W22" i="15"/>
  <c r="X22" i="15"/>
  <c r="Y22" i="15"/>
  <c r="B22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P15" i="15"/>
  <c r="Q15" i="15"/>
  <c r="R15" i="15"/>
  <c r="S15" i="15"/>
  <c r="T15" i="15"/>
  <c r="U15" i="15"/>
  <c r="V15" i="15"/>
  <c r="W15" i="15"/>
  <c r="X15" i="15"/>
  <c r="Y15" i="15"/>
  <c r="B15" i="15"/>
  <c r="C70" i="21"/>
  <c r="D70" i="21"/>
  <c r="E70" i="21"/>
  <c r="F70" i="21"/>
  <c r="G70" i="21"/>
  <c r="H70" i="21"/>
  <c r="I70" i="21"/>
  <c r="J70" i="21"/>
  <c r="K70" i="21"/>
  <c r="L70" i="21"/>
  <c r="M70" i="21"/>
  <c r="N70" i="21"/>
  <c r="O70" i="21"/>
  <c r="P70" i="21"/>
  <c r="Q70" i="21"/>
  <c r="R70" i="21"/>
  <c r="S70" i="21"/>
  <c r="T70" i="21"/>
  <c r="U70" i="21"/>
  <c r="C71" i="21"/>
  <c r="D71" i="21"/>
  <c r="E71" i="21"/>
  <c r="F71" i="21"/>
  <c r="G71" i="21"/>
  <c r="H71" i="21"/>
  <c r="I71" i="21"/>
  <c r="J71" i="21"/>
  <c r="K71" i="21"/>
  <c r="L71" i="21"/>
  <c r="M71" i="21"/>
  <c r="N71" i="21"/>
  <c r="O71" i="21"/>
  <c r="P71" i="21"/>
  <c r="Q71" i="21"/>
  <c r="R71" i="21"/>
  <c r="S71" i="21"/>
  <c r="T71" i="21"/>
  <c r="U71" i="21"/>
  <c r="B71" i="21"/>
  <c r="B70" i="21"/>
  <c r="C46" i="21"/>
  <c r="D46" i="21"/>
  <c r="E46" i="21"/>
  <c r="F46" i="21"/>
  <c r="G46" i="21"/>
  <c r="H46" i="21"/>
  <c r="I46" i="21"/>
  <c r="J46" i="21"/>
  <c r="K46" i="21"/>
  <c r="L46" i="21"/>
  <c r="M46" i="21"/>
  <c r="N46" i="21"/>
  <c r="O46" i="21"/>
  <c r="P46" i="21"/>
  <c r="Q46" i="21"/>
  <c r="R46" i="21"/>
  <c r="S46" i="21"/>
  <c r="T46" i="21"/>
  <c r="U46" i="21"/>
  <c r="C47" i="21"/>
  <c r="D47" i="21"/>
  <c r="E47" i="21"/>
  <c r="F47" i="21"/>
  <c r="G47" i="21"/>
  <c r="H47" i="21"/>
  <c r="I47" i="21"/>
  <c r="J47" i="21"/>
  <c r="K47" i="21"/>
  <c r="L47" i="21"/>
  <c r="M47" i="21"/>
  <c r="N47" i="21"/>
  <c r="O47" i="21"/>
  <c r="P47" i="21"/>
  <c r="Q47" i="21"/>
  <c r="R47" i="21"/>
  <c r="S47" i="21"/>
  <c r="T47" i="21"/>
  <c r="U47" i="21"/>
  <c r="B47" i="21"/>
  <c r="B46" i="21"/>
  <c r="C22" i="21"/>
  <c r="D22" i="21"/>
  <c r="E22" i="21"/>
  <c r="F22" i="21"/>
  <c r="G22" i="21"/>
  <c r="H22" i="21"/>
  <c r="I22" i="21"/>
  <c r="J22" i="21"/>
  <c r="K22" i="21"/>
  <c r="L22" i="21"/>
  <c r="M22" i="21"/>
  <c r="N22" i="21"/>
  <c r="O22" i="21"/>
  <c r="P22" i="21"/>
  <c r="Q22" i="21"/>
  <c r="R22" i="21"/>
  <c r="S22" i="21"/>
  <c r="T22" i="21"/>
  <c r="U22" i="21"/>
  <c r="C23" i="21"/>
  <c r="D23" i="21"/>
  <c r="E23" i="21"/>
  <c r="F23" i="21"/>
  <c r="G23" i="21"/>
  <c r="H23" i="21"/>
  <c r="I23" i="21"/>
  <c r="J23" i="21"/>
  <c r="K23" i="21"/>
  <c r="L23" i="21"/>
  <c r="M23" i="21"/>
  <c r="N23" i="21"/>
  <c r="O23" i="21"/>
  <c r="P23" i="21"/>
  <c r="Q23" i="21"/>
  <c r="R23" i="21"/>
  <c r="S23" i="21"/>
  <c r="T23" i="21"/>
  <c r="U23" i="21"/>
  <c r="B23" i="21"/>
  <c r="B22" i="21"/>
  <c r="C70" i="20"/>
  <c r="D70" i="20"/>
  <c r="E70" i="20"/>
  <c r="F70" i="20"/>
  <c r="G70" i="20"/>
  <c r="H70" i="20"/>
  <c r="I70" i="20"/>
  <c r="J70" i="20"/>
  <c r="K70" i="20"/>
  <c r="L70" i="20"/>
  <c r="M70" i="20"/>
  <c r="N70" i="20"/>
  <c r="O70" i="20"/>
  <c r="P70" i="20"/>
  <c r="Q70" i="20"/>
  <c r="R70" i="20"/>
  <c r="S70" i="20"/>
  <c r="T70" i="20"/>
  <c r="U70" i="20"/>
  <c r="C71" i="20"/>
  <c r="D71" i="20"/>
  <c r="E71" i="20"/>
  <c r="F71" i="20"/>
  <c r="G71" i="20"/>
  <c r="H71" i="20"/>
  <c r="I71" i="20"/>
  <c r="J71" i="20"/>
  <c r="K71" i="20"/>
  <c r="L71" i="20"/>
  <c r="M71" i="20"/>
  <c r="N71" i="20"/>
  <c r="O71" i="20"/>
  <c r="P71" i="20"/>
  <c r="Q71" i="20"/>
  <c r="R71" i="20"/>
  <c r="S71" i="20"/>
  <c r="T71" i="20"/>
  <c r="U71" i="20"/>
  <c r="B71" i="20"/>
  <c r="B70" i="20"/>
  <c r="C46" i="20"/>
  <c r="D46" i="20"/>
  <c r="E46" i="20"/>
  <c r="F46" i="20"/>
  <c r="G46" i="20"/>
  <c r="H46" i="20"/>
  <c r="I46" i="20"/>
  <c r="J46" i="20"/>
  <c r="K46" i="20"/>
  <c r="L46" i="20"/>
  <c r="M46" i="20"/>
  <c r="N46" i="20"/>
  <c r="O46" i="20"/>
  <c r="P46" i="20"/>
  <c r="Q46" i="20"/>
  <c r="R46" i="20"/>
  <c r="S46" i="20"/>
  <c r="T46" i="20"/>
  <c r="U46" i="20"/>
  <c r="C47" i="20"/>
  <c r="D47" i="20"/>
  <c r="E47" i="20"/>
  <c r="F47" i="20"/>
  <c r="G47" i="20"/>
  <c r="H47" i="20"/>
  <c r="I47" i="20"/>
  <c r="J47" i="20"/>
  <c r="K47" i="20"/>
  <c r="L47" i="20"/>
  <c r="M47" i="20"/>
  <c r="N47" i="20"/>
  <c r="O47" i="20"/>
  <c r="P47" i="20"/>
  <c r="Q47" i="20"/>
  <c r="R47" i="20"/>
  <c r="S47" i="20"/>
  <c r="T47" i="20"/>
  <c r="U47" i="20"/>
  <c r="B47" i="20"/>
  <c r="B46" i="20"/>
  <c r="C22" i="20"/>
  <c r="D22" i="20"/>
  <c r="E22" i="20"/>
  <c r="F22" i="20"/>
  <c r="G22" i="20"/>
  <c r="H22" i="20"/>
  <c r="I22" i="20"/>
  <c r="J22" i="20"/>
  <c r="K22" i="20"/>
  <c r="L22" i="20"/>
  <c r="M22" i="20"/>
  <c r="N22" i="20"/>
  <c r="O22" i="20"/>
  <c r="P22" i="20"/>
  <c r="Q22" i="20"/>
  <c r="R22" i="20"/>
  <c r="S22" i="20"/>
  <c r="T22" i="20"/>
  <c r="U22" i="20"/>
  <c r="C23" i="20"/>
  <c r="D23" i="20"/>
  <c r="E23" i="20"/>
  <c r="F23" i="20"/>
  <c r="G23" i="20"/>
  <c r="H23" i="20"/>
  <c r="I23" i="20"/>
  <c r="J23" i="20"/>
  <c r="K23" i="20"/>
  <c r="L23" i="20"/>
  <c r="M23" i="20"/>
  <c r="N23" i="20"/>
  <c r="O23" i="20"/>
  <c r="P23" i="20"/>
  <c r="Q23" i="20"/>
  <c r="R23" i="20"/>
  <c r="S23" i="20"/>
  <c r="T23" i="20"/>
  <c r="U23" i="20"/>
  <c r="B23" i="20"/>
  <c r="B22" i="20"/>
  <c r="T15" i="13"/>
  <c r="U81" i="6"/>
  <c r="U82" i="6"/>
  <c r="U83" i="6"/>
  <c r="U84" i="6"/>
  <c r="U78" i="6"/>
  <c r="U79" i="6"/>
  <c r="U80" i="6"/>
  <c r="U77" i="6"/>
  <c r="U65" i="6"/>
  <c r="U66" i="6"/>
  <c r="U67" i="6"/>
  <c r="U68" i="6"/>
  <c r="U69" i="6"/>
  <c r="U70" i="6"/>
  <c r="U71" i="6"/>
  <c r="U64" i="6"/>
  <c r="U52" i="6"/>
  <c r="U53" i="6"/>
  <c r="U54" i="6"/>
  <c r="U55" i="6"/>
  <c r="U56" i="6"/>
  <c r="U57" i="6"/>
  <c r="U58" i="6"/>
  <c r="U51" i="6"/>
  <c r="V48" i="17"/>
  <c r="V47" i="17"/>
  <c r="V41" i="17"/>
  <c r="V40" i="17"/>
  <c r="V33" i="17"/>
  <c r="V34" i="17"/>
  <c r="V24" i="17"/>
  <c r="V23" i="17"/>
  <c r="V17" i="17"/>
  <c r="V16" i="17"/>
  <c r="V9" i="17"/>
  <c r="V10" i="17"/>
  <c r="W64" i="16"/>
  <c r="W63" i="16"/>
  <c r="W65" i="16"/>
  <c r="S15" i="13" l="1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V15" i="13"/>
  <c r="U15" i="13"/>
  <c r="X32" i="16"/>
  <c r="X33" i="16"/>
  <c r="V32" i="16"/>
  <c r="V33" i="16"/>
  <c r="U32" i="16"/>
  <c r="U33" i="16"/>
  <c r="T32" i="16"/>
  <c r="T33" i="16"/>
  <c r="S32" i="16"/>
  <c r="S33" i="16"/>
  <c r="R32" i="16"/>
  <c r="R33" i="16"/>
  <c r="Q32" i="16"/>
  <c r="Q33" i="16"/>
  <c r="P32" i="16"/>
  <c r="P33" i="16"/>
  <c r="O32" i="16"/>
  <c r="O33" i="16"/>
  <c r="N32" i="16"/>
  <c r="N33" i="16"/>
  <c r="M32" i="16"/>
  <c r="M33" i="16"/>
  <c r="L32" i="16"/>
  <c r="L33" i="16"/>
  <c r="K32" i="16"/>
  <c r="K33" i="16"/>
  <c r="J32" i="16"/>
  <c r="J33" i="16"/>
  <c r="I32" i="16"/>
  <c r="I33" i="16"/>
  <c r="H32" i="16"/>
  <c r="H33" i="16"/>
  <c r="G32" i="16"/>
  <c r="G33" i="16"/>
  <c r="F32" i="16"/>
  <c r="F33" i="16"/>
  <c r="E32" i="16"/>
  <c r="E33" i="16"/>
  <c r="D32" i="16"/>
  <c r="D33" i="16"/>
  <c r="C32" i="16"/>
  <c r="C33" i="16"/>
  <c r="B32" i="16"/>
  <c r="B33" i="16"/>
  <c r="X39" i="16"/>
  <c r="X40" i="16"/>
  <c r="V39" i="16"/>
  <c r="V40" i="16"/>
  <c r="U39" i="16"/>
  <c r="U40" i="16"/>
  <c r="T39" i="16"/>
  <c r="T40" i="16"/>
  <c r="S39" i="16"/>
  <c r="S40" i="16"/>
  <c r="R39" i="16"/>
  <c r="R40" i="16"/>
  <c r="Q39" i="16"/>
  <c r="Q40" i="16"/>
  <c r="P39" i="16"/>
  <c r="P40" i="16"/>
  <c r="O39" i="16"/>
  <c r="O40" i="16"/>
  <c r="N39" i="16"/>
  <c r="N40" i="16"/>
  <c r="M39" i="16"/>
  <c r="M40" i="16"/>
  <c r="L39" i="16"/>
  <c r="L40" i="16"/>
  <c r="K39" i="16"/>
  <c r="K40" i="16"/>
  <c r="J39" i="16"/>
  <c r="J40" i="16"/>
  <c r="I39" i="16"/>
  <c r="I40" i="16"/>
  <c r="H39" i="16"/>
  <c r="H40" i="16"/>
  <c r="G39" i="16"/>
  <c r="G40" i="16"/>
  <c r="F39" i="16"/>
  <c r="F40" i="16"/>
  <c r="E39" i="16"/>
  <c r="E40" i="16"/>
  <c r="D39" i="16"/>
  <c r="D40" i="16"/>
  <c r="C39" i="16"/>
  <c r="C40" i="16"/>
  <c r="B39" i="16"/>
  <c r="B40" i="16"/>
  <c r="X46" i="16"/>
  <c r="X47" i="16"/>
  <c r="V46" i="16"/>
  <c r="V47" i="16"/>
  <c r="U46" i="16"/>
  <c r="U47" i="16"/>
  <c r="T46" i="16"/>
  <c r="T47" i="16"/>
  <c r="S46" i="16"/>
  <c r="S47" i="16"/>
  <c r="R46" i="16"/>
  <c r="R47" i="16"/>
  <c r="Q46" i="16"/>
  <c r="Q47" i="16"/>
  <c r="P46" i="16"/>
  <c r="P47" i="16"/>
  <c r="O46" i="16"/>
  <c r="O47" i="16"/>
  <c r="N46" i="16"/>
  <c r="N47" i="16"/>
  <c r="M46" i="16"/>
  <c r="M47" i="16"/>
  <c r="L46" i="16"/>
  <c r="L47" i="16"/>
  <c r="K46" i="16"/>
  <c r="K47" i="16"/>
  <c r="J46" i="16"/>
  <c r="J47" i="16"/>
  <c r="I46" i="16"/>
  <c r="I47" i="16"/>
  <c r="H46" i="16"/>
  <c r="H47" i="16"/>
  <c r="G46" i="16"/>
  <c r="G47" i="16"/>
  <c r="F46" i="16"/>
  <c r="F47" i="16"/>
  <c r="E46" i="16"/>
  <c r="E47" i="16"/>
  <c r="D46" i="16"/>
  <c r="D47" i="16"/>
  <c r="C46" i="16"/>
  <c r="C47" i="16"/>
  <c r="B46" i="16"/>
  <c r="B47" i="16"/>
  <c r="V32" i="17"/>
  <c r="V8" i="17"/>
  <c r="W33" i="16"/>
  <c r="W32" i="16"/>
  <c r="W34" i="16" s="1"/>
  <c r="V39" i="17"/>
  <c r="V15" i="17"/>
  <c r="W40" i="16"/>
  <c r="W39" i="16"/>
  <c r="W41" i="16" s="1"/>
  <c r="V46" i="17"/>
  <c r="V22" i="17"/>
  <c r="W47" i="16"/>
  <c r="W46" i="16"/>
  <c r="W48" i="16" s="1"/>
  <c r="B48" i="16" l="1"/>
  <c r="C48" i="16"/>
  <c r="D48" i="16"/>
  <c r="E48" i="16"/>
  <c r="F48" i="16"/>
  <c r="G48" i="16"/>
  <c r="H48" i="16"/>
  <c r="I48" i="16"/>
  <c r="J48" i="16"/>
  <c r="K48" i="16"/>
  <c r="L48" i="16"/>
  <c r="M48" i="16"/>
  <c r="N48" i="16"/>
  <c r="O48" i="16"/>
  <c r="P48" i="16"/>
  <c r="Q48" i="16"/>
  <c r="R48" i="16"/>
  <c r="S48" i="16"/>
  <c r="T48" i="16"/>
  <c r="U48" i="16"/>
  <c r="V48" i="16"/>
  <c r="X48" i="16"/>
  <c r="B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O41" i="16"/>
  <c r="P41" i="16"/>
  <c r="Q41" i="16"/>
  <c r="R41" i="16"/>
  <c r="S41" i="16"/>
  <c r="T41" i="16"/>
  <c r="U41" i="16"/>
  <c r="V41" i="16"/>
  <c r="X41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U34" i="16"/>
  <c r="V34" i="16"/>
  <c r="X34" i="16"/>
</calcChain>
</file>

<file path=xl/sharedStrings.xml><?xml version="1.0" encoding="utf-8"?>
<sst xmlns="http://schemas.openxmlformats.org/spreadsheetml/2006/main" count="674" uniqueCount="122">
  <si>
    <t>El Baix Vinalopó</t>
  </si>
  <si>
    <t>ÍNDICE</t>
  </si>
  <si>
    <t>1. Lugar de nacimiento del total de población. Evolución 1999-2022</t>
  </si>
  <si>
    <t>2. Nacidos en España o en el extranjero. Evolución 1999-2022</t>
  </si>
  <si>
    <t>3. Nacionalidad española o extranjera. Evolución 1999-2022</t>
  </si>
  <si>
    <t>4. Variación interanual de los españoles y extranjeros. Evolución 2001-2022</t>
  </si>
  <si>
    <t>5. Grandes grupos de edad de los residentes con nacionalidad extranjera. Evolución 2002-2022</t>
  </si>
  <si>
    <t>6. Residentes nacidos en el extranjero según continentes. Evolución 2002-2022</t>
  </si>
  <si>
    <t>7. Residentes con nacionalidad extranjera según continentes. Evolución 2002-2022</t>
  </si>
  <si>
    <t>8. Residentes nacidos en el extranjero, según los 16 principales países de nacimiento. Evolución 2002-2022</t>
  </si>
  <si>
    <t>9. Residentes con nacionalidad extranjera, según las 16 principales nacionalidades. Evolución 2002-2022</t>
  </si>
  <si>
    <t>10. Total de nacimientos según la nacionalidad de la madre. Evolución 2002-2022</t>
  </si>
  <si>
    <t>1. Lugar de nacimiento del total de población. Evolución 1999-2022 (datos absolutos)</t>
  </si>
  <si>
    <t>1.1. Lugar de nacimiento del total de población (datos absolutos)</t>
  </si>
  <si>
    <t>Ambos sexos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</si>
  <si>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</si>
  <si>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</si>
  <si>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</si>
  <si>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</si>
  <si>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</si>
  <si>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</si>
  <si>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</si>
  <si>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</si>
  <si>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</si>
  <si>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</si>
  <si>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</si>
  <si>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</si>
  <si>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</si>
  <si>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</si>
  <si>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</si>
  <si>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</si>
  <si>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</si>
  <si>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</si>
  <si>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</si>
  <si>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</si>
  <si>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</si>
  <si>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</si>
  <si>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</si>
  <si>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</si>
  <si>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Total</t>
  </si>
  <si>
    <t>Nacidos en la C. Valenciana</t>
  </si>
  <si>
    <t>En el mismo municipio</t>
  </si>
  <si>
    <t>Diferente municipio, misma comarca</t>
  </si>
  <si>
    <t>Diferente comarca, misma provincia</t>
  </si>
  <si>
    <t>Diferente provincia de la C. Valenciana</t>
  </si>
  <si>
    <t>Fuera de la C. Valenciana</t>
  </si>
  <si>
    <t>Resto de España</t>
  </si>
  <si>
    <t>Extranjero</t>
  </si>
  <si>
    <t>Fuente: Portal Estadístic de la Generalitat Valenciana (PEGV)</t>
  </si>
  <si>
    <t>Hombres</t>
  </si>
  <si>
    <t>Mujeres</t>
  </si>
  <si>
    <t>1.2. Proporción de lugar de nacimiento del total de población</t>
  </si>
  <si>
    <t>Fuente: Elaboración Social·Lab a partir de los datos del Portal Estadístic de la Generalitat Valenciana (PEGV)</t>
  </si>
  <si>
    <t>2. Nacidos en España o en el extranjero.  Evolución 1999-2022</t>
  </si>
  <si>
    <t>2.1. Nacidos en España o en el extranjero (datos absolutos)</t>
  </si>
  <si>
    <t>Nacidos en España</t>
  </si>
  <si>
    <t>Nacidos en el extranjero</t>
  </si>
  <si>
    <t>2.2. Proporción de nacidos en España o en el extranjero</t>
  </si>
  <si>
    <t>2.3. Comparación hombres y mujeres nacidos en España o en el extranjero (porcentaje)</t>
  </si>
  <si>
    <t>Hombres nacidos en el extranjero</t>
  </si>
  <si>
    <t>Mujeres nacidas en el extranjero</t>
  </si>
  <si>
    <t>3. Nacionalidad española o extranjera. Evolución 2000-2022</t>
  </si>
  <si>
    <t>3.1. Nacionalidad española o extranjera (datos absolutos)</t>
  </si>
  <si>
    <t>Nacionalidad española</t>
  </si>
  <si>
    <t>Nacionalidad extranjera</t>
  </si>
  <si>
    <t xml:space="preserve">3.2. Proporción de nacionalidad española o extranjera </t>
  </si>
  <si>
    <t xml:space="preserve">3.3. Comparación hombres y mujeres según nacionalidad española o extranjera </t>
  </si>
  <si>
    <t>Hombres nacionalidad extranjera</t>
  </si>
  <si>
    <t>Mujeres nacionalidad extranjera</t>
  </si>
  <si>
    <t>4.1. Variación interanual de los españoles y extranjeros (datos absolutos)</t>
  </si>
  <si>
    <t>Variación Interanual TOTAL</t>
  </si>
  <si>
    <t>Variación interanual españoles</t>
  </si>
  <si>
    <t>Variación interanual extranjeros</t>
  </si>
  <si>
    <t xml:space="preserve">4.2. Proporción de variación interanual de los españoles y extranjeros </t>
  </si>
  <si>
    <t>5.1. Grandes grupos de edad de los residentes con nacionalidad extranjera (datos absolutos)</t>
  </si>
  <si>
    <t>Total edades</t>
  </si>
  <si>
    <t>Menores 16</t>
  </si>
  <si>
    <t>De 16 a 39</t>
  </si>
  <si>
    <t>De 40 a 64</t>
  </si>
  <si>
    <t>De 65 a 74</t>
  </si>
  <si>
    <t>75 y más</t>
  </si>
  <si>
    <t>5.2. Proporción de grandes grupos de edad de los residentes con nacionalidad extranjera</t>
  </si>
  <si>
    <t>6.1. Residentes nacidos en el extranjero según continentes (datos absolutos)</t>
  </si>
  <si>
    <t xml:space="preserve">Total </t>
  </si>
  <si>
    <t>Unión Europea</t>
  </si>
  <si>
    <t>Europa (sin UE)</t>
  </si>
  <si>
    <t>África</t>
  </si>
  <si>
    <t>América del Norte</t>
  </si>
  <si>
    <t>América Central/Caribe</t>
  </si>
  <si>
    <t>América del Sur</t>
  </si>
  <si>
    <t>Asia</t>
  </si>
  <si>
    <t>Oceanía</t>
  </si>
  <si>
    <t>6.2. Proporción de residentes nacidos en el extranjero según continentes</t>
  </si>
  <si>
    <t>7.1. Residentes con nacionalidad extranjera según continentes (datos absolutos)</t>
  </si>
  <si>
    <t>Apátridas</t>
  </si>
  <si>
    <t>7.2. Proporción de residentes con nacionalidad extranjera según continentes</t>
  </si>
  <si>
    <t>8. Residentes nacidos en el extranjero, según los 16 principales países de nacimiento. Evolución 2002-2022 (datos absolutos)</t>
  </si>
  <si>
    <t>Alemania</t>
  </si>
  <si>
    <t>Bulgaria</t>
  </si>
  <si>
    <t>Francia</t>
  </si>
  <si>
    <t>Italia</t>
  </si>
  <si>
    <t>Reino Unido</t>
  </si>
  <si>
    <t>Rumanía</t>
  </si>
  <si>
    <t>Rusia</t>
  </si>
  <si>
    <t>Argelia</t>
  </si>
  <si>
    <t>Marruecos</t>
  </si>
  <si>
    <t>Senegal</t>
  </si>
  <si>
    <t>Argentina</t>
  </si>
  <si>
    <t>Colombia</t>
  </si>
  <si>
    <t>Ecuador</t>
  </si>
  <si>
    <t>Paraguay</t>
  </si>
  <si>
    <t>-</t>
  </si>
  <si>
    <t>Venezuela</t>
  </si>
  <si>
    <t>China</t>
  </si>
  <si>
    <t>Total 16 países</t>
  </si>
  <si>
    <t>Resto de países</t>
  </si>
  <si>
    <t>Nota: Esta tabla ha sido diseñada en base a los 14 principales países de nacimiento (con base 2008) + Senegal y Venezuela (en lugar de Bolivia y Uruguay)</t>
  </si>
  <si>
    <t>9. Residentes con nacionalidad extranjera, según las 16 principales nacionalidades. Evolución 2002-2022 (datos absolutos)</t>
  </si>
  <si>
    <t>Rumania</t>
  </si>
  <si>
    <t>Nota: Esta tabla ha sido diseñada en base a las 14 principales nacionalidades (con base 2008) + Senegal y Venezuela (en lugar de Bolivia y Uruguay)</t>
  </si>
  <si>
    <t>10.1. Total de nacimientos según la nacionalidad de la madre (datos absolutos)</t>
  </si>
  <si>
    <t>10.2. Proporción de nacimientos según la nacionalidad de la madre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</si>
</sst>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1"/>
      <color indexed="8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22"/>
      <color theme="1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</font>
    <font>
      <b/>
      <sz val="12"/>
      <color indexed="8"/>
      <name val="Calibri"/>
    </font>
    <font>
      <sz val="11"/>
      <color rgb="FF000000"/>
      <name val="Calibri"/>
    </font>
    <font>
      <sz val="11"/>
      <color rgb="FF000000"/>
      <name val="Calibri"/>
      <family val="2"/>
    </font>
    <font>
      <sz val="11"/>
      <color indexed="8"/>
      <name val="Calibri"/>
    </font>
    <font>
      <b/>
      <sz val="11"/>
      <color indexed="8"/>
      <name val="Calibri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2EFDA"/>
        <bgColor indexed="64"/>
      </patternFill>
    </fill>
  </fills>
  <borders count="3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auto="1"/>
      </top>
      <bottom style="thin">
        <color indexed="9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9"/>
      </right>
      <top style="thin">
        <color indexed="9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9"/>
      </left>
      <right style="thin">
        <color indexed="9"/>
      </right>
      <top style="thin">
        <color auto="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 style="medium">
        <color auto="1"/>
      </bottom>
      <diagonal/>
    </border>
    <border>
      <left style="thin">
        <color rgb="FFFFFFFF"/>
      </left>
      <right style="thin">
        <color indexed="9"/>
      </right>
      <top style="thin">
        <color auto="1"/>
      </top>
      <bottom style="thin">
        <color indexed="9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FFFFFF"/>
      </left>
      <right style="thin">
        <color indexed="9"/>
      </right>
      <top style="thin">
        <color indexed="9"/>
      </top>
      <bottom style="medium">
        <color auto="1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rgb="FFFFFFFF"/>
      </left>
      <right style="thin">
        <color indexed="9"/>
      </right>
      <top/>
      <bottom style="thin">
        <color indexed="9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rgb="FFFFFFFF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auto="1"/>
      </bottom>
      <diagonal/>
    </border>
    <border>
      <left style="thin">
        <color indexed="9"/>
      </left>
      <right/>
      <top style="thin">
        <color indexed="9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9"/>
      </left>
      <right style="thin">
        <color indexed="9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rgb="FFFFFFFF"/>
      </top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rgb="FF000000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4">
    <xf numFmtId="0" fontId="0" fillId="0" borderId="0" xfId="0"/>
    <xf numFmtId="0" fontId="2" fillId="2" borderId="0" xfId="0" applyFont="1" applyFill="1"/>
    <xf numFmtId="0" fontId="0" fillId="2" borderId="0" xfId="0" applyFill="1"/>
    <xf numFmtId="0" fontId="4" fillId="2" borderId="0" xfId="0" applyFont="1" applyFill="1"/>
    <xf numFmtId="0" fontId="6" fillId="2" borderId="0" xfId="0" applyFont="1" applyFill="1"/>
    <xf numFmtId="0" fontId="9" fillId="0" borderId="0" xfId="0" applyFont="1"/>
    <xf numFmtId="3" fontId="9" fillId="0" borderId="0" xfId="0" applyNumberFormat="1" applyFont="1"/>
    <xf numFmtId="10" fontId="9" fillId="0" borderId="0" xfId="1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3" xfId="2" applyFont="1" applyFill="1" applyBorder="1" applyAlignment="1">
      <alignment horizontal="left" wrapText="1"/>
    </xf>
    <xf numFmtId="0" fontId="8" fillId="3" borderId="3" xfId="2" applyFont="1" applyFill="1" applyBorder="1" applyAlignment="1">
      <alignment horizontal="left" wrapText="1"/>
    </xf>
    <xf numFmtId="0" fontId="16" fillId="0" borderId="0" xfId="0" applyFont="1"/>
    <xf numFmtId="0" fontId="7" fillId="3" borderId="8" xfId="2" applyFont="1" applyFill="1" applyBorder="1" applyAlignment="1">
      <alignment horizontal="left" wrapText="1"/>
    </xf>
    <xf numFmtId="3" fontId="9" fillId="0" borderId="0" xfId="0" applyNumberFormat="1" applyFont="1" applyAlignment="1">
      <alignment wrapText="1"/>
    </xf>
    <xf numFmtId="0" fontId="8" fillId="3" borderId="10" xfId="2" applyFont="1" applyFill="1" applyBorder="1" applyAlignment="1">
      <alignment horizontal="left" wrapText="1"/>
    </xf>
    <xf numFmtId="3" fontId="9" fillId="0" borderId="11" xfId="0" applyNumberFormat="1" applyFont="1" applyBorder="1" applyAlignment="1">
      <alignment wrapText="1"/>
    </xf>
    <xf numFmtId="0" fontId="16" fillId="0" borderId="6" xfId="0" applyFont="1" applyBorder="1"/>
    <xf numFmtId="0" fontId="17" fillId="0" borderId="0" xfId="0" applyFont="1"/>
    <xf numFmtId="0" fontId="18" fillId="4" borderId="0" xfId="2" applyFont="1" applyFill="1" applyAlignment="1">
      <alignment wrapText="1"/>
    </xf>
    <xf numFmtId="0" fontId="18" fillId="4" borderId="5" xfId="2" applyFont="1" applyFill="1" applyBorder="1" applyAlignment="1">
      <alignment wrapText="1"/>
    </xf>
    <xf numFmtId="3" fontId="9" fillId="3" borderId="0" xfId="0" applyNumberFormat="1" applyFont="1" applyFill="1" applyAlignment="1">
      <alignment wrapText="1"/>
    </xf>
    <xf numFmtId="3" fontId="9" fillId="3" borderId="9" xfId="0" applyNumberFormat="1" applyFont="1" applyFill="1" applyBorder="1" applyAlignment="1">
      <alignment wrapText="1"/>
    </xf>
    <xf numFmtId="10" fontId="9" fillId="0" borderId="0" xfId="1" applyNumberFormat="1" applyFont="1" applyBorder="1"/>
    <xf numFmtId="0" fontId="9" fillId="0" borderId="0" xfId="0" applyFont="1" applyAlignment="1">
      <alignment vertical="center"/>
    </xf>
    <xf numFmtId="0" fontId="7" fillId="3" borderId="12" xfId="2" applyFont="1" applyFill="1" applyBorder="1" applyAlignment="1">
      <alignment horizontal="left" vertical="center"/>
    </xf>
    <xf numFmtId="0" fontId="7" fillId="3" borderId="1" xfId="2" applyFont="1" applyFill="1" applyBorder="1" applyAlignment="1">
      <alignment horizontal="left" vertical="center"/>
    </xf>
    <xf numFmtId="3" fontId="9" fillId="0" borderId="0" xfId="0" applyNumberFormat="1" applyFont="1" applyAlignment="1">
      <alignment vertical="center"/>
    </xf>
    <xf numFmtId="0" fontId="7" fillId="3" borderId="13" xfId="2" applyFont="1" applyFill="1" applyBorder="1" applyAlignment="1">
      <alignment horizontal="left" vertical="center"/>
    </xf>
    <xf numFmtId="3" fontId="9" fillId="0" borderId="11" xfId="0" applyNumberFormat="1" applyFont="1" applyBorder="1" applyAlignment="1">
      <alignment vertical="center" wrapText="1"/>
    </xf>
    <xf numFmtId="0" fontId="16" fillId="0" borderId="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3" borderId="4" xfId="2" applyFont="1" applyFill="1" applyBorder="1" applyAlignment="1">
      <alignment horizontal="left" vertical="center"/>
    </xf>
    <xf numFmtId="10" fontId="9" fillId="0" borderId="9" xfId="1" applyNumberFormat="1" applyFont="1" applyBorder="1" applyAlignment="1">
      <alignment vertical="center" wrapText="1"/>
    </xf>
    <xf numFmtId="10" fontId="9" fillId="0" borderId="0" xfId="1" applyNumberFormat="1" applyFont="1" applyBorder="1" applyAlignment="1">
      <alignment vertical="center"/>
    </xf>
    <xf numFmtId="10" fontId="9" fillId="0" borderId="11" xfId="1" applyNumberFormat="1" applyFont="1" applyBorder="1" applyAlignment="1">
      <alignment vertical="center" wrapText="1"/>
    </xf>
    <xf numFmtId="3" fontId="9" fillId="0" borderId="0" xfId="1" applyNumberFormat="1" applyFont="1" applyBorder="1" applyAlignment="1">
      <alignment vertical="center"/>
    </xf>
    <xf numFmtId="3" fontId="9" fillId="0" borderId="11" xfId="1" applyNumberFormat="1" applyFont="1" applyBorder="1" applyAlignment="1">
      <alignment vertical="center" wrapText="1"/>
    </xf>
    <xf numFmtId="3" fontId="9" fillId="3" borderId="9" xfId="0" applyNumberFormat="1" applyFont="1" applyFill="1" applyBorder="1" applyAlignment="1">
      <alignment vertical="center" wrapText="1"/>
    </xf>
    <xf numFmtId="10" fontId="9" fillId="3" borderId="11" xfId="1" applyNumberFormat="1" applyFont="1" applyFill="1" applyBorder="1" applyAlignment="1">
      <alignment vertical="center" wrapText="1"/>
    </xf>
    <xf numFmtId="3" fontId="9" fillId="3" borderId="9" xfId="1" applyNumberFormat="1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7" fillId="3" borderId="0" xfId="2" applyFont="1" applyFill="1" applyAlignment="1">
      <alignment horizontal="left" vertical="center"/>
    </xf>
    <xf numFmtId="0" fontId="7" fillId="3" borderId="9" xfId="2" applyFont="1" applyFill="1" applyBorder="1" applyAlignment="1">
      <alignment horizontal="left" vertical="center"/>
    </xf>
    <xf numFmtId="0" fontId="7" fillId="3" borderId="11" xfId="2" applyFont="1" applyFill="1" applyBorder="1" applyAlignment="1">
      <alignment horizontal="left" vertical="center"/>
    </xf>
    <xf numFmtId="10" fontId="9" fillId="0" borderId="9" xfId="1" applyNumberFormat="1" applyFont="1" applyBorder="1"/>
    <xf numFmtId="10" fontId="9" fillId="0" borderId="11" xfId="1" applyNumberFormat="1" applyFont="1" applyBorder="1"/>
    <xf numFmtId="10" fontId="9" fillId="3" borderId="9" xfId="1" applyNumberFormat="1" applyFont="1" applyFill="1" applyBorder="1"/>
    <xf numFmtId="10" fontId="9" fillId="3" borderId="9" xfId="1" applyNumberFormat="1" applyFont="1" applyFill="1" applyBorder="1" applyAlignment="1">
      <alignment vertical="center" wrapText="1"/>
    </xf>
    <xf numFmtId="3" fontId="9" fillId="3" borderId="9" xfId="0" applyNumberFormat="1" applyFont="1" applyFill="1" applyBorder="1"/>
    <xf numFmtId="3" fontId="9" fillId="0" borderId="11" xfId="0" applyNumberFormat="1" applyFont="1" applyBorder="1" applyAlignment="1">
      <alignment vertical="center"/>
    </xf>
    <xf numFmtId="10" fontId="9" fillId="0" borderId="11" xfId="1" applyNumberFormat="1" applyFont="1" applyBorder="1" applyAlignment="1">
      <alignment vertical="center"/>
    </xf>
    <xf numFmtId="0" fontId="7" fillId="3" borderId="12" xfId="2" applyFont="1" applyFill="1" applyBorder="1" applyAlignment="1">
      <alignment horizontal="left" vertical="center" wrapText="1"/>
    </xf>
    <xf numFmtId="0" fontId="16" fillId="0" borderId="17" xfId="0" applyFont="1" applyBorder="1" applyAlignment="1">
      <alignment vertical="center"/>
    </xf>
    <xf numFmtId="0" fontId="18" fillId="4" borderId="14" xfId="2" applyFont="1" applyFill="1" applyBorder="1" applyAlignment="1">
      <alignment wrapText="1"/>
    </xf>
    <xf numFmtId="0" fontId="18" fillId="4" borderId="25" xfId="2" applyFont="1" applyFill="1" applyBorder="1" applyAlignment="1">
      <alignment wrapText="1"/>
    </xf>
    <xf numFmtId="0" fontId="15" fillId="0" borderId="0" xfId="0" applyFont="1"/>
    <xf numFmtId="3" fontId="9" fillId="3" borderId="11" xfId="0" applyNumberFormat="1" applyFont="1" applyFill="1" applyBorder="1" applyAlignment="1">
      <alignment wrapText="1"/>
    </xf>
    <xf numFmtId="3" fontId="9" fillId="0" borderId="9" xfId="0" applyNumberFormat="1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18" fillId="4" borderId="22" xfId="2" applyFont="1" applyFill="1" applyBorder="1" applyAlignment="1">
      <alignment wrapText="1"/>
    </xf>
    <xf numFmtId="0" fontId="7" fillId="3" borderId="12" xfId="2" applyFont="1" applyFill="1" applyBorder="1" applyAlignment="1">
      <alignment horizontal="left" wrapText="1"/>
    </xf>
    <xf numFmtId="0" fontId="16" fillId="0" borderId="6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10" fontId="9" fillId="3" borderId="9" xfId="1" applyNumberFormat="1" applyFont="1" applyFill="1" applyBorder="1" applyAlignment="1">
      <alignment wrapText="1"/>
    </xf>
    <xf numFmtId="10" fontId="9" fillId="0" borderId="0" xfId="1" applyNumberFormat="1" applyFont="1" applyBorder="1" applyAlignment="1">
      <alignment wrapText="1"/>
    </xf>
    <xf numFmtId="0" fontId="9" fillId="0" borderId="17" xfId="0" applyFont="1" applyBorder="1"/>
    <xf numFmtId="0" fontId="8" fillId="3" borderId="21" xfId="2" applyFont="1" applyFill="1" applyBorder="1" applyAlignment="1">
      <alignment horizontal="left" wrapText="1"/>
    </xf>
    <xf numFmtId="0" fontId="8" fillId="3" borderId="18" xfId="2" applyFont="1" applyFill="1" applyBorder="1" applyAlignment="1">
      <alignment horizontal="left" wrapText="1"/>
    </xf>
    <xf numFmtId="0" fontId="8" fillId="3" borderId="16" xfId="2" applyFont="1" applyFill="1" applyBorder="1" applyAlignment="1">
      <alignment horizontal="left" wrapText="1"/>
    </xf>
    <xf numFmtId="0" fontId="7" fillId="4" borderId="7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left" wrapText="1"/>
    </xf>
    <xf numFmtId="0" fontId="8" fillId="3" borderId="1" xfId="2" applyFont="1" applyFill="1" applyBorder="1" applyAlignment="1">
      <alignment horizontal="left" wrapText="1"/>
    </xf>
    <xf numFmtId="0" fontId="8" fillId="3" borderId="13" xfId="2" applyFont="1" applyFill="1" applyBorder="1" applyAlignment="1">
      <alignment horizontal="left" wrapText="1"/>
    </xf>
    <xf numFmtId="0" fontId="7" fillId="4" borderId="0" xfId="2" applyFont="1" applyFill="1" applyAlignment="1">
      <alignment vertical="center" wrapText="1"/>
    </xf>
    <xf numFmtId="0" fontId="7" fillId="4" borderId="0" xfId="2" applyFont="1" applyFill="1" applyAlignment="1">
      <alignment horizontal="center" vertical="center" wrapText="1"/>
    </xf>
    <xf numFmtId="0" fontId="7" fillId="4" borderId="14" xfId="2" applyFont="1" applyFill="1" applyBorder="1" applyAlignment="1">
      <alignment vertical="center" wrapText="1"/>
    </xf>
    <xf numFmtId="0" fontId="7" fillId="3" borderId="4" xfId="2" applyFont="1" applyFill="1" applyBorder="1" applyAlignment="1">
      <alignment horizontal="left"/>
    </xf>
    <xf numFmtId="0" fontId="7" fillId="3" borderId="1" xfId="2" applyFont="1" applyFill="1" applyBorder="1" applyAlignment="1">
      <alignment horizontal="left"/>
    </xf>
    <xf numFmtId="0" fontId="7" fillId="3" borderId="13" xfId="2" applyFont="1" applyFill="1" applyBorder="1" applyAlignment="1">
      <alignment horizontal="left"/>
    </xf>
    <xf numFmtId="0" fontId="7" fillId="4" borderId="14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left"/>
    </xf>
    <xf numFmtId="0" fontId="7" fillId="3" borderId="0" xfId="2" applyFont="1" applyFill="1" applyAlignment="1">
      <alignment horizontal="left"/>
    </xf>
    <xf numFmtId="0" fontId="7" fillId="3" borderId="15" xfId="2" applyFont="1" applyFill="1" applyBorder="1" applyAlignment="1">
      <alignment horizontal="left"/>
    </xf>
    <xf numFmtId="0" fontId="7" fillId="3" borderId="9" xfId="2" applyFont="1" applyFill="1" applyBorder="1" applyAlignment="1">
      <alignment horizontal="left"/>
    </xf>
    <xf numFmtId="0" fontId="7" fillId="3" borderId="12" xfId="2" applyFont="1" applyFill="1" applyBorder="1" applyAlignment="1">
      <alignment horizontal="left"/>
    </xf>
    <xf numFmtId="0" fontId="7" fillId="4" borderId="24" xfId="2" applyFont="1" applyFill="1" applyBorder="1" applyAlignment="1">
      <alignment horizontal="center" vertical="center" wrapText="1"/>
    </xf>
    <xf numFmtId="0" fontId="8" fillId="3" borderId="20" xfId="2" applyFont="1" applyFill="1" applyBorder="1" applyAlignment="1">
      <alignment horizontal="left" wrapText="1"/>
    </xf>
    <xf numFmtId="0" fontId="7" fillId="3" borderId="10" xfId="2" applyFont="1" applyFill="1" applyBorder="1" applyAlignment="1">
      <alignment horizontal="left" wrapText="1"/>
    </xf>
    <xf numFmtId="0" fontId="7" fillId="3" borderId="19" xfId="2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wrapText="1"/>
    </xf>
    <xf numFmtId="0" fontId="7" fillId="4" borderId="23" xfId="2" applyFont="1" applyFill="1" applyBorder="1" applyAlignment="1">
      <alignment horizontal="center" vertical="center" wrapText="1"/>
    </xf>
    <xf numFmtId="3" fontId="19" fillId="3" borderId="9" xfId="0" applyNumberFormat="1" applyFont="1" applyFill="1" applyBorder="1" applyAlignment="1">
      <alignment wrapText="1"/>
    </xf>
    <xf numFmtId="3" fontId="19" fillId="3" borderId="0" xfId="0" applyNumberFormat="1" applyFont="1" applyFill="1" applyAlignment="1">
      <alignment wrapText="1"/>
    </xf>
    <xf numFmtId="3" fontId="19" fillId="0" borderId="0" xfId="0" applyNumberFormat="1" applyFont="1" applyAlignment="1">
      <alignment wrapText="1"/>
    </xf>
    <xf numFmtId="3" fontId="19" fillId="0" borderId="11" xfId="0" applyNumberFormat="1" applyFont="1" applyBorder="1" applyAlignment="1">
      <alignment wrapText="1"/>
    </xf>
    <xf numFmtId="0" fontId="20" fillId="4" borderId="4" xfId="2" applyFont="1" applyFill="1" applyBorder="1" applyAlignment="1">
      <alignment horizontal="center" vertical="center" wrapText="1"/>
    </xf>
    <xf numFmtId="10" fontId="9" fillId="0" borderId="26" xfId="1" applyNumberFormat="1" applyFont="1" applyBorder="1"/>
    <xf numFmtId="3" fontId="21" fillId="0" borderId="9" xfId="0" applyNumberFormat="1" applyFont="1" applyBorder="1" applyAlignment="1">
      <alignment wrapText="1"/>
    </xf>
    <xf numFmtId="3" fontId="21" fillId="0" borderId="0" xfId="0" applyNumberFormat="1" applyFont="1" applyAlignment="1">
      <alignment wrapText="1"/>
    </xf>
    <xf numFmtId="0" fontId="20" fillId="4" borderId="27" xfId="2" applyFont="1" applyFill="1" applyBorder="1" applyAlignment="1">
      <alignment horizontal="center" vertical="center" wrapText="1"/>
    </xf>
    <xf numFmtId="10" fontId="9" fillId="0" borderId="26" xfId="1" applyNumberFormat="1" applyFont="1" applyBorder="1" applyAlignment="1">
      <alignment wrapText="1"/>
    </xf>
    <xf numFmtId="3" fontId="22" fillId="3" borderId="11" xfId="0" applyNumberFormat="1" applyFont="1" applyFill="1" applyBorder="1" applyAlignment="1">
      <alignment wrapText="1"/>
    </xf>
    <xf numFmtId="0" fontId="23" fillId="3" borderId="3" xfId="2" applyFont="1" applyFill="1" applyBorder="1" applyAlignment="1">
      <alignment horizontal="left" wrapText="1"/>
    </xf>
    <xf numFmtId="0" fontId="24" fillId="3" borderId="3" xfId="2" applyFont="1" applyFill="1" applyBorder="1" applyAlignment="1">
      <alignment horizontal="left" wrapText="1"/>
    </xf>
    <xf numFmtId="0" fontId="24" fillId="3" borderId="18" xfId="2" applyFont="1" applyFill="1" applyBorder="1" applyAlignment="1">
      <alignment horizontal="left" wrapText="1"/>
    </xf>
    <xf numFmtId="0" fontId="23" fillId="3" borderId="18" xfId="2" applyFont="1" applyFill="1" applyBorder="1" applyAlignment="1">
      <alignment horizontal="left" wrapText="1"/>
    </xf>
    <xf numFmtId="3" fontId="22" fillId="5" borderId="26" xfId="0" applyNumberFormat="1" applyFont="1" applyFill="1" applyBorder="1" applyAlignment="1">
      <alignment wrapText="1"/>
    </xf>
    <xf numFmtId="3" fontId="9" fillId="5" borderId="0" xfId="0" applyNumberFormat="1" applyFont="1" applyFill="1" applyAlignment="1">
      <alignment wrapText="1"/>
    </xf>
    <xf numFmtId="3" fontId="19" fillId="5" borderId="0" xfId="0" applyNumberFormat="1" applyFont="1" applyFill="1" applyAlignment="1">
      <alignment wrapText="1"/>
    </xf>
    <xf numFmtId="3" fontId="21" fillId="3" borderId="11" xfId="0" applyNumberFormat="1" applyFont="1" applyFill="1" applyBorder="1" applyAlignment="1">
      <alignment wrapText="1"/>
    </xf>
    <xf numFmtId="0" fontId="20" fillId="4" borderId="1" xfId="2" applyFont="1" applyFill="1" applyBorder="1" applyAlignment="1">
      <alignment horizontal="center" vertical="center" wrapText="1"/>
    </xf>
    <xf numFmtId="10" fontId="9" fillId="0" borderId="0" xfId="1" applyNumberFormat="1" applyFont="1" applyBorder="1" applyAlignment="1">
      <alignment vertical="center" wrapText="1"/>
    </xf>
    <xf numFmtId="10" fontId="9" fillId="0" borderId="28" xfId="1" applyNumberFormat="1" applyFont="1" applyBorder="1" applyAlignment="1">
      <alignment vertical="center" wrapText="1"/>
    </xf>
    <xf numFmtId="0" fontId="7" fillId="4" borderId="29" xfId="2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horizontal="right"/>
    </xf>
    <xf numFmtId="3" fontId="0" fillId="0" borderId="0" xfId="0" applyNumberFormat="1"/>
    <xf numFmtId="3" fontId="21" fillId="5" borderId="0" xfId="0" applyNumberFormat="1" applyFont="1" applyFill="1" applyAlignment="1">
      <alignment wrapText="1"/>
    </xf>
    <xf numFmtId="0" fontId="20" fillId="4" borderId="30" xfId="2" applyFont="1" applyFill="1" applyBorder="1" applyAlignment="1">
      <alignment horizontal="center" vertical="center" wrapText="1"/>
    </xf>
    <xf numFmtId="3" fontId="9" fillId="0" borderId="11" xfId="0" applyNumberFormat="1" applyFont="1" applyBorder="1"/>
    <xf numFmtId="0" fontId="24" fillId="4" borderId="27" xfId="2" applyFont="1" applyFill="1" applyBorder="1" applyAlignment="1">
      <alignment horizontal="center" vertical="center" wrapText="1"/>
    </xf>
    <xf numFmtId="0" fontId="24" fillId="4" borderId="4" xfId="2" applyFont="1" applyFill="1" applyBorder="1" applyAlignment="1">
      <alignment horizontal="center" vertical="center" wrapText="1"/>
    </xf>
    <xf numFmtId="10" fontId="9" fillId="3" borderId="9" xfId="0" applyNumberFormat="1" applyFont="1" applyFill="1" applyBorder="1" applyAlignment="1">
      <alignment wrapText="1"/>
    </xf>
    <xf numFmtId="10" fontId="9" fillId="3" borderId="0" xfId="0" applyNumberFormat="1" applyFont="1" applyFill="1" applyAlignment="1">
      <alignment wrapText="1"/>
    </xf>
    <xf numFmtId="10" fontId="9" fillId="0" borderId="0" xfId="0" applyNumberFormat="1" applyFont="1" applyAlignment="1">
      <alignment wrapText="1"/>
    </xf>
    <xf numFmtId="10" fontId="9" fillId="0" borderId="11" xfId="0" applyNumberFormat="1" applyFont="1" applyBorder="1" applyAlignment="1">
      <alignment wrapText="1"/>
    </xf>
    <xf numFmtId="3" fontId="16" fillId="0" borderId="0" xfId="0" applyNumberFormat="1" applyFont="1"/>
    <xf numFmtId="0" fontId="7" fillId="4" borderId="31" xfId="2" applyFont="1" applyFill="1" applyBorder="1" applyAlignment="1">
      <alignment horizontal="center" vertical="center" wrapText="1"/>
    </xf>
    <xf numFmtId="10" fontId="25" fillId="5" borderId="0" xfId="0" applyNumberFormat="1" applyFont="1" applyFill="1" applyAlignment="1">
      <alignment wrapText="1"/>
    </xf>
    <xf numFmtId="10" fontId="19" fillId="3" borderId="9" xfId="0" applyNumberFormat="1" applyFont="1" applyFill="1" applyBorder="1" applyAlignment="1">
      <alignment wrapText="1"/>
    </xf>
    <xf numFmtId="10" fontId="19" fillId="3" borderId="0" xfId="0" applyNumberFormat="1" applyFont="1" applyFill="1" applyAlignment="1">
      <alignment wrapText="1"/>
    </xf>
    <xf numFmtId="10" fontId="25" fillId="0" borderId="0" xfId="0" applyNumberFormat="1" applyFont="1" applyAlignment="1">
      <alignment wrapText="1"/>
    </xf>
    <xf numFmtId="10" fontId="19" fillId="0" borderId="0" xfId="0" applyNumberFormat="1" applyFont="1" applyAlignment="1">
      <alignment wrapText="1"/>
    </xf>
    <xf numFmtId="10" fontId="25" fillId="0" borderId="26" xfId="0" applyNumberFormat="1" applyFont="1" applyBorder="1" applyAlignment="1">
      <alignment wrapText="1"/>
    </xf>
    <xf numFmtId="10" fontId="19" fillId="0" borderId="11" xfId="0" applyNumberFormat="1" applyFont="1" applyBorder="1" applyAlignment="1">
      <alignment wrapText="1"/>
    </xf>
    <xf numFmtId="0" fontId="5" fillId="2" borderId="0" xfId="7" quotePrefix="1" applyFill="1" applyAlignment="1">
      <alignment horizontal="left" wrapText="1"/>
    </xf>
    <xf numFmtId="0" fontId="5" fillId="2" borderId="0" xfId="7" quotePrefix="1" applyFill="1" applyAlignment="1">
      <alignment horizontal="left"/>
    </xf>
    <xf numFmtId="0" fontId="5" fillId="2" borderId="0" xfId="7" applyFill="1" applyAlignment="1">
      <alignment horizontal="left"/>
    </xf>
  </cellXfs>
  <cellStyles count="8">
    <cellStyle name="Hipervínculo" xfId="7" builtinId="8"/>
    <cellStyle name="Normal" xfId="0" builtinId="0"/>
    <cellStyle name="Normal 2" xfId="2" xr:uid="{00000000-0005-0000-0000-000002000000}"/>
    <cellStyle name="Porcentaje" xfId="1" builtinId="5"/>
    <cellStyle name="Porcentaje 2" xfId="3" xr:uid="{00000000-0005-0000-0000-000004000000}"/>
    <cellStyle name="Porcentaje 2 2" xfId="4" xr:uid="{00000000-0005-0000-0000-000005000000}"/>
    <cellStyle name="Porcentaje 3" xfId="5" xr:uid="{00000000-0005-0000-0000-000006000000}"/>
    <cellStyle name="Porcentaje 3 2" xfId="6" xr:uid="{00000000-0005-0000-0000-000007000000}"/>
  </cellStyles>
  <dxfs count="10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>
        <bottom style="thin">
          <color rgb="FF000000"/>
        </bottom>
      </border>
    </dxf>
    <dxf>
      <border outline="0">
        <left style="thin">
          <color rgb="FFFFFFFF"/>
        </left>
        <top style="thin">
          <color rgb="FFFFFFFF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>
        <bottom style="thin">
          <color indexed="64"/>
        </bottom>
      </border>
    </dxf>
    <dxf>
      <border outline="0">
        <left style="thin">
          <color rgb="FFFFFFFF"/>
        </left>
        <top style="thin">
          <color rgb="FFFFFFFF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3" formatCode="#,##0"/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 outline="0">
        <bottom style="thin">
          <color indexed="9"/>
        </bottom>
      </border>
    </dxf>
    <dxf>
      <border outline="0">
        <left style="thin">
          <color indexed="9"/>
        </left>
        <top style="thin">
          <color indexed="9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 outline="0">
        <bottom style="thin">
          <color indexed="9"/>
        </bottom>
      </border>
    </dxf>
    <dxf>
      <border outline="0">
        <left style="thin">
          <color indexed="9"/>
        </left>
        <top style="thin">
          <color indexed="9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</dxfs>
  <tableStyles count="1" defaultTableStyle="TableStyleMedium9" defaultPivotStyle="PivotStyleMedium7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101600</xdr:rowOff>
    </xdr:to>
    <xdr:sp macro="" textlink="">
      <xdr:nvSpPr>
        <xdr:cNvPr id="2" name="AutoShape 1" descr="https://disco.uv.es/disco/sociallabpr/disco/WEB%20OBSERVATORIS%20SOCIETAT%20VALENCIANA/logo%20Social%c2%b7la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431800</xdr:colOff>
      <xdr:row>51</xdr:row>
      <xdr:rowOff>117168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465300" cy="104803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428777</xdr:colOff>
      <xdr:row>0</xdr:row>
      <xdr:rowOff>0</xdr:rowOff>
    </xdr:from>
    <xdr:to>
      <xdr:col>8</xdr:col>
      <xdr:colOff>812800</xdr:colOff>
      <xdr:row>5</xdr:row>
      <xdr:rowOff>39208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23000"/>
        </a:blip>
        <a:stretch>
          <a:fillRect/>
        </a:stretch>
      </xdr:blipFill>
      <xdr:spPr>
        <a:xfrm>
          <a:off x="5381777" y="0"/>
          <a:ext cx="2035023" cy="118220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7:Y17" totalsRowShown="0" headerRowDxfId="106" dataDxfId="105" headerRowBorderDxfId="103" tableBorderDxfId="104" headerRowCellStyle="Normal 2">
  <autoFilter ref="A7:Y17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xr3:uid="{00000000-0010-0000-0000-000001000000}" name="Ambos sexos" dataDxfId="102" dataCellStyle="Normal 2"/>
    <tableColumn id="22" xr3:uid="{90DB9AAC-8A5D-48DA-BEB6-C0FC3CA3348B}" name="1999" dataDxfId="101" dataCellStyle="Normal 2"/>
    <tableColumn id="23" xr3:uid="{A15F25A0-5E0D-4569-902D-9777E6493B4F}" name="2000" dataDxfId="100" dataCellStyle="Normal 2"/>
    <tableColumn id="24" xr3:uid="{079E26CC-0615-4AC9-8D01-DFA9C2FC5A51}" name="2001" dataDxfId="99" dataCellStyle="Normal 2"/>
    <tableColumn id="2" xr3:uid="{00000000-0010-0000-0000-000002000000}" name="2002" dataDxfId="98"/>
    <tableColumn id="3" xr3:uid="{00000000-0010-0000-0000-000003000000}" name="2003" dataDxfId="97"/>
    <tableColumn id="4" xr3:uid="{00000000-0010-0000-0000-000004000000}" name="2004" dataDxfId="96"/>
    <tableColumn id="5" xr3:uid="{00000000-0010-0000-0000-000005000000}" name="2005" dataDxfId="95"/>
    <tableColumn id="6" xr3:uid="{00000000-0010-0000-0000-000006000000}" name="2006" dataDxfId="94"/>
    <tableColumn id="7" xr3:uid="{00000000-0010-0000-0000-000007000000}" name="2007" dataDxfId="93"/>
    <tableColumn id="8" xr3:uid="{00000000-0010-0000-0000-000008000000}" name="2008" dataDxfId="92"/>
    <tableColumn id="9" xr3:uid="{00000000-0010-0000-0000-000009000000}" name="2009" dataDxfId="91"/>
    <tableColumn id="10" xr3:uid="{00000000-0010-0000-0000-00000A000000}" name="2010" dataDxfId="90"/>
    <tableColumn id="11" xr3:uid="{00000000-0010-0000-0000-00000B000000}" name="2011" dataDxfId="89"/>
    <tableColumn id="12" xr3:uid="{00000000-0010-0000-0000-00000C000000}" name="2012" dataDxfId="88"/>
    <tableColumn id="13" xr3:uid="{00000000-0010-0000-0000-00000D000000}" name="2013" dataDxfId="87"/>
    <tableColumn id="14" xr3:uid="{00000000-0010-0000-0000-00000E000000}" name="2014" dataDxfId="86"/>
    <tableColumn id="15" xr3:uid="{00000000-0010-0000-0000-00000F000000}" name="2015" dataDxfId="85"/>
    <tableColumn id="16" xr3:uid="{00000000-0010-0000-0000-000010000000}" name="2016" dataDxfId="84"/>
    <tableColumn id="17" xr3:uid="{00000000-0010-0000-0000-000011000000}" name="2017" dataDxfId="83"/>
    <tableColumn id="18" xr3:uid="{00000000-0010-0000-0000-000012000000}" name="2018" dataDxfId="82"/>
    <tableColumn id="19" xr3:uid="{00000000-0010-0000-0000-000013000000}" name="2019" dataDxfId="81"/>
    <tableColumn id="20" xr3:uid="{00000000-0010-0000-0000-000014000000}" name="2020" dataDxfId="80"/>
    <tableColumn id="21" xr3:uid="{3465B60C-9E63-4A01-8B0A-4F5465475098}" name="2021" dataDxfId="79"/>
    <tableColumn id="25" xr3:uid="{DFFBA892-E6B5-4994-B4D3-3D6890B78BE2}" name="2022" dataDxfId="7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9A1829A-BE05-4161-A789-C95C56ED7BA0}" name="Tabla17" displayName="Tabla17" ref="A49:Y59" totalsRowShown="0" headerRowDxfId="77" dataDxfId="76" headerRowBorderDxfId="74" tableBorderDxfId="75" headerRowCellStyle="Normal 2">
  <autoFilter ref="A49:Y59" xr:uid="{E9A1829A-BE05-4161-A789-C95C56ED7BA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xr3:uid="{FFD502AD-F304-4A58-AD1A-FA33CC10A6C5}" name="Ambos sexos" dataDxfId="73" dataCellStyle="Normal 2"/>
    <tableColumn id="22" xr3:uid="{2EA6B0A7-F2D8-46C7-A7E5-BB02ED7DF55B}" name="1999" dataDxfId="72" dataCellStyle="Normal 2">
      <calculatedColumnFormula>B8/B8</calculatedColumnFormula>
    </tableColumn>
    <tableColumn id="23" xr3:uid="{9E6D1024-ABAB-4ADC-BEF8-23EFA8B84489}" name="2000" dataDxfId="71" dataCellStyle="Normal 2"/>
    <tableColumn id="24" xr3:uid="{91DFDF9C-0CED-4BF3-B7DD-B3BDFA46291E}" name="2001" dataDxfId="70" dataCellStyle="Normal 2"/>
    <tableColumn id="2" xr3:uid="{2E52644E-81B1-4B33-82F2-B46C4C17438E}" name="2002" dataDxfId="69"/>
    <tableColumn id="3" xr3:uid="{A682FA11-7603-4C51-AADC-8AB18C04E448}" name="2003" dataDxfId="68"/>
    <tableColumn id="4" xr3:uid="{F8CDFE3F-8CDE-4F33-9CE3-75F201977D53}" name="2004" dataDxfId="67"/>
    <tableColumn id="5" xr3:uid="{1C5D963F-6D10-4E21-8B23-CB185D0EC3A5}" name="2005" dataDxfId="66"/>
    <tableColumn id="6" xr3:uid="{A2D52A6A-D2FA-43C1-A893-B0EA9B0C0911}" name="2006" dataDxfId="65"/>
    <tableColumn id="7" xr3:uid="{8811D043-04CB-4F31-8BC2-8998514F76D5}" name="2007" dataDxfId="64"/>
    <tableColumn id="8" xr3:uid="{4851A2C0-03D7-4C83-A1DF-FD76E51410D6}" name="2008" dataDxfId="63"/>
    <tableColumn id="9" xr3:uid="{35DDF0D7-D37C-4FDE-A8F7-D77B1160580B}" name="2009" dataDxfId="62"/>
    <tableColumn id="10" xr3:uid="{102D8ABD-2BCA-4B27-B122-4986750D7158}" name="2010" dataDxfId="61"/>
    <tableColumn id="11" xr3:uid="{D153682B-6F81-4BC9-ABA2-53D19081350E}" name="2011" dataDxfId="60"/>
    <tableColumn id="12" xr3:uid="{1F65ECB6-6A0B-4BF8-80F8-AB0E08270CB2}" name="2012" dataDxfId="59"/>
    <tableColumn id="13" xr3:uid="{9B3E0430-F03D-404F-9539-DD41BBC8685F}" name="2013" dataDxfId="58"/>
    <tableColumn id="14" xr3:uid="{D04E9792-2520-40D8-B88F-A2FB1AF83281}" name="2014" dataDxfId="57"/>
    <tableColumn id="15" xr3:uid="{B7F32A2A-DCFD-4FD1-8CF2-63A4BEF68B0B}" name="2015" dataDxfId="56"/>
    <tableColumn id="16" xr3:uid="{BB2C1AE2-4607-4B4F-B8FB-9022121F59B1}" name="2016" dataDxfId="55"/>
    <tableColumn id="17" xr3:uid="{A8E38EE3-134D-43CE-99FD-C3A51C3266E2}" name="2017" dataDxfId="54"/>
    <tableColumn id="18" xr3:uid="{42ED7101-50B7-48FF-ACE9-FA2F7A48916D}" name="2018" dataDxfId="53"/>
    <tableColumn id="19" xr3:uid="{4EF6BB4B-42B3-4A95-B1CC-D5D385B622F9}" name="2019" dataDxfId="52"/>
    <tableColumn id="20" xr3:uid="{5D15BCDC-13B3-4BC2-98F1-70710B3F4B69}" name="2020" dataDxfId="51"/>
    <tableColumn id="21" xr3:uid="{15E48493-BA75-4029-85CF-B4CF4726CE27}" name="2021" dataDxfId="50"/>
    <tableColumn id="25" xr3:uid="{6DEB8595-54EF-4D4E-B224-6E2EBD2CFEF1}" name="2022" dataDxfId="49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3" displayName="Tabla13" ref="A5:T26" totalsRowShown="0" headerRowDxfId="48" dataDxfId="47" headerRowBorderDxfId="45" tableBorderDxfId="46" headerRowCellStyle="Normal 2">
  <autoFilter ref="A5:T26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00000000-0010-0000-0100-000001000000}" name="Ambos sexos" dataDxfId="44" dataCellStyle="Normal 2"/>
    <tableColumn id="2" xr3:uid="{00000000-0010-0000-0100-000002000000}" name="2002" dataDxfId="43"/>
    <tableColumn id="3" xr3:uid="{00000000-0010-0000-0100-000003000000}" name="2003" dataDxfId="42"/>
    <tableColumn id="4" xr3:uid="{00000000-0010-0000-0100-000004000000}" name="2004" dataDxfId="41"/>
    <tableColumn id="5" xr3:uid="{00000000-0010-0000-0100-000005000000}" name="2005" dataDxfId="40"/>
    <tableColumn id="6" xr3:uid="{00000000-0010-0000-0100-000006000000}" name="2006" dataDxfId="39"/>
    <tableColumn id="7" xr3:uid="{00000000-0010-0000-0100-000007000000}" name="2007" dataDxfId="38"/>
    <tableColumn id="8" xr3:uid="{00000000-0010-0000-0100-000008000000}" name="2008" dataDxfId="37"/>
    <tableColumn id="9" xr3:uid="{00000000-0010-0000-0100-000009000000}" name="2009" dataDxfId="36"/>
    <tableColumn id="10" xr3:uid="{00000000-0010-0000-0100-00000A000000}" name="2010" dataDxfId="35"/>
    <tableColumn id="11" xr3:uid="{00000000-0010-0000-0100-00000B000000}" name="2011" dataDxfId="34"/>
    <tableColumn id="12" xr3:uid="{00000000-0010-0000-0100-00000C000000}" name="2012" dataDxfId="33"/>
    <tableColumn id="13" xr3:uid="{00000000-0010-0000-0100-00000D000000}" name="2013" dataDxfId="32"/>
    <tableColumn id="14" xr3:uid="{00000000-0010-0000-0100-00000E000000}" name="2014" dataDxfId="31"/>
    <tableColumn id="15" xr3:uid="{00000000-0010-0000-0100-00000F000000}" name="2015" dataDxfId="30"/>
    <tableColumn id="16" xr3:uid="{00000000-0010-0000-0100-000010000000}" name="2016" dataDxfId="29"/>
    <tableColumn id="17" xr3:uid="{00000000-0010-0000-0100-000011000000}" name="2017" dataDxfId="28"/>
    <tableColumn id="18" xr3:uid="{00000000-0010-0000-0100-000012000000}" name="2018" dataDxfId="27"/>
    <tableColumn id="19" xr3:uid="{00000000-0010-0000-0100-000013000000}" name="2019" dataDxfId="26"/>
    <tableColumn id="20" xr3:uid="{00000000-0010-0000-0100-000014000000}" name="2020" dataDxfId="25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34" displayName="Tabla134" ref="A5:U26" totalsRowShown="0" headerRowDxfId="24" dataDxfId="23" headerRowBorderDxfId="21" tableBorderDxfId="22" headerRowCellStyle="Normal 2">
  <autoFilter ref="A5:U26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</autoFilter>
  <tableColumns count="21">
    <tableColumn id="1" xr3:uid="{00000000-0010-0000-0200-000001000000}" name="Ambos sexos" dataDxfId="20" dataCellStyle="Normal 2"/>
    <tableColumn id="2" xr3:uid="{00000000-0010-0000-0200-000002000000}" name="2002" dataDxfId="19"/>
    <tableColumn id="3" xr3:uid="{00000000-0010-0000-0200-000003000000}" name="2003" dataDxfId="18"/>
    <tableColumn id="4" xr3:uid="{00000000-0010-0000-0200-000004000000}" name="2004" dataDxfId="17"/>
    <tableColumn id="5" xr3:uid="{00000000-0010-0000-0200-000005000000}" name="2005" dataDxfId="16"/>
    <tableColumn id="6" xr3:uid="{00000000-0010-0000-0200-000006000000}" name="2006" dataDxfId="15"/>
    <tableColumn id="7" xr3:uid="{00000000-0010-0000-0200-000007000000}" name="2007" dataDxfId="14"/>
    <tableColumn id="8" xr3:uid="{00000000-0010-0000-0200-000008000000}" name="2008" dataDxfId="13"/>
    <tableColumn id="9" xr3:uid="{00000000-0010-0000-0200-000009000000}" name="2009" dataDxfId="12"/>
    <tableColumn id="10" xr3:uid="{00000000-0010-0000-0200-00000A000000}" name="2010" dataDxfId="11"/>
    <tableColumn id="11" xr3:uid="{00000000-0010-0000-0200-00000B000000}" name="2011" dataDxfId="10"/>
    <tableColumn id="12" xr3:uid="{00000000-0010-0000-0200-00000C000000}" name="2012" dataDxfId="9"/>
    <tableColumn id="13" xr3:uid="{00000000-0010-0000-0200-00000D000000}" name="2013" dataDxfId="8"/>
    <tableColumn id="14" xr3:uid="{00000000-0010-0000-0200-00000E000000}" name="2014" dataDxfId="7"/>
    <tableColumn id="15" xr3:uid="{00000000-0010-0000-0200-00000F000000}" name="2015" dataDxfId="6"/>
    <tableColumn id="16" xr3:uid="{00000000-0010-0000-0200-000010000000}" name="2016" dataDxfId="5"/>
    <tableColumn id="17" xr3:uid="{00000000-0010-0000-0200-000011000000}" name="2017" dataDxfId="4"/>
    <tableColumn id="18" xr3:uid="{00000000-0010-0000-0200-000012000000}" name="2018" dataDxfId="3"/>
    <tableColumn id="19" xr3:uid="{00000000-0010-0000-0200-000013000000}" name="2019" dataDxfId="2"/>
    <tableColumn id="20" xr3:uid="{00000000-0010-0000-0200-000014000000}" name="2020" dataDxfId="1"/>
    <tableColumn id="21" xr3:uid="{46BA1D7E-F8C7-4025-9682-45FAAD0C4D3E}" name="202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50" workbookViewId="0">
      <selection activeCell="T42" sqref="T42"/>
    </sheetView>
  </sheetViews>
  <sheetFormatPr defaultColWidth="10.875" defaultRowHeight="15.95"/>
  <cols>
    <col min="1" max="16384" width="10.875" style="2"/>
  </cols>
  <sheetData/>
  <pageMargins left="0.7" right="0.7" top="0.75" bottom="0.75" header="0.3" footer="0.3"/>
  <pageSetup paperSize="9"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74"/>
  <sheetViews>
    <sheetView zoomScale="70" zoomScaleNormal="70" zoomScalePageLayoutView="70" workbookViewId="0"/>
  </sheetViews>
  <sheetFormatPr defaultColWidth="10.875" defaultRowHeight="15"/>
  <cols>
    <col min="1" max="1" width="19" style="5" customWidth="1"/>
    <col min="2" max="21" width="10.875" style="5" customWidth="1"/>
    <col min="22" max="16384" width="10.875" style="5"/>
  </cols>
  <sheetData>
    <row r="1" spans="1:22" ht="30" customHeight="1">
      <c r="A1" s="20" t="s">
        <v>0</v>
      </c>
      <c r="B1" s="10"/>
      <c r="C1" s="10"/>
      <c r="D1" s="10"/>
      <c r="E1" s="11"/>
    </row>
    <row r="2" spans="1:22" ht="30" customHeight="1">
      <c r="A2" s="10" t="s">
        <v>96</v>
      </c>
      <c r="B2" s="10"/>
      <c r="C2" s="10"/>
      <c r="D2" s="10"/>
      <c r="E2" s="11"/>
    </row>
    <row r="5" spans="1:22" ht="18" customHeight="1">
      <c r="A5" s="59" t="s">
        <v>14</v>
      </c>
      <c r="B5" s="92" t="s">
        <v>18</v>
      </c>
      <c r="C5" s="92" t="s">
        <v>19</v>
      </c>
      <c r="D5" s="92" t="s">
        <v>20</v>
      </c>
      <c r="E5" s="92" t="s">
        <v>21</v>
      </c>
      <c r="F5" s="92" t="s">
        <v>22</v>
      </c>
      <c r="G5" s="92" t="s">
        <v>23</v>
      </c>
      <c r="H5" s="92" t="s">
        <v>24</v>
      </c>
      <c r="I5" s="92" t="s">
        <v>25</v>
      </c>
      <c r="J5" s="92" t="s">
        <v>26</v>
      </c>
      <c r="K5" s="92" t="s">
        <v>27</v>
      </c>
      <c r="L5" s="92" t="s">
        <v>28</v>
      </c>
      <c r="M5" s="92" t="s">
        <v>29</v>
      </c>
      <c r="N5" s="92" t="s">
        <v>30</v>
      </c>
      <c r="O5" s="92" t="s">
        <v>31</v>
      </c>
      <c r="P5" s="92" t="s">
        <v>32</v>
      </c>
      <c r="Q5" s="92" t="s">
        <v>33</v>
      </c>
      <c r="R5" s="92" t="s">
        <v>34</v>
      </c>
      <c r="S5" s="92" t="s">
        <v>35</v>
      </c>
      <c r="T5" s="92" t="s">
        <v>36</v>
      </c>
      <c r="U5" s="92" t="s">
        <v>37</v>
      </c>
      <c r="V5" s="106" t="s">
        <v>38</v>
      </c>
    </row>
    <row r="6" spans="1:22" ht="18" customHeight="1">
      <c r="A6" s="93" t="s">
        <v>97</v>
      </c>
      <c r="B6" s="16">
        <v>645</v>
      </c>
      <c r="C6" s="16">
        <v>729</v>
      </c>
      <c r="D6" s="16">
        <v>739</v>
      </c>
      <c r="E6" s="16">
        <v>824</v>
      </c>
      <c r="F6" s="16">
        <v>914</v>
      </c>
      <c r="G6" s="16">
        <v>1044</v>
      </c>
      <c r="H6" s="16">
        <v>1073</v>
      </c>
      <c r="I6" s="16">
        <v>1131</v>
      </c>
      <c r="J6" s="16">
        <v>1112</v>
      </c>
      <c r="K6" s="16">
        <v>1117</v>
      </c>
      <c r="L6" s="16">
        <v>1138</v>
      </c>
      <c r="M6" s="16">
        <v>1141</v>
      </c>
      <c r="N6" s="16">
        <v>902</v>
      </c>
      <c r="O6" s="16">
        <v>786</v>
      </c>
      <c r="P6" s="16">
        <v>748</v>
      </c>
      <c r="Q6" s="16">
        <v>705</v>
      </c>
      <c r="R6" s="16">
        <v>717</v>
      </c>
      <c r="S6" s="16">
        <v>732</v>
      </c>
      <c r="T6" s="16">
        <v>758</v>
      </c>
      <c r="U6" s="16">
        <v>765</v>
      </c>
      <c r="V6" s="104">
        <v>871</v>
      </c>
    </row>
    <row r="7" spans="1:22" ht="18" customHeight="1">
      <c r="A7" s="13" t="s">
        <v>98</v>
      </c>
      <c r="B7" s="16">
        <v>124</v>
      </c>
      <c r="C7" s="16">
        <v>229</v>
      </c>
      <c r="D7" s="16">
        <v>353</v>
      </c>
      <c r="E7" s="16">
        <v>462</v>
      </c>
      <c r="F7" s="16">
        <v>502</v>
      </c>
      <c r="G7" s="16">
        <v>617</v>
      </c>
      <c r="H7" s="16">
        <v>730</v>
      </c>
      <c r="I7" s="16">
        <v>779</v>
      </c>
      <c r="J7" s="16">
        <v>790</v>
      </c>
      <c r="K7" s="16">
        <v>749</v>
      </c>
      <c r="L7" s="16">
        <v>733</v>
      </c>
      <c r="M7" s="16">
        <v>697</v>
      </c>
      <c r="N7" s="16">
        <v>600</v>
      </c>
      <c r="O7" s="16">
        <v>461</v>
      </c>
      <c r="P7" s="16">
        <v>416</v>
      </c>
      <c r="Q7" s="16">
        <v>388</v>
      </c>
      <c r="R7" s="16">
        <v>394</v>
      </c>
      <c r="S7" s="16">
        <v>391</v>
      </c>
      <c r="T7" s="16">
        <v>404</v>
      </c>
      <c r="U7" s="16">
        <v>395</v>
      </c>
      <c r="V7" s="105">
        <v>420</v>
      </c>
    </row>
    <row r="8" spans="1:22" ht="18" customHeight="1">
      <c r="A8" s="13" t="s">
        <v>99</v>
      </c>
      <c r="B8" s="16">
        <v>1838</v>
      </c>
      <c r="C8" s="16">
        <v>1933</v>
      </c>
      <c r="D8" s="16">
        <v>1922</v>
      </c>
      <c r="E8" s="16">
        <v>1989</v>
      </c>
      <c r="F8" s="16">
        <v>2050</v>
      </c>
      <c r="G8" s="16">
        <v>2125</v>
      </c>
      <c r="H8" s="16">
        <v>2190</v>
      </c>
      <c r="I8" s="16">
        <v>2219</v>
      </c>
      <c r="J8" s="16">
        <v>2232</v>
      </c>
      <c r="K8" s="16">
        <v>2219</v>
      </c>
      <c r="L8" s="16">
        <v>2236</v>
      </c>
      <c r="M8" s="16">
        <v>2231</v>
      </c>
      <c r="N8" s="16">
        <v>2038</v>
      </c>
      <c r="O8" s="16">
        <v>1971</v>
      </c>
      <c r="P8" s="16">
        <v>1968</v>
      </c>
      <c r="Q8" s="16">
        <v>1971</v>
      </c>
      <c r="R8" s="16">
        <v>2012</v>
      </c>
      <c r="S8" s="16">
        <v>2078</v>
      </c>
      <c r="T8" s="16">
        <v>2152</v>
      </c>
      <c r="U8" s="16">
        <v>2183</v>
      </c>
      <c r="V8" s="105">
        <v>2233</v>
      </c>
    </row>
    <row r="9" spans="1:22" ht="18" customHeight="1">
      <c r="A9" s="13" t="s">
        <v>100</v>
      </c>
      <c r="B9" s="16">
        <v>189</v>
      </c>
      <c r="C9" s="16">
        <v>254</v>
      </c>
      <c r="D9" s="16">
        <v>290</v>
      </c>
      <c r="E9" s="16">
        <v>330</v>
      </c>
      <c r="F9" s="16">
        <v>368</v>
      </c>
      <c r="G9" s="16">
        <v>415</v>
      </c>
      <c r="H9" s="16">
        <v>455</v>
      </c>
      <c r="I9" s="16">
        <v>477</v>
      </c>
      <c r="J9" s="16">
        <v>492</v>
      </c>
      <c r="K9" s="16">
        <v>509</v>
      </c>
      <c r="L9" s="16">
        <v>512</v>
      </c>
      <c r="M9" s="16">
        <v>532</v>
      </c>
      <c r="N9" s="16">
        <v>513</v>
      </c>
      <c r="O9" s="16">
        <v>462</v>
      </c>
      <c r="P9" s="16">
        <v>474</v>
      </c>
      <c r="Q9" s="16">
        <v>473</v>
      </c>
      <c r="R9" s="16">
        <v>552</v>
      </c>
      <c r="S9" s="16">
        <v>611</v>
      </c>
      <c r="T9" s="16">
        <v>648</v>
      </c>
      <c r="U9" s="16">
        <v>647</v>
      </c>
      <c r="V9" s="105">
        <v>736</v>
      </c>
    </row>
    <row r="10" spans="1:22" ht="18" customHeight="1">
      <c r="A10" s="13" t="s">
        <v>101</v>
      </c>
      <c r="B10" s="16">
        <v>495</v>
      </c>
      <c r="C10" s="16">
        <v>821</v>
      </c>
      <c r="D10" s="16">
        <v>1330</v>
      </c>
      <c r="E10" s="16">
        <v>2507</v>
      </c>
      <c r="F10" s="16">
        <v>3469</v>
      </c>
      <c r="G10" s="16">
        <v>4160</v>
      </c>
      <c r="H10" s="16">
        <v>4568</v>
      </c>
      <c r="I10" s="16">
        <v>4726</v>
      </c>
      <c r="J10" s="16">
        <v>4838</v>
      </c>
      <c r="K10" s="16">
        <v>4749</v>
      </c>
      <c r="L10" s="16">
        <v>4768</v>
      </c>
      <c r="M10" s="16">
        <v>4795</v>
      </c>
      <c r="N10" s="16">
        <v>3017</v>
      </c>
      <c r="O10" s="16">
        <v>2459</v>
      </c>
      <c r="P10" s="16">
        <v>2108</v>
      </c>
      <c r="Q10" s="16">
        <v>1788</v>
      </c>
      <c r="R10" s="16">
        <v>1894</v>
      </c>
      <c r="S10" s="16">
        <v>2087</v>
      </c>
      <c r="T10" s="16">
        <v>2151</v>
      </c>
      <c r="U10" s="16">
        <v>2413</v>
      </c>
      <c r="V10" s="105">
        <v>3018</v>
      </c>
    </row>
    <row r="11" spans="1:22" ht="18" customHeight="1">
      <c r="A11" s="13" t="s">
        <v>102</v>
      </c>
      <c r="B11" s="16">
        <v>359</v>
      </c>
      <c r="C11" s="16">
        <v>897</v>
      </c>
      <c r="D11" s="16">
        <v>1578</v>
      </c>
      <c r="E11" s="16">
        <v>2474</v>
      </c>
      <c r="F11" s="16">
        <v>3248</v>
      </c>
      <c r="G11" s="16">
        <v>4464</v>
      </c>
      <c r="H11" s="16">
        <v>6251</v>
      </c>
      <c r="I11" s="16">
        <v>6434</v>
      </c>
      <c r="J11" s="16">
        <v>6130</v>
      </c>
      <c r="K11" s="16">
        <v>5576</v>
      </c>
      <c r="L11" s="16">
        <v>5318</v>
      </c>
      <c r="M11" s="16">
        <v>5093</v>
      </c>
      <c r="N11" s="16">
        <v>4498</v>
      </c>
      <c r="O11" s="16">
        <v>3622</v>
      </c>
      <c r="P11" s="16">
        <v>3470</v>
      </c>
      <c r="Q11" s="16">
        <v>3362</v>
      </c>
      <c r="R11" s="16">
        <v>3336</v>
      </c>
      <c r="S11" s="16">
        <v>3234</v>
      </c>
      <c r="T11" s="16">
        <v>3253</v>
      </c>
      <c r="U11" s="16">
        <v>3112</v>
      </c>
      <c r="V11" s="105">
        <v>3075</v>
      </c>
    </row>
    <row r="12" spans="1:22" ht="18" customHeight="1">
      <c r="A12" s="13" t="s">
        <v>103</v>
      </c>
      <c r="B12" s="16">
        <v>325</v>
      </c>
      <c r="C12" s="16">
        <v>442</v>
      </c>
      <c r="D12" s="16">
        <v>500</v>
      </c>
      <c r="E12" s="16">
        <v>549</v>
      </c>
      <c r="F12" s="16">
        <v>521</v>
      </c>
      <c r="G12" s="16">
        <v>491</v>
      </c>
      <c r="H12" s="16">
        <v>522</v>
      </c>
      <c r="I12" s="16">
        <v>480</v>
      </c>
      <c r="J12" s="16">
        <v>508</v>
      </c>
      <c r="K12" s="16">
        <v>532</v>
      </c>
      <c r="L12" s="16">
        <v>572</v>
      </c>
      <c r="M12" s="16">
        <v>602</v>
      </c>
      <c r="N12" s="16">
        <v>625</v>
      </c>
      <c r="O12" s="16">
        <v>658</v>
      </c>
      <c r="P12" s="16">
        <v>676</v>
      </c>
      <c r="Q12" s="16">
        <v>706</v>
      </c>
      <c r="R12" s="16">
        <v>757</v>
      </c>
      <c r="S12" s="16">
        <v>814</v>
      </c>
      <c r="T12" s="16">
        <v>866</v>
      </c>
      <c r="U12" s="16">
        <v>837</v>
      </c>
      <c r="V12" s="105">
        <v>874</v>
      </c>
    </row>
    <row r="13" spans="1:22" ht="18" customHeight="1">
      <c r="A13" s="13" t="s">
        <v>104</v>
      </c>
      <c r="B13" s="16">
        <v>944</v>
      </c>
      <c r="C13" s="16">
        <v>1069</v>
      </c>
      <c r="D13" s="16">
        <v>1128</v>
      </c>
      <c r="E13" s="16">
        <v>1236</v>
      </c>
      <c r="F13" s="16">
        <v>1244</v>
      </c>
      <c r="G13" s="16">
        <v>1234</v>
      </c>
      <c r="H13" s="16">
        <v>1352</v>
      </c>
      <c r="I13" s="16">
        <v>1309</v>
      </c>
      <c r="J13" s="16">
        <v>1306</v>
      </c>
      <c r="K13" s="16">
        <v>1282</v>
      </c>
      <c r="L13" s="16">
        <v>1329</v>
      </c>
      <c r="M13" s="16">
        <v>1344</v>
      </c>
      <c r="N13" s="16">
        <v>1415</v>
      </c>
      <c r="O13" s="16">
        <v>1552</v>
      </c>
      <c r="P13" s="16">
        <v>1531</v>
      </c>
      <c r="Q13" s="16">
        <v>1589</v>
      </c>
      <c r="R13" s="16">
        <v>1780</v>
      </c>
      <c r="S13" s="16">
        <v>1833</v>
      </c>
      <c r="T13" s="16">
        <v>1956</v>
      </c>
      <c r="U13" s="16">
        <v>1803</v>
      </c>
      <c r="V13" s="105">
        <v>1819</v>
      </c>
    </row>
    <row r="14" spans="1:22" ht="18" customHeight="1">
      <c r="A14" s="13" t="s">
        <v>105</v>
      </c>
      <c r="B14" s="16">
        <v>2336</v>
      </c>
      <c r="C14" s="16">
        <v>2879</v>
      </c>
      <c r="D14" s="16">
        <v>3438</v>
      </c>
      <c r="E14" s="16">
        <v>4589</v>
      </c>
      <c r="F14" s="16">
        <v>5456</v>
      </c>
      <c r="G14" s="16">
        <v>5712</v>
      </c>
      <c r="H14" s="16">
        <v>6171</v>
      </c>
      <c r="I14" s="16">
        <v>6199</v>
      </c>
      <c r="J14" s="16">
        <v>6291</v>
      </c>
      <c r="K14" s="16">
        <v>6049</v>
      </c>
      <c r="L14" s="16">
        <v>5931</v>
      </c>
      <c r="M14" s="16">
        <v>5675</v>
      </c>
      <c r="N14" s="16">
        <v>5517</v>
      </c>
      <c r="O14" s="16">
        <v>5651</v>
      </c>
      <c r="P14" s="16">
        <v>5926</v>
      </c>
      <c r="Q14" s="16">
        <v>6238</v>
      </c>
      <c r="R14" s="16">
        <v>6652</v>
      </c>
      <c r="S14" s="16">
        <v>7036</v>
      </c>
      <c r="T14" s="16">
        <v>7749</v>
      </c>
      <c r="U14" s="16">
        <v>7809</v>
      </c>
      <c r="V14" s="105">
        <v>8257</v>
      </c>
    </row>
    <row r="15" spans="1:22" ht="18" customHeight="1">
      <c r="A15" s="13" t="s">
        <v>106</v>
      </c>
      <c r="B15" s="16">
        <v>61</v>
      </c>
      <c r="C15" s="16">
        <v>83</v>
      </c>
      <c r="D15" s="16">
        <v>106</v>
      </c>
      <c r="E15" s="16">
        <v>137</v>
      </c>
      <c r="F15" s="16">
        <v>170</v>
      </c>
      <c r="G15" s="16">
        <v>188</v>
      </c>
      <c r="H15" s="16">
        <v>295</v>
      </c>
      <c r="I15" s="16">
        <v>348</v>
      </c>
      <c r="J15" s="16">
        <v>379</v>
      </c>
      <c r="K15" s="16">
        <v>396</v>
      </c>
      <c r="L15" s="16">
        <v>432</v>
      </c>
      <c r="M15" s="16">
        <v>425</v>
      </c>
      <c r="N15" s="16">
        <v>426</v>
      </c>
      <c r="O15" s="16">
        <v>417</v>
      </c>
      <c r="P15" s="16">
        <v>421</v>
      </c>
      <c r="Q15" s="16">
        <v>477</v>
      </c>
      <c r="R15" s="16">
        <v>546</v>
      </c>
      <c r="S15" s="16">
        <v>621</v>
      </c>
      <c r="T15" s="16">
        <v>743</v>
      </c>
      <c r="U15" s="16">
        <v>762</v>
      </c>
      <c r="V15" s="105">
        <v>823</v>
      </c>
    </row>
    <row r="16" spans="1:22" ht="18" customHeight="1">
      <c r="A16" s="13" t="s">
        <v>107</v>
      </c>
      <c r="B16" s="16">
        <v>644</v>
      </c>
      <c r="C16" s="16">
        <v>1142</v>
      </c>
      <c r="D16" s="16">
        <v>1476</v>
      </c>
      <c r="E16" s="16">
        <v>1776</v>
      </c>
      <c r="F16" s="16">
        <v>1928</v>
      </c>
      <c r="G16" s="16">
        <v>1958</v>
      </c>
      <c r="H16" s="16">
        <v>2220</v>
      </c>
      <c r="I16" s="16">
        <v>2177</v>
      </c>
      <c r="J16" s="16">
        <v>2136</v>
      </c>
      <c r="K16" s="16">
        <v>2009</v>
      </c>
      <c r="L16" s="16">
        <v>1948</v>
      </c>
      <c r="M16" s="16">
        <v>1916</v>
      </c>
      <c r="N16" s="16">
        <v>1813</v>
      </c>
      <c r="O16" s="16">
        <v>1684</v>
      </c>
      <c r="P16" s="16">
        <v>1638</v>
      </c>
      <c r="Q16" s="16">
        <v>1665</v>
      </c>
      <c r="R16" s="16">
        <v>1702</v>
      </c>
      <c r="S16" s="16">
        <v>1786</v>
      </c>
      <c r="T16" s="16">
        <v>2002</v>
      </c>
      <c r="U16" s="16">
        <v>2086</v>
      </c>
      <c r="V16" s="105">
        <v>2321</v>
      </c>
    </row>
    <row r="17" spans="1:22" ht="18" customHeight="1">
      <c r="A17" s="13" t="s">
        <v>108</v>
      </c>
      <c r="B17" s="16">
        <v>1748</v>
      </c>
      <c r="C17" s="16">
        <v>2607</v>
      </c>
      <c r="D17" s="16">
        <v>2772</v>
      </c>
      <c r="E17" s="16">
        <v>2934</v>
      </c>
      <c r="F17" s="16">
        <v>2915</v>
      </c>
      <c r="G17" s="16">
        <v>2972</v>
      </c>
      <c r="H17" s="16">
        <v>3385</v>
      </c>
      <c r="I17" s="16">
        <v>3389</v>
      </c>
      <c r="J17" s="16">
        <v>3312</v>
      </c>
      <c r="K17" s="16">
        <v>3340</v>
      </c>
      <c r="L17" s="16">
        <v>3327</v>
      </c>
      <c r="M17" s="16">
        <v>3187</v>
      </c>
      <c r="N17" s="16">
        <v>3024</v>
      </c>
      <c r="O17" s="16">
        <v>3000</v>
      </c>
      <c r="P17" s="16">
        <v>2938</v>
      </c>
      <c r="Q17" s="16">
        <v>3107</v>
      </c>
      <c r="R17" s="16">
        <v>3434</v>
      </c>
      <c r="S17" s="16">
        <v>3952</v>
      </c>
      <c r="T17" s="16">
        <v>4825</v>
      </c>
      <c r="U17" s="16">
        <v>4965</v>
      </c>
      <c r="V17" s="105">
        <v>5372</v>
      </c>
    </row>
    <row r="18" spans="1:22" ht="18" customHeight="1">
      <c r="A18" s="13" t="s">
        <v>109</v>
      </c>
      <c r="B18" s="16">
        <v>1070</v>
      </c>
      <c r="C18" s="16">
        <v>1828</v>
      </c>
      <c r="D18" s="16">
        <v>2538</v>
      </c>
      <c r="E18" s="16">
        <v>2707</v>
      </c>
      <c r="F18" s="16">
        <v>2451</v>
      </c>
      <c r="G18" s="16">
        <v>2370</v>
      </c>
      <c r="H18" s="16">
        <v>2550</v>
      </c>
      <c r="I18" s="16">
        <v>2576</v>
      </c>
      <c r="J18" s="16">
        <v>2578</v>
      </c>
      <c r="K18" s="16">
        <v>2456</v>
      </c>
      <c r="L18" s="16">
        <v>2443</v>
      </c>
      <c r="M18" s="16">
        <v>2335</v>
      </c>
      <c r="N18" s="16">
        <v>2187</v>
      </c>
      <c r="O18" s="16">
        <v>2100</v>
      </c>
      <c r="P18" s="16">
        <v>2051</v>
      </c>
      <c r="Q18" s="16">
        <v>2052</v>
      </c>
      <c r="R18" s="16">
        <v>2088</v>
      </c>
      <c r="S18" s="16">
        <v>2055</v>
      </c>
      <c r="T18" s="16">
        <v>2036</v>
      </c>
      <c r="U18" s="16">
        <v>2029</v>
      </c>
      <c r="V18" s="105">
        <v>2086</v>
      </c>
    </row>
    <row r="19" spans="1:22" ht="18" customHeight="1">
      <c r="A19" s="13" t="s">
        <v>110</v>
      </c>
      <c r="B19" s="16" t="s">
        <v>111</v>
      </c>
      <c r="C19" s="16" t="s">
        <v>111</v>
      </c>
      <c r="D19" s="16" t="s">
        <v>111</v>
      </c>
      <c r="E19" s="16">
        <v>323</v>
      </c>
      <c r="F19" s="16">
        <v>530</v>
      </c>
      <c r="G19" s="16">
        <v>804</v>
      </c>
      <c r="H19" s="16">
        <v>1209</v>
      </c>
      <c r="I19" s="16">
        <v>1311</v>
      </c>
      <c r="J19" s="16">
        <v>1270</v>
      </c>
      <c r="K19" s="16">
        <v>1187</v>
      </c>
      <c r="L19" s="16">
        <v>1173</v>
      </c>
      <c r="M19" s="16">
        <v>1037</v>
      </c>
      <c r="N19" s="16">
        <v>894</v>
      </c>
      <c r="O19" s="16">
        <v>840</v>
      </c>
      <c r="P19" s="16">
        <v>845</v>
      </c>
      <c r="Q19" s="16">
        <v>861</v>
      </c>
      <c r="R19" s="16">
        <v>921</v>
      </c>
      <c r="S19" s="16">
        <v>999</v>
      </c>
      <c r="T19" s="16">
        <v>1119</v>
      </c>
      <c r="U19" s="16">
        <v>1095</v>
      </c>
      <c r="V19" s="105">
        <v>1132</v>
      </c>
    </row>
    <row r="20" spans="1:22" ht="18" customHeight="1">
      <c r="A20" s="13" t="s">
        <v>112</v>
      </c>
      <c r="B20" s="16">
        <v>88</v>
      </c>
      <c r="C20" s="16">
        <v>114</v>
      </c>
      <c r="D20" s="16">
        <v>187</v>
      </c>
      <c r="E20" s="16">
        <v>250</v>
      </c>
      <c r="F20" s="16">
        <v>293</v>
      </c>
      <c r="G20" s="16">
        <v>333</v>
      </c>
      <c r="H20" s="16">
        <v>404</v>
      </c>
      <c r="I20" s="16">
        <v>420</v>
      </c>
      <c r="J20" s="16">
        <v>422</v>
      </c>
      <c r="K20" s="16">
        <v>418</v>
      </c>
      <c r="L20" s="16">
        <v>439</v>
      </c>
      <c r="M20" s="16">
        <v>429</v>
      </c>
      <c r="N20" s="16">
        <v>408</v>
      </c>
      <c r="O20" s="16">
        <v>420</v>
      </c>
      <c r="P20" s="16">
        <v>465</v>
      </c>
      <c r="Q20" s="16">
        <v>604</v>
      </c>
      <c r="R20" s="16">
        <v>782</v>
      </c>
      <c r="S20" s="16">
        <v>1072</v>
      </c>
      <c r="T20" s="16">
        <v>1349</v>
      </c>
      <c r="U20" s="16">
        <v>1399</v>
      </c>
      <c r="V20" s="105">
        <v>1565</v>
      </c>
    </row>
    <row r="21" spans="1:22" ht="18" customHeight="1">
      <c r="A21" s="13" t="s">
        <v>113</v>
      </c>
      <c r="B21" s="16">
        <v>194</v>
      </c>
      <c r="C21" s="16">
        <v>247</v>
      </c>
      <c r="D21" s="16">
        <v>343</v>
      </c>
      <c r="E21" s="16">
        <v>586</v>
      </c>
      <c r="F21" s="16">
        <v>791</v>
      </c>
      <c r="G21" s="16">
        <v>860</v>
      </c>
      <c r="H21" s="16">
        <v>1138</v>
      </c>
      <c r="I21" s="16">
        <v>1386</v>
      </c>
      <c r="J21" s="16">
        <v>1550</v>
      </c>
      <c r="K21" s="16">
        <v>1716</v>
      </c>
      <c r="L21" s="16">
        <v>1931</v>
      </c>
      <c r="M21" s="16">
        <v>1908</v>
      </c>
      <c r="N21" s="16">
        <v>1880</v>
      </c>
      <c r="O21" s="16">
        <v>1950</v>
      </c>
      <c r="P21" s="16">
        <v>2036</v>
      </c>
      <c r="Q21" s="16">
        <v>2063</v>
      </c>
      <c r="R21" s="16">
        <v>2120</v>
      </c>
      <c r="S21" s="16">
        <v>2225</v>
      </c>
      <c r="T21" s="16">
        <v>2270</v>
      </c>
      <c r="U21" s="16">
        <v>2186</v>
      </c>
      <c r="V21" s="105">
        <v>2173</v>
      </c>
    </row>
    <row r="22" spans="1:22" ht="18" customHeight="1">
      <c r="A22" s="110" t="s">
        <v>114</v>
      </c>
      <c r="B22" s="115">
        <f>SUM(B6:B21)</f>
        <v>11060</v>
      </c>
      <c r="C22" s="115">
        <f t="shared" ref="C22:U22" si="0">SUM(C6:C21)</f>
        <v>15274</v>
      </c>
      <c r="D22" s="115">
        <f t="shared" si="0"/>
        <v>18700</v>
      </c>
      <c r="E22" s="115">
        <f t="shared" si="0"/>
        <v>23673</v>
      </c>
      <c r="F22" s="115">
        <f t="shared" si="0"/>
        <v>26850</v>
      </c>
      <c r="G22" s="115">
        <f t="shared" si="0"/>
        <v>29747</v>
      </c>
      <c r="H22" s="115">
        <f t="shared" si="0"/>
        <v>34513</v>
      </c>
      <c r="I22" s="115">
        <f t="shared" si="0"/>
        <v>35361</v>
      </c>
      <c r="J22" s="115">
        <f t="shared" si="0"/>
        <v>35346</v>
      </c>
      <c r="K22" s="115">
        <f t="shared" si="0"/>
        <v>34304</v>
      </c>
      <c r="L22" s="115">
        <f t="shared" si="0"/>
        <v>34230</v>
      </c>
      <c r="M22" s="115">
        <f t="shared" si="0"/>
        <v>33347</v>
      </c>
      <c r="N22" s="115">
        <f t="shared" si="0"/>
        <v>29757</v>
      </c>
      <c r="O22" s="115">
        <f t="shared" si="0"/>
        <v>28033</v>
      </c>
      <c r="P22" s="115">
        <f t="shared" si="0"/>
        <v>27711</v>
      </c>
      <c r="Q22" s="115">
        <f t="shared" si="0"/>
        <v>28049</v>
      </c>
      <c r="R22" s="115">
        <f t="shared" si="0"/>
        <v>29687</v>
      </c>
      <c r="S22" s="115">
        <f t="shared" si="0"/>
        <v>31526</v>
      </c>
      <c r="T22" s="115">
        <f t="shared" si="0"/>
        <v>34281</v>
      </c>
      <c r="U22" s="115">
        <f t="shared" si="0"/>
        <v>34486</v>
      </c>
      <c r="V22" s="123">
        <f>SUM(V6:V21)</f>
        <v>36775</v>
      </c>
    </row>
    <row r="23" spans="1:22" ht="18" customHeight="1">
      <c r="A23" s="109" t="s">
        <v>115</v>
      </c>
      <c r="B23" s="100">
        <f>B24-B22</f>
        <v>3098</v>
      </c>
      <c r="C23" s="100">
        <f t="shared" ref="C23:U23" si="1">C24-C22</f>
        <v>3965</v>
      </c>
      <c r="D23" s="100">
        <f t="shared" si="1"/>
        <v>4722</v>
      </c>
      <c r="E23" s="100">
        <f t="shared" si="1"/>
        <v>5938</v>
      </c>
      <c r="F23" s="100">
        <f t="shared" si="1"/>
        <v>6769</v>
      </c>
      <c r="G23" s="100">
        <f t="shared" si="1"/>
        <v>7461</v>
      </c>
      <c r="H23" s="100">
        <f t="shared" si="1"/>
        <v>8833</v>
      </c>
      <c r="I23" s="100">
        <f t="shared" si="1"/>
        <v>8984</v>
      </c>
      <c r="J23" s="100">
        <f t="shared" si="1"/>
        <v>9180</v>
      </c>
      <c r="K23" s="100">
        <f t="shared" si="1"/>
        <v>9023</v>
      </c>
      <c r="L23" s="100">
        <f t="shared" si="1"/>
        <v>9254</v>
      </c>
      <c r="M23" s="100">
        <f t="shared" si="1"/>
        <v>9198</v>
      </c>
      <c r="N23" s="100">
        <f t="shared" si="1"/>
        <v>8208</v>
      </c>
      <c r="O23" s="100">
        <f t="shared" si="1"/>
        <v>7900</v>
      </c>
      <c r="P23" s="100">
        <f t="shared" si="1"/>
        <v>7844</v>
      </c>
      <c r="Q23" s="100">
        <f t="shared" si="1"/>
        <v>7876</v>
      </c>
      <c r="R23" s="100">
        <f t="shared" si="1"/>
        <v>8434</v>
      </c>
      <c r="S23" s="100">
        <f t="shared" si="1"/>
        <v>9154</v>
      </c>
      <c r="T23" s="100">
        <f t="shared" si="1"/>
        <v>9956</v>
      </c>
      <c r="U23" s="100">
        <f t="shared" si="1"/>
        <v>10115</v>
      </c>
      <c r="V23" s="105">
        <f>V24-V22</f>
        <v>11310</v>
      </c>
    </row>
    <row r="24" spans="1:22" ht="18" customHeight="1">
      <c r="A24" s="94" t="s">
        <v>39</v>
      </c>
      <c r="B24" s="62">
        <v>14158</v>
      </c>
      <c r="C24" s="62">
        <v>19239</v>
      </c>
      <c r="D24" s="62">
        <v>23422</v>
      </c>
      <c r="E24" s="62">
        <v>29611</v>
      </c>
      <c r="F24" s="62">
        <v>33619</v>
      </c>
      <c r="G24" s="62">
        <v>37208</v>
      </c>
      <c r="H24" s="62">
        <v>43346</v>
      </c>
      <c r="I24" s="62">
        <v>44345</v>
      </c>
      <c r="J24" s="62">
        <v>44526</v>
      </c>
      <c r="K24" s="62">
        <v>43327</v>
      </c>
      <c r="L24" s="62">
        <v>43484</v>
      </c>
      <c r="M24" s="62">
        <v>42545</v>
      </c>
      <c r="N24" s="62">
        <v>37965</v>
      </c>
      <c r="O24" s="62">
        <v>35933</v>
      </c>
      <c r="P24" s="62">
        <v>35555</v>
      </c>
      <c r="Q24" s="62">
        <v>35925</v>
      </c>
      <c r="R24" s="62">
        <v>38121</v>
      </c>
      <c r="S24" s="62">
        <v>40680</v>
      </c>
      <c r="T24" s="62">
        <v>44237</v>
      </c>
      <c r="U24" s="113">
        <v>44601</v>
      </c>
      <c r="V24" s="116">
        <v>48085</v>
      </c>
    </row>
    <row r="25" spans="1:22" ht="18" customHeight="1">
      <c r="A25" s="32" t="s">
        <v>52</v>
      </c>
      <c r="B25" s="33"/>
      <c r="C25" s="33"/>
      <c r="D25" s="33"/>
      <c r="E25" s="33"/>
      <c r="F25" s="32"/>
      <c r="G25" s="33"/>
      <c r="H25" s="33"/>
      <c r="I25" s="33"/>
      <c r="J25" s="33"/>
      <c r="K25" s="32"/>
      <c r="L25" s="33"/>
      <c r="M25" s="33"/>
      <c r="N25" s="33"/>
      <c r="O25" s="33"/>
      <c r="P25" s="32"/>
      <c r="Q25" s="33"/>
      <c r="R25" s="33"/>
      <c r="S25" s="33"/>
      <c r="T25" s="33"/>
      <c r="U25" s="33"/>
      <c r="V25" s="105"/>
    </row>
    <row r="26" spans="1:22" s="61" customFormat="1" ht="18" customHeight="1">
      <c r="A26" s="5" t="s">
        <v>116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105"/>
    </row>
    <row r="27" spans="1:22" ht="18" customHeight="1"/>
    <row r="28" spans="1:22" ht="18" customHeight="1"/>
    <row r="29" spans="1:22" ht="18" customHeight="1">
      <c r="A29" s="60" t="s">
        <v>49</v>
      </c>
      <c r="B29" s="92">
        <v>2002</v>
      </c>
      <c r="C29" s="92">
        <v>2003</v>
      </c>
      <c r="D29" s="92">
        <v>2004</v>
      </c>
      <c r="E29" s="92">
        <v>2005</v>
      </c>
      <c r="F29" s="92">
        <v>2006</v>
      </c>
      <c r="G29" s="92">
        <v>2007</v>
      </c>
      <c r="H29" s="92">
        <v>2008</v>
      </c>
      <c r="I29" s="92">
        <v>2009</v>
      </c>
      <c r="J29" s="92">
        <v>2010</v>
      </c>
      <c r="K29" s="92">
        <v>2011</v>
      </c>
      <c r="L29" s="92">
        <v>2012</v>
      </c>
      <c r="M29" s="92">
        <v>2013</v>
      </c>
      <c r="N29" s="92">
        <v>2014</v>
      </c>
      <c r="O29" s="92">
        <v>2015</v>
      </c>
      <c r="P29" s="92">
        <v>2016</v>
      </c>
      <c r="Q29" s="92">
        <v>2017</v>
      </c>
      <c r="R29" s="92">
        <v>2018</v>
      </c>
      <c r="S29" s="92">
        <v>2019</v>
      </c>
      <c r="T29" s="92">
        <v>2020</v>
      </c>
      <c r="U29" s="92">
        <v>2021</v>
      </c>
      <c r="V29" s="92">
        <v>2022</v>
      </c>
    </row>
    <row r="30" spans="1:22" ht="18" customHeight="1">
      <c r="A30" s="73" t="s">
        <v>97</v>
      </c>
      <c r="B30" s="16">
        <v>303</v>
      </c>
      <c r="C30" s="16">
        <v>342</v>
      </c>
      <c r="D30" s="16">
        <v>347</v>
      </c>
      <c r="E30" s="16">
        <v>405</v>
      </c>
      <c r="F30" s="16">
        <v>456</v>
      </c>
      <c r="G30" s="16">
        <v>513</v>
      </c>
      <c r="H30" s="16">
        <v>532</v>
      </c>
      <c r="I30" s="16">
        <v>565</v>
      </c>
      <c r="J30" s="16">
        <v>550</v>
      </c>
      <c r="K30" s="16">
        <v>556</v>
      </c>
      <c r="L30" s="16">
        <v>569</v>
      </c>
      <c r="M30" s="16">
        <v>571</v>
      </c>
      <c r="N30" s="16">
        <v>444</v>
      </c>
      <c r="O30" s="16">
        <v>383</v>
      </c>
      <c r="P30" s="16">
        <v>361</v>
      </c>
      <c r="Q30" s="16">
        <v>339</v>
      </c>
      <c r="R30" s="16">
        <v>347</v>
      </c>
      <c r="S30" s="16">
        <v>356</v>
      </c>
      <c r="T30" s="16">
        <v>367</v>
      </c>
      <c r="U30" s="16">
        <v>359</v>
      </c>
      <c r="V30" s="63">
        <v>421</v>
      </c>
    </row>
    <row r="31" spans="1:22" ht="18" customHeight="1">
      <c r="A31" s="74" t="s">
        <v>98</v>
      </c>
      <c r="B31" s="16">
        <v>75</v>
      </c>
      <c r="C31" s="16">
        <v>137</v>
      </c>
      <c r="D31" s="16">
        <v>200</v>
      </c>
      <c r="E31" s="16">
        <v>257</v>
      </c>
      <c r="F31" s="16">
        <v>285</v>
      </c>
      <c r="G31" s="16">
        <v>348</v>
      </c>
      <c r="H31" s="16">
        <v>417</v>
      </c>
      <c r="I31" s="16">
        <v>441</v>
      </c>
      <c r="J31" s="16">
        <v>441</v>
      </c>
      <c r="K31" s="16">
        <v>410</v>
      </c>
      <c r="L31" s="16">
        <v>394</v>
      </c>
      <c r="M31" s="16">
        <v>376</v>
      </c>
      <c r="N31" s="16">
        <v>305</v>
      </c>
      <c r="O31" s="16">
        <v>220</v>
      </c>
      <c r="P31" s="16">
        <v>196</v>
      </c>
      <c r="Q31" s="16">
        <v>191</v>
      </c>
      <c r="R31" s="16">
        <v>195</v>
      </c>
      <c r="S31" s="16">
        <v>201</v>
      </c>
      <c r="T31" s="16">
        <v>202</v>
      </c>
      <c r="U31" s="16">
        <v>195</v>
      </c>
      <c r="V31" s="16">
        <v>207</v>
      </c>
    </row>
    <row r="32" spans="1:22" ht="18" customHeight="1">
      <c r="A32" s="74" t="s">
        <v>99</v>
      </c>
      <c r="B32" s="16">
        <v>877</v>
      </c>
      <c r="C32" s="16">
        <v>937</v>
      </c>
      <c r="D32" s="16">
        <v>932</v>
      </c>
      <c r="E32" s="16">
        <v>968</v>
      </c>
      <c r="F32" s="16">
        <v>1008</v>
      </c>
      <c r="G32" s="16">
        <v>1041</v>
      </c>
      <c r="H32" s="16">
        <v>1064</v>
      </c>
      <c r="I32" s="16">
        <v>1085</v>
      </c>
      <c r="J32" s="16">
        <v>1081</v>
      </c>
      <c r="K32" s="16">
        <v>1069</v>
      </c>
      <c r="L32" s="16">
        <v>1088</v>
      </c>
      <c r="M32" s="16">
        <v>1083</v>
      </c>
      <c r="N32" s="16">
        <v>997</v>
      </c>
      <c r="O32" s="16">
        <v>963</v>
      </c>
      <c r="P32" s="16">
        <v>957</v>
      </c>
      <c r="Q32" s="16">
        <v>952</v>
      </c>
      <c r="R32" s="16">
        <v>986</v>
      </c>
      <c r="S32" s="16">
        <v>1023</v>
      </c>
      <c r="T32" s="16">
        <v>1062</v>
      </c>
      <c r="U32" s="16">
        <v>1081</v>
      </c>
      <c r="V32" s="16">
        <v>1112</v>
      </c>
    </row>
    <row r="33" spans="1:22" ht="18" customHeight="1">
      <c r="A33" s="74" t="s">
        <v>100</v>
      </c>
      <c r="B33" s="16">
        <v>129</v>
      </c>
      <c r="C33" s="16">
        <v>174</v>
      </c>
      <c r="D33" s="16">
        <v>191</v>
      </c>
      <c r="E33" s="16">
        <v>230</v>
      </c>
      <c r="F33" s="16">
        <v>264</v>
      </c>
      <c r="G33" s="16">
        <v>289</v>
      </c>
      <c r="H33" s="16">
        <v>315</v>
      </c>
      <c r="I33" s="16">
        <v>327</v>
      </c>
      <c r="J33" s="16">
        <v>334</v>
      </c>
      <c r="K33" s="16">
        <v>349</v>
      </c>
      <c r="L33" s="16">
        <v>350</v>
      </c>
      <c r="M33" s="16">
        <v>364</v>
      </c>
      <c r="N33" s="16">
        <v>346</v>
      </c>
      <c r="O33" s="16">
        <v>310</v>
      </c>
      <c r="P33" s="16">
        <v>302</v>
      </c>
      <c r="Q33" s="16">
        <v>297</v>
      </c>
      <c r="R33" s="16">
        <v>331</v>
      </c>
      <c r="S33" s="16">
        <v>367</v>
      </c>
      <c r="T33" s="16">
        <v>398</v>
      </c>
      <c r="U33" s="16">
        <v>398</v>
      </c>
      <c r="V33" s="16">
        <v>449</v>
      </c>
    </row>
    <row r="34" spans="1:22" ht="18" customHeight="1">
      <c r="A34" s="74" t="s">
        <v>101</v>
      </c>
      <c r="B34" s="16">
        <v>240</v>
      </c>
      <c r="C34" s="16">
        <v>394</v>
      </c>
      <c r="D34" s="16">
        <v>658</v>
      </c>
      <c r="E34" s="16">
        <v>1253</v>
      </c>
      <c r="F34" s="16">
        <v>1734</v>
      </c>
      <c r="G34" s="16">
        <v>2089</v>
      </c>
      <c r="H34" s="16">
        <v>2285</v>
      </c>
      <c r="I34" s="16">
        <v>2374</v>
      </c>
      <c r="J34" s="16">
        <v>2428</v>
      </c>
      <c r="K34" s="16">
        <v>2382</v>
      </c>
      <c r="L34" s="16">
        <v>2405</v>
      </c>
      <c r="M34" s="16">
        <v>2419</v>
      </c>
      <c r="N34" s="16">
        <v>1523</v>
      </c>
      <c r="O34" s="16">
        <v>1276</v>
      </c>
      <c r="P34" s="16">
        <v>1086</v>
      </c>
      <c r="Q34" s="16">
        <v>919</v>
      </c>
      <c r="R34" s="16">
        <v>970</v>
      </c>
      <c r="S34" s="16">
        <v>1063</v>
      </c>
      <c r="T34" s="16">
        <v>1105</v>
      </c>
      <c r="U34" s="16">
        <v>1255</v>
      </c>
      <c r="V34" s="16">
        <v>1552</v>
      </c>
    </row>
    <row r="35" spans="1:22" ht="18" customHeight="1">
      <c r="A35" s="74" t="s">
        <v>102</v>
      </c>
      <c r="B35" s="16">
        <v>217</v>
      </c>
      <c r="C35" s="16">
        <v>519</v>
      </c>
      <c r="D35" s="16">
        <v>872</v>
      </c>
      <c r="E35" s="16">
        <v>1373</v>
      </c>
      <c r="F35" s="16">
        <v>1787</v>
      </c>
      <c r="G35" s="16">
        <v>2431</v>
      </c>
      <c r="H35" s="16">
        <v>3513</v>
      </c>
      <c r="I35" s="16">
        <v>3585</v>
      </c>
      <c r="J35" s="16">
        <v>3398</v>
      </c>
      <c r="K35" s="16">
        <v>3006</v>
      </c>
      <c r="L35" s="16">
        <v>2809</v>
      </c>
      <c r="M35" s="16">
        <v>2660</v>
      </c>
      <c r="N35" s="16">
        <v>2282</v>
      </c>
      <c r="O35" s="16">
        <v>1745</v>
      </c>
      <c r="P35" s="16">
        <v>1674</v>
      </c>
      <c r="Q35" s="16">
        <v>1613</v>
      </c>
      <c r="R35" s="16">
        <v>1599</v>
      </c>
      <c r="S35" s="16">
        <v>1542</v>
      </c>
      <c r="T35" s="16">
        <v>1554</v>
      </c>
      <c r="U35" s="16">
        <v>1485</v>
      </c>
      <c r="V35" s="16">
        <v>1467</v>
      </c>
    </row>
    <row r="36" spans="1:22" ht="18" customHeight="1">
      <c r="A36" s="74" t="s">
        <v>103</v>
      </c>
      <c r="B36" s="16">
        <v>147</v>
      </c>
      <c r="C36" s="16">
        <v>194</v>
      </c>
      <c r="D36" s="16">
        <v>200</v>
      </c>
      <c r="E36" s="16">
        <v>215</v>
      </c>
      <c r="F36" s="16">
        <v>199</v>
      </c>
      <c r="G36" s="16">
        <v>200</v>
      </c>
      <c r="H36" s="16">
        <v>214</v>
      </c>
      <c r="I36" s="16">
        <v>184</v>
      </c>
      <c r="J36" s="16">
        <v>193</v>
      </c>
      <c r="K36" s="16">
        <v>197</v>
      </c>
      <c r="L36" s="16">
        <v>206</v>
      </c>
      <c r="M36" s="16">
        <v>217</v>
      </c>
      <c r="N36" s="16">
        <v>234</v>
      </c>
      <c r="O36" s="16">
        <v>247</v>
      </c>
      <c r="P36" s="16">
        <v>255</v>
      </c>
      <c r="Q36" s="16">
        <v>260</v>
      </c>
      <c r="R36" s="16">
        <v>277</v>
      </c>
      <c r="S36" s="16">
        <v>297</v>
      </c>
      <c r="T36" s="16">
        <v>326</v>
      </c>
      <c r="U36" s="16">
        <v>313</v>
      </c>
      <c r="V36" s="16">
        <v>328</v>
      </c>
    </row>
    <row r="37" spans="1:22" ht="18" customHeight="1">
      <c r="A37" s="74" t="s">
        <v>104</v>
      </c>
      <c r="B37" s="16">
        <v>567</v>
      </c>
      <c r="C37" s="16">
        <v>644</v>
      </c>
      <c r="D37" s="16">
        <v>682</v>
      </c>
      <c r="E37" s="16">
        <v>774</v>
      </c>
      <c r="F37" s="16">
        <v>811</v>
      </c>
      <c r="G37" s="16">
        <v>798</v>
      </c>
      <c r="H37" s="16">
        <v>867</v>
      </c>
      <c r="I37" s="16">
        <v>845</v>
      </c>
      <c r="J37" s="16">
        <v>820</v>
      </c>
      <c r="K37" s="16">
        <v>795</v>
      </c>
      <c r="L37" s="16">
        <v>808</v>
      </c>
      <c r="M37" s="16">
        <v>789</v>
      </c>
      <c r="N37" s="16">
        <v>835</v>
      </c>
      <c r="O37" s="16">
        <v>922</v>
      </c>
      <c r="P37" s="16">
        <v>889</v>
      </c>
      <c r="Q37" s="16">
        <v>938</v>
      </c>
      <c r="R37" s="16">
        <v>1081</v>
      </c>
      <c r="S37" s="16">
        <v>1138</v>
      </c>
      <c r="T37" s="16">
        <v>1222</v>
      </c>
      <c r="U37" s="16">
        <v>1120</v>
      </c>
      <c r="V37" s="16">
        <v>1124</v>
      </c>
    </row>
    <row r="38" spans="1:22" ht="18" customHeight="1">
      <c r="A38" s="74" t="s">
        <v>105</v>
      </c>
      <c r="B38" s="16">
        <v>1445</v>
      </c>
      <c r="C38" s="16">
        <v>1805</v>
      </c>
      <c r="D38" s="16">
        <v>2153</v>
      </c>
      <c r="E38" s="16">
        <v>2977</v>
      </c>
      <c r="F38" s="16">
        <v>3596</v>
      </c>
      <c r="G38" s="16">
        <v>3672</v>
      </c>
      <c r="H38" s="16">
        <v>3814</v>
      </c>
      <c r="I38" s="16">
        <v>3731</v>
      </c>
      <c r="J38" s="16">
        <v>3773</v>
      </c>
      <c r="K38" s="16">
        <v>3581</v>
      </c>
      <c r="L38" s="16">
        <v>3473</v>
      </c>
      <c r="M38" s="16">
        <v>3233</v>
      </c>
      <c r="N38" s="16">
        <v>3087</v>
      </c>
      <c r="O38" s="16">
        <v>3172</v>
      </c>
      <c r="P38" s="16">
        <v>3344</v>
      </c>
      <c r="Q38" s="16">
        <v>3491</v>
      </c>
      <c r="R38" s="16">
        <v>3744</v>
      </c>
      <c r="S38" s="16">
        <v>3939</v>
      </c>
      <c r="T38" s="16">
        <v>4322</v>
      </c>
      <c r="U38" s="16">
        <v>4335</v>
      </c>
      <c r="V38" s="16">
        <v>4565</v>
      </c>
    </row>
    <row r="39" spans="1:22" ht="18" customHeight="1">
      <c r="A39" s="74" t="s">
        <v>106</v>
      </c>
      <c r="B39" s="16">
        <v>56</v>
      </c>
      <c r="C39" s="16">
        <v>75</v>
      </c>
      <c r="D39" s="16">
        <v>95</v>
      </c>
      <c r="E39" s="16">
        <v>125</v>
      </c>
      <c r="F39" s="16">
        <v>143</v>
      </c>
      <c r="G39" s="16">
        <v>161</v>
      </c>
      <c r="H39" s="16">
        <v>267</v>
      </c>
      <c r="I39" s="16">
        <v>306</v>
      </c>
      <c r="J39" s="16">
        <v>327</v>
      </c>
      <c r="K39" s="16">
        <v>351</v>
      </c>
      <c r="L39" s="16">
        <v>378</v>
      </c>
      <c r="M39" s="16">
        <v>378</v>
      </c>
      <c r="N39" s="16">
        <v>376</v>
      </c>
      <c r="O39" s="16">
        <v>368</v>
      </c>
      <c r="P39" s="16">
        <v>371</v>
      </c>
      <c r="Q39" s="16">
        <v>427</v>
      </c>
      <c r="R39" s="16">
        <v>494</v>
      </c>
      <c r="S39" s="16">
        <v>559</v>
      </c>
      <c r="T39" s="16">
        <v>673</v>
      </c>
      <c r="U39" s="16">
        <v>693</v>
      </c>
      <c r="V39" s="16">
        <v>742</v>
      </c>
    </row>
    <row r="40" spans="1:22" ht="18" customHeight="1">
      <c r="A40" s="74" t="s">
        <v>107</v>
      </c>
      <c r="B40" s="16">
        <v>328</v>
      </c>
      <c r="C40" s="16">
        <v>597</v>
      </c>
      <c r="D40" s="16">
        <v>776</v>
      </c>
      <c r="E40" s="16">
        <v>919</v>
      </c>
      <c r="F40" s="16">
        <v>1001</v>
      </c>
      <c r="G40" s="16">
        <v>1044</v>
      </c>
      <c r="H40" s="16">
        <v>1195</v>
      </c>
      <c r="I40" s="16">
        <v>1167</v>
      </c>
      <c r="J40" s="16">
        <v>1135</v>
      </c>
      <c r="K40" s="16">
        <v>1048</v>
      </c>
      <c r="L40" s="16">
        <v>1022</v>
      </c>
      <c r="M40" s="16">
        <v>1002</v>
      </c>
      <c r="N40" s="16">
        <v>944</v>
      </c>
      <c r="O40" s="16">
        <v>875</v>
      </c>
      <c r="P40" s="16">
        <v>850</v>
      </c>
      <c r="Q40" s="16">
        <v>849</v>
      </c>
      <c r="R40" s="16">
        <v>868</v>
      </c>
      <c r="S40" s="16">
        <v>896</v>
      </c>
      <c r="T40" s="16">
        <v>1013</v>
      </c>
      <c r="U40" s="16">
        <v>1053</v>
      </c>
      <c r="V40" s="16">
        <v>1164</v>
      </c>
    </row>
    <row r="41" spans="1:22" ht="18" customHeight="1">
      <c r="A41" s="74" t="s">
        <v>108</v>
      </c>
      <c r="B41" s="16">
        <v>763</v>
      </c>
      <c r="C41" s="16">
        <v>1193</v>
      </c>
      <c r="D41" s="16">
        <v>1288</v>
      </c>
      <c r="E41" s="16">
        <v>1376</v>
      </c>
      <c r="F41" s="16">
        <v>1343</v>
      </c>
      <c r="G41" s="16">
        <v>1354</v>
      </c>
      <c r="H41" s="16">
        <v>1547</v>
      </c>
      <c r="I41" s="16">
        <v>1513</v>
      </c>
      <c r="J41" s="16">
        <v>1487</v>
      </c>
      <c r="K41" s="16">
        <v>1465</v>
      </c>
      <c r="L41" s="16">
        <v>1471</v>
      </c>
      <c r="M41" s="16">
        <v>1392</v>
      </c>
      <c r="N41" s="16">
        <v>1287</v>
      </c>
      <c r="O41" s="16">
        <v>1272</v>
      </c>
      <c r="P41" s="16">
        <v>1240</v>
      </c>
      <c r="Q41" s="16">
        <v>1314</v>
      </c>
      <c r="R41" s="16">
        <v>1455</v>
      </c>
      <c r="S41" s="16">
        <v>1647</v>
      </c>
      <c r="T41" s="16">
        <v>2003</v>
      </c>
      <c r="U41" s="16">
        <v>2072</v>
      </c>
      <c r="V41" s="16">
        <v>2247</v>
      </c>
    </row>
    <row r="42" spans="1:22" ht="18" customHeight="1">
      <c r="A42" s="74" t="s">
        <v>109</v>
      </c>
      <c r="B42" s="16">
        <v>593</v>
      </c>
      <c r="C42" s="16">
        <v>980</v>
      </c>
      <c r="D42" s="16">
        <v>1320</v>
      </c>
      <c r="E42" s="16">
        <v>1399</v>
      </c>
      <c r="F42" s="16">
        <v>1231</v>
      </c>
      <c r="G42" s="16">
        <v>1219</v>
      </c>
      <c r="H42" s="16">
        <v>1305</v>
      </c>
      <c r="I42" s="16">
        <v>1297</v>
      </c>
      <c r="J42" s="16">
        <v>1307</v>
      </c>
      <c r="K42" s="16">
        <v>1251</v>
      </c>
      <c r="L42" s="16">
        <v>1233</v>
      </c>
      <c r="M42" s="16">
        <v>1175</v>
      </c>
      <c r="N42" s="16">
        <v>1099</v>
      </c>
      <c r="O42" s="16">
        <v>1057</v>
      </c>
      <c r="P42" s="16">
        <v>1027</v>
      </c>
      <c r="Q42" s="16">
        <v>1015</v>
      </c>
      <c r="R42" s="16">
        <v>1022</v>
      </c>
      <c r="S42" s="16">
        <v>1008</v>
      </c>
      <c r="T42" s="16">
        <v>991</v>
      </c>
      <c r="U42" s="16">
        <v>983</v>
      </c>
      <c r="V42" s="16">
        <v>1019</v>
      </c>
    </row>
    <row r="43" spans="1:22" ht="18" customHeight="1">
      <c r="A43" s="74" t="s">
        <v>110</v>
      </c>
      <c r="B43" s="16" t="s">
        <v>111</v>
      </c>
      <c r="C43" s="16" t="s">
        <v>111</v>
      </c>
      <c r="D43" s="16" t="s">
        <v>111</v>
      </c>
      <c r="E43" s="16">
        <v>157</v>
      </c>
      <c r="F43" s="16">
        <v>251</v>
      </c>
      <c r="G43" s="16">
        <v>351</v>
      </c>
      <c r="H43" s="16">
        <v>526</v>
      </c>
      <c r="I43" s="16">
        <v>544</v>
      </c>
      <c r="J43" s="16">
        <v>503</v>
      </c>
      <c r="K43" s="16">
        <v>440</v>
      </c>
      <c r="L43" s="16">
        <v>436</v>
      </c>
      <c r="M43" s="16">
        <v>381</v>
      </c>
      <c r="N43" s="16">
        <v>319</v>
      </c>
      <c r="O43" s="16">
        <v>298</v>
      </c>
      <c r="P43" s="16">
        <v>289</v>
      </c>
      <c r="Q43" s="16">
        <v>295</v>
      </c>
      <c r="R43" s="16">
        <v>316</v>
      </c>
      <c r="S43" s="16">
        <v>359</v>
      </c>
      <c r="T43" s="16">
        <v>402</v>
      </c>
      <c r="U43" s="16">
        <v>389</v>
      </c>
      <c r="V43" s="16">
        <v>416</v>
      </c>
    </row>
    <row r="44" spans="1:22" ht="18" customHeight="1">
      <c r="A44" s="74" t="s">
        <v>112</v>
      </c>
      <c r="B44" s="16">
        <v>37</v>
      </c>
      <c r="C44" s="16">
        <v>52</v>
      </c>
      <c r="D44" s="16">
        <v>82</v>
      </c>
      <c r="E44" s="16">
        <v>113</v>
      </c>
      <c r="F44" s="16">
        <v>128</v>
      </c>
      <c r="G44" s="16">
        <v>143</v>
      </c>
      <c r="H44" s="16">
        <v>187</v>
      </c>
      <c r="I44" s="16">
        <v>194</v>
      </c>
      <c r="J44" s="16">
        <v>188</v>
      </c>
      <c r="K44" s="16">
        <v>172</v>
      </c>
      <c r="L44" s="16">
        <v>182</v>
      </c>
      <c r="M44" s="16">
        <v>183</v>
      </c>
      <c r="N44" s="16">
        <v>172</v>
      </c>
      <c r="O44" s="16">
        <v>173</v>
      </c>
      <c r="P44" s="16">
        <v>189</v>
      </c>
      <c r="Q44" s="16">
        <v>254</v>
      </c>
      <c r="R44" s="16">
        <v>340</v>
      </c>
      <c r="S44" s="16">
        <v>460</v>
      </c>
      <c r="T44" s="16">
        <v>563</v>
      </c>
      <c r="U44" s="16">
        <v>593</v>
      </c>
      <c r="V44" s="16">
        <v>669</v>
      </c>
    </row>
    <row r="45" spans="1:22" ht="18" customHeight="1">
      <c r="A45" s="74" t="s">
        <v>113</v>
      </c>
      <c r="B45" s="16">
        <v>96</v>
      </c>
      <c r="C45" s="16">
        <v>127</v>
      </c>
      <c r="D45" s="16">
        <v>176</v>
      </c>
      <c r="E45" s="16">
        <v>307</v>
      </c>
      <c r="F45" s="16">
        <v>448</v>
      </c>
      <c r="G45" s="16">
        <v>482</v>
      </c>
      <c r="H45" s="16">
        <v>611</v>
      </c>
      <c r="I45" s="16">
        <v>753</v>
      </c>
      <c r="J45" s="16">
        <v>798</v>
      </c>
      <c r="K45" s="16">
        <v>883</v>
      </c>
      <c r="L45" s="16">
        <v>991</v>
      </c>
      <c r="M45" s="16">
        <v>959</v>
      </c>
      <c r="N45" s="16">
        <v>937</v>
      </c>
      <c r="O45" s="16">
        <v>971</v>
      </c>
      <c r="P45" s="16">
        <v>991</v>
      </c>
      <c r="Q45" s="16">
        <v>1008</v>
      </c>
      <c r="R45" s="16">
        <v>1046</v>
      </c>
      <c r="S45" s="16">
        <v>1094</v>
      </c>
      <c r="T45" s="16">
        <v>1116</v>
      </c>
      <c r="U45" s="16">
        <v>1068</v>
      </c>
      <c r="V45" s="16">
        <v>1057</v>
      </c>
    </row>
    <row r="46" spans="1:22" ht="18" customHeight="1">
      <c r="A46" s="111" t="s">
        <v>114</v>
      </c>
      <c r="B46" s="114">
        <f>SUM(B30:B45)</f>
        <v>5873</v>
      </c>
      <c r="C46" s="114">
        <f t="shared" ref="C46:U46" si="2">SUM(C30:C45)</f>
        <v>8170</v>
      </c>
      <c r="D46" s="114">
        <f t="shared" si="2"/>
        <v>9972</v>
      </c>
      <c r="E46" s="114">
        <f t="shared" si="2"/>
        <v>12848</v>
      </c>
      <c r="F46" s="114">
        <f t="shared" si="2"/>
        <v>14685</v>
      </c>
      <c r="G46" s="114">
        <f t="shared" si="2"/>
        <v>16135</v>
      </c>
      <c r="H46" s="114">
        <f t="shared" si="2"/>
        <v>18659</v>
      </c>
      <c r="I46" s="114">
        <f t="shared" si="2"/>
        <v>18911</v>
      </c>
      <c r="J46" s="114">
        <f t="shared" si="2"/>
        <v>18763</v>
      </c>
      <c r="K46" s="114">
        <f t="shared" si="2"/>
        <v>17955</v>
      </c>
      <c r="L46" s="114">
        <f t="shared" si="2"/>
        <v>17815</v>
      </c>
      <c r="M46" s="114">
        <f t="shared" si="2"/>
        <v>17182</v>
      </c>
      <c r="N46" s="114">
        <f t="shared" si="2"/>
        <v>15187</v>
      </c>
      <c r="O46" s="114">
        <f t="shared" si="2"/>
        <v>14252</v>
      </c>
      <c r="P46" s="114">
        <f t="shared" si="2"/>
        <v>14021</v>
      </c>
      <c r="Q46" s="114">
        <f t="shared" si="2"/>
        <v>14162</v>
      </c>
      <c r="R46" s="114">
        <f t="shared" si="2"/>
        <v>15071</v>
      </c>
      <c r="S46" s="114">
        <f t="shared" si="2"/>
        <v>15949</v>
      </c>
      <c r="T46" s="114">
        <f t="shared" si="2"/>
        <v>17319</v>
      </c>
      <c r="U46" s="114">
        <f t="shared" si="2"/>
        <v>17392</v>
      </c>
      <c r="V46" s="114">
        <f>SUM(V30:V45)</f>
        <v>18539</v>
      </c>
    </row>
    <row r="47" spans="1:22" ht="18" customHeight="1">
      <c r="A47" s="112" t="s">
        <v>115</v>
      </c>
      <c r="B47" s="16">
        <f>B48-B46</f>
        <v>1677</v>
      </c>
      <c r="C47" s="16">
        <f t="shared" ref="C47:U47" si="3">C48-C46</f>
        <v>2099</v>
      </c>
      <c r="D47" s="16">
        <f t="shared" si="3"/>
        <v>2470</v>
      </c>
      <c r="E47" s="16">
        <f t="shared" si="3"/>
        <v>3203</v>
      </c>
      <c r="F47" s="16">
        <f t="shared" si="3"/>
        <v>3673</v>
      </c>
      <c r="G47" s="16">
        <f t="shared" si="3"/>
        <v>4035</v>
      </c>
      <c r="H47" s="16">
        <f t="shared" si="3"/>
        <v>4872</v>
      </c>
      <c r="I47" s="16">
        <f t="shared" si="3"/>
        <v>4954</v>
      </c>
      <c r="J47" s="16">
        <f t="shared" si="3"/>
        <v>5089</v>
      </c>
      <c r="K47" s="16">
        <f t="shared" si="3"/>
        <v>4950</v>
      </c>
      <c r="L47" s="16">
        <f t="shared" si="3"/>
        <v>5073</v>
      </c>
      <c r="M47" s="16">
        <f t="shared" si="3"/>
        <v>4990</v>
      </c>
      <c r="N47" s="16">
        <f t="shared" si="3"/>
        <v>4374</v>
      </c>
      <c r="O47" s="16">
        <f t="shared" si="3"/>
        <v>4184</v>
      </c>
      <c r="P47" s="16">
        <f t="shared" si="3"/>
        <v>4074</v>
      </c>
      <c r="Q47" s="16">
        <f t="shared" si="3"/>
        <v>4053</v>
      </c>
      <c r="R47" s="16">
        <f t="shared" si="3"/>
        <v>4354</v>
      </c>
      <c r="S47" s="16">
        <f t="shared" si="3"/>
        <v>4729</v>
      </c>
      <c r="T47" s="16">
        <f t="shared" si="3"/>
        <v>5122</v>
      </c>
      <c r="U47" s="16">
        <f t="shared" si="3"/>
        <v>5162</v>
      </c>
      <c r="V47" s="16">
        <f>V48-V46</f>
        <v>5783</v>
      </c>
    </row>
    <row r="48" spans="1:22" ht="18" customHeight="1">
      <c r="A48" s="95" t="s">
        <v>39</v>
      </c>
      <c r="B48" s="62">
        <v>7550</v>
      </c>
      <c r="C48" s="62">
        <v>10269</v>
      </c>
      <c r="D48" s="62">
        <v>12442</v>
      </c>
      <c r="E48" s="62">
        <v>16051</v>
      </c>
      <c r="F48" s="62">
        <v>18358</v>
      </c>
      <c r="G48" s="62">
        <v>20170</v>
      </c>
      <c r="H48" s="62">
        <v>23531</v>
      </c>
      <c r="I48" s="62">
        <v>23865</v>
      </c>
      <c r="J48" s="62">
        <v>23852</v>
      </c>
      <c r="K48" s="62">
        <v>22905</v>
      </c>
      <c r="L48" s="62">
        <v>22888</v>
      </c>
      <c r="M48" s="62">
        <v>22172</v>
      </c>
      <c r="N48" s="62">
        <v>19561</v>
      </c>
      <c r="O48" s="62">
        <v>18436</v>
      </c>
      <c r="P48" s="62">
        <v>18095</v>
      </c>
      <c r="Q48" s="62">
        <v>18215</v>
      </c>
      <c r="R48" s="62">
        <v>19425</v>
      </c>
      <c r="S48" s="62">
        <v>20678</v>
      </c>
      <c r="T48" s="62">
        <v>22441</v>
      </c>
      <c r="U48" s="108">
        <v>22554</v>
      </c>
      <c r="V48" s="108">
        <v>24322</v>
      </c>
    </row>
    <row r="49" spans="1:22" ht="18" customHeight="1">
      <c r="A49" s="58" t="s">
        <v>52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</row>
    <row r="50" spans="1:22" ht="18" customHeight="1">
      <c r="A50" s="72" t="s">
        <v>116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</row>
    <row r="51" spans="1:22" ht="18" customHeight="1">
      <c r="A51" s="14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</row>
    <row r="53" spans="1:22" ht="18" customHeight="1">
      <c r="A53" s="60" t="s">
        <v>50</v>
      </c>
      <c r="B53" s="92">
        <v>2002</v>
      </c>
      <c r="C53" s="92">
        <v>2003</v>
      </c>
      <c r="D53" s="92">
        <v>2004</v>
      </c>
      <c r="E53" s="92">
        <v>2005</v>
      </c>
      <c r="F53" s="92">
        <v>2006</v>
      </c>
      <c r="G53" s="92">
        <v>2007</v>
      </c>
      <c r="H53" s="92">
        <v>2008</v>
      </c>
      <c r="I53" s="92">
        <v>2009</v>
      </c>
      <c r="J53" s="92">
        <v>2010</v>
      </c>
      <c r="K53" s="92">
        <v>2011</v>
      </c>
      <c r="L53" s="92">
        <v>2012</v>
      </c>
      <c r="M53" s="92">
        <v>2013</v>
      </c>
      <c r="N53" s="92">
        <v>2014</v>
      </c>
      <c r="O53" s="92">
        <v>2015</v>
      </c>
      <c r="P53" s="92">
        <v>2016</v>
      </c>
      <c r="Q53" s="92">
        <v>2017</v>
      </c>
      <c r="R53" s="92">
        <v>2018</v>
      </c>
      <c r="S53" s="92">
        <v>2019</v>
      </c>
      <c r="T53" s="92">
        <v>2020</v>
      </c>
      <c r="U53" s="92">
        <v>2021</v>
      </c>
      <c r="V53" s="92">
        <v>2022</v>
      </c>
    </row>
    <row r="54" spans="1:22" ht="18" customHeight="1">
      <c r="A54" s="73" t="s">
        <v>97</v>
      </c>
      <c r="B54" s="16">
        <v>342</v>
      </c>
      <c r="C54" s="16">
        <v>387</v>
      </c>
      <c r="D54" s="16">
        <v>392</v>
      </c>
      <c r="E54" s="16">
        <v>419</v>
      </c>
      <c r="F54" s="16">
        <v>458</v>
      </c>
      <c r="G54" s="16">
        <v>531</v>
      </c>
      <c r="H54" s="16">
        <v>541</v>
      </c>
      <c r="I54" s="16">
        <v>566</v>
      </c>
      <c r="J54" s="16">
        <v>562</v>
      </c>
      <c r="K54" s="16">
        <v>561</v>
      </c>
      <c r="L54" s="16">
        <v>569</v>
      </c>
      <c r="M54" s="16">
        <v>570</v>
      </c>
      <c r="N54" s="16">
        <v>458</v>
      </c>
      <c r="O54" s="16">
        <v>403</v>
      </c>
      <c r="P54" s="16">
        <v>387</v>
      </c>
      <c r="Q54" s="16">
        <v>366</v>
      </c>
      <c r="R54" s="16">
        <v>370</v>
      </c>
      <c r="S54" s="16">
        <v>376</v>
      </c>
      <c r="T54" s="16">
        <v>391</v>
      </c>
      <c r="U54" s="16">
        <v>406</v>
      </c>
      <c r="V54" s="16">
        <v>450</v>
      </c>
    </row>
    <row r="55" spans="1:22" ht="18" customHeight="1">
      <c r="A55" s="74" t="s">
        <v>98</v>
      </c>
      <c r="B55" s="16">
        <v>49</v>
      </c>
      <c r="C55" s="16">
        <v>92</v>
      </c>
      <c r="D55" s="16">
        <v>153</v>
      </c>
      <c r="E55" s="16">
        <v>205</v>
      </c>
      <c r="F55" s="16">
        <v>217</v>
      </c>
      <c r="G55" s="16">
        <v>269</v>
      </c>
      <c r="H55" s="16">
        <v>313</v>
      </c>
      <c r="I55" s="16">
        <v>338</v>
      </c>
      <c r="J55" s="16">
        <v>349</v>
      </c>
      <c r="K55" s="16">
        <v>339</v>
      </c>
      <c r="L55" s="16">
        <v>339</v>
      </c>
      <c r="M55" s="16">
        <v>321</v>
      </c>
      <c r="N55" s="16">
        <v>295</v>
      </c>
      <c r="O55" s="16">
        <v>241</v>
      </c>
      <c r="P55" s="16">
        <v>220</v>
      </c>
      <c r="Q55" s="16">
        <v>197</v>
      </c>
      <c r="R55" s="16">
        <v>199</v>
      </c>
      <c r="S55" s="16">
        <v>190</v>
      </c>
      <c r="T55" s="16">
        <v>202</v>
      </c>
      <c r="U55" s="16">
        <v>200</v>
      </c>
      <c r="V55" s="16">
        <v>213</v>
      </c>
    </row>
    <row r="56" spans="1:22" ht="18" customHeight="1">
      <c r="A56" s="74" t="s">
        <v>99</v>
      </c>
      <c r="B56" s="16">
        <v>961</v>
      </c>
      <c r="C56" s="16">
        <v>996</v>
      </c>
      <c r="D56" s="16">
        <v>990</v>
      </c>
      <c r="E56" s="16">
        <v>1021</v>
      </c>
      <c r="F56" s="16">
        <v>1042</v>
      </c>
      <c r="G56" s="16">
        <v>1084</v>
      </c>
      <c r="H56" s="16">
        <v>1126</v>
      </c>
      <c r="I56" s="16">
        <v>1134</v>
      </c>
      <c r="J56" s="16">
        <v>1151</v>
      </c>
      <c r="K56" s="16">
        <v>1150</v>
      </c>
      <c r="L56" s="16">
        <v>1148</v>
      </c>
      <c r="M56" s="16">
        <v>1148</v>
      </c>
      <c r="N56" s="16">
        <v>1041</v>
      </c>
      <c r="O56" s="16">
        <v>1008</v>
      </c>
      <c r="P56" s="16">
        <v>1011</v>
      </c>
      <c r="Q56" s="16">
        <v>1019</v>
      </c>
      <c r="R56" s="16">
        <v>1026</v>
      </c>
      <c r="S56" s="16">
        <v>1055</v>
      </c>
      <c r="T56" s="16">
        <v>1090</v>
      </c>
      <c r="U56" s="16">
        <v>1102</v>
      </c>
      <c r="V56" s="16">
        <v>1121</v>
      </c>
    </row>
    <row r="57" spans="1:22" ht="18" customHeight="1">
      <c r="A57" s="74" t="s">
        <v>100</v>
      </c>
      <c r="B57" s="16">
        <v>60</v>
      </c>
      <c r="C57" s="16">
        <v>80</v>
      </c>
      <c r="D57" s="16">
        <v>99</v>
      </c>
      <c r="E57" s="16">
        <v>100</v>
      </c>
      <c r="F57" s="16">
        <v>104</v>
      </c>
      <c r="G57" s="16">
        <v>126</v>
      </c>
      <c r="H57" s="16">
        <v>140</v>
      </c>
      <c r="I57" s="16">
        <v>150</v>
      </c>
      <c r="J57" s="16">
        <v>158</v>
      </c>
      <c r="K57" s="16">
        <v>160</v>
      </c>
      <c r="L57" s="16">
        <v>162</v>
      </c>
      <c r="M57" s="16">
        <v>168</v>
      </c>
      <c r="N57" s="16">
        <v>167</v>
      </c>
      <c r="O57" s="16">
        <v>152</v>
      </c>
      <c r="P57" s="16">
        <v>172</v>
      </c>
      <c r="Q57" s="16">
        <v>176</v>
      </c>
      <c r="R57" s="16">
        <v>221</v>
      </c>
      <c r="S57" s="16">
        <v>244</v>
      </c>
      <c r="T57" s="16">
        <v>250</v>
      </c>
      <c r="U57" s="16">
        <v>249</v>
      </c>
      <c r="V57" s="16">
        <v>287</v>
      </c>
    </row>
    <row r="58" spans="1:22" ht="18" customHeight="1">
      <c r="A58" s="74" t="s">
        <v>101</v>
      </c>
      <c r="B58" s="16">
        <v>255</v>
      </c>
      <c r="C58" s="16">
        <v>427</v>
      </c>
      <c r="D58" s="16">
        <v>672</v>
      </c>
      <c r="E58" s="16">
        <v>1254</v>
      </c>
      <c r="F58" s="16">
        <v>1735</v>
      </c>
      <c r="G58" s="16">
        <v>2071</v>
      </c>
      <c r="H58" s="16">
        <v>2283</v>
      </c>
      <c r="I58" s="16">
        <v>2352</v>
      </c>
      <c r="J58" s="16">
        <v>2410</v>
      </c>
      <c r="K58" s="16">
        <v>2367</v>
      </c>
      <c r="L58" s="16">
        <v>2363</v>
      </c>
      <c r="M58" s="16">
        <v>2376</v>
      </c>
      <c r="N58" s="16">
        <v>1494</v>
      </c>
      <c r="O58" s="16">
        <v>1183</v>
      </c>
      <c r="P58" s="16">
        <v>1022</v>
      </c>
      <c r="Q58" s="16">
        <v>869</v>
      </c>
      <c r="R58" s="16">
        <v>924</v>
      </c>
      <c r="S58" s="16">
        <v>1024</v>
      </c>
      <c r="T58" s="16">
        <v>1046</v>
      </c>
      <c r="U58" s="16">
        <v>1158</v>
      </c>
      <c r="V58" s="16">
        <v>1466</v>
      </c>
    </row>
    <row r="59" spans="1:22" ht="18" customHeight="1">
      <c r="A59" s="74" t="s">
        <v>102</v>
      </c>
      <c r="B59" s="16">
        <v>142</v>
      </c>
      <c r="C59" s="16">
        <v>378</v>
      </c>
      <c r="D59" s="16">
        <v>706</v>
      </c>
      <c r="E59" s="16">
        <v>1101</v>
      </c>
      <c r="F59" s="16">
        <v>1461</v>
      </c>
      <c r="G59" s="16">
        <v>2033</v>
      </c>
      <c r="H59" s="16">
        <v>2738</v>
      </c>
      <c r="I59" s="16">
        <v>2849</v>
      </c>
      <c r="J59" s="16">
        <v>2732</v>
      </c>
      <c r="K59" s="16">
        <v>2570</v>
      </c>
      <c r="L59" s="16">
        <v>2509</v>
      </c>
      <c r="M59" s="16">
        <v>2433</v>
      </c>
      <c r="N59" s="16">
        <v>2216</v>
      </c>
      <c r="O59" s="16">
        <v>1877</v>
      </c>
      <c r="P59" s="16">
        <v>1796</v>
      </c>
      <c r="Q59" s="16">
        <v>1749</v>
      </c>
      <c r="R59" s="16">
        <v>1737</v>
      </c>
      <c r="S59" s="16">
        <v>1692</v>
      </c>
      <c r="T59" s="16">
        <v>1699</v>
      </c>
      <c r="U59" s="16">
        <v>1627</v>
      </c>
      <c r="V59" s="16">
        <v>1608</v>
      </c>
    </row>
    <row r="60" spans="1:22" ht="18" customHeight="1">
      <c r="A60" s="74" t="s">
        <v>103</v>
      </c>
      <c r="B60" s="16">
        <v>178</v>
      </c>
      <c r="C60" s="16">
        <v>248</v>
      </c>
      <c r="D60" s="16">
        <v>300</v>
      </c>
      <c r="E60" s="16">
        <v>334</v>
      </c>
      <c r="F60" s="16">
        <v>322</v>
      </c>
      <c r="G60" s="16">
        <v>291</v>
      </c>
      <c r="H60" s="16">
        <v>308</v>
      </c>
      <c r="I60" s="16">
        <v>296</v>
      </c>
      <c r="J60" s="16">
        <v>315</v>
      </c>
      <c r="K60" s="16">
        <v>335</v>
      </c>
      <c r="L60" s="16">
        <v>366</v>
      </c>
      <c r="M60" s="16">
        <v>385</v>
      </c>
      <c r="N60" s="16">
        <v>391</v>
      </c>
      <c r="O60" s="16">
        <v>411</v>
      </c>
      <c r="P60" s="16">
        <v>421</v>
      </c>
      <c r="Q60" s="16">
        <v>446</v>
      </c>
      <c r="R60" s="16">
        <v>480</v>
      </c>
      <c r="S60" s="16">
        <v>517</v>
      </c>
      <c r="T60" s="16">
        <v>540</v>
      </c>
      <c r="U60" s="16">
        <v>524</v>
      </c>
      <c r="V60" s="16">
        <v>546</v>
      </c>
    </row>
    <row r="61" spans="1:22" ht="18" customHeight="1">
      <c r="A61" s="74" t="s">
        <v>104</v>
      </c>
      <c r="B61" s="16">
        <v>377</v>
      </c>
      <c r="C61" s="16">
        <v>425</v>
      </c>
      <c r="D61" s="16">
        <v>446</v>
      </c>
      <c r="E61" s="16">
        <v>462</v>
      </c>
      <c r="F61" s="16">
        <v>433</v>
      </c>
      <c r="G61" s="16">
        <v>436</v>
      </c>
      <c r="H61" s="16">
        <v>485</v>
      </c>
      <c r="I61" s="16">
        <v>464</v>
      </c>
      <c r="J61" s="16">
        <v>486</v>
      </c>
      <c r="K61" s="16">
        <v>487</v>
      </c>
      <c r="L61" s="16">
        <v>521</v>
      </c>
      <c r="M61" s="16">
        <v>555</v>
      </c>
      <c r="N61" s="16">
        <v>580</v>
      </c>
      <c r="O61" s="16">
        <v>630</v>
      </c>
      <c r="P61" s="16">
        <v>642</v>
      </c>
      <c r="Q61" s="16">
        <v>651</v>
      </c>
      <c r="R61" s="16">
        <v>699</v>
      </c>
      <c r="S61" s="16">
        <v>695</v>
      </c>
      <c r="T61" s="16">
        <v>734</v>
      </c>
      <c r="U61" s="16">
        <v>683</v>
      </c>
      <c r="V61" s="16">
        <v>695</v>
      </c>
    </row>
    <row r="62" spans="1:22" ht="18" customHeight="1">
      <c r="A62" s="74" t="s">
        <v>105</v>
      </c>
      <c r="B62" s="16">
        <v>891</v>
      </c>
      <c r="C62" s="16">
        <v>1074</v>
      </c>
      <c r="D62" s="16">
        <v>1285</v>
      </c>
      <c r="E62" s="16">
        <v>1612</v>
      </c>
      <c r="F62" s="16">
        <v>1860</v>
      </c>
      <c r="G62" s="16">
        <v>2040</v>
      </c>
      <c r="H62" s="16">
        <v>2357</v>
      </c>
      <c r="I62" s="16">
        <v>2468</v>
      </c>
      <c r="J62" s="16">
        <v>2518</v>
      </c>
      <c r="K62" s="16">
        <v>2468</v>
      </c>
      <c r="L62" s="16">
        <v>2458</v>
      </c>
      <c r="M62" s="16">
        <v>2442</v>
      </c>
      <c r="N62" s="16">
        <v>2430</v>
      </c>
      <c r="O62" s="16">
        <v>2479</v>
      </c>
      <c r="P62" s="16">
        <v>2582</v>
      </c>
      <c r="Q62" s="16">
        <v>2747</v>
      </c>
      <c r="R62" s="16">
        <v>2908</v>
      </c>
      <c r="S62" s="16">
        <v>3097</v>
      </c>
      <c r="T62" s="16">
        <v>3427</v>
      </c>
      <c r="U62" s="16">
        <v>3474</v>
      </c>
      <c r="V62" s="16">
        <v>3692</v>
      </c>
    </row>
    <row r="63" spans="1:22" ht="18" customHeight="1">
      <c r="A63" s="74" t="s">
        <v>106</v>
      </c>
      <c r="B63" s="16">
        <v>5</v>
      </c>
      <c r="C63" s="16">
        <v>8</v>
      </c>
      <c r="D63" s="16">
        <v>11</v>
      </c>
      <c r="E63" s="16">
        <v>12</v>
      </c>
      <c r="F63" s="16">
        <v>27</v>
      </c>
      <c r="G63" s="16">
        <v>27</v>
      </c>
      <c r="H63" s="16">
        <v>28</v>
      </c>
      <c r="I63" s="16">
        <v>42</v>
      </c>
      <c r="J63" s="16">
        <v>52</v>
      </c>
      <c r="K63" s="16">
        <v>45</v>
      </c>
      <c r="L63" s="16">
        <v>54</v>
      </c>
      <c r="M63" s="16">
        <v>47</v>
      </c>
      <c r="N63" s="16">
        <v>50</v>
      </c>
      <c r="O63" s="16">
        <v>49</v>
      </c>
      <c r="P63" s="16">
        <v>50</v>
      </c>
      <c r="Q63" s="16">
        <v>50</v>
      </c>
      <c r="R63" s="16">
        <v>52</v>
      </c>
      <c r="S63" s="16">
        <v>62</v>
      </c>
      <c r="T63" s="16">
        <v>70</v>
      </c>
      <c r="U63" s="16">
        <v>69</v>
      </c>
      <c r="V63" s="16">
        <v>81</v>
      </c>
    </row>
    <row r="64" spans="1:22" ht="18" customHeight="1">
      <c r="A64" s="74" t="s">
        <v>107</v>
      </c>
      <c r="B64" s="16">
        <v>316</v>
      </c>
      <c r="C64" s="16">
        <v>545</v>
      </c>
      <c r="D64" s="16">
        <v>700</v>
      </c>
      <c r="E64" s="16">
        <v>857</v>
      </c>
      <c r="F64" s="16">
        <v>927</v>
      </c>
      <c r="G64" s="16">
        <v>914</v>
      </c>
      <c r="H64" s="16">
        <v>1025</v>
      </c>
      <c r="I64" s="16">
        <v>1010</v>
      </c>
      <c r="J64" s="16">
        <v>1001</v>
      </c>
      <c r="K64" s="16">
        <v>961</v>
      </c>
      <c r="L64" s="16">
        <v>926</v>
      </c>
      <c r="M64" s="16">
        <v>914</v>
      </c>
      <c r="N64" s="16">
        <v>869</v>
      </c>
      <c r="O64" s="16">
        <v>809</v>
      </c>
      <c r="P64" s="16">
        <v>788</v>
      </c>
      <c r="Q64" s="16">
        <v>816</v>
      </c>
      <c r="R64" s="16">
        <v>834</v>
      </c>
      <c r="S64" s="16">
        <v>890</v>
      </c>
      <c r="T64" s="16">
        <v>989</v>
      </c>
      <c r="U64" s="16">
        <v>1033</v>
      </c>
      <c r="V64" s="16">
        <v>1157</v>
      </c>
    </row>
    <row r="65" spans="1:22" ht="18" customHeight="1">
      <c r="A65" s="74" t="s">
        <v>108</v>
      </c>
      <c r="B65" s="16">
        <v>985</v>
      </c>
      <c r="C65" s="16">
        <v>1414</v>
      </c>
      <c r="D65" s="16">
        <v>1484</v>
      </c>
      <c r="E65" s="16">
        <v>1558</v>
      </c>
      <c r="F65" s="16">
        <v>1572</v>
      </c>
      <c r="G65" s="16">
        <v>1618</v>
      </c>
      <c r="H65" s="16">
        <v>1838</v>
      </c>
      <c r="I65" s="16">
        <v>1876</v>
      </c>
      <c r="J65" s="16">
        <v>1825</v>
      </c>
      <c r="K65" s="16">
        <v>1875</v>
      </c>
      <c r="L65" s="16">
        <v>1856</v>
      </c>
      <c r="M65" s="16">
        <v>1795</v>
      </c>
      <c r="N65" s="16">
        <v>1737</v>
      </c>
      <c r="O65" s="16">
        <v>1728</v>
      </c>
      <c r="P65" s="16">
        <v>1698</v>
      </c>
      <c r="Q65" s="16">
        <v>1793</v>
      </c>
      <c r="R65" s="16">
        <v>1979</v>
      </c>
      <c r="S65" s="16">
        <v>2305</v>
      </c>
      <c r="T65" s="16">
        <v>2822</v>
      </c>
      <c r="U65" s="16">
        <v>2893</v>
      </c>
      <c r="V65" s="16">
        <v>3125</v>
      </c>
    </row>
    <row r="66" spans="1:22" ht="18" customHeight="1">
      <c r="A66" s="74" t="s">
        <v>109</v>
      </c>
      <c r="B66" s="16">
        <v>477</v>
      </c>
      <c r="C66" s="16">
        <v>848</v>
      </c>
      <c r="D66" s="16">
        <v>1218</v>
      </c>
      <c r="E66" s="16">
        <v>1308</v>
      </c>
      <c r="F66" s="16">
        <v>1220</v>
      </c>
      <c r="G66" s="16">
        <v>1151</v>
      </c>
      <c r="H66" s="16">
        <v>1245</v>
      </c>
      <c r="I66" s="16">
        <v>1279</v>
      </c>
      <c r="J66" s="16">
        <v>1271</v>
      </c>
      <c r="K66" s="16">
        <v>1205</v>
      </c>
      <c r="L66" s="16">
        <v>1210</v>
      </c>
      <c r="M66" s="16">
        <v>1160</v>
      </c>
      <c r="N66" s="16">
        <v>1088</v>
      </c>
      <c r="O66" s="16">
        <v>1043</v>
      </c>
      <c r="P66" s="16">
        <v>1024</v>
      </c>
      <c r="Q66" s="16">
        <v>1037</v>
      </c>
      <c r="R66" s="16">
        <v>1066</v>
      </c>
      <c r="S66" s="16">
        <v>1047</v>
      </c>
      <c r="T66" s="16">
        <v>1045</v>
      </c>
      <c r="U66" s="16">
        <v>1046</v>
      </c>
      <c r="V66" s="16">
        <v>1067</v>
      </c>
    </row>
    <row r="67" spans="1:22" ht="18" customHeight="1">
      <c r="A67" s="74" t="s">
        <v>110</v>
      </c>
      <c r="B67" s="16" t="s">
        <v>111</v>
      </c>
      <c r="C67" s="16" t="s">
        <v>111</v>
      </c>
      <c r="D67" s="16" t="s">
        <v>111</v>
      </c>
      <c r="E67" s="16">
        <v>166</v>
      </c>
      <c r="F67" s="16">
        <v>279</v>
      </c>
      <c r="G67" s="16">
        <v>453</v>
      </c>
      <c r="H67" s="16">
        <v>683</v>
      </c>
      <c r="I67" s="16">
        <v>767</v>
      </c>
      <c r="J67" s="16">
        <v>767</v>
      </c>
      <c r="K67" s="16">
        <v>747</v>
      </c>
      <c r="L67" s="16">
        <v>737</v>
      </c>
      <c r="M67" s="16">
        <v>656</v>
      </c>
      <c r="N67" s="16">
        <v>575</v>
      </c>
      <c r="O67" s="16">
        <v>542</v>
      </c>
      <c r="P67" s="16">
        <v>556</v>
      </c>
      <c r="Q67" s="16">
        <v>566</v>
      </c>
      <c r="R67" s="16">
        <v>605</v>
      </c>
      <c r="S67" s="16">
        <v>640</v>
      </c>
      <c r="T67" s="16">
        <v>717</v>
      </c>
      <c r="U67" s="16">
        <v>706</v>
      </c>
      <c r="V67" s="16">
        <v>716</v>
      </c>
    </row>
    <row r="68" spans="1:22" ht="18" customHeight="1">
      <c r="A68" s="74" t="s">
        <v>112</v>
      </c>
      <c r="B68" s="16">
        <v>51</v>
      </c>
      <c r="C68" s="16">
        <v>62</v>
      </c>
      <c r="D68" s="16">
        <v>105</v>
      </c>
      <c r="E68" s="16">
        <v>137</v>
      </c>
      <c r="F68" s="16">
        <v>165</v>
      </c>
      <c r="G68" s="16">
        <v>190</v>
      </c>
      <c r="H68" s="16">
        <v>217</v>
      </c>
      <c r="I68" s="16">
        <v>226</v>
      </c>
      <c r="J68" s="16">
        <v>234</v>
      </c>
      <c r="K68" s="16">
        <v>246</v>
      </c>
      <c r="L68" s="16">
        <v>257</v>
      </c>
      <c r="M68" s="16">
        <v>246</v>
      </c>
      <c r="N68" s="16">
        <v>236</v>
      </c>
      <c r="O68" s="16">
        <v>247</v>
      </c>
      <c r="P68" s="16">
        <v>276</v>
      </c>
      <c r="Q68" s="16">
        <v>350</v>
      </c>
      <c r="R68" s="16">
        <v>442</v>
      </c>
      <c r="S68" s="16">
        <v>612</v>
      </c>
      <c r="T68" s="16">
        <v>786</v>
      </c>
      <c r="U68" s="16">
        <v>806</v>
      </c>
      <c r="V68" s="16">
        <v>896</v>
      </c>
    </row>
    <row r="69" spans="1:22" ht="18" customHeight="1">
      <c r="A69" s="74" t="s">
        <v>113</v>
      </c>
      <c r="B69" s="16">
        <v>98</v>
      </c>
      <c r="C69" s="16">
        <v>120</v>
      </c>
      <c r="D69" s="16">
        <v>167</v>
      </c>
      <c r="E69" s="16">
        <v>279</v>
      </c>
      <c r="F69" s="16">
        <v>343</v>
      </c>
      <c r="G69" s="16">
        <v>378</v>
      </c>
      <c r="H69" s="16">
        <v>527</v>
      </c>
      <c r="I69" s="16">
        <v>633</v>
      </c>
      <c r="J69" s="16">
        <v>752</v>
      </c>
      <c r="K69" s="16">
        <v>833</v>
      </c>
      <c r="L69" s="16">
        <v>940</v>
      </c>
      <c r="M69" s="16">
        <v>949</v>
      </c>
      <c r="N69" s="16">
        <v>943</v>
      </c>
      <c r="O69" s="16">
        <v>979</v>
      </c>
      <c r="P69" s="16">
        <v>1045</v>
      </c>
      <c r="Q69" s="16">
        <v>1055</v>
      </c>
      <c r="R69" s="16">
        <v>1074</v>
      </c>
      <c r="S69" s="16">
        <v>1131</v>
      </c>
      <c r="T69" s="16">
        <v>1154</v>
      </c>
      <c r="U69" s="16">
        <v>1118</v>
      </c>
      <c r="V69" s="16">
        <v>1116</v>
      </c>
    </row>
    <row r="70" spans="1:22" ht="18" customHeight="1">
      <c r="A70" s="111" t="s">
        <v>114</v>
      </c>
      <c r="B70" s="114">
        <f>SUM(B54:B69)</f>
        <v>5187</v>
      </c>
      <c r="C70" s="114">
        <f t="shared" ref="C70:U70" si="4">SUM(C54:C69)</f>
        <v>7104</v>
      </c>
      <c r="D70" s="114">
        <f t="shared" si="4"/>
        <v>8728</v>
      </c>
      <c r="E70" s="114">
        <f t="shared" si="4"/>
        <v>10825</v>
      </c>
      <c r="F70" s="114">
        <f t="shared" si="4"/>
        <v>12165</v>
      </c>
      <c r="G70" s="114">
        <f t="shared" si="4"/>
        <v>13612</v>
      </c>
      <c r="H70" s="114">
        <f t="shared" si="4"/>
        <v>15854</v>
      </c>
      <c r="I70" s="114">
        <f t="shared" si="4"/>
        <v>16450</v>
      </c>
      <c r="J70" s="114">
        <f t="shared" si="4"/>
        <v>16583</v>
      </c>
      <c r="K70" s="114">
        <f t="shared" si="4"/>
        <v>16349</v>
      </c>
      <c r="L70" s="114">
        <f t="shared" si="4"/>
        <v>16415</v>
      </c>
      <c r="M70" s="114">
        <f t="shared" si="4"/>
        <v>16165</v>
      </c>
      <c r="N70" s="114">
        <f t="shared" si="4"/>
        <v>14570</v>
      </c>
      <c r="O70" s="114">
        <f t="shared" si="4"/>
        <v>13781</v>
      </c>
      <c r="P70" s="114">
        <f t="shared" si="4"/>
        <v>13690</v>
      </c>
      <c r="Q70" s="114">
        <f t="shared" si="4"/>
        <v>13887</v>
      </c>
      <c r="R70" s="114">
        <f t="shared" si="4"/>
        <v>14616</v>
      </c>
      <c r="S70" s="114">
        <f t="shared" si="4"/>
        <v>15577</v>
      </c>
      <c r="T70" s="114">
        <f t="shared" si="4"/>
        <v>16962</v>
      </c>
      <c r="U70" s="114">
        <f t="shared" si="4"/>
        <v>17094</v>
      </c>
      <c r="V70" s="114">
        <f>SUM(V54:V69)</f>
        <v>18236</v>
      </c>
    </row>
    <row r="71" spans="1:22" ht="18" customHeight="1">
      <c r="A71" s="112" t="s">
        <v>115</v>
      </c>
      <c r="B71" s="16">
        <f>B72-B70</f>
        <v>1421</v>
      </c>
      <c r="C71" s="16">
        <f t="shared" ref="C71:U71" si="5">C72-C70</f>
        <v>1866</v>
      </c>
      <c r="D71" s="16">
        <f t="shared" si="5"/>
        <v>2252</v>
      </c>
      <c r="E71" s="16">
        <f t="shared" si="5"/>
        <v>2735</v>
      </c>
      <c r="F71" s="16">
        <f t="shared" si="5"/>
        <v>3096</v>
      </c>
      <c r="G71" s="16">
        <f t="shared" si="5"/>
        <v>3426</v>
      </c>
      <c r="H71" s="16">
        <f t="shared" si="5"/>
        <v>3961</v>
      </c>
      <c r="I71" s="16">
        <f t="shared" si="5"/>
        <v>4030</v>
      </c>
      <c r="J71" s="16">
        <f t="shared" si="5"/>
        <v>4091</v>
      </c>
      <c r="K71" s="16">
        <f t="shared" si="5"/>
        <v>4073</v>
      </c>
      <c r="L71" s="16">
        <f t="shared" si="5"/>
        <v>4181</v>
      </c>
      <c r="M71" s="16">
        <f t="shared" si="5"/>
        <v>4208</v>
      </c>
      <c r="N71" s="16">
        <f t="shared" si="5"/>
        <v>3834</v>
      </c>
      <c r="O71" s="16">
        <f t="shared" si="5"/>
        <v>3716</v>
      </c>
      <c r="P71" s="16">
        <f t="shared" si="5"/>
        <v>3770</v>
      </c>
      <c r="Q71" s="16">
        <f t="shared" si="5"/>
        <v>3823</v>
      </c>
      <c r="R71" s="16">
        <f t="shared" si="5"/>
        <v>4080</v>
      </c>
      <c r="S71" s="16">
        <f t="shared" si="5"/>
        <v>4425</v>
      </c>
      <c r="T71" s="16">
        <f t="shared" si="5"/>
        <v>4834</v>
      </c>
      <c r="U71" s="16">
        <f t="shared" si="5"/>
        <v>4953</v>
      </c>
      <c r="V71" s="16">
        <f>V72-V70</f>
        <v>5527</v>
      </c>
    </row>
    <row r="72" spans="1:22" ht="18" customHeight="1">
      <c r="A72" s="95" t="s">
        <v>39</v>
      </c>
      <c r="B72" s="62">
        <v>6608</v>
      </c>
      <c r="C72" s="62">
        <v>8970</v>
      </c>
      <c r="D72" s="62">
        <v>10980</v>
      </c>
      <c r="E72" s="62">
        <v>13560</v>
      </c>
      <c r="F72" s="62">
        <v>15261</v>
      </c>
      <c r="G72" s="62">
        <v>17038</v>
      </c>
      <c r="H72" s="62">
        <v>19815</v>
      </c>
      <c r="I72" s="62">
        <v>20480</v>
      </c>
      <c r="J72" s="62">
        <v>20674</v>
      </c>
      <c r="K72" s="62">
        <v>20422</v>
      </c>
      <c r="L72" s="62">
        <v>20596</v>
      </c>
      <c r="M72" s="62">
        <v>20373</v>
      </c>
      <c r="N72" s="62">
        <v>18404</v>
      </c>
      <c r="O72" s="62">
        <v>17497</v>
      </c>
      <c r="P72" s="62">
        <v>17460</v>
      </c>
      <c r="Q72" s="62">
        <v>17710</v>
      </c>
      <c r="R72" s="62">
        <v>18696</v>
      </c>
      <c r="S72" s="62">
        <v>20002</v>
      </c>
      <c r="T72" s="62">
        <v>21796</v>
      </c>
      <c r="U72" s="108">
        <v>22047</v>
      </c>
      <c r="V72" s="108">
        <v>23763</v>
      </c>
    </row>
    <row r="73" spans="1:22" ht="18" customHeight="1">
      <c r="A73" s="58" t="s">
        <v>52</v>
      </c>
    </row>
    <row r="74" spans="1:22">
      <c r="A74" s="72" t="s">
        <v>116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74"/>
  <sheetViews>
    <sheetView zoomScale="70" zoomScaleNormal="70" zoomScalePageLayoutView="70" workbookViewId="0">
      <selection activeCell="H15" sqref="H15"/>
    </sheetView>
  </sheetViews>
  <sheetFormatPr defaultColWidth="10.875" defaultRowHeight="15"/>
  <cols>
    <col min="1" max="1" width="19" style="5" customWidth="1"/>
    <col min="2" max="21" width="10.875" style="5" customWidth="1"/>
    <col min="22" max="22" width="10.875" style="5" bestFit="1" customWidth="1"/>
    <col min="23" max="16384" width="10.875" style="5"/>
  </cols>
  <sheetData>
    <row r="1" spans="1:22" ht="30" customHeight="1">
      <c r="A1" s="20" t="s">
        <v>0</v>
      </c>
      <c r="B1" s="10"/>
      <c r="C1" s="10"/>
      <c r="D1" s="10"/>
      <c r="E1" s="11"/>
    </row>
    <row r="2" spans="1:22" ht="30" customHeight="1">
      <c r="A2" s="10" t="s">
        <v>117</v>
      </c>
      <c r="B2" s="10"/>
      <c r="C2" s="10"/>
      <c r="D2" s="10"/>
      <c r="E2" s="11"/>
    </row>
    <row r="5" spans="1:22" ht="18" customHeight="1">
      <c r="A5" s="59" t="s">
        <v>14</v>
      </c>
      <c r="B5" s="92" t="s">
        <v>18</v>
      </c>
      <c r="C5" s="92" t="s">
        <v>19</v>
      </c>
      <c r="D5" s="92" t="s">
        <v>20</v>
      </c>
      <c r="E5" s="92" t="s">
        <v>21</v>
      </c>
      <c r="F5" s="92" t="s">
        <v>22</v>
      </c>
      <c r="G5" s="92" t="s">
        <v>23</v>
      </c>
      <c r="H5" s="92" t="s">
        <v>24</v>
      </c>
      <c r="I5" s="92" t="s">
        <v>25</v>
      </c>
      <c r="J5" s="92" t="s">
        <v>26</v>
      </c>
      <c r="K5" s="92" t="s">
        <v>27</v>
      </c>
      <c r="L5" s="92" t="s">
        <v>28</v>
      </c>
      <c r="M5" s="92" t="s">
        <v>29</v>
      </c>
      <c r="N5" s="92" t="s">
        <v>30</v>
      </c>
      <c r="O5" s="92" t="s">
        <v>31</v>
      </c>
      <c r="P5" s="92" t="s">
        <v>32</v>
      </c>
      <c r="Q5" s="92" t="s">
        <v>33</v>
      </c>
      <c r="R5" s="92" t="s">
        <v>34</v>
      </c>
      <c r="S5" s="92" t="s">
        <v>35</v>
      </c>
      <c r="T5" s="92" t="s">
        <v>36</v>
      </c>
      <c r="U5" s="106" t="s">
        <v>37</v>
      </c>
      <c r="V5" s="106" t="s">
        <v>38</v>
      </c>
    </row>
    <row r="6" spans="1:22" ht="18" customHeight="1">
      <c r="A6" s="96" t="s">
        <v>97</v>
      </c>
      <c r="B6" s="63">
        <v>288</v>
      </c>
      <c r="C6" s="63">
        <v>367</v>
      </c>
      <c r="D6" s="63">
        <v>378</v>
      </c>
      <c r="E6" s="63">
        <v>458</v>
      </c>
      <c r="F6" s="63">
        <v>546</v>
      </c>
      <c r="G6" s="63">
        <v>668</v>
      </c>
      <c r="H6" s="63">
        <v>728</v>
      </c>
      <c r="I6" s="63">
        <v>783</v>
      </c>
      <c r="J6" s="63">
        <v>780</v>
      </c>
      <c r="K6" s="63">
        <v>775</v>
      </c>
      <c r="L6" s="63">
        <v>797</v>
      </c>
      <c r="M6" s="63">
        <v>806</v>
      </c>
      <c r="N6" s="63">
        <v>561</v>
      </c>
      <c r="O6" s="63">
        <v>435</v>
      </c>
      <c r="P6" s="63">
        <v>386</v>
      </c>
      <c r="Q6" s="63">
        <v>346</v>
      </c>
      <c r="R6" s="63">
        <v>367</v>
      </c>
      <c r="S6" s="63">
        <v>388</v>
      </c>
      <c r="T6" s="63">
        <v>421</v>
      </c>
      <c r="U6" s="104">
        <v>424</v>
      </c>
      <c r="V6" s="104">
        <v>552</v>
      </c>
    </row>
    <row r="7" spans="1:22" ht="18" customHeight="1">
      <c r="A7" s="13" t="s">
        <v>98</v>
      </c>
      <c r="B7" s="16">
        <v>121</v>
      </c>
      <c r="C7" s="16">
        <v>228</v>
      </c>
      <c r="D7" s="16">
        <v>352</v>
      </c>
      <c r="E7" s="16">
        <v>464</v>
      </c>
      <c r="F7" s="16">
        <v>508</v>
      </c>
      <c r="G7" s="16">
        <v>626</v>
      </c>
      <c r="H7" s="16">
        <v>745</v>
      </c>
      <c r="I7" s="16">
        <v>799</v>
      </c>
      <c r="J7" s="16">
        <v>816</v>
      </c>
      <c r="K7" s="16">
        <v>774</v>
      </c>
      <c r="L7" s="16">
        <v>763</v>
      </c>
      <c r="M7" s="16">
        <v>732</v>
      </c>
      <c r="N7" s="16">
        <v>625</v>
      </c>
      <c r="O7" s="16">
        <v>476</v>
      </c>
      <c r="P7" s="16">
        <v>435</v>
      </c>
      <c r="Q7" s="16">
        <v>412</v>
      </c>
      <c r="R7" s="64">
        <v>417</v>
      </c>
      <c r="S7" s="64">
        <v>423</v>
      </c>
      <c r="T7" s="64">
        <v>433</v>
      </c>
      <c r="U7" s="105">
        <v>420</v>
      </c>
      <c r="V7" s="105">
        <v>449</v>
      </c>
    </row>
    <row r="8" spans="1:22" ht="18" customHeight="1">
      <c r="A8" s="13" t="s">
        <v>99</v>
      </c>
      <c r="B8" s="16">
        <v>520</v>
      </c>
      <c r="C8" s="16">
        <v>617</v>
      </c>
      <c r="D8" s="16">
        <v>619</v>
      </c>
      <c r="E8" s="16">
        <v>703</v>
      </c>
      <c r="F8" s="16">
        <v>791</v>
      </c>
      <c r="G8" s="16">
        <v>866</v>
      </c>
      <c r="H8" s="16">
        <v>957</v>
      </c>
      <c r="I8" s="16">
        <v>991</v>
      </c>
      <c r="J8" s="16">
        <v>1008</v>
      </c>
      <c r="K8" s="16">
        <v>1008</v>
      </c>
      <c r="L8" s="16">
        <v>1043</v>
      </c>
      <c r="M8" s="16">
        <v>1045</v>
      </c>
      <c r="N8" s="16">
        <v>814</v>
      </c>
      <c r="O8" s="16">
        <v>723</v>
      </c>
      <c r="P8" s="16">
        <v>698</v>
      </c>
      <c r="Q8" s="16">
        <v>671</v>
      </c>
      <c r="R8" s="16">
        <v>718</v>
      </c>
      <c r="S8" s="16">
        <v>800</v>
      </c>
      <c r="T8" s="16">
        <v>892</v>
      </c>
      <c r="U8" s="105">
        <v>903</v>
      </c>
      <c r="V8" s="105">
        <v>1000</v>
      </c>
    </row>
    <row r="9" spans="1:22" ht="18" customHeight="1">
      <c r="A9" s="13" t="s">
        <v>100</v>
      </c>
      <c r="B9" s="64">
        <v>246</v>
      </c>
      <c r="C9" s="16">
        <v>381</v>
      </c>
      <c r="D9" s="16">
        <v>497</v>
      </c>
      <c r="E9" s="16">
        <v>623</v>
      </c>
      <c r="F9" s="16">
        <v>733</v>
      </c>
      <c r="G9" s="16">
        <v>814</v>
      </c>
      <c r="H9" s="16">
        <v>939</v>
      </c>
      <c r="I9" s="16">
        <v>1008</v>
      </c>
      <c r="J9" s="16">
        <v>1071</v>
      </c>
      <c r="K9" s="16">
        <v>1102</v>
      </c>
      <c r="L9" s="16">
        <v>1095</v>
      </c>
      <c r="M9" s="16">
        <v>1107</v>
      </c>
      <c r="N9" s="16">
        <v>1010</v>
      </c>
      <c r="O9" s="16">
        <v>864</v>
      </c>
      <c r="P9" s="16">
        <v>819</v>
      </c>
      <c r="Q9" s="16">
        <v>802</v>
      </c>
      <c r="R9" s="16">
        <v>923</v>
      </c>
      <c r="S9" s="16">
        <v>1057</v>
      </c>
      <c r="T9" s="16">
        <v>1198</v>
      </c>
      <c r="U9" s="105">
        <v>1251</v>
      </c>
      <c r="V9" s="105">
        <v>1482</v>
      </c>
    </row>
    <row r="10" spans="1:22" ht="18" customHeight="1">
      <c r="A10" s="13" t="s">
        <v>101</v>
      </c>
      <c r="B10" s="16">
        <v>465</v>
      </c>
      <c r="C10" s="16">
        <v>800</v>
      </c>
      <c r="D10" s="16">
        <v>1313</v>
      </c>
      <c r="E10" s="16">
        <v>2508</v>
      </c>
      <c r="F10" s="16">
        <v>3494</v>
      </c>
      <c r="G10" s="16">
        <v>4196</v>
      </c>
      <c r="H10" s="16">
        <v>4636</v>
      </c>
      <c r="I10" s="16">
        <v>4797</v>
      </c>
      <c r="J10" s="16">
        <v>4908</v>
      </c>
      <c r="K10" s="16">
        <v>4834</v>
      </c>
      <c r="L10" s="16">
        <v>4852</v>
      </c>
      <c r="M10" s="16">
        <v>4900</v>
      </c>
      <c r="N10" s="16">
        <v>3080</v>
      </c>
      <c r="O10" s="16">
        <v>2488</v>
      </c>
      <c r="P10" s="16">
        <v>2134</v>
      </c>
      <c r="Q10" s="16">
        <v>1802</v>
      </c>
      <c r="R10" s="16">
        <v>1917</v>
      </c>
      <c r="S10" s="16">
        <v>2120</v>
      </c>
      <c r="T10" s="16">
        <v>2193</v>
      </c>
      <c r="U10" s="105">
        <v>2462</v>
      </c>
      <c r="V10" s="105">
        <v>3105</v>
      </c>
    </row>
    <row r="11" spans="1:22" ht="18" customHeight="1">
      <c r="A11" s="13" t="s">
        <v>118</v>
      </c>
      <c r="B11" s="64">
        <v>340</v>
      </c>
      <c r="C11" s="64">
        <v>880</v>
      </c>
      <c r="D11" s="16">
        <v>1575</v>
      </c>
      <c r="E11" s="16">
        <v>2519</v>
      </c>
      <c r="F11" s="16">
        <v>3357</v>
      </c>
      <c r="G11" s="16">
        <v>4666</v>
      </c>
      <c r="H11" s="16">
        <v>6546</v>
      </c>
      <c r="I11" s="16">
        <v>6801</v>
      </c>
      <c r="J11" s="16">
        <v>6559</v>
      </c>
      <c r="K11" s="16">
        <v>6087</v>
      </c>
      <c r="L11" s="16">
        <v>5868</v>
      </c>
      <c r="M11" s="16">
        <v>5710</v>
      </c>
      <c r="N11" s="16">
        <v>5052</v>
      </c>
      <c r="O11" s="16">
        <v>4150</v>
      </c>
      <c r="P11" s="16">
        <v>3990</v>
      </c>
      <c r="Q11" s="16">
        <v>3871</v>
      </c>
      <c r="R11" s="16">
        <v>3848</v>
      </c>
      <c r="S11" s="16">
        <v>3766</v>
      </c>
      <c r="T11" s="16">
        <v>3802</v>
      </c>
      <c r="U11" s="105">
        <v>3645</v>
      </c>
      <c r="V11" s="105">
        <v>3603</v>
      </c>
    </row>
    <row r="12" spans="1:22" ht="18" customHeight="1">
      <c r="A12" s="13" t="s">
        <v>103</v>
      </c>
      <c r="B12" s="64">
        <v>244</v>
      </c>
      <c r="C12" s="64">
        <v>349</v>
      </c>
      <c r="D12" s="64">
        <v>421</v>
      </c>
      <c r="E12" s="16">
        <v>476</v>
      </c>
      <c r="F12" s="16">
        <v>453</v>
      </c>
      <c r="G12" s="16">
        <v>424</v>
      </c>
      <c r="H12" s="16">
        <v>465</v>
      </c>
      <c r="I12" s="16">
        <v>425</v>
      </c>
      <c r="J12" s="16">
        <v>452</v>
      </c>
      <c r="K12" s="16">
        <v>471</v>
      </c>
      <c r="L12" s="16">
        <v>512</v>
      </c>
      <c r="M12" s="16">
        <v>551</v>
      </c>
      <c r="N12" s="16">
        <v>577</v>
      </c>
      <c r="O12" s="16">
        <v>605</v>
      </c>
      <c r="P12" s="16">
        <v>626</v>
      </c>
      <c r="Q12" s="16">
        <v>652</v>
      </c>
      <c r="R12" s="16">
        <v>699</v>
      </c>
      <c r="S12" s="16">
        <v>761</v>
      </c>
      <c r="T12" s="16">
        <v>805</v>
      </c>
      <c r="U12" s="105">
        <v>751</v>
      </c>
      <c r="V12" s="105">
        <v>770</v>
      </c>
    </row>
    <row r="13" spans="1:22" ht="18" customHeight="1">
      <c r="A13" s="13" t="s">
        <v>104</v>
      </c>
      <c r="B13" s="64">
        <v>659</v>
      </c>
      <c r="C13" s="64">
        <v>783</v>
      </c>
      <c r="D13" s="64">
        <v>848</v>
      </c>
      <c r="E13" s="16">
        <v>975</v>
      </c>
      <c r="F13" s="16">
        <v>983</v>
      </c>
      <c r="G13" s="16">
        <v>983</v>
      </c>
      <c r="H13" s="16">
        <v>1131</v>
      </c>
      <c r="I13" s="16">
        <v>1105</v>
      </c>
      <c r="J13" s="16">
        <v>1125</v>
      </c>
      <c r="K13" s="16">
        <v>1130</v>
      </c>
      <c r="L13" s="16">
        <v>1193</v>
      </c>
      <c r="M13" s="16">
        <v>1224</v>
      </c>
      <c r="N13" s="16">
        <v>1343</v>
      </c>
      <c r="O13" s="16">
        <v>1490</v>
      </c>
      <c r="P13" s="16">
        <v>1470</v>
      </c>
      <c r="Q13" s="16">
        <v>1552</v>
      </c>
      <c r="R13" s="16">
        <v>1744</v>
      </c>
      <c r="S13" s="16">
        <v>1782</v>
      </c>
      <c r="T13" s="16">
        <v>1895</v>
      </c>
      <c r="U13" s="105">
        <v>1694</v>
      </c>
      <c r="V13" s="105">
        <v>1639</v>
      </c>
    </row>
    <row r="14" spans="1:22" ht="18" customHeight="1">
      <c r="A14" s="13" t="s">
        <v>105</v>
      </c>
      <c r="B14" s="16">
        <v>1694</v>
      </c>
      <c r="C14" s="16">
        <v>2253</v>
      </c>
      <c r="D14" s="16">
        <v>2875</v>
      </c>
      <c r="E14" s="16">
        <v>4129</v>
      </c>
      <c r="F14" s="16">
        <v>5128</v>
      </c>
      <c r="G14" s="16">
        <v>5515</v>
      </c>
      <c r="H14" s="16">
        <v>6150</v>
      </c>
      <c r="I14" s="16">
        <v>6283</v>
      </c>
      <c r="J14" s="16">
        <v>6528</v>
      </c>
      <c r="K14" s="16">
        <v>6437</v>
      </c>
      <c r="L14" s="16">
        <v>6455</v>
      </c>
      <c r="M14" s="16">
        <v>6270</v>
      </c>
      <c r="N14" s="16">
        <v>6161</v>
      </c>
      <c r="O14" s="16">
        <v>6165</v>
      </c>
      <c r="P14" s="16">
        <v>6359</v>
      </c>
      <c r="Q14" s="16">
        <v>6350</v>
      </c>
      <c r="R14" s="16">
        <v>6704</v>
      </c>
      <c r="S14" s="16">
        <v>6891</v>
      </c>
      <c r="T14" s="16">
        <v>7389</v>
      </c>
      <c r="U14" s="105">
        <v>7192</v>
      </c>
      <c r="V14" s="105">
        <v>7351</v>
      </c>
    </row>
    <row r="15" spans="1:22" ht="18" customHeight="1">
      <c r="A15" s="13" t="s">
        <v>106</v>
      </c>
      <c r="B15" s="16">
        <v>65</v>
      </c>
      <c r="C15" s="16">
        <v>87</v>
      </c>
      <c r="D15" s="16">
        <v>109</v>
      </c>
      <c r="E15" s="16">
        <v>142</v>
      </c>
      <c r="F15" s="16">
        <v>176</v>
      </c>
      <c r="G15" s="16">
        <v>192</v>
      </c>
      <c r="H15" s="16">
        <v>304</v>
      </c>
      <c r="I15" s="16">
        <v>358</v>
      </c>
      <c r="J15" s="16">
        <v>391</v>
      </c>
      <c r="K15" s="16">
        <v>409</v>
      </c>
      <c r="L15" s="16">
        <v>453</v>
      </c>
      <c r="M15" s="16">
        <v>454</v>
      </c>
      <c r="N15" s="16">
        <v>463</v>
      </c>
      <c r="O15" s="16">
        <v>441</v>
      </c>
      <c r="P15" s="16">
        <v>438</v>
      </c>
      <c r="Q15" s="16">
        <v>481</v>
      </c>
      <c r="R15" s="16">
        <v>547</v>
      </c>
      <c r="S15" s="16">
        <v>616</v>
      </c>
      <c r="T15" s="16">
        <v>745</v>
      </c>
      <c r="U15" s="105">
        <v>759</v>
      </c>
      <c r="V15" s="105">
        <v>816</v>
      </c>
    </row>
    <row r="16" spans="1:22" ht="18" customHeight="1">
      <c r="A16" s="13" t="s">
        <v>107</v>
      </c>
      <c r="B16" s="16">
        <v>400</v>
      </c>
      <c r="C16" s="16">
        <v>801</v>
      </c>
      <c r="D16" s="16">
        <v>1037</v>
      </c>
      <c r="E16" s="16">
        <v>1268</v>
      </c>
      <c r="F16" s="16">
        <v>1294</v>
      </c>
      <c r="G16" s="16">
        <v>1278</v>
      </c>
      <c r="H16" s="16">
        <v>1445</v>
      </c>
      <c r="I16" s="16">
        <v>1307</v>
      </c>
      <c r="J16" s="16">
        <v>1223</v>
      </c>
      <c r="K16" s="16">
        <v>1034</v>
      </c>
      <c r="L16" s="16">
        <v>974</v>
      </c>
      <c r="M16" s="16">
        <v>900</v>
      </c>
      <c r="N16" s="16">
        <v>808</v>
      </c>
      <c r="O16" s="16">
        <v>682</v>
      </c>
      <c r="P16" s="16">
        <v>613</v>
      </c>
      <c r="Q16" s="16">
        <v>594</v>
      </c>
      <c r="R16" s="16">
        <v>615</v>
      </c>
      <c r="S16" s="16">
        <v>668</v>
      </c>
      <c r="T16" s="16">
        <v>756</v>
      </c>
      <c r="U16" s="105">
        <v>761</v>
      </c>
      <c r="V16" s="105">
        <v>858</v>
      </c>
    </row>
    <row r="17" spans="1:22" ht="18" customHeight="1">
      <c r="A17" s="13" t="s">
        <v>108</v>
      </c>
      <c r="B17" s="64">
        <v>1681</v>
      </c>
      <c r="C17" s="64">
        <v>2554</v>
      </c>
      <c r="D17" s="64">
        <v>2718</v>
      </c>
      <c r="E17" s="64">
        <v>2891</v>
      </c>
      <c r="F17" s="64">
        <v>2833</v>
      </c>
      <c r="G17" s="16">
        <v>2848</v>
      </c>
      <c r="H17" s="16">
        <v>3114</v>
      </c>
      <c r="I17" s="16">
        <v>2959</v>
      </c>
      <c r="J17" s="16">
        <v>2795</v>
      </c>
      <c r="K17" s="16">
        <v>2677</v>
      </c>
      <c r="L17" s="16">
        <v>2409</v>
      </c>
      <c r="M17" s="16">
        <v>2145</v>
      </c>
      <c r="N17" s="16">
        <v>1879</v>
      </c>
      <c r="O17" s="64">
        <v>1538</v>
      </c>
      <c r="P17" s="64">
        <v>1398</v>
      </c>
      <c r="Q17" s="64">
        <v>1445</v>
      </c>
      <c r="R17" s="64">
        <v>1719</v>
      </c>
      <c r="S17" s="64">
        <v>2148</v>
      </c>
      <c r="T17" s="64">
        <v>2911</v>
      </c>
      <c r="U17" s="105">
        <v>2999</v>
      </c>
      <c r="V17" s="105">
        <v>3307</v>
      </c>
    </row>
    <row r="18" spans="1:22" ht="18" customHeight="1">
      <c r="A18" s="13" t="s">
        <v>109</v>
      </c>
      <c r="B18" s="16">
        <v>1059</v>
      </c>
      <c r="C18" s="16">
        <v>1842</v>
      </c>
      <c r="D18" s="16">
        <v>2569</v>
      </c>
      <c r="E18" s="16">
        <v>2775</v>
      </c>
      <c r="F18" s="16">
        <v>2498</v>
      </c>
      <c r="G18" s="16">
        <v>2400</v>
      </c>
      <c r="H18" s="16">
        <v>2515</v>
      </c>
      <c r="I18" s="16">
        <v>2357</v>
      </c>
      <c r="J18" s="16">
        <v>2300</v>
      </c>
      <c r="K18" s="16">
        <v>2106</v>
      </c>
      <c r="L18" s="16">
        <v>1963</v>
      </c>
      <c r="M18" s="16">
        <v>1720</v>
      </c>
      <c r="N18" s="16">
        <v>1507</v>
      </c>
      <c r="O18" s="16">
        <v>1222</v>
      </c>
      <c r="P18" s="16">
        <v>1098</v>
      </c>
      <c r="Q18" s="16">
        <v>984</v>
      </c>
      <c r="R18" s="16">
        <v>956</v>
      </c>
      <c r="S18" s="16">
        <v>876</v>
      </c>
      <c r="T18" s="16">
        <v>801</v>
      </c>
      <c r="U18" s="105">
        <v>695</v>
      </c>
      <c r="V18" s="105">
        <v>685</v>
      </c>
    </row>
    <row r="19" spans="1:22" ht="18" customHeight="1">
      <c r="A19" s="13" t="s">
        <v>110</v>
      </c>
      <c r="B19" s="16" t="s">
        <v>111</v>
      </c>
      <c r="C19" s="16" t="s">
        <v>111</v>
      </c>
      <c r="D19" s="16" t="s">
        <v>111</v>
      </c>
      <c r="E19" s="16">
        <v>304</v>
      </c>
      <c r="F19" s="16">
        <v>510</v>
      </c>
      <c r="G19" s="16">
        <v>795</v>
      </c>
      <c r="H19" s="16">
        <v>1208</v>
      </c>
      <c r="I19" s="16">
        <v>1309</v>
      </c>
      <c r="J19" s="16">
        <v>1256</v>
      </c>
      <c r="K19" s="16">
        <v>1172</v>
      </c>
      <c r="L19" s="16">
        <v>1155</v>
      </c>
      <c r="M19" s="16">
        <v>1002</v>
      </c>
      <c r="N19" s="16">
        <v>848</v>
      </c>
      <c r="O19" s="16">
        <v>772</v>
      </c>
      <c r="P19" s="16">
        <v>763</v>
      </c>
      <c r="Q19" s="16">
        <v>749</v>
      </c>
      <c r="R19" s="16">
        <v>799</v>
      </c>
      <c r="S19" s="16">
        <v>851</v>
      </c>
      <c r="T19" s="16">
        <v>935</v>
      </c>
      <c r="U19" s="105">
        <v>855</v>
      </c>
      <c r="V19" s="105">
        <v>828</v>
      </c>
    </row>
    <row r="20" spans="1:22" ht="18" customHeight="1">
      <c r="A20" s="13" t="s">
        <v>112</v>
      </c>
      <c r="B20" s="64">
        <v>38</v>
      </c>
      <c r="C20" s="64">
        <v>55</v>
      </c>
      <c r="D20" s="64">
        <v>110</v>
      </c>
      <c r="E20" s="64">
        <v>160</v>
      </c>
      <c r="F20" s="64">
        <v>187</v>
      </c>
      <c r="G20" s="64">
        <v>210</v>
      </c>
      <c r="H20" s="64">
        <v>260</v>
      </c>
      <c r="I20" s="64">
        <v>249</v>
      </c>
      <c r="J20" s="64">
        <v>239</v>
      </c>
      <c r="K20" s="64">
        <v>219</v>
      </c>
      <c r="L20" s="64">
        <v>221</v>
      </c>
      <c r="M20" s="64">
        <v>213</v>
      </c>
      <c r="N20" s="64">
        <v>189</v>
      </c>
      <c r="O20" s="64">
        <v>169</v>
      </c>
      <c r="P20" s="64">
        <v>194</v>
      </c>
      <c r="Q20" s="64">
        <v>280</v>
      </c>
      <c r="R20" s="16">
        <v>388</v>
      </c>
      <c r="S20" s="16">
        <v>580</v>
      </c>
      <c r="T20" s="16">
        <v>777</v>
      </c>
      <c r="U20" s="105">
        <v>790</v>
      </c>
      <c r="V20" s="105">
        <v>853</v>
      </c>
    </row>
    <row r="21" spans="1:22" ht="18" customHeight="1">
      <c r="A21" s="13" t="s">
        <v>113</v>
      </c>
      <c r="B21" s="64">
        <v>201</v>
      </c>
      <c r="C21" s="64">
        <v>245</v>
      </c>
      <c r="D21" s="64">
        <v>340</v>
      </c>
      <c r="E21" s="64">
        <v>597</v>
      </c>
      <c r="F21" s="64">
        <v>818</v>
      </c>
      <c r="G21" s="64">
        <v>892</v>
      </c>
      <c r="H21" s="16">
        <v>1201</v>
      </c>
      <c r="I21" s="16">
        <v>1461</v>
      </c>
      <c r="J21" s="16">
        <v>1655</v>
      </c>
      <c r="K21" s="16">
        <v>1890</v>
      </c>
      <c r="L21" s="16">
        <v>2147</v>
      </c>
      <c r="M21" s="16">
        <v>2150</v>
      </c>
      <c r="N21" s="16">
        <v>2142</v>
      </c>
      <c r="O21" s="16">
        <v>2244</v>
      </c>
      <c r="P21" s="16">
        <v>2355</v>
      </c>
      <c r="Q21" s="16">
        <v>2391</v>
      </c>
      <c r="R21" s="16">
        <v>2468</v>
      </c>
      <c r="S21" s="16">
        <v>2591</v>
      </c>
      <c r="T21" s="16">
        <v>2640</v>
      </c>
      <c r="U21" s="105">
        <v>2547</v>
      </c>
      <c r="V21" s="105">
        <v>2547</v>
      </c>
    </row>
    <row r="22" spans="1:22" ht="18" customHeight="1">
      <c r="A22" s="110" t="s">
        <v>114</v>
      </c>
      <c r="B22" s="115">
        <f>SUM(B6:B21)</f>
        <v>8021</v>
      </c>
      <c r="C22" s="115">
        <f t="shared" ref="C22:U22" si="0">SUM(C6:C21)</f>
        <v>12242</v>
      </c>
      <c r="D22" s="115">
        <f t="shared" si="0"/>
        <v>15761</v>
      </c>
      <c r="E22" s="115">
        <f t="shared" si="0"/>
        <v>20992</v>
      </c>
      <c r="F22" s="115">
        <f t="shared" si="0"/>
        <v>24309</v>
      </c>
      <c r="G22" s="115">
        <f t="shared" si="0"/>
        <v>27373</v>
      </c>
      <c r="H22" s="115">
        <f t="shared" si="0"/>
        <v>32344</v>
      </c>
      <c r="I22" s="115">
        <f t="shared" si="0"/>
        <v>32992</v>
      </c>
      <c r="J22" s="115">
        <f t="shared" si="0"/>
        <v>33106</v>
      </c>
      <c r="K22" s="115">
        <f t="shared" si="0"/>
        <v>32125</v>
      </c>
      <c r="L22" s="115">
        <f t="shared" si="0"/>
        <v>31900</v>
      </c>
      <c r="M22" s="115">
        <f t="shared" si="0"/>
        <v>30929</v>
      </c>
      <c r="N22" s="115">
        <f t="shared" si="0"/>
        <v>27059</v>
      </c>
      <c r="O22" s="115">
        <f t="shared" si="0"/>
        <v>24464</v>
      </c>
      <c r="P22" s="115">
        <f t="shared" si="0"/>
        <v>23776</v>
      </c>
      <c r="Q22" s="115">
        <f t="shared" si="0"/>
        <v>23382</v>
      </c>
      <c r="R22" s="115">
        <f t="shared" si="0"/>
        <v>24829</v>
      </c>
      <c r="S22" s="115">
        <f t="shared" si="0"/>
        <v>26318</v>
      </c>
      <c r="T22" s="115">
        <f t="shared" si="0"/>
        <v>28593</v>
      </c>
      <c r="U22" s="115">
        <f t="shared" si="0"/>
        <v>28148</v>
      </c>
      <c r="V22" s="123">
        <f>SUM(V6:V21)</f>
        <v>29845</v>
      </c>
    </row>
    <row r="23" spans="1:22" ht="18" customHeight="1">
      <c r="A23" s="109" t="s">
        <v>115</v>
      </c>
      <c r="B23" s="100">
        <f>B24-B22</f>
        <v>2175</v>
      </c>
      <c r="C23" s="100">
        <f t="shared" ref="C23:U23" si="1">C24-C22</f>
        <v>2959</v>
      </c>
      <c r="D23" s="100">
        <f t="shared" si="1"/>
        <v>3649</v>
      </c>
      <c r="E23" s="100">
        <f t="shared" si="1"/>
        <v>4820</v>
      </c>
      <c r="F23" s="100">
        <f t="shared" si="1"/>
        <v>5625</v>
      </c>
      <c r="G23" s="100">
        <f t="shared" si="1"/>
        <v>6283</v>
      </c>
      <c r="H23" s="100">
        <f t="shared" si="1"/>
        <v>7629</v>
      </c>
      <c r="I23" s="100">
        <f t="shared" si="1"/>
        <v>7753</v>
      </c>
      <c r="J23" s="100">
        <f t="shared" si="1"/>
        <v>7881</v>
      </c>
      <c r="K23" s="100">
        <f t="shared" si="1"/>
        <v>7707</v>
      </c>
      <c r="L23" s="100">
        <f t="shared" si="1"/>
        <v>7875</v>
      </c>
      <c r="M23" s="100">
        <f t="shared" si="1"/>
        <v>7799</v>
      </c>
      <c r="N23" s="100">
        <f t="shared" si="1"/>
        <v>6796</v>
      </c>
      <c r="O23" s="100">
        <f t="shared" si="1"/>
        <v>6320</v>
      </c>
      <c r="P23" s="100">
        <f t="shared" si="1"/>
        <v>6133</v>
      </c>
      <c r="Q23" s="100">
        <f t="shared" si="1"/>
        <v>6037</v>
      </c>
      <c r="R23" s="100">
        <f t="shared" si="1"/>
        <v>6503</v>
      </c>
      <c r="S23" s="100">
        <f t="shared" si="1"/>
        <v>7089</v>
      </c>
      <c r="T23" s="100">
        <f t="shared" si="1"/>
        <v>7695</v>
      </c>
      <c r="U23" s="100">
        <f t="shared" si="1"/>
        <v>7558</v>
      </c>
      <c r="V23" s="105">
        <f>V24-V22</f>
        <v>8450</v>
      </c>
    </row>
    <row r="24" spans="1:22" ht="18" customHeight="1">
      <c r="A24" s="94" t="s">
        <v>39</v>
      </c>
      <c r="B24" s="62">
        <v>10196</v>
      </c>
      <c r="C24" s="62">
        <v>15201</v>
      </c>
      <c r="D24" s="62">
        <v>19410</v>
      </c>
      <c r="E24" s="62">
        <v>25812</v>
      </c>
      <c r="F24" s="62">
        <v>29934</v>
      </c>
      <c r="G24" s="62">
        <v>33656</v>
      </c>
      <c r="H24" s="62">
        <v>39973</v>
      </c>
      <c r="I24" s="62">
        <v>40745</v>
      </c>
      <c r="J24" s="62">
        <v>40987</v>
      </c>
      <c r="K24" s="62">
        <v>39832</v>
      </c>
      <c r="L24" s="62">
        <v>39775</v>
      </c>
      <c r="M24" s="62">
        <v>38728</v>
      </c>
      <c r="N24" s="62">
        <v>33855</v>
      </c>
      <c r="O24" s="62">
        <v>30784</v>
      </c>
      <c r="P24" s="62">
        <v>29909</v>
      </c>
      <c r="Q24" s="62">
        <v>29419</v>
      </c>
      <c r="R24" s="62">
        <v>31332</v>
      </c>
      <c r="S24" s="62">
        <v>33407</v>
      </c>
      <c r="T24" s="62">
        <v>36288</v>
      </c>
      <c r="U24" s="116">
        <v>35706</v>
      </c>
      <c r="V24" s="116">
        <v>38295</v>
      </c>
    </row>
    <row r="25" spans="1:22" ht="18" customHeight="1">
      <c r="A25" s="32" t="s">
        <v>52</v>
      </c>
      <c r="B25" s="69"/>
      <c r="C25" s="69"/>
      <c r="D25" s="69"/>
      <c r="E25" s="69"/>
      <c r="F25" s="68"/>
      <c r="G25" s="69"/>
      <c r="H25" s="69"/>
      <c r="I25" s="69"/>
      <c r="J25" s="69"/>
      <c r="K25" s="68"/>
      <c r="L25" s="69"/>
      <c r="M25" s="69"/>
      <c r="N25" s="69"/>
      <c r="O25" s="69"/>
      <c r="P25" s="68"/>
      <c r="Q25" s="69"/>
      <c r="R25" s="69"/>
      <c r="S25" s="69"/>
      <c r="T25" s="69"/>
      <c r="U25" s="105"/>
      <c r="V25" s="105"/>
    </row>
    <row r="26" spans="1:22" s="61" customFormat="1" ht="18" customHeight="1">
      <c r="A26" s="5" t="s">
        <v>119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105"/>
      <c r="V26" s="105"/>
    </row>
    <row r="27" spans="1:22" ht="18" customHeight="1"/>
    <row r="28" spans="1:22" ht="18" customHeight="1"/>
    <row r="29" spans="1:22" ht="18" customHeight="1">
      <c r="A29" s="60" t="s">
        <v>49</v>
      </c>
      <c r="B29" s="92">
        <v>2002</v>
      </c>
      <c r="C29" s="92">
        <v>2003</v>
      </c>
      <c r="D29" s="92">
        <v>2004</v>
      </c>
      <c r="E29" s="92">
        <v>2005</v>
      </c>
      <c r="F29" s="92">
        <v>2006</v>
      </c>
      <c r="G29" s="92">
        <v>2007</v>
      </c>
      <c r="H29" s="92">
        <v>2008</v>
      </c>
      <c r="I29" s="92">
        <v>2009</v>
      </c>
      <c r="J29" s="92">
        <v>2010</v>
      </c>
      <c r="K29" s="92">
        <v>2011</v>
      </c>
      <c r="L29" s="92">
        <v>2012</v>
      </c>
      <c r="M29" s="92">
        <v>2013</v>
      </c>
      <c r="N29" s="92">
        <v>2014</v>
      </c>
      <c r="O29" s="92">
        <v>2015</v>
      </c>
      <c r="P29" s="92">
        <v>2016</v>
      </c>
      <c r="Q29" s="92">
        <v>2017</v>
      </c>
      <c r="R29" s="92">
        <v>2018</v>
      </c>
      <c r="S29" s="92">
        <v>2019</v>
      </c>
      <c r="T29" s="92">
        <v>2020</v>
      </c>
      <c r="U29" s="92">
        <v>2021</v>
      </c>
      <c r="V29" s="124" t="s">
        <v>38</v>
      </c>
    </row>
    <row r="30" spans="1:22" ht="18" customHeight="1">
      <c r="A30" s="75" t="s">
        <v>97</v>
      </c>
      <c r="B30" s="63">
        <v>141</v>
      </c>
      <c r="C30" s="63">
        <v>181</v>
      </c>
      <c r="D30" s="63">
        <v>185</v>
      </c>
      <c r="E30" s="63">
        <v>238</v>
      </c>
      <c r="F30" s="63">
        <v>291</v>
      </c>
      <c r="G30" s="65">
        <v>348</v>
      </c>
      <c r="H30" s="65">
        <v>385</v>
      </c>
      <c r="I30" s="65">
        <v>415</v>
      </c>
      <c r="J30" s="65">
        <v>412</v>
      </c>
      <c r="K30" s="63">
        <v>410</v>
      </c>
      <c r="L30" s="63">
        <v>420</v>
      </c>
      <c r="M30" s="63">
        <v>428</v>
      </c>
      <c r="N30" s="65">
        <v>298</v>
      </c>
      <c r="O30" s="65">
        <v>224</v>
      </c>
      <c r="P30" s="65">
        <v>196</v>
      </c>
      <c r="Q30" s="65">
        <v>172</v>
      </c>
      <c r="R30" s="65">
        <v>184</v>
      </c>
      <c r="S30" s="65">
        <v>201</v>
      </c>
      <c r="T30" s="65">
        <v>215</v>
      </c>
      <c r="U30" s="65">
        <v>207</v>
      </c>
      <c r="V30" s="65">
        <v>273</v>
      </c>
    </row>
    <row r="31" spans="1:22" ht="18" customHeight="1">
      <c r="A31" s="74" t="s">
        <v>98</v>
      </c>
      <c r="B31" s="16">
        <v>73</v>
      </c>
      <c r="C31" s="16">
        <v>136</v>
      </c>
      <c r="D31" s="64">
        <v>198</v>
      </c>
      <c r="E31" s="16">
        <v>256</v>
      </c>
      <c r="F31" s="16">
        <v>287</v>
      </c>
      <c r="G31" s="64">
        <v>350</v>
      </c>
      <c r="H31" s="64">
        <v>423</v>
      </c>
      <c r="I31" s="64">
        <v>449</v>
      </c>
      <c r="J31" s="64">
        <v>451</v>
      </c>
      <c r="K31" s="64">
        <v>420</v>
      </c>
      <c r="L31" s="64">
        <v>407</v>
      </c>
      <c r="M31" s="64">
        <v>393</v>
      </c>
      <c r="N31" s="64">
        <v>316</v>
      </c>
      <c r="O31" s="64">
        <v>225</v>
      </c>
      <c r="P31" s="64">
        <v>203</v>
      </c>
      <c r="Q31" s="64">
        <v>201</v>
      </c>
      <c r="R31" s="64">
        <v>204</v>
      </c>
      <c r="S31" s="64">
        <v>214</v>
      </c>
      <c r="T31" s="64">
        <v>216</v>
      </c>
      <c r="U31" s="64">
        <v>208</v>
      </c>
      <c r="V31" s="16">
        <v>221</v>
      </c>
    </row>
    <row r="32" spans="1:22" ht="18" customHeight="1">
      <c r="A32" s="74" t="s">
        <v>99</v>
      </c>
      <c r="B32" s="64">
        <v>250</v>
      </c>
      <c r="C32" s="16">
        <v>307</v>
      </c>
      <c r="D32" s="16">
        <v>311</v>
      </c>
      <c r="E32" s="16">
        <v>354</v>
      </c>
      <c r="F32" s="16">
        <v>396</v>
      </c>
      <c r="G32" s="16">
        <v>426</v>
      </c>
      <c r="H32" s="16">
        <v>468</v>
      </c>
      <c r="I32" s="16">
        <v>487</v>
      </c>
      <c r="J32" s="16">
        <v>487</v>
      </c>
      <c r="K32" s="16">
        <v>485</v>
      </c>
      <c r="L32" s="16">
        <v>506</v>
      </c>
      <c r="M32" s="16">
        <v>504</v>
      </c>
      <c r="N32" s="16">
        <v>393</v>
      </c>
      <c r="O32" s="16">
        <v>350</v>
      </c>
      <c r="P32" s="16">
        <v>338</v>
      </c>
      <c r="Q32" s="16">
        <v>317</v>
      </c>
      <c r="R32" s="16">
        <v>347</v>
      </c>
      <c r="S32" s="16">
        <v>393</v>
      </c>
      <c r="T32" s="16">
        <v>446</v>
      </c>
      <c r="U32" s="16">
        <v>458</v>
      </c>
      <c r="V32" s="16">
        <v>512</v>
      </c>
    </row>
    <row r="33" spans="1:22" ht="18" customHeight="1">
      <c r="A33" s="74" t="s">
        <v>100</v>
      </c>
      <c r="B33" s="64">
        <v>162</v>
      </c>
      <c r="C33" s="64">
        <v>242</v>
      </c>
      <c r="D33" s="16">
        <v>304</v>
      </c>
      <c r="E33" s="16">
        <v>387</v>
      </c>
      <c r="F33" s="16">
        <v>461</v>
      </c>
      <c r="G33" s="16">
        <v>503</v>
      </c>
      <c r="H33" s="16">
        <v>574</v>
      </c>
      <c r="I33" s="16">
        <v>609</v>
      </c>
      <c r="J33" s="16">
        <v>646</v>
      </c>
      <c r="K33" s="16">
        <v>666</v>
      </c>
      <c r="L33" s="16">
        <v>653</v>
      </c>
      <c r="M33" s="16">
        <v>662</v>
      </c>
      <c r="N33" s="16">
        <v>602</v>
      </c>
      <c r="O33" s="16">
        <v>516</v>
      </c>
      <c r="P33" s="16">
        <v>479</v>
      </c>
      <c r="Q33" s="16">
        <v>475</v>
      </c>
      <c r="R33" s="16">
        <v>540</v>
      </c>
      <c r="S33" s="16">
        <v>598</v>
      </c>
      <c r="T33" s="16">
        <v>686</v>
      </c>
      <c r="U33" s="16">
        <v>711</v>
      </c>
      <c r="V33" s="16">
        <v>839</v>
      </c>
    </row>
    <row r="34" spans="1:22" ht="18" customHeight="1">
      <c r="A34" s="74" t="s">
        <v>101</v>
      </c>
      <c r="B34" s="64">
        <v>226</v>
      </c>
      <c r="C34" s="64">
        <v>390</v>
      </c>
      <c r="D34" s="16">
        <v>653</v>
      </c>
      <c r="E34" s="16">
        <v>1258</v>
      </c>
      <c r="F34" s="16">
        <v>1752</v>
      </c>
      <c r="G34" s="16">
        <v>2107</v>
      </c>
      <c r="H34" s="16">
        <v>2319</v>
      </c>
      <c r="I34" s="16">
        <v>2407</v>
      </c>
      <c r="J34" s="16">
        <v>2467</v>
      </c>
      <c r="K34" s="16">
        <v>2432</v>
      </c>
      <c r="L34" s="16">
        <v>2454</v>
      </c>
      <c r="M34" s="16">
        <v>2487</v>
      </c>
      <c r="N34" s="16">
        <v>1566</v>
      </c>
      <c r="O34" s="16">
        <v>1299</v>
      </c>
      <c r="P34" s="16">
        <v>1110</v>
      </c>
      <c r="Q34" s="16">
        <v>935</v>
      </c>
      <c r="R34" s="16">
        <v>985</v>
      </c>
      <c r="S34" s="16">
        <v>1079</v>
      </c>
      <c r="T34" s="16">
        <v>1132</v>
      </c>
      <c r="U34" s="16">
        <v>1285</v>
      </c>
      <c r="V34" s="16">
        <v>1604</v>
      </c>
    </row>
    <row r="35" spans="1:22" ht="18" customHeight="1">
      <c r="A35" s="74" t="s">
        <v>118</v>
      </c>
      <c r="B35" s="64">
        <v>208</v>
      </c>
      <c r="C35" s="64">
        <v>510</v>
      </c>
      <c r="D35" s="64">
        <v>870</v>
      </c>
      <c r="E35" s="64">
        <v>1397</v>
      </c>
      <c r="F35" s="16">
        <v>1841</v>
      </c>
      <c r="G35" s="16">
        <v>2532</v>
      </c>
      <c r="H35" s="16">
        <v>3674</v>
      </c>
      <c r="I35" s="16">
        <v>3787</v>
      </c>
      <c r="J35" s="16">
        <v>3634</v>
      </c>
      <c r="K35" s="16">
        <v>3274</v>
      </c>
      <c r="L35" s="16">
        <v>3087</v>
      </c>
      <c r="M35" s="16">
        <v>2968</v>
      </c>
      <c r="N35" s="16">
        <v>2555</v>
      </c>
      <c r="O35" s="16">
        <v>2016</v>
      </c>
      <c r="P35" s="16">
        <v>1944</v>
      </c>
      <c r="Q35" s="16">
        <v>1883</v>
      </c>
      <c r="R35" s="16">
        <v>1869</v>
      </c>
      <c r="S35" s="16">
        <v>1821</v>
      </c>
      <c r="T35" s="16">
        <v>1843</v>
      </c>
      <c r="U35" s="16">
        <v>1774</v>
      </c>
      <c r="V35" s="16">
        <v>1758</v>
      </c>
    </row>
    <row r="36" spans="1:22" ht="18" customHeight="1">
      <c r="A36" s="74" t="s">
        <v>103</v>
      </c>
      <c r="B36" s="64">
        <v>108</v>
      </c>
      <c r="C36" s="64">
        <v>151</v>
      </c>
      <c r="D36" s="64">
        <v>165</v>
      </c>
      <c r="E36" s="64">
        <v>186</v>
      </c>
      <c r="F36" s="64">
        <v>169</v>
      </c>
      <c r="G36" s="64">
        <v>169</v>
      </c>
      <c r="H36" s="64">
        <v>187</v>
      </c>
      <c r="I36" s="64">
        <v>158</v>
      </c>
      <c r="J36" s="64">
        <v>166</v>
      </c>
      <c r="K36" s="64">
        <v>167</v>
      </c>
      <c r="L36" s="64">
        <v>182</v>
      </c>
      <c r="M36" s="64">
        <v>197</v>
      </c>
      <c r="N36" s="64">
        <v>212</v>
      </c>
      <c r="O36" s="64">
        <v>225</v>
      </c>
      <c r="P36" s="64">
        <v>233</v>
      </c>
      <c r="Q36" s="64">
        <v>239</v>
      </c>
      <c r="R36" s="16">
        <v>255</v>
      </c>
      <c r="S36" s="16">
        <v>276</v>
      </c>
      <c r="T36" s="16">
        <v>300</v>
      </c>
      <c r="U36" s="16">
        <v>280</v>
      </c>
      <c r="V36" s="16">
        <v>286</v>
      </c>
    </row>
    <row r="37" spans="1:22" ht="18" customHeight="1">
      <c r="A37" s="74" t="s">
        <v>104</v>
      </c>
      <c r="B37" s="64">
        <v>426</v>
      </c>
      <c r="C37" s="64">
        <v>502</v>
      </c>
      <c r="D37" s="64">
        <v>547</v>
      </c>
      <c r="E37" s="64">
        <v>647</v>
      </c>
      <c r="F37" s="64">
        <v>685</v>
      </c>
      <c r="G37" s="64">
        <v>676</v>
      </c>
      <c r="H37" s="64">
        <v>761</v>
      </c>
      <c r="I37" s="64">
        <v>746</v>
      </c>
      <c r="J37" s="64">
        <v>730</v>
      </c>
      <c r="K37" s="64">
        <v>716</v>
      </c>
      <c r="L37" s="64">
        <v>733</v>
      </c>
      <c r="M37" s="64">
        <v>733</v>
      </c>
      <c r="N37" s="64">
        <v>808</v>
      </c>
      <c r="O37" s="64">
        <v>893</v>
      </c>
      <c r="P37" s="64">
        <v>861</v>
      </c>
      <c r="Q37" s="64">
        <v>929</v>
      </c>
      <c r="R37" s="64">
        <v>1073</v>
      </c>
      <c r="S37" s="16">
        <v>1113</v>
      </c>
      <c r="T37" s="16">
        <v>1189</v>
      </c>
      <c r="U37" s="16">
        <v>1065</v>
      </c>
      <c r="V37" s="16">
        <v>1023</v>
      </c>
    </row>
    <row r="38" spans="1:22" ht="18" customHeight="1">
      <c r="A38" s="74" t="s">
        <v>105</v>
      </c>
      <c r="B38" s="16">
        <v>1140</v>
      </c>
      <c r="C38" s="16">
        <v>1501</v>
      </c>
      <c r="D38" s="16">
        <v>1890</v>
      </c>
      <c r="E38" s="16">
        <v>2769</v>
      </c>
      <c r="F38" s="16">
        <v>3456</v>
      </c>
      <c r="G38" s="16">
        <v>3591</v>
      </c>
      <c r="H38" s="16">
        <v>3826</v>
      </c>
      <c r="I38" s="16">
        <v>3785</v>
      </c>
      <c r="J38" s="16">
        <v>3906</v>
      </c>
      <c r="K38" s="16">
        <v>3796</v>
      </c>
      <c r="L38" s="16">
        <v>3761</v>
      </c>
      <c r="M38" s="16">
        <v>3566</v>
      </c>
      <c r="N38" s="16">
        <v>3431</v>
      </c>
      <c r="O38" s="16">
        <v>3421</v>
      </c>
      <c r="P38" s="16">
        <v>3507</v>
      </c>
      <c r="Q38" s="16">
        <v>3458</v>
      </c>
      <c r="R38" s="16">
        <v>3669</v>
      </c>
      <c r="S38" s="16">
        <v>3759</v>
      </c>
      <c r="T38" s="16">
        <v>4032</v>
      </c>
      <c r="U38" s="16">
        <v>3877</v>
      </c>
      <c r="V38" s="16">
        <v>3953</v>
      </c>
    </row>
    <row r="39" spans="1:22" ht="18" customHeight="1">
      <c r="A39" s="74" t="s">
        <v>106</v>
      </c>
      <c r="B39" s="64">
        <v>58</v>
      </c>
      <c r="C39" s="16">
        <v>77</v>
      </c>
      <c r="D39" s="16">
        <v>98</v>
      </c>
      <c r="E39" s="16">
        <v>130</v>
      </c>
      <c r="F39" s="16">
        <v>147</v>
      </c>
      <c r="G39" s="16">
        <v>160</v>
      </c>
      <c r="H39" s="16">
        <v>269</v>
      </c>
      <c r="I39" s="16">
        <v>307</v>
      </c>
      <c r="J39" s="16">
        <v>330</v>
      </c>
      <c r="K39" s="16">
        <v>353</v>
      </c>
      <c r="L39" s="16">
        <v>385</v>
      </c>
      <c r="M39" s="16">
        <v>388</v>
      </c>
      <c r="N39" s="16">
        <v>391</v>
      </c>
      <c r="O39" s="16">
        <v>370</v>
      </c>
      <c r="P39" s="16">
        <v>367</v>
      </c>
      <c r="Q39" s="16">
        <v>417</v>
      </c>
      <c r="R39" s="16">
        <v>481</v>
      </c>
      <c r="S39" s="16">
        <v>540</v>
      </c>
      <c r="T39" s="16">
        <v>658</v>
      </c>
      <c r="U39" s="16">
        <v>677</v>
      </c>
      <c r="V39" s="16">
        <v>722</v>
      </c>
    </row>
    <row r="40" spans="1:22" ht="18" customHeight="1">
      <c r="A40" s="74" t="s">
        <v>107</v>
      </c>
      <c r="B40" s="64">
        <v>197</v>
      </c>
      <c r="C40" s="16">
        <v>417</v>
      </c>
      <c r="D40" s="16">
        <v>536</v>
      </c>
      <c r="E40" s="16">
        <v>638</v>
      </c>
      <c r="F40" s="16">
        <v>641</v>
      </c>
      <c r="G40" s="16">
        <v>653</v>
      </c>
      <c r="H40" s="16">
        <v>756</v>
      </c>
      <c r="I40" s="16">
        <v>680</v>
      </c>
      <c r="J40" s="16">
        <v>626</v>
      </c>
      <c r="K40" s="16">
        <v>519</v>
      </c>
      <c r="L40" s="16">
        <v>487</v>
      </c>
      <c r="M40" s="16">
        <v>459</v>
      </c>
      <c r="N40" s="16">
        <v>407</v>
      </c>
      <c r="O40" s="16">
        <v>344</v>
      </c>
      <c r="P40" s="64">
        <v>304</v>
      </c>
      <c r="Q40" s="64">
        <v>298</v>
      </c>
      <c r="R40" s="64">
        <v>299</v>
      </c>
      <c r="S40" s="16">
        <v>331</v>
      </c>
      <c r="T40" s="16">
        <v>381</v>
      </c>
      <c r="U40" s="16">
        <v>379</v>
      </c>
      <c r="V40" s="16">
        <v>420</v>
      </c>
    </row>
    <row r="41" spans="1:22" ht="18" customHeight="1">
      <c r="A41" s="74" t="s">
        <v>108</v>
      </c>
      <c r="B41" s="64">
        <v>739</v>
      </c>
      <c r="C41" s="64">
        <v>1182</v>
      </c>
      <c r="D41" s="64">
        <v>1283</v>
      </c>
      <c r="E41" s="64">
        <v>1373</v>
      </c>
      <c r="F41" s="64">
        <v>1322</v>
      </c>
      <c r="G41" s="64">
        <v>1312</v>
      </c>
      <c r="H41" s="64">
        <v>1440</v>
      </c>
      <c r="I41" s="64">
        <v>1353</v>
      </c>
      <c r="J41" s="64">
        <v>1296</v>
      </c>
      <c r="K41" s="64">
        <v>1202</v>
      </c>
      <c r="L41" s="64">
        <v>1088</v>
      </c>
      <c r="M41" s="64">
        <v>947</v>
      </c>
      <c r="N41" s="64">
        <v>811</v>
      </c>
      <c r="O41" s="64">
        <v>654</v>
      </c>
      <c r="P41" s="64">
        <v>595</v>
      </c>
      <c r="Q41" s="64">
        <v>629</v>
      </c>
      <c r="R41" s="64">
        <v>741</v>
      </c>
      <c r="S41" s="64">
        <v>915</v>
      </c>
      <c r="T41" s="64">
        <v>1230</v>
      </c>
      <c r="U41" s="16">
        <v>1276</v>
      </c>
      <c r="V41" s="16">
        <v>1414</v>
      </c>
    </row>
    <row r="42" spans="1:22" ht="18" customHeight="1">
      <c r="A42" s="74" t="s">
        <v>109</v>
      </c>
      <c r="B42" s="16">
        <v>591</v>
      </c>
      <c r="C42" s="16">
        <v>997</v>
      </c>
      <c r="D42" s="16">
        <v>1342</v>
      </c>
      <c r="E42" s="16">
        <v>1438</v>
      </c>
      <c r="F42" s="16">
        <v>1248</v>
      </c>
      <c r="G42" s="16">
        <v>1237</v>
      </c>
      <c r="H42" s="16">
        <v>1279</v>
      </c>
      <c r="I42" s="16">
        <v>1172</v>
      </c>
      <c r="J42" s="16">
        <v>1156</v>
      </c>
      <c r="K42" s="16">
        <v>1053</v>
      </c>
      <c r="L42" s="16">
        <v>987</v>
      </c>
      <c r="M42" s="16">
        <v>872</v>
      </c>
      <c r="N42" s="16">
        <v>772</v>
      </c>
      <c r="O42" s="16">
        <v>642</v>
      </c>
      <c r="P42" s="16">
        <v>592</v>
      </c>
      <c r="Q42" s="16">
        <v>537</v>
      </c>
      <c r="R42" s="16">
        <v>518</v>
      </c>
      <c r="S42" s="16">
        <v>474</v>
      </c>
      <c r="T42" s="16">
        <v>435</v>
      </c>
      <c r="U42" s="16">
        <v>389</v>
      </c>
      <c r="V42" s="16">
        <v>382</v>
      </c>
    </row>
    <row r="43" spans="1:22" ht="18" customHeight="1">
      <c r="A43" s="74" t="s">
        <v>110</v>
      </c>
      <c r="B43" s="16" t="s">
        <v>111</v>
      </c>
      <c r="C43" s="16" t="s">
        <v>111</v>
      </c>
      <c r="D43" s="16" t="s">
        <v>111</v>
      </c>
      <c r="E43" s="16">
        <v>146</v>
      </c>
      <c r="F43" s="16">
        <v>238</v>
      </c>
      <c r="G43" s="16">
        <v>344</v>
      </c>
      <c r="H43" s="16">
        <v>523</v>
      </c>
      <c r="I43" s="16">
        <v>538</v>
      </c>
      <c r="J43" s="16">
        <v>499</v>
      </c>
      <c r="K43" s="16">
        <v>436</v>
      </c>
      <c r="L43" s="16">
        <v>431</v>
      </c>
      <c r="M43" s="16">
        <v>363</v>
      </c>
      <c r="N43" s="16">
        <v>296</v>
      </c>
      <c r="O43" s="16">
        <v>269</v>
      </c>
      <c r="P43" s="64">
        <v>257</v>
      </c>
      <c r="Q43" s="64">
        <v>255</v>
      </c>
      <c r="R43" s="64">
        <v>273</v>
      </c>
      <c r="S43" s="64">
        <v>301</v>
      </c>
      <c r="T43" s="64">
        <v>338</v>
      </c>
      <c r="U43" s="64">
        <v>310</v>
      </c>
      <c r="V43" s="64">
        <v>307</v>
      </c>
    </row>
    <row r="44" spans="1:22" ht="18" customHeight="1">
      <c r="A44" s="74" t="s">
        <v>112</v>
      </c>
      <c r="B44" s="64">
        <v>9</v>
      </c>
      <c r="C44" s="64">
        <v>19</v>
      </c>
      <c r="D44" s="64">
        <v>43</v>
      </c>
      <c r="E44" s="64">
        <v>67</v>
      </c>
      <c r="F44" s="64">
        <v>76</v>
      </c>
      <c r="G44" s="64">
        <v>86</v>
      </c>
      <c r="H44" s="64">
        <v>114</v>
      </c>
      <c r="I44" s="64">
        <v>109</v>
      </c>
      <c r="J44" s="64">
        <v>98</v>
      </c>
      <c r="K44" s="64">
        <v>75</v>
      </c>
      <c r="L44" s="64">
        <v>77</v>
      </c>
      <c r="M44" s="64">
        <v>80</v>
      </c>
      <c r="N44" s="64">
        <v>74</v>
      </c>
      <c r="O44" s="64">
        <v>62</v>
      </c>
      <c r="P44" s="64">
        <v>66</v>
      </c>
      <c r="Q44" s="64">
        <v>107</v>
      </c>
      <c r="R44" s="64">
        <v>159</v>
      </c>
      <c r="S44" s="64">
        <v>238</v>
      </c>
      <c r="T44" s="16">
        <v>297</v>
      </c>
      <c r="U44" s="16">
        <v>307</v>
      </c>
      <c r="V44" s="16">
        <v>320</v>
      </c>
    </row>
    <row r="45" spans="1:22" ht="18" customHeight="1">
      <c r="A45" s="74" t="s">
        <v>113</v>
      </c>
      <c r="B45" s="64">
        <v>105</v>
      </c>
      <c r="C45" s="64">
        <v>135</v>
      </c>
      <c r="D45" s="64">
        <v>182</v>
      </c>
      <c r="E45" s="64">
        <v>319</v>
      </c>
      <c r="F45" s="64">
        <v>471</v>
      </c>
      <c r="G45" s="64">
        <v>516</v>
      </c>
      <c r="H45" s="64">
        <v>662</v>
      </c>
      <c r="I45" s="64">
        <v>812</v>
      </c>
      <c r="J45" s="64">
        <v>882</v>
      </c>
      <c r="K45" s="64">
        <v>1010</v>
      </c>
      <c r="L45" s="64">
        <v>1152</v>
      </c>
      <c r="M45" s="64">
        <v>1141</v>
      </c>
      <c r="N45" s="64">
        <v>1126</v>
      </c>
      <c r="O45" s="64">
        <v>1183</v>
      </c>
      <c r="P45" s="16">
        <v>1214</v>
      </c>
      <c r="Q45" s="16">
        <v>1237</v>
      </c>
      <c r="R45" s="16">
        <v>1283</v>
      </c>
      <c r="S45" s="16">
        <v>1339</v>
      </c>
      <c r="T45" s="16">
        <v>1358</v>
      </c>
      <c r="U45" s="16">
        <v>1308</v>
      </c>
      <c r="V45" s="16">
        <v>1303</v>
      </c>
    </row>
    <row r="46" spans="1:22" ht="18" customHeight="1">
      <c r="A46" s="111" t="s">
        <v>114</v>
      </c>
      <c r="B46" s="114">
        <f>SUM(B30:B45)</f>
        <v>4433</v>
      </c>
      <c r="C46" s="114">
        <f t="shared" ref="C46:U46" si="2">SUM(C30:C45)</f>
        <v>6747</v>
      </c>
      <c r="D46" s="114">
        <f t="shared" si="2"/>
        <v>8607</v>
      </c>
      <c r="E46" s="114">
        <f t="shared" si="2"/>
        <v>11603</v>
      </c>
      <c r="F46" s="114">
        <f t="shared" si="2"/>
        <v>13481</v>
      </c>
      <c r="G46" s="114">
        <f t="shared" si="2"/>
        <v>15010</v>
      </c>
      <c r="H46" s="114">
        <f t="shared" si="2"/>
        <v>17660</v>
      </c>
      <c r="I46" s="114">
        <f t="shared" si="2"/>
        <v>17814</v>
      </c>
      <c r="J46" s="114">
        <f t="shared" si="2"/>
        <v>17786</v>
      </c>
      <c r="K46" s="114">
        <f t="shared" si="2"/>
        <v>17014</v>
      </c>
      <c r="L46" s="114">
        <f t="shared" si="2"/>
        <v>16810</v>
      </c>
      <c r="M46" s="114">
        <f t="shared" si="2"/>
        <v>16188</v>
      </c>
      <c r="N46" s="114">
        <f t="shared" si="2"/>
        <v>14058</v>
      </c>
      <c r="O46" s="114">
        <f t="shared" si="2"/>
        <v>12693</v>
      </c>
      <c r="P46" s="114">
        <f t="shared" si="2"/>
        <v>12266</v>
      </c>
      <c r="Q46" s="114">
        <f t="shared" si="2"/>
        <v>12089</v>
      </c>
      <c r="R46" s="114">
        <f t="shared" si="2"/>
        <v>12880</v>
      </c>
      <c r="S46" s="114">
        <f t="shared" si="2"/>
        <v>13592</v>
      </c>
      <c r="T46" s="114">
        <f t="shared" si="2"/>
        <v>14756</v>
      </c>
      <c r="U46" s="114">
        <f t="shared" si="2"/>
        <v>14511</v>
      </c>
      <c r="V46" s="114">
        <f>SUM(V30:V45)</f>
        <v>15337</v>
      </c>
    </row>
    <row r="47" spans="1:22" ht="18" customHeight="1">
      <c r="A47" s="112" t="s">
        <v>115</v>
      </c>
      <c r="B47" s="16">
        <f>B48-B46</f>
        <v>1221</v>
      </c>
      <c r="C47" s="16">
        <f t="shared" ref="C47:U47" si="3">C48-C46</f>
        <v>1598</v>
      </c>
      <c r="D47" s="16">
        <f t="shared" si="3"/>
        <v>1936</v>
      </c>
      <c r="E47" s="16">
        <f t="shared" si="3"/>
        <v>2653</v>
      </c>
      <c r="F47" s="16">
        <f t="shared" si="3"/>
        <v>3122</v>
      </c>
      <c r="G47" s="16">
        <f t="shared" si="3"/>
        <v>3485</v>
      </c>
      <c r="H47" s="16">
        <f t="shared" si="3"/>
        <v>4323</v>
      </c>
      <c r="I47" s="16">
        <f t="shared" si="3"/>
        <v>4382</v>
      </c>
      <c r="J47" s="16">
        <f t="shared" si="3"/>
        <v>4470</v>
      </c>
      <c r="K47" s="16">
        <f t="shared" si="3"/>
        <v>4328</v>
      </c>
      <c r="L47" s="16">
        <f t="shared" si="3"/>
        <v>4434</v>
      </c>
      <c r="M47" s="16">
        <f t="shared" si="3"/>
        <v>4346</v>
      </c>
      <c r="N47" s="16">
        <f t="shared" si="3"/>
        <v>3727</v>
      </c>
      <c r="O47" s="16">
        <f t="shared" si="3"/>
        <v>3474</v>
      </c>
      <c r="P47" s="16">
        <f t="shared" si="3"/>
        <v>3307</v>
      </c>
      <c r="Q47" s="16">
        <f t="shared" si="3"/>
        <v>3232</v>
      </c>
      <c r="R47" s="16">
        <f t="shared" si="3"/>
        <v>3510</v>
      </c>
      <c r="S47" s="16">
        <f t="shared" si="3"/>
        <v>3818</v>
      </c>
      <c r="T47" s="16">
        <f t="shared" si="3"/>
        <v>4128</v>
      </c>
      <c r="U47" s="16">
        <f t="shared" si="3"/>
        <v>4037</v>
      </c>
      <c r="V47" s="16">
        <f>V48-V46</f>
        <v>4519</v>
      </c>
    </row>
    <row r="48" spans="1:22" ht="18" customHeight="1">
      <c r="A48" s="95" t="s">
        <v>39</v>
      </c>
      <c r="B48" s="62">
        <v>5654</v>
      </c>
      <c r="C48" s="62">
        <v>8345</v>
      </c>
      <c r="D48" s="62">
        <v>10543</v>
      </c>
      <c r="E48" s="62">
        <v>14256</v>
      </c>
      <c r="F48" s="62">
        <v>16603</v>
      </c>
      <c r="G48" s="62">
        <v>18495</v>
      </c>
      <c r="H48" s="62">
        <v>21983</v>
      </c>
      <c r="I48" s="62">
        <v>22196</v>
      </c>
      <c r="J48" s="62">
        <v>22256</v>
      </c>
      <c r="K48" s="62">
        <v>21342</v>
      </c>
      <c r="L48" s="62">
        <v>21244</v>
      </c>
      <c r="M48" s="62">
        <v>20534</v>
      </c>
      <c r="N48" s="62">
        <v>17785</v>
      </c>
      <c r="O48" s="62">
        <v>16167</v>
      </c>
      <c r="P48" s="62">
        <v>15573</v>
      </c>
      <c r="Q48" s="62">
        <v>15321</v>
      </c>
      <c r="R48" s="62">
        <v>16390</v>
      </c>
      <c r="S48" s="62">
        <v>17410</v>
      </c>
      <c r="T48" s="62">
        <v>18884</v>
      </c>
      <c r="U48" s="108">
        <v>18548</v>
      </c>
      <c r="V48" s="108">
        <v>19856</v>
      </c>
    </row>
    <row r="49" spans="1:22" ht="18" customHeight="1">
      <c r="A49" s="58" t="s">
        <v>52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</row>
    <row r="50" spans="1:22" ht="18" customHeight="1">
      <c r="A50" s="72" t="s">
        <v>119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</row>
    <row r="51" spans="1:22" ht="18" customHeight="1">
      <c r="A51" s="14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</row>
    <row r="53" spans="1:22" ht="18" customHeight="1">
      <c r="A53" s="60" t="s">
        <v>50</v>
      </c>
      <c r="B53" s="92">
        <v>2002</v>
      </c>
      <c r="C53" s="92">
        <v>2003</v>
      </c>
      <c r="D53" s="92">
        <v>2004</v>
      </c>
      <c r="E53" s="92">
        <v>2005</v>
      </c>
      <c r="F53" s="92">
        <v>2006</v>
      </c>
      <c r="G53" s="92">
        <v>2007</v>
      </c>
      <c r="H53" s="92">
        <v>2008</v>
      </c>
      <c r="I53" s="92">
        <v>2009</v>
      </c>
      <c r="J53" s="92">
        <v>2010</v>
      </c>
      <c r="K53" s="92">
        <v>2011</v>
      </c>
      <c r="L53" s="92">
        <v>2012</v>
      </c>
      <c r="M53" s="92">
        <v>2013</v>
      </c>
      <c r="N53" s="92">
        <v>2014</v>
      </c>
      <c r="O53" s="92">
        <v>2015</v>
      </c>
      <c r="P53" s="92">
        <v>2016</v>
      </c>
      <c r="Q53" s="92">
        <v>2017</v>
      </c>
      <c r="R53" s="92">
        <v>2018</v>
      </c>
      <c r="S53" s="92">
        <v>2019</v>
      </c>
      <c r="T53" s="92">
        <v>2020</v>
      </c>
      <c r="U53" s="92">
        <v>2021</v>
      </c>
      <c r="V53" s="124" t="s">
        <v>38</v>
      </c>
    </row>
    <row r="54" spans="1:22" ht="18" customHeight="1">
      <c r="A54" s="75" t="s">
        <v>97</v>
      </c>
      <c r="B54" s="16">
        <v>147</v>
      </c>
      <c r="C54" s="16">
        <v>186</v>
      </c>
      <c r="D54" s="16">
        <v>193</v>
      </c>
      <c r="E54" s="16">
        <v>220</v>
      </c>
      <c r="F54" s="16">
        <v>255</v>
      </c>
      <c r="G54" s="16">
        <v>320</v>
      </c>
      <c r="H54" s="16">
        <v>343</v>
      </c>
      <c r="I54" s="16">
        <v>368</v>
      </c>
      <c r="J54" s="16">
        <v>368</v>
      </c>
      <c r="K54" s="16">
        <v>365</v>
      </c>
      <c r="L54" s="16">
        <v>377</v>
      </c>
      <c r="M54" s="16">
        <v>378</v>
      </c>
      <c r="N54" s="16">
        <v>263</v>
      </c>
      <c r="O54" s="16">
        <v>211</v>
      </c>
      <c r="P54" s="16">
        <v>190</v>
      </c>
      <c r="Q54" s="16">
        <v>174</v>
      </c>
      <c r="R54" s="16">
        <v>183</v>
      </c>
      <c r="S54" s="16">
        <v>187</v>
      </c>
      <c r="T54" s="16">
        <v>206</v>
      </c>
      <c r="U54" s="16">
        <v>217</v>
      </c>
      <c r="V54" s="16">
        <v>279</v>
      </c>
    </row>
    <row r="55" spans="1:22" ht="18" customHeight="1">
      <c r="A55" s="74" t="s">
        <v>98</v>
      </c>
      <c r="B55" s="16">
        <v>48</v>
      </c>
      <c r="C55" s="16">
        <v>92</v>
      </c>
      <c r="D55" s="16">
        <v>154</v>
      </c>
      <c r="E55" s="16">
        <v>208</v>
      </c>
      <c r="F55" s="16">
        <v>221</v>
      </c>
      <c r="G55" s="16">
        <v>276</v>
      </c>
      <c r="H55" s="16">
        <v>322</v>
      </c>
      <c r="I55" s="16">
        <v>350</v>
      </c>
      <c r="J55" s="16">
        <v>365</v>
      </c>
      <c r="K55" s="16">
        <v>354</v>
      </c>
      <c r="L55" s="16">
        <v>356</v>
      </c>
      <c r="M55" s="16">
        <v>339</v>
      </c>
      <c r="N55" s="16">
        <v>309</v>
      </c>
      <c r="O55" s="16">
        <v>251</v>
      </c>
      <c r="P55" s="16">
        <v>232</v>
      </c>
      <c r="Q55" s="16">
        <v>211</v>
      </c>
      <c r="R55" s="16">
        <v>213</v>
      </c>
      <c r="S55" s="16">
        <v>209</v>
      </c>
      <c r="T55" s="16">
        <v>217</v>
      </c>
      <c r="U55" s="16">
        <v>212</v>
      </c>
      <c r="V55" s="16">
        <v>228</v>
      </c>
    </row>
    <row r="56" spans="1:22" ht="18" customHeight="1">
      <c r="A56" s="74" t="s">
        <v>99</v>
      </c>
      <c r="B56" s="16">
        <v>270</v>
      </c>
      <c r="C56" s="16">
        <v>310</v>
      </c>
      <c r="D56" s="16">
        <v>308</v>
      </c>
      <c r="E56" s="16">
        <v>349</v>
      </c>
      <c r="F56" s="16">
        <v>395</v>
      </c>
      <c r="G56" s="16">
        <v>440</v>
      </c>
      <c r="H56" s="16">
        <v>489</v>
      </c>
      <c r="I56" s="16">
        <v>504</v>
      </c>
      <c r="J56" s="16">
        <v>521</v>
      </c>
      <c r="K56" s="16">
        <v>523</v>
      </c>
      <c r="L56" s="16">
        <v>537</v>
      </c>
      <c r="M56" s="16">
        <v>541</v>
      </c>
      <c r="N56" s="16">
        <v>421</v>
      </c>
      <c r="O56" s="16">
        <v>373</v>
      </c>
      <c r="P56" s="16">
        <v>360</v>
      </c>
      <c r="Q56" s="16">
        <v>354</v>
      </c>
      <c r="R56" s="16">
        <v>371</v>
      </c>
      <c r="S56" s="16">
        <v>407</v>
      </c>
      <c r="T56" s="16">
        <v>446</v>
      </c>
      <c r="U56" s="16">
        <v>445</v>
      </c>
      <c r="V56" s="16">
        <v>488</v>
      </c>
    </row>
    <row r="57" spans="1:22" ht="18" customHeight="1">
      <c r="A57" s="74" t="s">
        <v>100</v>
      </c>
      <c r="B57" s="16">
        <v>84</v>
      </c>
      <c r="C57" s="16">
        <v>139</v>
      </c>
      <c r="D57" s="16">
        <v>193</v>
      </c>
      <c r="E57" s="16">
        <v>236</v>
      </c>
      <c r="F57" s="16">
        <v>272</v>
      </c>
      <c r="G57" s="16">
        <v>311</v>
      </c>
      <c r="H57" s="16">
        <v>365</v>
      </c>
      <c r="I57" s="16">
        <v>399</v>
      </c>
      <c r="J57" s="16">
        <v>425</v>
      </c>
      <c r="K57" s="16">
        <v>436</v>
      </c>
      <c r="L57" s="16">
        <v>442</v>
      </c>
      <c r="M57" s="16">
        <v>445</v>
      </c>
      <c r="N57" s="16">
        <v>408</v>
      </c>
      <c r="O57" s="16">
        <v>348</v>
      </c>
      <c r="P57" s="16">
        <v>340</v>
      </c>
      <c r="Q57" s="16">
        <v>327</v>
      </c>
      <c r="R57" s="16">
        <v>383</v>
      </c>
      <c r="S57" s="16">
        <v>459</v>
      </c>
      <c r="T57" s="16">
        <v>512</v>
      </c>
      <c r="U57" s="16">
        <v>540</v>
      </c>
      <c r="V57" s="16">
        <v>643</v>
      </c>
    </row>
    <row r="58" spans="1:22" ht="18" customHeight="1">
      <c r="A58" s="74" t="s">
        <v>101</v>
      </c>
      <c r="B58" s="16">
        <v>239</v>
      </c>
      <c r="C58" s="16">
        <v>410</v>
      </c>
      <c r="D58" s="16">
        <v>660</v>
      </c>
      <c r="E58" s="16">
        <v>1250</v>
      </c>
      <c r="F58" s="16">
        <v>1742</v>
      </c>
      <c r="G58" s="16">
        <v>2089</v>
      </c>
      <c r="H58" s="16">
        <v>2317</v>
      </c>
      <c r="I58" s="16">
        <v>2390</v>
      </c>
      <c r="J58" s="16">
        <v>2441</v>
      </c>
      <c r="K58" s="16">
        <v>2402</v>
      </c>
      <c r="L58" s="16">
        <v>2398</v>
      </c>
      <c r="M58" s="16">
        <v>2413</v>
      </c>
      <c r="N58" s="16">
        <v>1514</v>
      </c>
      <c r="O58" s="16">
        <v>1189</v>
      </c>
      <c r="P58" s="16">
        <v>1024</v>
      </c>
      <c r="Q58" s="16">
        <v>867</v>
      </c>
      <c r="R58" s="16">
        <v>932</v>
      </c>
      <c r="S58" s="16">
        <v>1041</v>
      </c>
      <c r="T58" s="16">
        <v>1061</v>
      </c>
      <c r="U58" s="16">
        <v>1177</v>
      </c>
      <c r="V58" s="16">
        <v>1501</v>
      </c>
    </row>
    <row r="59" spans="1:22" ht="18" customHeight="1">
      <c r="A59" s="74" t="s">
        <v>118</v>
      </c>
      <c r="B59" s="16">
        <v>132</v>
      </c>
      <c r="C59" s="16">
        <v>370</v>
      </c>
      <c r="D59" s="16">
        <v>705</v>
      </c>
      <c r="E59" s="16">
        <v>1122</v>
      </c>
      <c r="F59" s="16">
        <v>1516</v>
      </c>
      <c r="G59" s="16">
        <v>2134</v>
      </c>
      <c r="H59" s="16">
        <v>2872</v>
      </c>
      <c r="I59" s="16">
        <v>3014</v>
      </c>
      <c r="J59" s="16">
        <v>2925</v>
      </c>
      <c r="K59" s="16">
        <v>2813</v>
      </c>
      <c r="L59" s="16">
        <v>2781</v>
      </c>
      <c r="M59" s="16">
        <v>2742</v>
      </c>
      <c r="N59" s="16">
        <v>2497</v>
      </c>
      <c r="O59" s="16">
        <v>2134</v>
      </c>
      <c r="P59" s="16">
        <v>2046</v>
      </c>
      <c r="Q59" s="16">
        <v>1988</v>
      </c>
      <c r="R59" s="16">
        <v>1979</v>
      </c>
      <c r="S59" s="16">
        <v>1945</v>
      </c>
      <c r="T59" s="16">
        <v>1959</v>
      </c>
      <c r="U59" s="16">
        <v>1871</v>
      </c>
      <c r="V59" s="16">
        <v>1845</v>
      </c>
    </row>
    <row r="60" spans="1:22" ht="18" customHeight="1">
      <c r="A60" s="74" t="s">
        <v>103</v>
      </c>
      <c r="B60" s="16">
        <v>136</v>
      </c>
      <c r="C60" s="16">
        <v>198</v>
      </c>
      <c r="D60" s="16">
        <v>256</v>
      </c>
      <c r="E60" s="16">
        <v>290</v>
      </c>
      <c r="F60" s="16">
        <v>284</v>
      </c>
      <c r="G60" s="16">
        <v>255</v>
      </c>
      <c r="H60" s="16">
        <v>278</v>
      </c>
      <c r="I60" s="16">
        <v>267</v>
      </c>
      <c r="J60" s="16">
        <v>286</v>
      </c>
      <c r="K60" s="16">
        <v>304</v>
      </c>
      <c r="L60" s="16">
        <v>330</v>
      </c>
      <c r="M60" s="16">
        <v>354</v>
      </c>
      <c r="N60" s="16">
        <v>365</v>
      </c>
      <c r="O60" s="16">
        <v>380</v>
      </c>
      <c r="P60" s="16">
        <v>393</v>
      </c>
      <c r="Q60" s="16">
        <v>413</v>
      </c>
      <c r="R60" s="16">
        <v>444</v>
      </c>
      <c r="S60" s="16">
        <v>485</v>
      </c>
      <c r="T60" s="16">
        <v>505</v>
      </c>
      <c r="U60" s="16">
        <v>471</v>
      </c>
      <c r="V60" s="16">
        <v>484</v>
      </c>
    </row>
    <row r="61" spans="1:22" ht="18" customHeight="1">
      <c r="A61" s="74" t="s">
        <v>104</v>
      </c>
      <c r="B61" s="16">
        <v>233</v>
      </c>
      <c r="C61" s="16">
        <v>281</v>
      </c>
      <c r="D61" s="16">
        <v>301</v>
      </c>
      <c r="E61" s="16">
        <v>328</v>
      </c>
      <c r="F61" s="16">
        <v>298</v>
      </c>
      <c r="G61" s="16">
        <v>307</v>
      </c>
      <c r="H61" s="16">
        <v>370</v>
      </c>
      <c r="I61" s="16">
        <v>359</v>
      </c>
      <c r="J61" s="16">
        <v>395</v>
      </c>
      <c r="K61" s="16">
        <v>414</v>
      </c>
      <c r="L61" s="16">
        <v>460</v>
      </c>
      <c r="M61" s="16">
        <v>491</v>
      </c>
      <c r="N61" s="16">
        <v>535</v>
      </c>
      <c r="O61" s="16">
        <v>597</v>
      </c>
      <c r="P61" s="16">
        <v>609</v>
      </c>
      <c r="Q61" s="16">
        <v>623</v>
      </c>
      <c r="R61" s="16">
        <v>671</v>
      </c>
      <c r="S61" s="16">
        <v>669</v>
      </c>
      <c r="T61" s="16">
        <v>706</v>
      </c>
      <c r="U61" s="16">
        <v>629</v>
      </c>
      <c r="V61" s="16">
        <v>616</v>
      </c>
    </row>
    <row r="62" spans="1:22" ht="18" customHeight="1">
      <c r="A62" s="74" t="s">
        <v>105</v>
      </c>
      <c r="B62" s="16">
        <v>554</v>
      </c>
      <c r="C62" s="16">
        <v>752</v>
      </c>
      <c r="D62" s="16">
        <v>985</v>
      </c>
      <c r="E62" s="16">
        <v>1360</v>
      </c>
      <c r="F62" s="16">
        <v>1672</v>
      </c>
      <c r="G62" s="16">
        <v>1924</v>
      </c>
      <c r="H62" s="16">
        <v>2324</v>
      </c>
      <c r="I62" s="16">
        <v>2498</v>
      </c>
      <c r="J62" s="16">
        <v>2622</v>
      </c>
      <c r="K62" s="16">
        <v>2641</v>
      </c>
      <c r="L62" s="16">
        <v>2694</v>
      </c>
      <c r="M62" s="16">
        <v>2704</v>
      </c>
      <c r="N62" s="16">
        <v>2730</v>
      </c>
      <c r="O62" s="16">
        <v>2744</v>
      </c>
      <c r="P62" s="16">
        <v>2852</v>
      </c>
      <c r="Q62" s="16">
        <v>2892</v>
      </c>
      <c r="R62" s="16">
        <v>3035</v>
      </c>
      <c r="S62" s="16">
        <v>3132</v>
      </c>
      <c r="T62" s="16">
        <v>3357</v>
      </c>
      <c r="U62" s="16">
        <v>3315</v>
      </c>
      <c r="V62" s="16">
        <v>3398</v>
      </c>
    </row>
    <row r="63" spans="1:22" ht="18" customHeight="1">
      <c r="A63" s="74" t="s">
        <v>106</v>
      </c>
      <c r="B63" s="16">
        <v>7</v>
      </c>
      <c r="C63" s="16">
        <v>10</v>
      </c>
      <c r="D63" s="16">
        <v>11</v>
      </c>
      <c r="E63" s="16">
        <v>12</v>
      </c>
      <c r="F63" s="16">
        <v>29</v>
      </c>
      <c r="G63" s="16">
        <v>32</v>
      </c>
      <c r="H63" s="16">
        <v>35</v>
      </c>
      <c r="I63" s="16">
        <v>51</v>
      </c>
      <c r="J63" s="16">
        <v>61</v>
      </c>
      <c r="K63" s="16">
        <v>56</v>
      </c>
      <c r="L63" s="16">
        <v>68</v>
      </c>
      <c r="M63" s="16">
        <v>66</v>
      </c>
      <c r="N63" s="16">
        <v>72</v>
      </c>
      <c r="O63" s="16">
        <v>71</v>
      </c>
      <c r="P63" s="16">
        <v>71</v>
      </c>
      <c r="Q63" s="16">
        <v>64</v>
      </c>
      <c r="R63" s="16">
        <v>66</v>
      </c>
      <c r="S63" s="16">
        <v>76</v>
      </c>
      <c r="T63" s="16">
        <v>87</v>
      </c>
      <c r="U63" s="16">
        <v>82</v>
      </c>
      <c r="V63" s="16">
        <v>94</v>
      </c>
    </row>
    <row r="64" spans="1:22" ht="18" customHeight="1">
      <c r="A64" s="74" t="s">
        <v>107</v>
      </c>
      <c r="B64" s="16">
        <v>203</v>
      </c>
      <c r="C64" s="16">
        <v>384</v>
      </c>
      <c r="D64" s="16">
        <v>501</v>
      </c>
      <c r="E64" s="16">
        <v>630</v>
      </c>
      <c r="F64" s="16">
        <v>653</v>
      </c>
      <c r="G64" s="16">
        <v>625</v>
      </c>
      <c r="H64" s="16">
        <v>689</v>
      </c>
      <c r="I64" s="16">
        <v>627</v>
      </c>
      <c r="J64" s="16">
        <v>597</v>
      </c>
      <c r="K64" s="16">
        <v>515</v>
      </c>
      <c r="L64" s="16">
        <v>487</v>
      </c>
      <c r="M64" s="16">
        <v>441</v>
      </c>
      <c r="N64" s="16">
        <v>401</v>
      </c>
      <c r="O64" s="16">
        <v>338</v>
      </c>
      <c r="P64" s="16">
        <v>309</v>
      </c>
      <c r="Q64" s="16">
        <v>296</v>
      </c>
      <c r="R64" s="16">
        <v>316</v>
      </c>
      <c r="S64" s="16">
        <v>337</v>
      </c>
      <c r="T64" s="16">
        <v>375</v>
      </c>
      <c r="U64" s="16">
        <v>382</v>
      </c>
      <c r="V64" s="16">
        <v>438</v>
      </c>
    </row>
    <row r="65" spans="1:22" ht="18" customHeight="1">
      <c r="A65" s="74" t="s">
        <v>108</v>
      </c>
      <c r="B65" s="16">
        <v>942</v>
      </c>
      <c r="C65" s="16">
        <v>1372</v>
      </c>
      <c r="D65" s="16">
        <v>1435</v>
      </c>
      <c r="E65" s="16">
        <v>1518</v>
      </c>
      <c r="F65" s="16">
        <v>1511</v>
      </c>
      <c r="G65" s="16">
        <v>1536</v>
      </c>
      <c r="H65" s="16">
        <v>1674</v>
      </c>
      <c r="I65" s="16">
        <v>1606</v>
      </c>
      <c r="J65" s="16">
        <v>1499</v>
      </c>
      <c r="K65" s="16">
        <v>1475</v>
      </c>
      <c r="L65" s="16">
        <v>1321</v>
      </c>
      <c r="M65" s="16">
        <v>1198</v>
      </c>
      <c r="N65" s="16">
        <v>1068</v>
      </c>
      <c r="O65" s="16">
        <v>884</v>
      </c>
      <c r="P65" s="16">
        <v>803</v>
      </c>
      <c r="Q65" s="16">
        <v>816</v>
      </c>
      <c r="R65" s="16">
        <v>978</v>
      </c>
      <c r="S65" s="16">
        <v>1233</v>
      </c>
      <c r="T65" s="16">
        <v>1681</v>
      </c>
      <c r="U65" s="16">
        <v>1723</v>
      </c>
      <c r="V65" s="16">
        <v>1893</v>
      </c>
    </row>
    <row r="66" spans="1:22" ht="18" customHeight="1">
      <c r="A66" s="74" t="s">
        <v>109</v>
      </c>
      <c r="B66" s="16">
        <v>468</v>
      </c>
      <c r="C66" s="16">
        <v>845</v>
      </c>
      <c r="D66" s="16">
        <v>1227</v>
      </c>
      <c r="E66" s="16">
        <v>1337</v>
      </c>
      <c r="F66" s="16">
        <v>1250</v>
      </c>
      <c r="G66" s="16">
        <v>1163</v>
      </c>
      <c r="H66" s="16">
        <v>1236</v>
      </c>
      <c r="I66" s="16">
        <v>1185</v>
      </c>
      <c r="J66" s="16">
        <v>1144</v>
      </c>
      <c r="K66" s="16">
        <v>1053</v>
      </c>
      <c r="L66" s="16">
        <v>976</v>
      </c>
      <c r="M66" s="16">
        <v>848</v>
      </c>
      <c r="N66" s="16">
        <v>735</v>
      </c>
      <c r="O66" s="16">
        <v>580</v>
      </c>
      <c r="P66" s="16">
        <v>506</v>
      </c>
      <c r="Q66" s="16">
        <v>447</v>
      </c>
      <c r="R66" s="16">
        <v>438</v>
      </c>
      <c r="S66" s="16">
        <v>402</v>
      </c>
      <c r="T66" s="16">
        <v>366</v>
      </c>
      <c r="U66" s="16">
        <v>306</v>
      </c>
      <c r="V66" s="16">
        <v>303</v>
      </c>
    </row>
    <row r="67" spans="1:22" ht="18" customHeight="1">
      <c r="A67" s="74" t="s">
        <v>110</v>
      </c>
      <c r="B67" s="16" t="s">
        <v>111</v>
      </c>
      <c r="C67" s="16" t="s">
        <v>111</v>
      </c>
      <c r="D67" s="16" t="s">
        <v>111</v>
      </c>
      <c r="E67" s="16">
        <v>158</v>
      </c>
      <c r="F67" s="16">
        <v>272</v>
      </c>
      <c r="G67" s="16">
        <v>451</v>
      </c>
      <c r="H67" s="16">
        <v>685</v>
      </c>
      <c r="I67" s="16">
        <v>771</v>
      </c>
      <c r="J67" s="16">
        <v>757</v>
      </c>
      <c r="K67" s="16">
        <v>736</v>
      </c>
      <c r="L67" s="16">
        <v>724</v>
      </c>
      <c r="M67" s="16">
        <v>639</v>
      </c>
      <c r="N67" s="16">
        <v>552</v>
      </c>
      <c r="O67" s="16">
        <v>503</v>
      </c>
      <c r="P67" s="16">
        <v>506</v>
      </c>
      <c r="Q67" s="16">
        <v>494</v>
      </c>
      <c r="R67" s="16">
        <v>526</v>
      </c>
      <c r="S67" s="16">
        <v>550</v>
      </c>
      <c r="T67" s="16">
        <v>597</v>
      </c>
      <c r="U67" s="16">
        <v>545</v>
      </c>
      <c r="V67" s="16">
        <v>521</v>
      </c>
    </row>
    <row r="68" spans="1:22" ht="18" customHeight="1">
      <c r="A68" s="74" t="s">
        <v>112</v>
      </c>
      <c r="B68" s="16">
        <v>29</v>
      </c>
      <c r="C68" s="16">
        <v>36</v>
      </c>
      <c r="D68" s="16">
        <v>67</v>
      </c>
      <c r="E68" s="16">
        <v>93</v>
      </c>
      <c r="F68" s="16">
        <v>111</v>
      </c>
      <c r="G68" s="16">
        <v>124</v>
      </c>
      <c r="H68" s="16">
        <v>146</v>
      </c>
      <c r="I68" s="16">
        <v>140</v>
      </c>
      <c r="J68" s="16">
        <v>141</v>
      </c>
      <c r="K68" s="16">
        <v>144</v>
      </c>
      <c r="L68" s="16">
        <v>144</v>
      </c>
      <c r="M68" s="16">
        <v>133</v>
      </c>
      <c r="N68" s="16">
        <v>115</v>
      </c>
      <c r="O68" s="16">
        <v>107</v>
      </c>
      <c r="P68" s="16">
        <v>128</v>
      </c>
      <c r="Q68" s="16">
        <v>173</v>
      </c>
      <c r="R68" s="16">
        <v>229</v>
      </c>
      <c r="S68" s="16">
        <v>342</v>
      </c>
      <c r="T68" s="16">
        <v>480</v>
      </c>
      <c r="U68" s="16">
        <v>483</v>
      </c>
      <c r="V68" s="16">
        <v>533</v>
      </c>
    </row>
    <row r="69" spans="1:22" ht="18" customHeight="1">
      <c r="A69" s="74" t="s">
        <v>113</v>
      </c>
      <c r="B69" s="16">
        <v>96</v>
      </c>
      <c r="C69" s="16">
        <v>110</v>
      </c>
      <c r="D69" s="16">
        <v>158</v>
      </c>
      <c r="E69" s="16">
        <v>278</v>
      </c>
      <c r="F69" s="16">
        <v>347</v>
      </c>
      <c r="G69" s="16">
        <v>376</v>
      </c>
      <c r="H69" s="16">
        <v>539</v>
      </c>
      <c r="I69" s="16">
        <v>649</v>
      </c>
      <c r="J69" s="16">
        <v>773</v>
      </c>
      <c r="K69" s="16">
        <v>880</v>
      </c>
      <c r="L69" s="16">
        <v>995</v>
      </c>
      <c r="M69" s="16">
        <v>1009</v>
      </c>
      <c r="N69" s="16">
        <v>1016</v>
      </c>
      <c r="O69" s="16">
        <v>1061</v>
      </c>
      <c r="P69" s="16">
        <v>1141</v>
      </c>
      <c r="Q69" s="16">
        <v>1154</v>
      </c>
      <c r="R69" s="16">
        <v>1185</v>
      </c>
      <c r="S69" s="16">
        <v>1252</v>
      </c>
      <c r="T69" s="16">
        <v>1282</v>
      </c>
      <c r="U69" s="16">
        <v>1239</v>
      </c>
      <c r="V69" s="16">
        <v>1244</v>
      </c>
    </row>
    <row r="70" spans="1:22" ht="18" customHeight="1">
      <c r="A70" s="111" t="s">
        <v>114</v>
      </c>
      <c r="B70" s="114">
        <f>SUM(B54:B69)</f>
        <v>3588</v>
      </c>
      <c r="C70" s="114">
        <f t="shared" ref="C70:U70" si="4">SUM(C54:C69)</f>
        <v>5495</v>
      </c>
      <c r="D70" s="114">
        <f t="shared" si="4"/>
        <v>7154</v>
      </c>
      <c r="E70" s="114">
        <f t="shared" si="4"/>
        <v>9389</v>
      </c>
      <c r="F70" s="114">
        <f t="shared" si="4"/>
        <v>10828</v>
      </c>
      <c r="G70" s="114">
        <f t="shared" si="4"/>
        <v>12363</v>
      </c>
      <c r="H70" s="114">
        <f t="shared" si="4"/>
        <v>14684</v>
      </c>
      <c r="I70" s="114">
        <f t="shared" si="4"/>
        <v>15178</v>
      </c>
      <c r="J70" s="114">
        <f t="shared" si="4"/>
        <v>15320</v>
      </c>
      <c r="K70" s="114">
        <f t="shared" si="4"/>
        <v>15111</v>
      </c>
      <c r="L70" s="114">
        <f t="shared" si="4"/>
        <v>15090</v>
      </c>
      <c r="M70" s="114">
        <f t="shared" si="4"/>
        <v>14741</v>
      </c>
      <c r="N70" s="114">
        <f t="shared" si="4"/>
        <v>13001</v>
      </c>
      <c r="O70" s="114">
        <f t="shared" si="4"/>
        <v>11771</v>
      </c>
      <c r="P70" s="114">
        <f t="shared" si="4"/>
        <v>11510</v>
      </c>
      <c r="Q70" s="114">
        <f t="shared" si="4"/>
        <v>11293</v>
      </c>
      <c r="R70" s="114">
        <f t="shared" si="4"/>
        <v>11949</v>
      </c>
      <c r="S70" s="114">
        <f t="shared" si="4"/>
        <v>12726</v>
      </c>
      <c r="T70" s="114">
        <f t="shared" si="4"/>
        <v>13837</v>
      </c>
      <c r="U70" s="114">
        <f t="shared" si="4"/>
        <v>13637</v>
      </c>
      <c r="V70" s="114">
        <f>SUM(V54:V69)</f>
        <v>14508</v>
      </c>
    </row>
    <row r="71" spans="1:22" ht="18" customHeight="1">
      <c r="A71" s="112" t="s">
        <v>115</v>
      </c>
      <c r="B71" s="16">
        <f>B72-B70</f>
        <v>954</v>
      </c>
      <c r="C71" s="16">
        <f t="shared" ref="C71:U71" si="5">C72-C70</f>
        <v>1361</v>
      </c>
      <c r="D71" s="16">
        <f t="shared" si="5"/>
        <v>1713</v>
      </c>
      <c r="E71" s="16">
        <f t="shared" si="5"/>
        <v>2167</v>
      </c>
      <c r="F71" s="16">
        <f t="shared" si="5"/>
        <v>2503</v>
      </c>
      <c r="G71" s="16">
        <f t="shared" si="5"/>
        <v>2798</v>
      </c>
      <c r="H71" s="16">
        <f t="shared" si="5"/>
        <v>3306</v>
      </c>
      <c r="I71" s="16">
        <f t="shared" si="5"/>
        <v>3371</v>
      </c>
      <c r="J71" s="16">
        <f t="shared" si="5"/>
        <v>3411</v>
      </c>
      <c r="K71" s="16">
        <f t="shared" si="5"/>
        <v>3379</v>
      </c>
      <c r="L71" s="16">
        <f t="shared" si="5"/>
        <v>3441</v>
      </c>
      <c r="M71" s="16">
        <f t="shared" si="5"/>
        <v>3453</v>
      </c>
      <c r="N71" s="16">
        <f t="shared" si="5"/>
        <v>3069</v>
      </c>
      <c r="O71" s="16">
        <f t="shared" si="5"/>
        <v>2846</v>
      </c>
      <c r="P71" s="16">
        <f t="shared" si="5"/>
        <v>2826</v>
      </c>
      <c r="Q71" s="16">
        <f t="shared" si="5"/>
        <v>2805</v>
      </c>
      <c r="R71" s="16">
        <f t="shared" si="5"/>
        <v>2993</v>
      </c>
      <c r="S71" s="16">
        <f t="shared" si="5"/>
        <v>3271</v>
      </c>
      <c r="T71" s="16">
        <f t="shared" si="5"/>
        <v>3567</v>
      </c>
      <c r="U71" s="16">
        <f t="shared" si="5"/>
        <v>3521</v>
      </c>
      <c r="V71" s="16">
        <f>V72-V70</f>
        <v>3931</v>
      </c>
    </row>
    <row r="72" spans="1:22" ht="18" customHeight="1">
      <c r="A72" s="95" t="s">
        <v>39</v>
      </c>
      <c r="B72" s="62">
        <v>4542</v>
      </c>
      <c r="C72" s="62">
        <v>6856</v>
      </c>
      <c r="D72" s="62">
        <v>8867</v>
      </c>
      <c r="E72" s="62">
        <v>11556</v>
      </c>
      <c r="F72" s="62">
        <v>13331</v>
      </c>
      <c r="G72" s="62">
        <v>15161</v>
      </c>
      <c r="H72" s="62">
        <v>17990</v>
      </c>
      <c r="I72" s="62">
        <v>18549</v>
      </c>
      <c r="J72" s="62">
        <v>18731</v>
      </c>
      <c r="K72" s="62">
        <v>18490</v>
      </c>
      <c r="L72" s="62">
        <v>18531</v>
      </c>
      <c r="M72" s="62">
        <v>18194</v>
      </c>
      <c r="N72" s="62">
        <v>16070</v>
      </c>
      <c r="O72" s="62">
        <v>14617</v>
      </c>
      <c r="P72" s="62">
        <v>14336</v>
      </c>
      <c r="Q72" s="62">
        <v>14098</v>
      </c>
      <c r="R72" s="62">
        <v>14942</v>
      </c>
      <c r="S72" s="62">
        <v>15997</v>
      </c>
      <c r="T72" s="62">
        <v>17404</v>
      </c>
      <c r="U72" s="108">
        <v>17158</v>
      </c>
      <c r="V72" s="108">
        <v>18439</v>
      </c>
    </row>
    <row r="73" spans="1:22" ht="18" customHeight="1">
      <c r="A73" s="58" t="s">
        <v>52</v>
      </c>
    </row>
    <row r="74" spans="1:22" ht="18" customHeight="1">
      <c r="A74" s="72" t="s">
        <v>119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21"/>
  <sheetViews>
    <sheetView zoomScale="70" zoomScaleNormal="70" zoomScalePageLayoutView="70" workbookViewId="0">
      <selection activeCell="L29" sqref="L29"/>
    </sheetView>
  </sheetViews>
  <sheetFormatPr defaultColWidth="10.875" defaultRowHeight="15"/>
  <cols>
    <col min="1" max="1" width="25" style="5" customWidth="1"/>
    <col min="2" max="16384" width="10.875" style="5"/>
  </cols>
  <sheetData>
    <row r="1" spans="1:22" ht="29.1">
      <c r="A1" s="20" t="s">
        <v>0</v>
      </c>
    </row>
    <row r="2" spans="1:22" ht="24">
      <c r="A2" s="10" t="s">
        <v>11</v>
      </c>
    </row>
    <row r="3" spans="1:22" ht="18" customHeight="1"/>
    <row r="4" spans="1:22" ht="18" customHeight="1">
      <c r="A4" s="33" t="s">
        <v>120</v>
      </c>
    </row>
    <row r="5" spans="1:22" ht="18" customHeight="1"/>
    <row r="6" spans="1:22" ht="18" customHeight="1">
      <c r="A6" s="66"/>
      <c r="B6" s="97">
        <v>2002</v>
      </c>
      <c r="C6" s="97">
        <v>2003</v>
      </c>
      <c r="D6" s="97">
        <v>2004</v>
      </c>
      <c r="E6" s="97">
        <v>2005</v>
      </c>
      <c r="F6" s="97">
        <v>2006</v>
      </c>
      <c r="G6" s="97">
        <v>2007</v>
      </c>
      <c r="H6" s="97">
        <v>2008</v>
      </c>
      <c r="I6" s="97">
        <v>2009</v>
      </c>
      <c r="J6" s="97">
        <v>2010</v>
      </c>
      <c r="K6" s="97">
        <v>2011</v>
      </c>
      <c r="L6" s="97">
        <v>2012</v>
      </c>
      <c r="M6" s="97">
        <v>2013</v>
      </c>
      <c r="N6" s="97">
        <v>2014</v>
      </c>
      <c r="O6" s="97">
        <v>2015</v>
      </c>
      <c r="P6" s="97">
        <v>2016</v>
      </c>
      <c r="Q6" s="97">
        <v>2017</v>
      </c>
      <c r="R6" s="97">
        <v>2018</v>
      </c>
      <c r="S6" s="97">
        <v>2019</v>
      </c>
      <c r="T6" s="97">
        <v>2020</v>
      </c>
      <c r="U6" s="97">
        <v>2021</v>
      </c>
      <c r="V6" s="97">
        <v>2022</v>
      </c>
    </row>
    <row r="7" spans="1:22" ht="18" customHeight="1">
      <c r="A7" s="67" t="s">
        <v>39</v>
      </c>
      <c r="B7" s="24">
        <f t="shared" ref="B7:T7" si="0">SUM(B8:B9)</f>
        <v>2721</v>
      </c>
      <c r="C7" s="24">
        <f t="shared" si="0"/>
        <v>2916</v>
      </c>
      <c r="D7" s="24">
        <f t="shared" si="0"/>
        <v>2980</v>
      </c>
      <c r="E7" s="24">
        <f t="shared" si="0"/>
        <v>3181</v>
      </c>
      <c r="F7" s="24">
        <f t="shared" si="0"/>
        <v>3274</v>
      </c>
      <c r="G7" s="24">
        <f t="shared" si="0"/>
        <v>3406</v>
      </c>
      <c r="H7" s="24">
        <f t="shared" si="0"/>
        <v>3621</v>
      </c>
      <c r="I7" s="24">
        <f t="shared" si="0"/>
        <v>3360</v>
      </c>
      <c r="J7" s="24">
        <f t="shared" si="0"/>
        <v>3266</v>
      </c>
      <c r="K7" s="24">
        <f t="shared" si="0"/>
        <v>3140</v>
      </c>
      <c r="L7" s="24">
        <f t="shared" si="0"/>
        <v>3120</v>
      </c>
      <c r="M7" s="24">
        <f t="shared" si="0"/>
        <v>2874</v>
      </c>
      <c r="N7" s="24">
        <f t="shared" si="0"/>
        <v>2927</v>
      </c>
      <c r="O7" s="24">
        <f t="shared" si="0"/>
        <v>2843</v>
      </c>
      <c r="P7" s="24">
        <f t="shared" si="0"/>
        <v>2687</v>
      </c>
      <c r="Q7" s="24">
        <f t="shared" si="0"/>
        <v>2670</v>
      </c>
      <c r="R7" s="24">
        <f t="shared" si="0"/>
        <v>2493</v>
      </c>
      <c r="S7" s="24">
        <f t="shared" si="0"/>
        <v>3120</v>
      </c>
      <c r="T7" s="24">
        <f t="shared" si="0"/>
        <v>2276</v>
      </c>
      <c r="U7" s="24">
        <f>SUM(U8:U9)</f>
        <v>2348</v>
      </c>
      <c r="V7" s="24">
        <f>SUM(V8:V9)</f>
        <v>2299</v>
      </c>
    </row>
    <row r="8" spans="1:22" ht="18" customHeight="1">
      <c r="A8" s="78" t="s">
        <v>63</v>
      </c>
      <c r="B8" s="16">
        <v>2442</v>
      </c>
      <c r="C8" s="16">
        <v>2561</v>
      </c>
      <c r="D8" s="16">
        <v>2554</v>
      </c>
      <c r="E8" s="16">
        <v>2638</v>
      </c>
      <c r="F8" s="16">
        <v>2699</v>
      </c>
      <c r="G8" s="16">
        <v>2769</v>
      </c>
      <c r="H8" s="16">
        <v>2841</v>
      </c>
      <c r="I8" s="16">
        <v>2664</v>
      </c>
      <c r="J8" s="16">
        <v>2618</v>
      </c>
      <c r="K8" s="16">
        <v>2550</v>
      </c>
      <c r="L8" s="16">
        <v>2568</v>
      </c>
      <c r="M8" s="16">
        <v>2379</v>
      </c>
      <c r="N8" s="16">
        <v>2427</v>
      </c>
      <c r="O8" s="16">
        <v>2406</v>
      </c>
      <c r="P8" s="16">
        <v>2244</v>
      </c>
      <c r="Q8" s="16">
        <v>2235</v>
      </c>
      <c r="R8" s="64">
        <v>2020</v>
      </c>
      <c r="S8" s="64">
        <v>2568</v>
      </c>
      <c r="T8" s="16">
        <v>1805</v>
      </c>
      <c r="U8" s="16">
        <v>1902</v>
      </c>
      <c r="V8" s="16">
        <v>1776</v>
      </c>
    </row>
    <row r="9" spans="1:22" ht="18" customHeight="1">
      <c r="A9" s="79" t="s">
        <v>64</v>
      </c>
      <c r="B9" s="18">
        <v>279</v>
      </c>
      <c r="C9" s="18">
        <v>355</v>
      </c>
      <c r="D9" s="18">
        <v>426</v>
      </c>
      <c r="E9" s="18">
        <v>543</v>
      </c>
      <c r="F9" s="18">
        <v>575</v>
      </c>
      <c r="G9" s="18">
        <v>637</v>
      </c>
      <c r="H9" s="18">
        <v>780</v>
      </c>
      <c r="I9" s="18">
        <v>696</v>
      </c>
      <c r="J9" s="18">
        <v>648</v>
      </c>
      <c r="K9" s="18">
        <v>590</v>
      </c>
      <c r="L9" s="18">
        <v>552</v>
      </c>
      <c r="M9" s="18">
        <v>495</v>
      </c>
      <c r="N9" s="18">
        <v>500</v>
      </c>
      <c r="O9" s="18">
        <v>437</v>
      </c>
      <c r="P9" s="18">
        <v>443</v>
      </c>
      <c r="Q9" s="18">
        <v>435</v>
      </c>
      <c r="R9" s="18">
        <v>473</v>
      </c>
      <c r="S9" s="18">
        <v>552</v>
      </c>
      <c r="T9" s="18">
        <v>471</v>
      </c>
      <c r="U9" s="18">
        <v>446</v>
      </c>
      <c r="V9" s="18">
        <v>523</v>
      </c>
    </row>
    <row r="10" spans="1:22" ht="18" customHeight="1">
      <c r="A10" s="32" t="s">
        <v>48</v>
      </c>
    </row>
    <row r="11" spans="1:22" ht="18" customHeight="1"/>
    <row r="12" spans="1:22" ht="18" customHeight="1">
      <c r="A12" s="33" t="s">
        <v>121</v>
      </c>
    </row>
    <row r="13" spans="1:22" ht="18" customHeight="1"/>
    <row r="14" spans="1:22" ht="18" customHeight="1">
      <c r="A14" s="66"/>
      <c r="B14" s="97">
        <v>2002</v>
      </c>
      <c r="C14" s="97">
        <v>2003</v>
      </c>
      <c r="D14" s="97">
        <v>2004</v>
      </c>
      <c r="E14" s="97">
        <v>2005</v>
      </c>
      <c r="F14" s="97">
        <v>2006</v>
      </c>
      <c r="G14" s="97">
        <v>2007</v>
      </c>
      <c r="H14" s="97">
        <v>2008</v>
      </c>
      <c r="I14" s="97">
        <v>2009</v>
      </c>
      <c r="J14" s="97">
        <v>2010</v>
      </c>
      <c r="K14" s="97">
        <v>2011</v>
      </c>
      <c r="L14" s="97">
        <v>2012</v>
      </c>
      <c r="M14" s="97">
        <v>2013</v>
      </c>
      <c r="N14" s="97">
        <v>2014</v>
      </c>
      <c r="O14" s="97">
        <v>2015</v>
      </c>
      <c r="P14" s="97">
        <v>2016</v>
      </c>
      <c r="Q14" s="97">
        <v>2017</v>
      </c>
      <c r="R14" s="97">
        <v>2018</v>
      </c>
      <c r="S14" s="97">
        <v>2019</v>
      </c>
      <c r="T14" s="97">
        <v>2020</v>
      </c>
      <c r="U14" s="97">
        <v>2021</v>
      </c>
      <c r="V14" s="97">
        <v>2022</v>
      </c>
    </row>
    <row r="15" spans="1:22" ht="18" customHeight="1">
      <c r="A15" s="67" t="s">
        <v>39</v>
      </c>
      <c r="B15" s="70">
        <f t="shared" ref="B15" si="1">SUM(B16:B17)</f>
        <v>1</v>
      </c>
      <c r="C15" s="70">
        <f t="shared" ref="C15" si="2">SUM(C16:C17)</f>
        <v>1</v>
      </c>
      <c r="D15" s="70">
        <f t="shared" ref="D15:E15" si="3">SUM(D16:D17)</f>
        <v>1</v>
      </c>
      <c r="E15" s="70">
        <f t="shared" si="3"/>
        <v>1</v>
      </c>
      <c r="F15" s="70">
        <f t="shared" ref="F15" si="4">SUM(F16:F17)</f>
        <v>1</v>
      </c>
      <c r="G15" s="70">
        <f t="shared" ref="G15:H15" si="5">SUM(G16:G17)</f>
        <v>1</v>
      </c>
      <c r="H15" s="70">
        <f t="shared" si="5"/>
        <v>1</v>
      </c>
      <c r="I15" s="70">
        <f t="shared" ref="I15" si="6">SUM(I16:I17)</f>
        <v>1</v>
      </c>
      <c r="J15" s="70">
        <f t="shared" ref="J15:K15" si="7">SUM(J16:J17)</f>
        <v>1</v>
      </c>
      <c r="K15" s="70">
        <f t="shared" si="7"/>
        <v>1</v>
      </c>
      <c r="L15" s="70">
        <f t="shared" ref="L15" si="8">SUM(L16:L17)</f>
        <v>1</v>
      </c>
      <c r="M15" s="70">
        <f t="shared" ref="M15:N15" si="9">SUM(M16:M17)</f>
        <v>1</v>
      </c>
      <c r="N15" s="70">
        <f t="shared" si="9"/>
        <v>1</v>
      </c>
      <c r="O15" s="70">
        <f t="shared" ref="O15" si="10">SUM(O16:O17)</f>
        <v>1</v>
      </c>
      <c r="P15" s="70">
        <f t="shared" ref="P15:Q15" si="11">SUM(P16:P17)</f>
        <v>1</v>
      </c>
      <c r="Q15" s="70">
        <f t="shared" si="11"/>
        <v>1</v>
      </c>
      <c r="R15" s="70">
        <f t="shared" ref="R15" si="12">SUM(R16:R17)</f>
        <v>1</v>
      </c>
      <c r="S15" s="70">
        <f t="shared" ref="S15" si="13">SUM(S16:S17)</f>
        <v>1</v>
      </c>
      <c r="T15" s="70">
        <f>SUM(T16:T17)</f>
        <v>1</v>
      </c>
      <c r="U15" s="70">
        <f t="shared" ref="U15:V15" si="14">SUM(U16:U17)</f>
        <v>1</v>
      </c>
      <c r="V15" s="70">
        <f t="shared" si="14"/>
        <v>1</v>
      </c>
    </row>
    <row r="16" spans="1:22" ht="18" customHeight="1">
      <c r="A16" s="78" t="s">
        <v>63</v>
      </c>
      <c r="B16" s="71">
        <f t="shared" ref="B16:S16" si="15">B8/B7</f>
        <v>0.89746416758544656</v>
      </c>
      <c r="C16" s="71">
        <f t="shared" si="15"/>
        <v>0.87825788751714673</v>
      </c>
      <c r="D16" s="71">
        <f t="shared" si="15"/>
        <v>0.85704697986577183</v>
      </c>
      <c r="E16" s="71">
        <f t="shared" si="15"/>
        <v>0.82929896259038038</v>
      </c>
      <c r="F16" s="71">
        <f t="shared" si="15"/>
        <v>0.82437385461209534</v>
      </c>
      <c r="G16" s="71">
        <f t="shared" si="15"/>
        <v>0.81297709923664119</v>
      </c>
      <c r="H16" s="71">
        <f t="shared" si="15"/>
        <v>0.78458989229494613</v>
      </c>
      <c r="I16" s="71">
        <f t="shared" si="15"/>
        <v>0.79285714285714282</v>
      </c>
      <c r="J16" s="71">
        <f t="shared" si="15"/>
        <v>0.80159216166564606</v>
      </c>
      <c r="K16" s="71">
        <f t="shared" si="15"/>
        <v>0.81210191082802552</v>
      </c>
      <c r="L16" s="71">
        <f t="shared" si="15"/>
        <v>0.82307692307692304</v>
      </c>
      <c r="M16" s="71">
        <f t="shared" si="15"/>
        <v>0.82776617954070986</v>
      </c>
      <c r="N16" s="71">
        <f t="shared" si="15"/>
        <v>0.82917663136317044</v>
      </c>
      <c r="O16" s="71">
        <f t="shared" si="15"/>
        <v>0.84628913119943716</v>
      </c>
      <c r="P16" s="71">
        <f t="shared" si="15"/>
        <v>0.83513211760327499</v>
      </c>
      <c r="Q16" s="71">
        <f t="shared" si="15"/>
        <v>0.8370786516853933</v>
      </c>
      <c r="R16" s="71">
        <f t="shared" si="15"/>
        <v>0.81026875250701969</v>
      </c>
      <c r="S16" s="71">
        <f t="shared" si="15"/>
        <v>0.82307692307692304</v>
      </c>
      <c r="T16" s="71">
        <f>T8/T7</f>
        <v>0.79305799648506148</v>
      </c>
      <c r="U16" s="71">
        <f t="shared" ref="U16:V16" si="16">U8/U7</f>
        <v>0.81005110732538332</v>
      </c>
      <c r="V16" s="71">
        <f t="shared" si="16"/>
        <v>0.77250978686385385</v>
      </c>
    </row>
    <row r="17" spans="1:22" ht="18" customHeight="1">
      <c r="A17" s="79" t="s">
        <v>64</v>
      </c>
      <c r="B17" s="107">
        <f t="shared" ref="B17:S17" si="17">B9/B7</f>
        <v>0.10253583241455347</v>
      </c>
      <c r="C17" s="107">
        <f t="shared" si="17"/>
        <v>0.12174211248285323</v>
      </c>
      <c r="D17" s="107">
        <f t="shared" si="17"/>
        <v>0.1429530201342282</v>
      </c>
      <c r="E17" s="107">
        <f t="shared" si="17"/>
        <v>0.17070103740961962</v>
      </c>
      <c r="F17" s="107">
        <f t="shared" si="17"/>
        <v>0.17562614538790469</v>
      </c>
      <c r="G17" s="107">
        <f t="shared" si="17"/>
        <v>0.18702290076335878</v>
      </c>
      <c r="H17" s="107">
        <f t="shared" si="17"/>
        <v>0.21541010770505387</v>
      </c>
      <c r="I17" s="107">
        <f t="shared" si="17"/>
        <v>0.20714285714285716</v>
      </c>
      <c r="J17" s="107">
        <f t="shared" si="17"/>
        <v>0.19840783833435394</v>
      </c>
      <c r="K17" s="107">
        <f t="shared" si="17"/>
        <v>0.18789808917197454</v>
      </c>
      <c r="L17" s="107">
        <f t="shared" si="17"/>
        <v>0.17692307692307693</v>
      </c>
      <c r="M17" s="107">
        <f t="shared" si="17"/>
        <v>0.1722338204592902</v>
      </c>
      <c r="N17" s="107">
        <f t="shared" si="17"/>
        <v>0.17082336863682951</v>
      </c>
      <c r="O17" s="107">
        <f t="shared" si="17"/>
        <v>0.15371086880056278</v>
      </c>
      <c r="P17" s="107">
        <f t="shared" si="17"/>
        <v>0.16486788239672498</v>
      </c>
      <c r="Q17" s="107">
        <f t="shared" si="17"/>
        <v>0.16292134831460675</v>
      </c>
      <c r="R17" s="107">
        <f t="shared" si="17"/>
        <v>0.18973124749298034</v>
      </c>
      <c r="S17" s="107">
        <f t="shared" si="17"/>
        <v>0.17692307692307693</v>
      </c>
      <c r="T17" s="107">
        <f>T9/T7</f>
        <v>0.20694200351493849</v>
      </c>
      <c r="U17" s="107">
        <f t="shared" ref="U17:V17" si="18">U9/U7</f>
        <v>0.1899488926746167</v>
      </c>
      <c r="V17" s="107">
        <f t="shared" si="18"/>
        <v>0.22749021313614615</v>
      </c>
    </row>
    <row r="18" spans="1:22" ht="18" customHeight="1">
      <c r="A18" s="58" t="s">
        <v>52</v>
      </c>
    </row>
    <row r="19" spans="1:22" ht="18" customHeight="1"/>
    <row r="20" spans="1:22" ht="18" customHeight="1"/>
    <row r="21" spans="1:22" ht="18" customHeight="1"/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zoomScaleNormal="327" zoomScalePageLayoutView="327" workbookViewId="0">
      <selection activeCell="B24" sqref="B24:H24"/>
    </sheetView>
  </sheetViews>
  <sheetFormatPr defaultColWidth="10.875" defaultRowHeight="15.95"/>
  <cols>
    <col min="1" max="16384" width="10.875" style="2"/>
  </cols>
  <sheetData>
    <row r="1" spans="1:10">
      <c r="A1" s="1" t="s">
        <v>0</v>
      </c>
    </row>
    <row r="4" spans="1:10" ht="26.1">
      <c r="B4" s="3" t="s">
        <v>1</v>
      </c>
    </row>
    <row r="6" spans="1:10" ht="15.95" customHeight="1">
      <c r="B6" s="141" t="s">
        <v>2</v>
      </c>
      <c r="C6" s="141"/>
      <c r="D6" s="141"/>
      <c r="E6" s="141"/>
      <c r="F6" s="141"/>
      <c r="G6" s="141"/>
      <c r="H6" s="141"/>
      <c r="I6" s="141"/>
      <c r="J6" s="141"/>
    </row>
    <row r="8" spans="1:10">
      <c r="B8" s="142" t="s">
        <v>3</v>
      </c>
      <c r="C8" s="142"/>
      <c r="D8" s="142"/>
      <c r="E8" s="142"/>
      <c r="F8" s="142"/>
      <c r="G8" s="142"/>
    </row>
    <row r="9" spans="1:10">
      <c r="E9" s="4"/>
    </row>
    <row r="10" spans="1:10">
      <c r="B10" s="142" t="s">
        <v>4</v>
      </c>
      <c r="C10" s="142"/>
      <c r="D10" s="142"/>
      <c r="E10" s="142"/>
      <c r="F10" s="142"/>
      <c r="G10" s="142"/>
    </row>
    <row r="12" spans="1:10">
      <c r="B12" s="142" t="s">
        <v>5</v>
      </c>
      <c r="C12" s="142"/>
      <c r="D12" s="142"/>
      <c r="E12" s="142"/>
      <c r="F12" s="142"/>
      <c r="G12" s="142"/>
    </row>
    <row r="14" spans="1:10">
      <c r="B14" s="142" t="s">
        <v>6</v>
      </c>
      <c r="C14" s="142"/>
      <c r="D14" s="142"/>
      <c r="E14" s="142"/>
      <c r="F14" s="142"/>
      <c r="G14" s="142"/>
      <c r="H14" s="142"/>
      <c r="I14" s="142"/>
      <c r="J14" s="142"/>
    </row>
    <row r="16" spans="1:10">
      <c r="B16" s="142" t="s">
        <v>7</v>
      </c>
      <c r="C16" s="142"/>
      <c r="D16" s="142"/>
      <c r="E16" s="142"/>
      <c r="F16" s="142"/>
      <c r="G16" s="142"/>
      <c r="H16" s="142"/>
      <c r="I16" s="142"/>
    </row>
    <row r="18" spans="2:10">
      <c r="B18" s="142" t="s">
        <v>8</v>
      </c>
      <c r="C18" s="142"/>
      <c r="D18" s="142"/>
      <c r="E18" s="142"/>
      <c r="F18" s="142"/>
      <c r="G18" s="142"/>
      <c r="H18" s="142"/>
      <c r="I18" s="142"/>
    </row>
    <row r="20" spans="2:10">
      <c r="B20" s="142" t="s">
        <v>9</v>
      </c>
      <c r="C20" s="142"/>
      <c r="D20" s="142"/>
      <c r="E20" s="142"/>
      <c r="F20" s="142"/>
      <c r="G20" s="142"/>
      <c r="H20" s="142"/>
      <c r="I20" s="142"/>
      <c r="J20" s="142"/>
    </row>
    <row r="22" spans="2:10">
      <c r="B22" s="142" t="s">
        <v>10</v>
      </c>
      <c r="C22" s="142"/>
      <c r="D22" s="142"/>
      <c r="E22" s="142"/>
      <c r="F22" s="142"/>
      <c r="G22" s="142"/>
      <c r="H22" s="142"/>
      <c r="I22" s="142"/>
    </row>
    <row r="24" spans="2:10">
      <c r="B24" s="143" t="s">
        <v>11</v>
      </c>
      <c r="C24" s="143"/>
      <c r="D24" s="143"/>
      <c r="E24" s="143"/>
      <c r="F24" s="143"/>
      <c r="G24" s="143"/>
      <c r="H24" s="143"/>
    </row>
  </sheetData>
  <mergeCells count="10">
    <mergeCell ref="B18:I18"/>
    <mergeCell ref="B20:J20"/>
    <mergeCell ref="B22:I22"/>
    <mergeCell ref="B16:I16"/>
    <mergeCell ref="B24:H24"/>
    <mergeCell ref="B6:J6"/>
    <mergeCell ref="B8:G8"/>
    <mergeCell ref="B10:G10"/>
    <mergeCell ref="B12:G12"/>
    <mergeCell ref="B14:J14"/>
  </mergeCells>
  <hyperlinks>
    <hyperlink ref="C14" location="'Grupos de edad'!A1" display="'5. Grandes grupos de edad de los residentes con nacionalidad extranjera. Evolución 2002-2020" xr:uid="{00000000-0004-0000-0100-000000000000}"/>
    <hyperlink ref="D14" location="'Grupos de edad'!A1" display="'5. Grandes grupos de edad de los residentes con nacionalidad extranjera. Evolución 2002-2020" xr:uid="{00000000-0004-0000-0100-000001000000}"/>
    <hyperlink ref="E14" location="'Grupos de edad'!A1" display="'5. Grandes grupos de edad de los residentes con nacionalidad extranjera. Evolución 2002-2020" xr:uid="{00000000-0004-0000-0100-000002000000}"/>
    <hyperlink ref="F14" location="'Grupos de edad'!A1" display="'5. Grandes grupos de edad de los residentes con nacionalidad extranjera. Evolución 2002-2020" xr:uid="{00000000-0004-0000-0100-000003000000}"/>
    <hyperlink ref="G14" location="'Grupos de edad'!A1" display="'5. Grandes grupos de edad de los residentes con nacionalidad extranjera. Evolución 2002-2020" xr:uid="{00000000-0004-0000-0100-000004000000}"/>
    <hyperlink ref="H14" location="'Grupos de edad'!A1" display="'5. Grandes grupos de edad de los residentes con nacionalidad extranjera. Evolución 2002-2020" xr:uid="{00000000-0004-0000-0100-000005000000}"/>
    <hyperlink ref="I14" location="'Grupos de edad'!A1" display="'5. Grandes grupos de edad de los residentes con nacionalidad extranjera. Evolución 2002-2020" xr:uid="{00000000-0004-0000-0100-000006000000}"/>
    <hyperlink ref="J14" location="'Grupos de edad'!A1" display="'5. Grandes grupos de edad de los residentes con nacionalidad extranjera. Evolución 2002-2020" xr:uid="{00000000-0004-0000-0100-000007000000}"/>
    <hyperlink ref="C18" location="'Continente de nacionalidad'!A1" display="'7. Residentes con nacionalidad extranjera según continentes. Evolución 2002-2020" xr:uid="{00000000-0004-0000-0100-000008000000}"/>
    <hyperlink ref="D18" location="'Continente de nacionalidad'!A1" display="'7. Residentes con nacionalidad extranjera según continentes. Evolución 2002-2020" xr:uid="{00000000-0004-0000-0100-000009000000}"/>
    <hyperlink ref="E18" location="'Continente de nacionalidad'!A1" display="'7. Residentes con nacionalidad extranjera según continentes. Evolución 2002-2020" xr:uid="{00000000-0004-0000-0100-00000A000000}"/>
    <hyperlink ref="F18" location="'Continente de nacionalidad'!A1" display="'7. Residentes con nacionalidad extranjera según continentes. Evolución 2002-2020" xr:uid="{00000000-0004-0000-0100-00000B000000}"/>
    <hyperlink ref="G18" location="'Continente de nacionalidad'!A1" display="'7. Residentes con nacionalidad extranjera según continentes. Evolución 2002-2020" xr:uid="{00000000-0004-0000-0100-00000C000000}"/>
    <hyperlink ref="H18" location="'Continente de nacionalidad'!A1" display="'7. Residentes con nacionalidad extranjera según continentes. Evolución 2002-2020" xr:uid="{00000000-0004-0000-0100-00000D000000}"/>
    <hyperlink ref="I18" location="'Continente de nacionalidad'!A1" display="'7. Residentes con nacionalidad extranjera según continentes. Evolución 2002-2020" xr:uid="{00000000-0004-0000-0100-00000E000000}"/>
    <hyperlink ref="C20" location="'Principales países nacimiento'!A1" display="'8. Residentes nacidos en el extranjero, según los 16 principales países de nacimiento. Evolución 2002-2020" xr:uid="{00000000-0004-0000-0100-00000F000000}"/>
    <hyperlink ref="D20" location="'Principales países nacimiento'!A1" display="'8. Residentes nacidos en el extranjero, según los 16 principales países de nacimiento. Evolución 2002-2020" xr:uid="{00000000-0004-0000-0100-000010000000}"/>
    <hyperlink ref="E20" location="'Principales países nacimiento'!A1" display="'8. Residentes nacidos en el extranjero, según los 16 principales países de nacimiento. Evolución 2002-2020" xr:uid="{00000000-0004-0000-0100-000011000000}"/>
    <hyperlink ref="F20" location="'Principales países nacimiento'!A1" display="'8. Residentes nacidos en el extranjero, según los 16 principales países de nacimiento. Evolución 2002-2020" xr:uid="{00000000-0004-0000-0100-000012000000}"/>
    <hyperlink ref="G20" location="'Principales países nacimiento'!A1" display="'8. Residentes nacidos en el extranjero, según los 16 principales países de nacimiento. Evolución 2002-2020" xr:uid="{00000000-0004-0000-0100-000013000000}"/>
    <hyperlink ref="H20" location="'Principales países nacimiento'!A1" display="'8. Residentes nacidos en el extranjero, según los 16 principales países de nacimiento. Evolución 2002-2020" xr:uid="{00000000-0004-0000-0100-000014000000}"/>
    <hyperlink ref="I20" location="'Principales países nacimiento'!A1" display="'8. Residentes nacidos en el extranjero, según los 16 principales países de nacimiento. Evolución 2002-2020" xr:uid="{00000000-0004-0000-0100-000015000000}"/>
    <hyperlink ref="J20" location="'Principales países nacimiento'!A1" display="'8. Residentes nacidos en el extranjero, según los 16 principales países de nacimiento. Evolución 2002-2020" xr:uid="{00000000-0004-0000-0100-000016000000}"/>
    <hyperlink ref="C22" location="'Principales nacionalidades'!A1" display="'9. Residentes nacidos en el extranjero, según las 16 principales nacionalidades. Evolución 2002-2020" xr:uid="{00000000-0004-0000-0100-000017000000}"/>
    <hyperlink ref="D22" location="'Principales nacionalidades'!A1" display="'9. Residentes nacidos en el extranjero, según las 16 principales nacionalidades. Evolución 2002-2020" xr:uid="{00000000-0004-0000-0100-000018000000}"/>
    <hyperlink ref="E22" location="'Principales nacionalidades'!A1" display="'9. Residentes nacidos en el extranjero, según las 16 principales nacionalidades. Evolución 2002-2020" xr:uid="{00000000-0004-0000-0100-000019000000}"/>
    <hyperlink ref="F22" location="'Principales nacionalidades'!A1" display="'9. Residentes nacidos en el extranjero, según las 16 principales nacionalidades. Evolución 2002-2020" xr:uid="{00000000-0004-0000-0100-00001A000000}"/>
    <hyperlink ref="G22" location="'Principales nacionalidades'!A1" display="'9. Residentes nacidos en el extranjero, según las 16 principales nacionalidades. Evolución 2002-2020" xr:uid="{00000000-0004-0000-0100-00001B000000}"/>
    <hyperlink ref="H22" location="'Principales nacionalidades'!A1" display="'9. Residentes nacidos en el extranjero, según las 16 principales nacionalidades. Evolución 2002-2020" xr:uid="{00000000-0004-0000-0100-00001C000000}"/>
    <hyperlink ref="I22" location="'Principales nacionalidades'!A1" display="'9. Residentes nacidos en el extranjero, según las 16 principales nacionalidades. Evolución 2002-2020" xr:uid="{00000000-0004-0000-0100-00001D000000}"/>
    <hyperlink ref="C24" location="Nacimientos!A1" display="10. Total de nacimientos según la nacionalidad de la madre. Evolución 2002-2019 " xr:uid="{00000000-0004-0000-0100-00001E000000}"/>
    <hyperlink ref="D24" location="Nacimientos!A1" display="10. Total de nacimientos según la nacionalidad de la madre. Evolución 2002-2019 " xr:uid="{00000000-0004-0000-0100-00001F000000}"/>
    <hyperlink ref="E24" location="Nacimientos!A1" display="10. Total de nacimientos según la nacionalidad de la madre. Evolución 2002-2019 " xr:uid="{00000000-0004-0000-0100-000020000000}"/>
    <hyperlink ref="F24" location="Nacimientos!A1" display="10. Total de nacimientos según la nacionalidad de la madre. Evolución 2002-2019 " xr:uid="{00000000-0004-0000-0100-000021000000}"/>
    <hyperlink ref="G24" location="Nacimientos!A1" display="10. Total de nacimientos según la nacionalidad de la madre. Evolución 2002-2019 " xr:uid="{00000000-0004-0000-0100-000022000000}"/>
    <hyperlink ref="H24" location="Nacimientos!A1" display="10. Total de nacimientos según la nacionalidad de la madre. Evolución 2002-2019 " xr:uid="{00000000-0004-0000-0100-000023000000}"/>
    <hyperlink ref="B6" location="'Lugar nacimiento'!A1" display="'1. Lugar de nacimiento del total de población. Evolución 2002-2020" xr:uid="{00000000-0004-0000-0100-000024000000}"/>
    <hyperlink ref="C6" location="'Lugar nacimiento'!A1" display="'1. Lugar de nacimiento del total de población. Evolución 2002-2020" xr:uid="{00000000-0004-0000-0100-000025000000}"/>
    <hyperlink ref="D6" location="'Lugar nacimiento'!A1" display="'1. Lugar de nacimiento del total de población. Evolución 2002-2020" xr:uid="{00000000-0004-0000-0100-000026000000}"/>
    <hyperlink ref="E6" location="'Lugar nacimiento'!A1" display="'1. Lugar de nacimiento del total de población. Evolución 2002-2020" xr:uid="{00000000-0004-0000-0100-000027000000}"/>
    <hyperlink ref="F6" location="'Lugar nacimiento'!A1" display="'1. Lugar de nacimiento del total de población. Evolución 2002-2020" xr:uid="{00000000-0004-0000-0100-000028000000}"/>
    <hyperlink ref="G6" location="'Lugar nacimiento'!A1" display="'1. Lugar de nacimiento del total de población. Evolución 2002-2020" xr:uid="{00000000-0004-0000-0100-000029000000}"/>
    <hyperlink ref="H6" location="'Lugar nacimiento'!A1" display="'1. Lugar de nacimiento del total de población. Evolución 2002-2020" xr:uid="{00000000-0004-0000-0100-00002A000000}"/>
    <hyperlink ref="I6" location="'Lugar nacimiento'!A1" display="'1. Lugar de nacimiento del total de población. Evolución 2002-2020" xr:uid="{00000000-0004-0000-0100-00002B000000}"/>
    <hyperlink ref="J6" location="'Lugar nacimiento'!A1" display="'1. Lugar de nacimiento del total de población. Evolución 2002-2020" xr:uid="{00000000-0004-0000-0100-00002C000000}"/>
    <hyperlink ref="B8" location="'Nacimiento (Esp-ext)'!A1" display="'2. Nacidos en España o en el extranjero. Evolución 2002-2020" xr:uid="{00000000-0004-0000-0100-00002D000000}"/>
    <hyperlink ref="C8" location="'Nacimiento (Esp-ext)'!A1" display="'2. Nacidos en España o en el extranjero. Evolución 2002-2020" xr:uid="{00000000-0004-0000-0100-00002E000000}"/>
    <hyperlink ref="D8" location="'Nacimiento (Esp-ext)'!A1" display="'2. Nacidos en España o en el extranjero. Evolución 2002-2020" xr:uid="{00000000-0004-0000-0100-00002F000000}"/>
    <hyperlink ref="E8" location="'Nacimiento (Esp-ext)'!A1" display="'2. Nacidos en España o en el extranjero. Evolución 2002-2020" xr:uid="{00000000-0004-0000-0100-000030000000}"/>
    <hyperlink ref="F8" location="'Nacimiento (Esp-ext)'!A1" display="'2. Nacidos en España o en el extranjero. Evolución 2002-2020" xr:uid="{00000000-0004-0000-0100-000031000000}"/>
    <hyperlink ref="G8" location="'Nacimiento (Esp-ext)'!A1" display="'2. Nacidos en España o en el extranjero. Evolución 2002-2020" xr:uid="{00000000-0004-0000-0100-000032000000}"/>
    <hyperlink ref="B10" location="'Nacionalidad (esp-extr)'!A1" display="'3. Nacionalidad española o extranjera. Evolución 2002-2020" xr:uid="{00000000-0004-0000-0100-000033000000}"/>
    <hyperlink ref="C10" location="'Nacionalidad (esp-extr)'!A1" display="'3. Nacionalidad española o extranjera. Evolución 2002-2020" xr:uid="{00000000-0004-0000-0100-000034000000}"/>
    <hyperlink ref="D10" location="'Nacionalidad (esp-extr)'!A1" display="'3. Nacionalidad española o extranjera. Evolución 2002-2020" xr:uid="{00000000-0004-0000-0100-000035000000}"/>
    <hyperlink ref="E10" location="'Nacionalidad (esp-extr)'!A1" display="'3. Nacionalidad española o extranjera. Evolución 2002-2020" xr:uid="{00000000-0004-0000-0100-000036000000}"/>
    <hyperlink ref="F10" location="'Nacionalidad (esp-extr)'!A1" display="'3. Nacionalidad española o extranjera. Evolución 2002-2020" xr:uid="{00000000-0004-0000-0100-000037000000}"/>
    <hyperlink ref="G10" location="'Nacionalidad (esp-extr)'!A1" display="'3. Nacionalidad española o extranjera. Evolución 2002-2020" xr:uid="{00000000-0004-0000-0100-000038000000}"/>
    <hyperlink ref="B12" location="'Variación interanual'!A1" display="'4. Variación interanual de los españoles y extranjeros. Evolución 2003-2020" xr:uid="{00000000-0004-0000-0100-000039000000}"/>
    <hyperlink ref="C12" location="'Variación interanual'!A1" display="'4. Variación interanual de los españoles y extranjeros. Evolución 2003-2020" xr:uid="{00000000-0004-0000-0100-00003A000000}"/>
    <hyperlink ref="D12" location="'Variación interanual'!A1" display="'4. Variación interanual de los españoles y extranjeros. Evolución 2003-2020" xr:uid="{00000000-0004-0000-0100-00003B000000}"/>
    <hyperlink ref="E12" location="'Variación interanual'!A1" display="'4. Variación interanual de los españoles y extranjeros. Evolución 2003-2020" xr:uid="{00000000-0004-0000-0100-00003C000000}"/>
    <hyperlink ref="F12" location="'Variación interanual'!A1" display="'4. Variación interanual de los españoles y extranjeros. Evolución 2003-2020" xr:uid="{00000000-0004-0000-0100-00003D000000}"/>
    <hyperlink ref="G12" location="'Variación interanual'!A1" display="'4. Variación interanual de los españoles y extranjeros. Evolución 2003-2020" xr:uid="{00000000-0004-0000-0100-00003E000000}"/>
    <hyperlink ref="B14" location="'Grupos de edad'!A1" display="'5. Grandes grupos de edad de los residentes con nacionalidad extranjera. Evolución 2002-2020" xr:uid="{00000000-0004-0000-0100-00003F000000}"/>
    <hyperlink ref="B16" location="'Continente de nacimiento'!A1" display="'6. Residentes nacidos en el extranjero según continentes. Evolución 2002-2020" xr:uid="{00000000-0004-0000-0100-000040000000}"/>
    <hyperlink ref="C16" location="'Continente de nacimiento'!A1" display="'6. Residentes nacidos en el extranjero según continentes. Evolución 2002-2020" xr:uid="{00000000-0004-0000-0100-000041000000}"/>
    <hyperlink ref="D16" location="'Continente de nacimiento'!A1" display="'6. Residentes nacidos en el extranjero según continentes. Evolución 2002-2020" xr:uid="{00000000-0004-0000-0100-000042000000}"/>
    <hyperlink ref="E16" location="'Continente de nacimiento'!A1" display="'6. Residentes nacidos en el extranjero según continentes. Evolución 2002-2020" xr:uid="{00000000-0004-0000-0100-000043000000}"/>
    <hyperlink ref="F16" location="'Continente de nacimiento'!A1" display="'6. Residentes nacidos en el extranjero según continentes. Evolución 2002-2020" xr:uid="{00000000-0004-0000-0100-000044000000}"/>
    <hyperlink ref="G16" location="'Continente de nacimiento'!A1" display="'6. Residentes nacidos en el extranjero según continentes. Evolución 2002-2020" xr:uid="{00000000-0004-0000-0100-000045000000}"/>
    <hyperlink ref="H16" location="'Continente de nacimiento'!A1" display="'6. Residentes nacidos en el extranjero según continentes. Evolución 2002-2020" xr:uid="{00000000-0004-0000-0100-000046000000}"/>
    <hyperlink ref="I16" location="'Continente de nacimiento'!A1" display="'6. Residentes nacidos en el extranjero según continentes. Evolución 2002-2020" xr:uid="{00000000-0004-0000-0100-000047000000}"/>
    <hyperlink ref="B18" location="'Continente de nacionalidad'!A1" display="'7. Residentes con nacionalidad extranjera según continentes. Evolución 2002-2020" xr:uid="{00000000-0004-0000-0100-000048000000}"/>
    <hyperlink ref="B20" location="'Principales países nacimiento'!A1" display="'8. Residentes nacidos en el extranjero, según los 16 principales países de nacimiento. Evolución 2002-2020" xr:uid="{00000000-0004-0000-0100-000049000000}"/>
    <hyperlink ref="B22" location="'Principales nacionalidades'!A1" display="'9. Residentes nacidos en el extranjero, según las 16 principales nacionalidades. Evolución 2002-2020" xr:uid="{00000000-0004-0000-0100-00004A000000}"/>
    <hyperlink ref="B24" location="Nacimientos!A1" display="10. Total de nacimientos según la nacionalidad de la madre. Evolución 2002-2019 " xr:uid="{00000000-0004-0000-0100-00004B000000}"/>
  </hyperlinks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85"/>
  <sheetViews>
    <sheetView tabSelected="1" topLeftCell="A39" zoomScale="70" zoomScaleNormal="70" zoomScalePageLayoutView="70" workbookViewId="0">
      <selection activeCell="A48" sqref="A48"/>
    </sheetView>
  </sheetViews>
  <sheetFormatPr defaultColWidth="10.875" defaultRowHeight="15"/>
  <cols>
    <col min="1" max="1" width="37.875" style="5" customWidth="1"/>
    <col min="2" max="4" width="10.875" style="5" customWidth="1"/>
    <col min="5" max="16384" width="10.875" style="5"/>
  </cols>
  <sheetData>
    <row r="1" spans="1:25" ht="30" customHeight="1">
      <c r="A1" s="20" t="s">
        <v>0</v>
      </c>
      <c r="B1" s="20"/>
      <c r="C1" s="20"/>
      <c r="D1" s="20"/>
      <c r="E1" s="10"/>
      <c r="F1" s="10"/>
      <c r="G1" s="10"/>
      <c r="H1" s="11"/>
    </row>
    <row r="2" spans="1:25" ht="30" customHeight="1">
      <c r="A2" s="10" t="s">
        <v>12</v>
      </c>
      <c r="B2" s="10"/>
      <c r="C2" s="10"/>
      <c r="D2" s="10"/>
      <c r="E2" s="10"/>
      <c r="F2" s="10"/>
      <c r="G2" s="10"/>
      <c r="H2" s="11"/>
    </row>
    <row r="3" spans="1:25" ht="15" customHeight="1">
      <c r="A3" s="10"/>
      <c r="B3" s="10"/>
      <c r="C3" s="10"/>
      <c r="D3" s="10"/>
      <c r="E3" s="10"/>
      <c r="F3" s="10"/>
      <c r="G3" s="10"/>
      <c r="H3" s="11"/>
    </row>
    <row r="4" spans="1:25" ht="15" customHeight="1">
      <c r="A4" s="10"/>
      <c r="B4" s="10"/>
      <c r="C4" s="10"/>
      <c r="D4" s="10"/>
      <c r="E4" s="10"/>
      <c r="F4" s="10"/>
      <c r="G4" s="10"/>
      <c r="H4" s="11"/>
    </row>
    <row r="5" spans="1:25" ht="18" customHeight="1">
      <c r="A5" s="8" t="s">
        <v>13</v>
      </c>
      <c r="B5" s="8"/>
      <c r="C5" s="8"/>
      <c r="D5" s="8"/>
      <c r="E5" s="8"/>
      <c r="F5" s="8"/>
      <c r="G5" s="8"/>
      <c r="H5" s="8"/>
    </row>
    <row r="6" spans="1:25" ht="15" customHeight="1"/>
    <row r="7" spans="1:25" ht="18" customHeight="1">
      <c r="A7" s="21" t="s">
        <v>14</v>
      </c>
      <c r="B7" s="76" t="s">
        <v>15</v>
      </c>
      <c r="C7" s="76" t="s">
        <v>16</v>
      </c>
      <c r="D7" s="76" t="s">
        <v>17</v>
      </c>
      <c r="E7" s="76" t="s">
        <v>18</v>
      </c>
      <c r="F7" s="76" t="s">
        <v>19</v>
      </c>
      <c r="G7" s="76" t="s">
        <v>20</v>
      </c>
      <c r="H7" s="76" t="s">
        <v>21</v>
      </c>
      <c r="I7" s="76" t="s">
        <v>22</v>
      </c>
      <c r="J7" s="76" t="s">
        <v>23</v>
      </c>
      <c r="K7" s="76" t="s">
        <v>24</v>
      </c>
      <c r="L7" s="76" t="s">
        <v>25</v>
      </c>
      <c r="M7" s="76" t="s">
        <v>26</v>
      </c>
      <c r="N7" s="76" t="s">
        <v>27</v>
      </c>
      <c r="O7" s="76" t="s">
        <v>28</v>
      </c>
      <c r="P7" s="76" t="s">
        <v>29</v>
      </c>
      <c r="Q7" s="76" t="s">
        <v>30</v>
      </c>
      <c r="R7" s="76" t="s">
        <v>31</v>
      </c>
      <c r="S7" s="76" t="s">
        <v>32</v>
      </c>
      <c r="T7" s="76" t="s">
        <v>33</v>
      </c>
      <c r="U7" s="76" t="s">
        <v>34</v>
      </c>
      <c r="V7" s="76" t="s">
        <v>35</v>
      </c>
      <c r="W7" s="76" t="s">
        <v>36</v>
      </c>
      <c r="X7" s="102" t="s">
        <v>37</v>
      </c>
      <c r="Y7" s="102" t="s">
        <v>38</v>
      </c>
    </row>
    <row r="8" spans="1:25" ht="18" customHeight="1">
      <c r="A8" s="15" t="s">
        <v>39</v>
      </c>
      <c r="B8" s="24">
        <v>235835</v>
      </c>
      <c r="C8" s="24">
        <v>239403</v>
      </c>
      <c r="D8" s="24">
        <v>243011</v>
      </c>
      <c r="E8" s="24">
        <v>248350</v>
      </c>
      <c r="F8" s="24">
        <v>255676</v>
      </c>
      <c r="G8" s="24">
        <v>259291</v>
      </c>
      <c r="H8" s="24">
        <v>267954</v>
      </c>
      <c r="I8" s="24">
        <v>274368</v>
      </c>
      <c r="J8" s="24">
        <v>279815</v>
      </c>
      <c r="K8" s="24">
        <v>287767</v>
      </c>
      <c r="L8" s="24">
        <v>290481</v>
      </c>
      <c r="M8" s="24">
        <v>292067</v>
      </c>
      <c r="N8" s="24">
        <v>292088</v>
      </c>
      <c r="O8" s="24">
        <v>292991</v>
      </c>
      <c r="P8" s="24">
        <v>292740</v>
      </c>
      <c r="Q8" s="24">
        <v>288504</v>
      </c>
      <c r="R8" s="24">
        <v>287434</v>
      </c>
      <c r="S8" s="24">
        <v>287659</v>
      </c>
      <c r="T8" s="24">
        <v>288648</v>
      </c>
      <c r="U8" s="24">
        <v>291327</v>
      </c>
      <c r="V8" s="24">
        <v>293775</v>
      </c>
      <c r="W8" s="24">
        <v>297604</v>
      </c>
      <c r="X8" s="98">
        <v>298070</v>
      </c>
      <c r="Y8" s="98">
        <v>301635</v>
      </c>
    </row>
    <row r="9" spans="1:25" ht="18" customHeight="1">
      <c r="A9" s="12" t="s">
        <v>40</v>
      </c>
      <c r="B9" s="23">
        <v>178650</v>
      </c>
      <c r="C9" s="23">
        <v>180010</v>
      </c>
      <c r="D9" s="23">
        <v>180938</v>
      </c>
      <c r="E9" s="23">
        <v>182124</v>
      </c>
      <c r="F9" s="23">
        <v>184147</v>
      </c>
      <c r="G9" s="23">
        <v>183965</v>
      </c>
      <c r="H9" s="23">
        <v>186122</v>
      </c>
      <c r="I9" s="23">
        <v>188335</v>
      </c>
      <c r="J9" s="23">
        <v>190132</v>
      </c>
      <c r="K9" s="23">
        <v>192196</v>
      </c>
      <c r="L9" s="23">
        <v>194243</v>
      </c>
      <c r="M9" s="23">
        <v>196015</v>
      </c>
      <c r="N9" s="23">
        <v>197595</v>
      </c>
      <c r="O9" s="23">
        <v>198875</v>
      </c>
      <c r="P9" s="23">
        <v>200031</v>
      </c>
      <c r="Q9" s="23">
        <v>200801</v>
      </c>
      <c r="R9" s="23">
        <v>202001</v>
      </c>
      <c r="S9" s="23">
        <v>202955</v>
      </c>
      <c r="T9" s="23">
        <v>203812</v>
      </c>
      <c r="U9" s="23">
        <v>204583</v>
      </c>
      <c r="V9" s="23">
        <v>204932</v>
      </c>
      <c r="W9" s="23">
        <v>205421</v>
      </c>
      <c r="X9" s="99">
        <v>205864</v>
      </c>
      <c r="Y9" s="99">
        <v>206271</v>
      </c>
    </row>
    <row r="10" spans="1:25" ht="18" customHeight="1">
      <c r="A10" s="13" t="s">
        <v>41</v>
      </c>
      <c r="B10" s="16">
        <v>124995</v>
      </c>
      <c r="C10" s="16">
        <v>125997</v>
      </c>
      <c r="D10" s="16">
        <v>126972</v>
      </c>
      <c r="E10" s="16">
        <v>128243</v>
      </c>
      <c r="F10" s="16">
        <v>130223</v>
      </c>
      <c r="G10" s="16">
        <v>130528</v>
      </c>
      <c r="H10" s="16">
        <v>132297</v>
      </c>
      <c r="I10" s="16">
        <v>134138</v>
      </c>
      <c r="J10" s="16">
        <v>135687</v>
      </c>
      <c r="K10" s="16">
        <v>137481</v>
      </c>
      <c r="L10" s="16">
        <v>139211</v>
      </c>
      <c r="M10" s="16">
        <v>140737</v>
      </c>
      <c r="N10" s="16">
        <v>142105</v>
      </c>
      <c r="O10" s="16">
        <v>143251</v>
      </c>
      <c r="P10" s="16">
        <v>144418</v>
      </c>
      <c r="Q10" s="16">
        <v>145327</v>
      </c>
      <c r="R10" s="16">
        <v>146440</v>
      </c>
      <c r="S10" s="16">
        <v>147379</v>
      </c>
      <c r="T10" s="16">
        <v>148097</v>
      </c>
      <c r="U10" s="16">
        <v>148831</v>
      </c>
      <c r="V10" s="16">
        <v>149165</v>
      </c>
      <c r="W10" s="16">
        <v>149420</v>
      </c>
      <c r="X10" s="100">
        <v>149580</v>
      </c>
      <c r="Y10" s="100">
        <v>149753</v>
      </c>
    </row>
    <row r="11" spans="1:25" ht="18" customHeight="1">
      <c r="A11" s="13" t="s">
        <v>42</v>
      </c>
      <c r="B11" s="16">
        <v>6677</v>
      </c>
      <c r="C11" s="16">
        <v>6838</v>
      </c>
      <c r="D11" s="16">
        <v>6981</v>
      </c>
      <c r="E11" s="16">
        <v>7087</v>
      </c>
      <c r="F11" s="16">
        <v>7227</v>
      </c>
      <c r="G11" s="16">
        <v>7281</v>
      </c>
      <c r="H11" s="16">
        <v>7463</v>
      </c>
      <c r="I11" s="16">
        <v>7616</v>
      </c>
      <c r="J11" s="16">
        <v>7813</v>
      </c>
      <c r="K11" s="16">
        <v>7928</v>
      </c>
      <c r="L11" s="16">
        <v>8117</v>
      </c>
      <c r="M11" s="16">
        <v>8219</v>
      </c>
      <c r="N11" s="16">
        <v>8367</v>
      </c>
      <c r="O11" s="16">
        <v>8604</v>
      </c>
      <c r="P11" s="16">
        <v>8654</v>
      </c>
      <c r="Q11" s="16">
        <v>8746</v>
      </c>
      <c r="R11" s="16">
        <v>8867</v>
      </c>
      <c r="S11" s="16">
        <v>8921</v>
      </c>
      <c r="T11" s="16">
        <v>9086</v>
      </c>
      <c r="U11" s="16">
        <v>9157</v>
      </c>
      <c r="V11" s="16">
        <v>9210</v>
      </c>
      <c r="W11" s="16">
        <v>9391</v>
      </c>
      <c r="X11" s="100">
        <v>9655</v>
      </c>
      <c r="Y11" s="100">
        <v>9857</v>
      </c>
    </row>
    <row r="12" spans="1:25" ht="18" customHeight="1">
      <c r="A12" s="13" t="s">
        <v>43</v>
      </c>
      <c r="B12" s="16">
        <v>45348</v>
      </c>
      <c r="C12" s="16">
        <v>45459</v>
      </c>
      <c r="D12" s="16">
        <v>45248</v>
      </c>
      <c r="E12" s="16">
        <v>44989</v>
      </c>
      <c r="F12" s="16">
        <v>44873</v>
      </c>
      <c r="G12" s="16">
        <v>44326</v>
      </c>
      <c r="H12" s="16">
        <v>44487</v>
      </c>
      <c r="I12" s="16">
        <v>44631</v>
      </c>
      <c r="J12" s="16">
        <v>44598</v>
      </c>
      <c r="K12" s="16">
        <v>44682</v>
      </c>
      <c r="L12" s="16">
        <v>44782</v>
      </c>
      <c r="M12" s="16">
        <v>44886</v>
      </c>
      <c r="N12" s="16">
        <v>44910</v>
      </c>
      <c r="O12" s="16">
        <v>44776</v>
      </c>
      <c r="P12" s="16">
        <v>44653</v>
      </c>
      <c r="Q12" s="16">
        <v>44426</v>
      </c>
      <c r="R12" s="16">
        <v>44313</v>
      </c>
      <c r="S12" s="16">
        <v>44237</v>
      </c>
      <c r="T12" s="16">
        <v>44221</v>
      </c>
      <c r="U12" s="16">
        <v>44118</v>
      </c>
      <c r="V12" s="16">
        <v>44065</v>
      </c>
      <c r="W12" s="16">
        <v>44063</v>
      </c>
      <c r="X12" s="100">
        <v>44034</v>
      </c>
      <c r="Y12" s="100">
        <v>44028</v>
      </c>
    </row>
    <row r="13" spans="1:25" ht="18" customHeight="1">
      <c r="A13" s="13" t="s">
        <v>44</v>
      </c>
      <c r="B13" s="16">
        <v>1630</v>
      </c>
      <c r="C13" s="16">
        <v>1716</v>
      </c>
      <c r="D13" s="16">
        <v>1737</v>
      </c>
      <c r="E13" s="16">
        <v>1805</v>
      </c>
      <c r="F13" s="16">
        <v>1824</v>
      </c>
      <c r="G13" s="16">
        <v>1830</v>
      </c>
      <c r="H13" s="16">
        <v>1875</v>
      </c>
      <c r="I13" s="16">
        <v>1950</v>
      </c>
      <c r="J13" s="16">
        <v>2034</v>
      </c>
      <c r="K13" s="16">
        <v>2105</v>
      </c>
      <c r="L13" s="16">
        <v>2133</v>
      </c>
      <c r="M13" s="16">
        <v>2173</v>
      </c>
      <c r="N13" s="16">
        <v>2213</v>
      </c>
      <c r="O13" s="16">
        <v>2244</v>
      </c>
      <c r="P13" s="16">
        <v>2306</v>
      </c>
      <c r="Q13" s="16">
        <v>2302</v>
      </c>
      <c r="R13" s="16">
        <v>2381</v>
      </c>
      <c r="S13" s="16">
        <v>2418</v>
      </c>
      <c r="T13" s="16">
        <v>2408</v>
      </c>
      <c r="U13" s="16">
        <v>2477</v>
      </c>
      <c r="V13" s="16">
        <v>2492</v>
      </c>
      <c r="W13" s="16">
        <v>2547</v>
      </c>
      <c r="X13" s="100">
        <v>2595</v>
      </c>
      <c r="Y13" s="100">
        <v>2633</v>
      </c>
    </row>
    <row r="14" spans="1:25" ht="18" customHeight="1">
      <c r="A14" s="12" t="s">
        <v>45</v>
      </c>
      <c r="B14" s="23">
        <v>57185</v>
      </c>
      <c r="C14" s="23">
        <v>59393</v>
      </c>
      <c r="D14" s="23">
        <v>62073</v>
      </c>
      <c r="E14" s="23">
        <v>66226</v>
      </c>
      <c r="F14" s="23">
        <v>71529</v>
      </c>
      <c r="G14" s="23">
        <v>75326</v>
      </c>
      <c r="H14" s="23">
        <v>81832</v>
      </c>
      <c r="I14" s="23">
        <v>86033</v>
      </c>
      <c r="J14" s="23">
        <v>89683</v>
      </c>
      <c r="K14" s="23">
        <v>95571</v>
      </c>
      <c r="L14" s="23">
        <v>96238</v>
      </c>
      <c r="M14" s="23">
        <v>96052</v>
      </c>
      <c r="N14" s="23">
        <v>94493</v>
      </c>
      <c r="O14" s="23">
        <v>94116</v>
      </c>
      <c r="P14" s="23">
        <v>92709</v>
      </c>
      <c r="Q14" s="23">
        <v>87703</v>
      </c>
      <c r="R14" s="23">
        <v>85433</v>
      </c>
      <c r="S14" s="23">
        <v>84704</v>
      </c>
      <c r="T14" s="23">
        <v>84836</v>
      </c>
      <c r="U14" s="23">
        <v>86744</v>
      </c>
      <c r="V14" s="23">
        <v>88843</v>
      </c>
      <c r="W14" s="23">
        <v>92183</v>
      </c>
      <c r="X14" s="99">
        <v>92206</v>
      </c>
      <c r="Y14" s="99">
        <v>95364</v>
      </c>
    </row>
    <row r="15" spans="1:25" ht="18" customHeight="1">
      <c r="A15" s="13" t="s">
        <v>46</v>
      </c>
      <c r="B15" s="16">
        <v>51568</v>
      </c>
      <c r="C15" s="16">
        <v>52399</v>
      </c>
      <c r="D15" s="16">
        <v>52238</v>
      </c>
      <c r="E15" s="16">
        <v>52068</v>
      </c>
      <c r="F15" s="16">
        <v>52290</v>
      </c>
      <c r="G15" s="16">
        <v>51904</v>
      </c>
      <c r="H15" s="16">
        <v>52221</v>
      </c>
      <c r="I15" s="16">
        <v>52414</v>
      </c>
      <c r="J15" s="16">
        <v>52475</v>
      </c>
      <c r="K15" s="16">
        <v>52225</v>
      </c>
      <c r="L15" s="16">
        <v>51893</v>
      </c>
      <c r="M15" s="16">
        <v>51526</v>
      </c>
      <c r="N15" s="16">
        <v>51166</v>
      </c>
      <c r="O15" s="16">
        <v>50632</v>
      </c>
      <c r="P15" s="16">
        <v>50164</v>
      </c>
      <c r="Q15" s="16">
        <v>49738</v>
      </c>
      <c r="R15" s="16">
        <v>49500</v>
      </c>
      <c r="S15" s="16">
        <v>49149</v>
      </c>
      <c r="T15" s="16">
        <v>48911</v>
      </c>
      <c r="U15" s="16">
        <v>48623</v>
      </c>
      <c r="V15" s="16">
        <v>48163</v>
      </c>
      <c r="W15" s="16">
        <v>47946</v>
      </c>
      <c r="X15" s="100">
        <v>47605</v>
      </c>
      <c r="Y15" s="100">
        <v>47279</v>
      </c>
    </row>
    <row r="16" spans="1:25" ht="18" customHeight="1">
      <c r="A16" s="17" t="s">
        <v>47</v>
      </c>
      <c r="B16" s="18">
        <v>5617</v>
      </c>
      <c r="C16" s="18">
        <v>6994</v>
      </c>
      <c r="D16" s="18">
        <v>9835</v>
      </c>
      <c r="E16" s="18">
        <v>14158</v>
      </c>
      <c r="F16" s="18">
        <v>19239</v>
      </c>
      <c r="G16" s="18">
        <v>23422</v>
      </c>
      <c r="H16" s="18">
        <v>29611</v>
      </c>
      <c r="I16" s="18">
        <v>33619</v>
      </c>
      <c r="J16" s="18">
        <v>37208</v>
      </c>
      <c r="K16" s="18">
        <v>43346</v>
      </c>
      <c r="L16" s="18">
        <v>44345</v>
      </c>
      <c r="M16" s="18">
        <v>44526</v>
      </c>
      <c r="N16" s="18">
        <v>43327</v>
      </c>
      <c r="O16" s="18">
        <v>43484</v>
      </c>
      <c r="P16" s="18">
        <v>42545</v>
      </c>
      <c r="Q16" s="18">
        <v>37965</v>
      </c>
      <c r="R16" s="18">
        <v>35933</v>
      </c>
      <c r="S16" s="18">
        <v>35555</v>
      </c>
      <c r="T16" s="18">
        <v>35925</v>
      </c>
      <c r="U16" s="18">
        <v>38121</v>
      </c>
      <c r="V16" s="18">
        <v>40680</v>
      </c>
      <c r="W16" s="18">
        <v>44237</v>
      </c>
      <c r="X16" s="101">
        <v>44601</v>
      </c>
      <c r="Y16" s="101">
        <v>48085</v>
      </c>
    </row>
    <row r="17" spans="1:25" ht="18" customHeight="1">
      <c r="A17" s="14" t="s">
        <v>48</v>
      </c>
      <c r="B17" s="14"/>
      <c r="C17" s="14"/>
      <c r="D17" s="14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00"/>
      <c r="Y17" s="100"/>
    </row>
    <row r="18" spans="1:25" ht="18" customHeight="1">
      <c r="A18" s="14"/>
      <c r="B18" s="14"/>
      <c r="C18" s="14"/>
      <c r="D18" s="14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25" ht="18" customHeight="1"/>
    <row r="20" spans="1:25" ht="18" customHeight="1">
      <c r="A20" s="22" t="s">
        <v>49</v>
      </c>
      <c r="B20" s="76" t="s">
        <v>15</v>
      </c>
      <c r="C20" s="76" t="s">
        <v>16</v>
      </c>
      <c r="D20" s="76" t="s">
        <v>17</v>
      </c>
      <c r="E20" s="76">
        <v>2002</v>
      </c>
      <c r="F20" s="76">
        <v>2003</v>
      </c>
      <c r="G20" s="76">
        <v>2004</v>
      </c>
      <c r="H20" s="76">
        <v>2005</v>
      </c>
      <c r="I20" s="76">
        <v>2006</v>
      </c>
      <c r="J20" s="76">
        <v>2007</v>
      </c>
      <c r="K20" s="76">
        <v>2008</v>
      </c>
      <c r="L20" s="76">
        <v>2009</v>
      </c>
      <c r="M20" s="76">
        <v>2010</v>
      </c>
      <c r="N20" s="76">
        <v>2011</v>
      </c>
      <c r="O20" s="76">
        <v>2012</v>
      </c>
      <c r="P20" s="76">
        <v>2013</v>
      </c>
      <c r="Q20" s="76">
        <v>2014</v>
      </c>
      <c r="R20" s="76">
        <v>2015</v>
      </c>
      <c r="S20" s="76">
        <v>2016</v>
      </c>
      <c r="T20" s="76">
        <v>2017</v>
      </c>
      <c r="U20" s="76">
        <v>2018</v>
      </c>
      <c r="V20" s="76">
        <v>2019</v>
      </c>
      <c r="W20" s="76">
        <v>2020</v>
      </c>
      <c r="X20" s="76">
        <v>2021</v>
      </c>
      <c r="Y20" s="117" t="s">
        <v>38</v>
      </c>
    </row>
    <row r="21" spans="1:25" ht="18" customHeight="1">
      <c r="A21" s="67" t="s">
        <v>39</v>
      </c>
      <c r="B21" s="24">
        <v>116784</v>
      </c>
      <c r="C21" s="24">
        <v>118610</v>
      </c>
      <c r="D21" s="24">
        <v>120722</v>
      </c>
      <c r="E21" s="24">
        <v>123731</v>
      </c>
      <c r="F21" s="24">
        <v>127652</v>
      </c>
      <c r="G21" s="24">
        <v>129324</v>
      </c>
      <c r="H21" s="24">
        <v>134235</v>
      </c>
      <c r="I21" s="24">
        <v>137759</v>
      </c>
      <c r="J21" s="24">
        <v>140533</v>
      </c>
      <c r="K21" s="24">
        <v>144787</v>
      </c>
      <c r="L21" s="24">
        <v>146051</v>
      </c>
      <c r="M21" s="24">
        <v>146732</v>
      </c>
      <c r="N21" s="24">
        <v>146330</v>
      </c>
      <c r="O21" s="24">
        <v>146657</v>
      </c>
      <c r="P21" s="24">
        <v>146262</v>
      </c>
      <c r="Q21" s="24">
        <v>143779</v>
      </c>
      <c r="R21" s="24">
        <v>143177</v>
      </c>
      <c r="S21" s="24">
        <v>143056</v>
      </c>
      <c r="T21" s="24">
        <v>143519</v>
      </c>
      <c r="U21" s="24">
        <v>144888</v>
      </c>
      <c r="V21" s="24">
        <v>146003</v>
      </c>
      <c r="W21" s="24">
        <v>148095</v>
      </c>
      <c r="X21" s="24">
        <v>148392</v>
      </c>
      <c r="Y21" s="98">
        <v>150237</v>
      </c>
    </row>
    <row r="22" spans="1:25" ht="18" customHeight="1">
      <c r="A22" s="77" t="s">
        <v>40</v>
      </c>
      <c r="B22" s="23">
        <v>89288</v>
      </c>
      <c r="C22" s="23">
        <v>89932</v>
      </c>
      <c r="D22" s="23">
        <v>90454</v>
      </c>
      <c r="E22" s="23">
        <v>91155</v>
      </c>
      <c r="F22" s="23">
        <v>92195</v>
      </c>
      <c r="G22" s="23">
        <v>91947</v>
      </c>
      <c r="H22" s="23">
        <v>93076</v>
      </c>
      <c r="I22" s="23">
        <v>94211</v>
      </c>
      <c r="J22" s="23">
        <v>95145</v>
      </c>
      <c r="K22" s="23">
        <v>96144</v>
      </c>
      <c r="L22" s="23">
        <v>97248</v>
      </c>
      <c r="M22" s="23">
        <v>98200</v>
      </c>
      <c r="N22" s="23">
        <v>98931</v>
      </c>
      <c r="O22" s="23">
        <v>99572</v>
      </c>
      <c r="P22" s="23">
        <v>100131</v>
      </c>
      <c r="Q22" s="23">
        <v>100505</v>
      </c>
      <c r="R22" s="23">
        <v>101126</v>
      </c>
      <c r="S22" s="23">
        <v>101573</v>
      </c>
      <c r="T22" s="23">
        <v>102001</v>
      </c>
      <c r="U22" s="23">
        <v>102317</v>
      </c>
      <c r="V22" s="23">
        <v>102400</v>
      </c>
      <c r="W22" s="23">
        <v>102733</v>
      </c>
      <c r="X22" s="23">
        <v>103055</v>
      </c>
      <c r="Y22" s="99">
        <v>103318</v>
      </c>
    </row>
    <row r="23" spans="1:25" ht="18" customHeight="1">
      <c r="A23" s="78" t="s">
        <v>41</v>
      </c>
      <c r="B23" s="16">
        <v>62754</v>
      </c>
      <c r="C23" s="16">
        <v>63216</v>
      </c>
      <c r="D23" s="16">
        <v>63696</v>
      </c>
      <c r="E23" s="16">
        <v>64393</v>
      </c>
      <c r="F23" s="16">
        <v>65400</v>
      </c>
      <c r="G23" s="16">
        <v>65440</v>
      </c>
      <c r="H23" s="16">
        <v>66309</v>
      </c>
      <c r="I23" s="16">
        <v>67248</v>
      </c>
      <c r="J23" s="16">
        <v>68034</v>
      </c>
      <c r="K23" s="16">
        <v>68884</v>
      </c>
      <c r="L23" s="16">
        <v>69766</v>
      </c>
      <c r="M23" s="16">
        <v>70577</v>
      </c>
      <c r="N23" s="16">
        <v>71186</v>
      </c>
      <c r="O23" s="16">
        <v>71746</v>
      </c>
      <c r="P23" s="16">
        <v>72337</v>
      </c>
      <c r="Q23" s="16">
        <v>72802</v>
      </c>
      <c r="R23" s="16">
        <v>73350</v>
      </c>
      <c r="S23" s="16">
        <v>73854</v>
      </c>
      <c r="T23" s="16">
        <v>74205</v>
      </c>
      <c r="U23" s="16">
        <v>74543</v>
      </c>
      <c r="V23" s="16">
        <v>74618</v>
      </c>
      <c r="W23" s="16">
        <v>74807</v>
      </c>
      <c r="X23" s="16">
        <v>74958</v>
      </c>
      <c r="Y23" s="100">
        <v>75019</v>
      </c>
    </row>
    <row r="24" spans="1:25" ht="18" customHeight="1">
      <c r="A24" s="78" t="s">
        <v>42</v>
      </c>
      <c r="B24" s="16">
        <v>3298</v>
      </c>
      <c r="C24" s="16">
        <v>3383</v>
      </c>
      <c r="D24" s="16">
        <v>3471</v>
      </c>
      <c r="E24" s="16">
        <v>3526</v>
      </c>
      <c r="F24" s="16">
        <v>3617</v>
      </c>
      <c r="G24" s="16">
        <v>3654</v>
      </c>
      <c r="H24" s="16">
        <v>3749</v>
      </c>
      <c r="I24" s="16">
        <v>3833</v>
      </c>
      <c r="J24" s="16">
        <v>3939</v>
      </c>
      <c r="K24" s="16">
        <v>4014</v>
      </c>
      <c r="L24" s="16">
        <v>4117</v>
      </c>
      <c r="M24" s="16">
        <v>4184</v>
      </c>
      <c r="N24" s="16">
        <v>4264</v>
      </c>
      <c r="O24" s="16">
        <v>4402</v>
      </c>
      <c r="P24" s="16">
        <v>4406</v>
      </c>
      <c r="Q24" s="16">
        <v>4433</v>
      </c>
      <c r="R24" s="16">
        <v>4519</v>
      </c>
      <c r="S24" s="16">
        <v>4553</v>
      </c>
      <c r="T24" s="16">
        <v>4624</v>
      </c>
      <c r="U24" s="16">
        <v>4642</v>
      </c>
      <c r="V24" s="16">
        <v>4665</v>
      </c>
      <c r="W24" s="16">
        <v>4753</v>
      </c>
      <c r="X24" s="16">
        <v>4903</v>
      </c>
      <c r="Y24" s="100">
        <v>5050</v>
      </c>
    </row>
    <row r="25" spans="1:25" ht="18" customHeight="1">
      <c r="A25" s="78" t="s">
        <v>43</v>
      </c>
      <c r="B25" s="16">
        <v>22443</v>
      </c>
      <c r="C25" s="16">
        <v>22493</v>
      </c>
      <c r="D25" s="16">
        <v>22436</v>
      </c>
      <c r="E25" s="16">
        <v>22348</v>
      </c>
      <c r="F25" s="16">
        <v>22272</v>
      </c>
      <c r="G25" s="16">
        <v>21947</v>
      </c>
      <c r="H25" s="16">
        <v>22099</v>
      </c>
      <c r="I25" s="16">
        <v>22172</v>
      </c>
      <c r="J25" s="16">
        <v>22168</v>
      </c>
      <c r="K25" s="16">
        <v>22213</v>
      </c>
      <c r="L25" s="16">
        <v>22308</v>
      </c>
      <c r="M25" s="16">
        <v>22351</v>
      </c>
      <c r="N25" s="16">
        <v>22374</v>
      </c>
      <c r="O25" s="16">
        <v>22304</v>
      </c>
      <c r="P25" s="16">
        <v>22238</v>
      </c>
      <c r="Q25" s="16">
        <v>22121</v>
      </c>
      <c r="R25" s="16">
        <v>22077</v>
      </c>
      <c r="S25" s="16">
        <v>21962</v>
      </c>
      <c r="T25" s="16">
        <v>21973</v>
      </c>
      <c r="U25" s="16">
        <v>21902</v>
      </c>
      <c r="V25" s="16">
        <v>21890</v>
      </c>
      <c r="W25" s="16">
        <v>21910</v>
      </c>
      <c r="X25" s="16">
        <v>21907</v>
      </c>
      <c r="Y25" s="100">
        <v>21934</v>
      </c>
    </row>
    <row r="26" spans="1:25" ht="18" customHeight="1">
      <c r="A26" s="78" t="s">
        <v>44</v>
      </c>
      <c r="B26" s="16">
        <v>793</v>
      </c>
      <c r="C26" s="16">
        <v>840</v>
      </c>
      <c r="D26" s="16">
        <v>851</v>
      </c>
      <c r="E26" s="16">
        <v>888</v>
      </c>
      <c r="F26" s="16">
        <v>906</v>
      </c>
      <c r="G26" s="16">
        <v>906</v>
      </c>
      <c r="H26" s="16">
        <v>919</v>
      </c>
      <c r="I26" s="16">
        <v>958</v>
      </c>
      <c r="J26" s="16">
        <v>1004</v>
      </c>
      <c r="K26" s="16">
        <v>1033</v>
      </c>
      <c r="L26" s="16">
        <v>1057</v>
      </c>
      <c r="M26" s="16">
        <v>1088</v>
      </c>
      <c r="N26" s="16">
        <v>1107</v>
      </c>
      <c r="O26" s="16">
        <v>1120</v>
      </c>
      <c r="P26" s="16">
        <v>1150</v>
      </c>
      <c r="Q26" s="16">
        <v>1149</v>
      </c>
      <c r="R26" s="16">
        <v>1180</v>
      </c>
      <c r="S26" s="16">
        <v>1204</v>
      </c>
      <c r="T26" s="16">
        <v>1199</v>
      </c>
      <c r="U26" s="16">
        <v>1230</v>
      </c>
      <c r="V26" s="16">
        <v>1227</v>
      </c>
      <c r="W26" s="16">
        <v>1263</v>
      </c>
      <c r="X26" s="16">
        <v>1287</v>
      </c>
      <c r="Y26" s="100">
        <v>1315</v>
      </c>
    </row>
    <row r="27" spans="1:25" ht="18" customHeight="1">
      <c r="A27" s="77" t="s">
        <v>45</v>
      </c>
      <c r="B27" s="23">
        <v>27496</v>
      </c>
      <c r="C27" s="23">
        <v>28678</v>
      </c>
      <c r="D27" s="23">
        <v>30268</v>
      </c>
      <c r="E27" s="23">
        <v>32576</v>
      </c>
      <c r="F27" s="23">
        <v>35457</v>
      </c>
      <c r="G27" s="23">
        <v>37377</v>
      </c>
      <c r="H27" s="23">
        <v>41159</v>
      </c>
      <c r="I27" s="23">
        <v>43548</v>
      </c>
      <c r="J27" s="23">
        <v>45388</v>
      </c>
      <c r="K27" s="23">
        <v>48643</v>
      </c>
      <c r="L27" s="23">
        <v>48803</v>
      </c>
      <c r="M27" s="23">
        <v>48532</v>
      </c>
      <c r="N27" s="23">
        <v>47399</v>
      </c>
      <c r="O27" s="23">
        <v>47085</v>
      </c>
      <c r="P27" s="23">
        <v>46131</v>
      </c>
      <c r="Q27" s="23">
        <v>43274</v>
      </c>
      <c r="R27" s="23">
        <v>42051</v>
      </c>
      <c r="S27" s="23">
        <v>41483</v>
      </c>
      <c r="T27" s="23">
        <v>41518</v>
      </c>
      <c r="U27" s="23">
        <v>42571</v>
      </c>
      <c r="V27" s="23">
        <v>43603</v>
      </c>
      <c r="W27" s="23">
        <v>45362</v>
      </c>
      <c r="X27" s="23">
        <v>45337</v>
      </c>
      <c r="Y27" s="99">
        <v>46919</v>
      </c>
    </row>
    <row r="28" spans="1:25" ht="18" customHeight="1">
      <c r="A28" s="78" t="s">
        <v>46</v>
      </c>
      <c r="B28" s="16">
        <v>24748</v>
      </c>
      <c r="C28" s="16">
        <v>25170</v>
      </c>
      <c r="D28" s="16">
        <v>25116</v>
      </c>
      <c r="E28" s="16">
        <v>25026</v>
      </c>
      <c r="F28" s="16">
        <v>25188</v>
      </c>
      <c r="G28" s="16">
        <v>24935</v>
      </c>
      <c r="H28" s="16">
        <v>25108</v>
      </c>
      <c r="I28" s="16">
        <v>25190</v>
      </c>
      <c r="J28" s="16">
        <v>25218</v>
      </c>
      <c r="K28" s="16">
        <v>25112</v>
      </c>
      <c r="L28" s="16">
        <v>24938</v>
      </c>
      <c r="M28" s="16">
        <v>24680</v>
      </c>
      <c r="N28" s="16">
        <v>24494</v>
      </c>
      <c r="O28" s="16">
        <v>24197</v>
      </c>
      <c r="P28" s="16">
        <v>23959</v>
      </c>
      <c r="Q28" s="16">
        <v>23713</v>
      </c>
      <c r="R28" s="16">
        <v>23615</v>
      </c>
      <c r="S28" s="16">
        <v>23388</v>
      </c>
      <c r="T28" s="16">
        <v>23303</v>
      </c>
      <c r="U28" s="16">
        <v>23146</v>
      </c>
      <c r="V28" s="16">
        <v>22925</v>
      </c>
      <c r="W28" s="16">
        <v>22921</v>
      </c>
      <c r="X28" s="16">
        <v>22783</v>
      </c>
      <c r="Y28" s="100">
        <v>22597</v>
      </c>
    </row>
    <row r="29" spans="1:25" ht="18" customHeight="1">
      <c r="A29" s="79" t="s">
        <v>47</v>
      </c>
      <c r="B29" s="18">
        <v>2749</v>
      </c>
      <c r="C29" s="18">
        <v>3508</v>
      </c>
      <c r="D29" s="18">
        <v>5152</v>
      </c>
      <c r="E29" s="18">
        <v>7550</v>
      </c>
      <c r="F29" s="18">
        <v>10269</v>
      </c>
      <c r="G29" s="18">
        <v>12442</v>
      </c>
      <c r="H29" s="18">
        <v>16051</v>
      </c>
      <c r="I29" s="18">
        <v>18358</v>
      </c>
      <c r="J29" s="18">
        <v>20170</v>
      </c>
      <c r="K29" s="18">
        <v>23531</v>
      </c>
      <c r="L29" s="18">
        <v>23865</v>
      </c>
      <c r="M29" s="18">
        <v>23852</v>
      </c>
      <c r="N29" s="18">
        <v>22905</v>
      </c>
      <c r="O29" s="18">
        <v>22888</v>
      </c>
      <c r="P29" s="18">
        <v>22172</v>
      </c>
      <c r="Q29" s="18">
        <v>19561</v>
      </c>
      <c r="R29" s="18">
        <v>18436</v>
      </c>
      <c r="S29" s="18">
        <v>18095</v>
      </c>
      <c r="T29" s="18">
        <v>18215</v>
      </c>
      <c r="U29" s="18">
        <v>19425</v>
      </c>
      <c r="V29" s="18">
        <v>20678</v>
      </c>
      <c r="W29" s="18">
        <v>22441</v>
      </c>
      <c r="X29" s="18">
        <v>22554</v>
      </c>
      <c r="Y29" s="101">
        <v>24322</v>
      </c>
    </row>
    <row r="30" spans="1:25" ht="18" customHeight="1">
      <c r="A30" s="19" t="s">
        <v>48</v>
      </c>
      <c r="B30" s="14"/>
      <c r="C30" s="14"/>
      <c r="D30" s="14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5" ht="18" customHeight="1">
      <c r="A31" s="14"/>
      <c r="B31" s="14"/>
      <c r="C31" s="14"/>
      <c r="D31" s="14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</row>
    <row r="33" spans="1:25" ht="18" customHeight="1">
      <c r="A33" s="22" t="s">
        <v>50</v>
      </c>
      <c r="B33" s="76" t="s">
        <v>15</v>
      </c>
      <c r="C33" s="76" t="s">
        <v>16</v>
      </c>
      <c r="D33" s="76" t="s">
        <v>17</v>
      </c>
      <c r="E33" s="76">
        <v>2002</v>
      </c>
      <c r="F33" s="76">
        <v>2003</v>
      </c>
      <c r="G33" s="76">
        <v>2004</v>
      </c>
      <c r="H33" s="76">
        <v>2005</v>
      </c>
      <c r="I33" s="76">
        <v>2006</v>
      </c>
      <c r="J33" s="76">
        <v>2007</v>
      </c>
      <c r="K33" s="76">
        <v>2008</v>
      </c>
      <c r="L33" s="76">
        <v>2009</v>
      </c>
      <c r="M33" s="76">
        <v>2010</v>
      </c>
      <c r="N33" s="76">
        <v>2011</v>
      </c>
      <c r="O33" s="76">
        <v>2012</v>
      </c>
      <c r="P33" s="76">
        <v>2013</v>
      </c>
      <c r="Q33" s="76">
        <v>2014</v>
      </c>
      <c r="R33" s="76">
        <v>2015</v>
      </c>
      <c r="S33" s="76">
        <v>2016</v>
      </c>
      <c r="T33" s="76">
        <v>2017</v>
      </c>
      <c r="U33" s="76">
        <v>2018</v>
      </c>
      <c r="V33" s="76">
        <v>2019</v>
      </c>
      <c r="W33" s="76">
        <v>2020</v>
      </c>
      <c r="X33" s="76">
        <v>2021</v>
      </c>
      <c r="Y33" s="117" t="s">
        <v>38</v>
      </c>
    </row>
    <row r="34" spans="1:25" ht="18" customHeight="1">
      <c r="A34" s="67" t="s">
        <v>39</v>
      </c>
      <c r="B34" s="24">
        <v>119051</v>
      </c>
      <c r="C34" s="24">
        <v>120793</v>
      </c>
      <c r="D34" s="24">
        <v>122289</v>
      </c>
      <c r="E34" s="24">
        <v>124619</v>
      </c>
      <c r="F34" s="24">
        <v>128024</v>
      </c>
      <c r="G34" s="24">
        <v>129967</v>
      </c>
      <c r="H34" s="24">
        <v>133719</v>
      </c>
      <c r="I34" s="24">
        <v>136609</v>
      </c>
      <c r="J34" s="24">
        <v>139282</v>
      </c>
      <c r="K34" s="24">
        <v>142980</v>
      </c>
      <c r="L34" s="24">
        <v>144430</v>
      </c>
      <c r="M34" s="24">
        <v>145335</v>
      </c>
      <c r="N34" s="24">
        <v>145758</v>
      </c>
      <c r="O34" s="24">
        <v>146334</v>
      </c>
      <c r="P34" s="24">
        <v>146478</v>
      </c>
      <c r="Q34" s="24">
        <v>144725</v>
      </c>
      <c r="R34" s="24">
        <v>144257</v>
      </c>
      <c r="S34" s="24">
        <v>144603</v>
      </c>
      <c r="T34" s="24">
        <v>145129</v>
      </c>
      <c r="U34" s="24">
        <v>146439</v>
      </c>
      <c r="V34" s="24">
        <v>147772</v>
      </c>
      <c r="W34" s="24">
        <v>149509</v>
      </c>
      <c r="X34" s="24">
        <v>149678</v>
      </c>
      <c r="Y34" s="98">
        <v>151398</v>
      </c>
    </row>
    <row r="35" spans="1:25" ht="18" customHeight="1">
      <c r="A35" s="77" t="s">
        <v>40</v>
      </c>
      <c r="B35" s="23">
        <v>89362</v>
      </c>
      <c r="C35" s="23">
        <v>90078</v>
      </c>
      <c r="D35" s="23">
        <v>90484</v>
      </c>
      <c r="E35" s="23">
        <v>90969</v>
      </c>
      <c r="F35" s="23">
        <v>91952</v>
      </c>
      <c r="G35" s="23">
        <v>92018</v>
      </c>
      <c r="H35" s="23">
        <v>93046</v>
      </c>
      <c r="I35" s="23">
        <v>94124</v>
      </c>
      <c r="J35" s="23">
        <v>94987</v>
      </c>
      <c r="K35" s="23">
        <v>96052</v>
      </c>
      <c r="L35" s="23">
        <v>96995</v>
      </c>
      <c r="M35" s="23">
        <v>97815</v>
      </c>
      <c r="N35" s="23">
        <v>98664</v>
      </c>
      <c r="O35" s="23">
        <v>99303</v>
      </c>
      <c r="P35" s="23">
        <v>99900</v>
      </c>
      <c r="Q35" s="23">
        <v>100296</v>
      </c>
      <c r="R35" s="23">
        <v>100875</v>
      </c>
      <c r="S35" s="23">
        <v>101382</v>
      </c>
      <c r="T35" s="23">
        <v>101811</v>
      </c>
      <c r="U35" s="23">
        <v>102266</v>
      </c>
      <c r="V35" s="23">
        <v>102532</v>
      </c>
      <c r="W35" s="23">
        <v>102688</v>
      </c>
      <c r="X35" s="23">
        <v>102809</v>
      </c>
      <c r="Y35" s="99">
        <v>102953</v>
      </c>
    </row>
    <row r="36" spans="1:25" ht="18" customHeight="1">
      <c r="A36" s="78" t="s">
        <v>41</v>
      </c>
      <c r="B36" s="16">
        <v>62241</v>
      </c>
      <c r="C36" s="16">
        <v>62781</v>
      </c>
      <c r="D36" s="16">
        <v>63276</v>
      </c>
      <c r="E36" s="16">
        <v>63850</v>
      </c>
      <c r="F36" s="16">
        <v>64823</v>
      </c>
      <c r="G36" s="16">
        <v>65088</v>
      </c>
      <c r="H36" s="16">
        <v>65988</v>
      </c>
      <c r="I36" s="16">
        <v>66890</v>
      </c>
      <c r="J36" s="16">
        <v>67653</v>
      </c>
      <c r="K36" s="16">
        <v>68597</v>
      </c>
      <c r="L36" s="16">
        <v>69445</v>
      </c>
      <c r="M36" s="16">
        <v>70160</v>
      </c>
      <c r="N36" s="16">
        <v>70919</v>
      </c>
      <c r="O36" s="16">
        <v>71505</v>
      </c>
      <c r="P36" s="16">
        <v>72081</v>
      </c>
      <c r="Q36" s="16">
        <v>72525</v>
      </c>
      <c r="R36" s="16">
        <v>73090</v>
      </c>
      <c r="S36" s="16">
        <v>73525</v>
      </c>
      <c r="T36" s="16">
        <v>73892</v>
      </c>
      <c r="U36" s="16">
        <v>74288</v>
      </c>
      <c r="V36" s="16">
        <v>74547</v>
      </c>
      <c r="W36" s="16">
        <v>74613</v>
      </c>
      <c r="X36" s="16">
        <v>74622</v>
      </c>
      <c r="Y36" s="100">
        <v>74734</v>
      </c>
    </row>
    <row r="37" spans="1:25" ht="18" customHeight="1">
      <c r="A37" s="78" t="s">
        <v>42</v>
      </c>
      <c r="B37" s="16">
        <v>3379</v>
      </c>
      <c r="C37" s="16">
        <v>3455</v>
      </c>
      <c r="D37" s="16">
        <v>3510</v>
      </c>
      <c r="E37" s="16">
        <v>3561</v>
      </c>
      <c r="F37" s="16">
        <v>3610</v>
      </c>
      <c r="G37" s="16">
        <v>3627</v>
      </c>
      <c r="H37" s="16">
        <v>3714</v>
      </c>
      <c r="I37" s="16">
        <v>3783</v>
      </c>
      <c r="J37" s="16">
        <v>3874</v>
      </c>
      <c r="K37" s="16">
        <v>3914</v>
      </c>
      <c r="L37" s="16">
        <v>4000</v>
      </c>
      <c r="M37" s="16">
        <v>4035</v>
      </c>
      <c r="N37" s="16">
        <v>4103</v>
      </c>
      <c r="O37" s="16">
        <v>4202</v>
      </c>
      <c r="P37" s="16">
        <v>4248</v>
      </c>
      <c r="Q37" s="16">
        <v>4313</v>
      </c>
      <c r="R37" s="16">
        <v>4348</v>
      </c>
      <c r="S37" s="16">
        <v>4368</v>
      </c>
      <c r="T37" s="16">
        <v>4462</v>
      </c>
      <c r="U37" s="16">
        <v>4515</v>
      </c>
      <c r="V37" s="16">
        <v>4545</v>
      </c>
      <c r="W37" s="16">
        <v>4638</v>
      </c>
      <c r="X37" s="16">
        <v>4752</v>
      </c>
      <c r="Y37" s="100">
        <v>4807</v>
      </c>
    </row>
    <row r="38" spans="1:25" ht="18" customHeight="1">
      <c r="A38" s="78" t="s">
        <v>43</v>
      </c>
      <c r="B38" s="16">
        <v>22905</v>
      </c>
      <c r="C38" s="16">
        <v>22966</v>
      </c>
      <c r="D38" s="16">
        <v>22812</v>
      </c>
      <c r="E38" s="16">
        <v>22641</v>
      </c>
      <c r="F38" s="16">
        <v>22601</v>
      </c>
      <c r="G38" s="16">
        <v>22379</v>
      </c>
      <c r="H38" s="16">
        <v>22388</v>
      </c>
      <c r="I38" s="16">
        <v>22459</v>
      </c>
      <c r="J38" s="16">
        <v>22430</v>
      </c>
      <c r="K38" s="16">
        <v>22469</v>
      </c>
      <c r="L38" s="16">
        <v>22474</v>
      </c>
      <c r="M38" s="16">
        <v>22535</v>
      </c>
      <c r="N38" s="16">
        <v>22536</v>
      </c>
      <c r="O38" s="16">
        <v>22472</v>
      </c>
      <c r="P38" s="16">
        <v>22415</v>
      </c>
      <c r="Q38" s="16">
        <v>22305</v>
      </c>
      <c r="R38" s="16">
        <v>22236</v>
      </c>
      <c r="S38" s="16">
        <v>22275</v>
      </c>
      <c r="T38" s="16">
        <v>22248</v>
      </c>
      <c r="U38" s="16">
        <v>22216</v>
      </c>
      <c r="V38" s="16">
        <v>22175</v>
      </c>
      <c r="W38" s="16">
        <v>22153</v>
      </c>
      <c r="X38" s="16">
        <v>22127</v>
      </c>
      <c r="Y38" s="100">
        <v>22094</v>
      </c>
    </row>
    <row r="39" spans="1:25" ht="18" customHeight="1">
      <c r="A39" s="78" t="s">
        <v>44</v>
      </c>
      <c r="B39" s="16">
        <v>837</v>
      </c>
      <c r="C39" s="16">
        <v>876</v>
      </c>
      <c r="D39" s="16">
        <v>886</v>
      </c>
      <c r="E39" s="16">
        <v>917</v>
      </c>
      <c r="F39" s="16">
        <v>918</v>
      </c>
      <c r="G39" s="16">
        <v>924</v>
      </c>
      <c r="H39" s="16">
        <v>956</v>
      </c>
      <c r="I39" s="16">
        <v>992</v>
      </c>
      <c r="J39" s="16">
        <v>1030</v>
      </c>
      <c r="K39" s="16">
        <v>1072</v>
      </c>
      <c r="L39" s="16">
        <v>1076</v>
      </c>
      <c r="M39" s="16">
        <v>1085</v>
      </c>
      <c r="N39" s="16">
        <v>1106</v>
      </c>
      <c r="O39" s="16">
        <v>1124</v>
      </c>
      <c r="P39" s="16">
        <v>1156</v>
      </c>
      <c r="Q39" s="16">
        <v>1153</v>
      </c>
      <c r="R39" s="16">
        <v>1201</v>
      </c>
      <c r="S39" s="16">
        <v>1214</v>
      </c>
      <c r="T39" s="16">
        <v>1209</v>
      </c>
      <c r="U39" s="16">
        <v>1247</v>
      </c>
      <c r="V39" s="16">
        <v>1265</v>
      </c>
      <c r="W39" s="16">
        <v>1284</v>
      </c>
      <c r="X39" s="16">
        <v>1308</v>
      </c>
      <c r="Y39" s="100">
        <v>1318</v>
      </c>
    </row>
    <row r="40" spans="1:25" ht="18" customHeight="1">
      <c r="A40" s="77" t="s">
        <v>45</v>
      </c>
      <c r="B40" s="23">
        <v>29689</v>
      </c>
      <c r="C40" s="23">
        <v>30715</v>
      </c>
      <c r="D40" s="23">
        <v>31805</v>
      </c>
      <c r="E40" s="23">
        <v>33650</v>
      </c>
      <c r="F40" s="23">
        <v>36072</v>
      </c>
      <c r="G40" s="23">
        <v>37949</v>
      </c>
      <c r="H40" s="23">
        <v>40673</v>
      </c>
      <c r="I40" s="23">
        <v>42485</v>
      </c>
      <c r="J40" s="23">
        <v>44295</v>
      </c>
      <c r="K40" s="23">
        <v>46928</v>
      </c>
      <c r="L40" s="23">
        <v>47435</v>
      </c>
      <c r="M40" s="23">
        <v>47520</v>
      </c>
      <c r="N40" s="23">
        <v>47094</v>
      </c>
      <c r="O40" s="23">
        <v>47031</v>
      </c>
      <c r="P40" s="23">
        <v>46578</v>
      </c>
      <c r="Q40" s="23">
        <v>44429</v>
      </c>
      <c r="R40" s="23">
        <v>43382</v>
      </c>
      <c r="S40" s="23">
        <v>43221</v>
      </c>
      <c r="T40" s="23">
        <v>43318</v>
      </c>
      <c r="U40" s="23">
        <v>44173</v>
      </c>
      <c r="V40" s="23">
        <v>45240</v>
      </c>
      <c r="W40" s="23">
        <v>46821</v>
      </c>
      <c r="X40" s="23">
        <v>46869</v>
      </c>
      <c r="Y40" s="99">
        <v>48445</v>
      </c>
    </row>
    <row r="41" spans="1:25" ht="18" customHeight="1">
      <c r="A41" s="78" t="s">
        <v>46</v>
      </c>
      <c r="B41" s="16">
        <v>26820</v>
      </c>
      <c r="C41" s="16">
        <v>27229</v>
      </c>
      <c r="D41" s="16">
        <v>27122</v>
      </c>
      <c r="E41" s="16">
        <v>27042</v>
      </c>
      <c r="F41" s="16">
        <v>27102</v>
      </c>
      <c r="G41" s="16">
        <v>26969</v>
      </c>
      <c r="H41" s="16">
        <v>27113</v>
      </c>
      <c r="I41" s="16">
        <v>27224</v>
      </c>
      <c r="J41" s="16">
        <v>27257</v>
      </c>
      <c r="K41" s="16">
        <v>27113</v>
      </c>
      <c r="L41" s="16">
        <v>26955</v>
      </c>
      <c r="M41" s="16">
        <v>26846</v>
      </c>
      <c r="N41" s="16">
        <v>26672</v>
      </c>
      <c r="O41" s="16">
        <v>26435</v>
      </c>
      <c r="P41" s="16">
        <v>26205</v>
      </c>
      <c r="Q41" s="16">
        <v>26025</v>
      </c>
      <c r="R41" s="16">
        <v>25885</v>
      </c>
      <c r="S41" s="16">
        <v>25761</v>
      </c>
      <c r="T41" s="16">
        <v>25608</v>
      </c>
      <c r="U41" s="16">
        <v>25477</v>
      </c>
      <c r="V41" s="16">
        <v>25238</v>
      </c>
      <c r="W41" s="16">
        <v>25025</v>
      </c>
      <c r="X41" s="16">
        <v>24822</v>
      </c>
      <c r="Y41" s="100">
        <v>24682</v>
      </c>
    </row>
    <row r="42" spans="1:25" ht="18" customHeight="1">
      <c r="A42" s="79" t="s">
        <v>47</v>
      </c>
      <c r="B42" s="18">
        <v>2869</v>
      </c>
      <c r="C42" s="18">
        <v>3486</v>
      </c>
      <c r="D42" s="18">
        <v>4683</v>
      </c>
      <c r="E42" s="18">
        <v>6608</v>
      </c>
      <c r="F42" s="18">
        <v>8970</v>
      </c>
      <c r="G42" s="18">
        <v>10980</v>
      </c>
      <c r="H42" s="18">
        <v>13560</v>
      </c>
      <c r="I42" s="18">
        <v>15261</v>
      </c>
      <c r="J42" s="18">
        <v>17038</v>
      </c>
      <c r="K42" s="18">
        <v>19815</v>
      </c>
      <c r="L42" s="18">
        <v>20480</v>
      </c>
      <c r="M42" s="18">
        <v>20674</v>
      </c>
      <c r="N42" s="18">
        <v>20422</v>
      </c>
      <c r="O42" s="18">
        <v>20596</v>
      </c>
      <c r="P42" s="18">
        <v>20373</v>
      </c>
      <c r="Q42" s="18">
        <v>18404</v>
      </c>
      <c r="R42" s="18">
        <v>17497</v>
      </c>
      <c r="S42" s="18">
        <v>17460</v>
      </c>
      <c r="T42" s="18">
        <v>17710</v>
      </c>
      <c r="U42" s="18">
        <v>18696</v>
      </c>
      <c r="V42" s="18">
        <v>20002</v>
      </c>
      <c r="W42" s="18">
        <v>21796</v>
      </c>
      <c r="X42" s="18">
        <v>22047</v>
      </c>
      <c r="Y42" s="101">
        <v>23763</v>
      </c>
    </row>
    <row r="43" spans="1:25" ht="18" customHeight="1">
      <c r="A43" s="19" t="s">
        <v>48</v>
      </c>
      <c r="B43" s="14"/>
      <c r="C43" s="14"/>
      <c r="D43" s="14"/>
    </row>
    <row r="47" spans="1:25" ht="21">
      <c r="A47" s="33" t="s">
        <v>51</v>
      </c>
      <c r="B47" s="33"/>
      <c r="C47" s="33"/>
      <c r="D47" s="33"/>
      <c r="E47" s="33"/>
      <c r="F47" s="33"/>
      <c r="G47" s="33"/>
      <c r="H47" s="33"/>
      <c r="I47" s="33"/>
      <c r="J47" s="33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</row>
    <row r="48" spans="1:25" ht="2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</row>
    <row r="49" spans="1:25" ht="16.5">
      <c r="A49" s="21" t="s">
        <v>14</v>
      </c>
      <c r="B49" s="76" t="s">
        <v>15</v>
      </c>
      <c r="C49" s="76" t="s">
        <v>16</v>
      </c>
      <c r="D49" s="76" t="s">
        <v>17</v>
      </c>
      <c r="E49" s="76" t="s">
        <v>18</v>
      </c>
      <c r="F49" s="76" t="s">
        <v>19</v>
      </c>
      <c r="G49" s="76" t="s">
        <v>20</v>
      </c>
      <c r="H49" s="76" t="s">
        <v>21</v>
      </c>
      <c r="I49" s="76" t="s">
        <v>22</v>
      </c>
      <c r="J49" s="76" t="s">
        <v>23</v>
      </c>
      <c r="K49" s="76" t="s">
        <v>24</v>
      </c>
      <c r="L49" s="76" t="s">
        <v>25</v>
      </c>
      <c r="M49" s="76" t="s">
        <v>26</v>
      </c>
      <c r="N49" s="76" t="s">
        <v>27</v>
      </c>
      <c r="O49" s="76" t="s">
        <v>28</v>
      </c>
      <c r="P49" s="76" t="s">
        <v>29</v>
      </c>
      <c r="Q49" s="76" t="s">
        <v>30</v>
      </c>
      <c r="R49" s="76" t="s">
        <v>31</v>
      </c>
      <c r="S49" s="76" t="s">
        <v>32</v>
      </c>
      <c r="T49" s="76" t="s">
        <v>33</v>
      </c>
      <c r="U49" s="76" t="s">
        <v>34</v>
      </c>
      <c r="V49" s="76" t="s">
        <v>35</v>
      </c>
      <c r="W49" s="76" t="s">
        <v>36</v>
      </c>
      <c r="X49" s="126" t="s">
        <v>37</v>
      </c>
      <c r="Y49" s="127" t="s">
        <v>38</v>
      </c>
    </row>
    <row r="50" spans="1:25">
      <c r="A50" s="15" t="s">
        <v>39</v>
      </c>
      <c r="B50" s="128">
        <f>B8/B8</f>
        <v>1</v>
      </c>
      <c r="C50" s="128">
        <f t="shared" ref="C50:Y50" si="0">C8/C8</f>
        <v>1</v>
      </c>
      <c r="D50" s="128">
        <f t="shared" si="0"/>
        <v>1</v>
      </c>
      <c r="E50" s="128">
        <f t="shared" si="0"/>
        <v>1</v>
      </c>
      <c r="F50" s="128">
        <f t="shared" si="0"/>
        <v>1</v>
      </c>
      <c r="G50" s="128">
        <f t="shared" si="0"/>
        <v>1</v>
      </c>
      <c r="H50" s="128">
        <f t="shared" si="0"/>
        <v>1</v>
      </c>
      <c r="I50" s="128">
        <f t="shared" si="0"/>
        <v>1</v>
      </c>
      <c r="J50" s="128">
        <f t="shared" si="0"/>
        <v>1</v>
      </c>
      <c r="K50" s="128">
        <f t="shared" si="0"/>
        <v>1</v>
      </c>
      <c r="L50" s="128">
        <f t="shared" si="0"/>
        <v>1</v>
      </c>
      <c r="M50" s="128">
        <f t="shared" si="0"/>
        <v>1</v>
      </c>
      <c r="N50" s="128">
        <f t="shared" si="0"/>
        <v>1</v>
      </c>
      <c r="O50" s="128">
        <f t="shared" si="0"/>
        <v>1</v>
      </c>
      <c r="P50" s="128">
        <f t="shared" si="0"/>
        <v>1</v>
      </c>
      <c r="Q50" s="128">
        <f t="shared" si="0"/>
        <v>1</v>
      </c>
      <c r="R50" s="128">
        <f t="shared" si="0"/>
        <v>1</v>
      </c>
      <c r="S50" s="128">
        <f t="shared" si="0"/>
        <v>1</v>
      </c>
      <c r="T50" s="128">
        <f t="shared" si="0"/>
        <v>1</v>
      </c>
      <c r="U50" s="128">
        <f t="shared" si="0"/>
        <v>1</v>
      </c>
      <c r="V50" s="128">
        <f t="shared" si="0"/>
        <v>1</v>
      </c>
      <c r="W50" s="128">
        <f t="shared" si="0"/>
        <v>1</v>
      </c>
      <c r="X50" s="128">
        <f t="shared" si="0"/>
        <v>1</v>
      </c>
      <c r="Y50" s="128">
        <f t="shared" si="0"/>
        <v>1</v>
      </c>
    </row>
    <row r="51" spans="1:25">
      <c r="A51" s="12" t="s">
        <v>40</v>
      </c>
      <c r="B51" s="129">
        <f>B9/B8</f>
        <v>0.75752114826043637</v>
      </c>
      <c r="C51" s="129">
        <f t="shared" ref="C51:Y51" si="1">C9/C8</f>
        <v>0.75191204788578259</v>
      </c>
      <c r="D51" s="129">
        <f t="shared" si="1"/>
        <v>0.74456711836089728</v>
      </c>
      <c r="E51" s="129">
        <f t="shared" si="1"/>
        <v>0.7333360177169318</v>
      </c>
      <c r="F51" s="129">
        <f t="shared" si="1"/>
        <v>0.72023576714279014</v>
      </c>
      <c r="G51" s="129">
        <f t="shared" si="1"/>
        <v>0.70949242357042863</v>
      </c>
      <c r="H51" s="129">
        <f t="shared" si="1"/>
        <v>0.69460429775259935</v>
      </c>
      <c r="I51" s="129">
        <f t="shared" si="1"/>
        <v>0.6864320912059716</v>
      </c>
      <c r="J51" s="129">
        <f t="shared" si="1"/>
        <v>0.67949180708682522</v>
      </c>
      <c r="K51" s="129">
        <f t="shared" si="1"/>
        <v>0.66788756181216058</v>
      </c>
      <c r="L51" s="129">
        <f t="shared" si="1"/>
        <v>0.66869433801178046</v>
      </c>
      <c r="M51" s="129">
        <f t="shared" si="1"/>
        <v>0.67113025435944496</v>
      </c>
      <c r="N51" s="129">
        <f t="shared" si="1"/>
        <v>0.67649133137958428</v>
      </c>
      <c r="O51" s="129">
        <f t="shared" si="1"/>
        <v>0.67877511595919326</v>
      </c>
      <c r="P51" s="129">
        <f t="shared" si="1"/>
        <v>0.6833060053289608</v>
      </c>
      <c r="Q51" s="129">
        <f t="shared" si="1"/>
        <v>0.69600768100268973</v>
      </c>
      <c r="R51" s="129">
        <f t="shared" si="1"/>
        <v>0.70277350626578627</v>
      </c>
      <c r="S51" s="129">
        <f t="shared" si="1"/>
        <v>0.70554024035403029</v>
      </c>
      <c r="T51" s="129">
        <f t="shared" si="1"/>
        <v>0.70609184889554055</v>
      </c>
      <c r="U51" s="129">
        <f t="shared" si="1"/>
        <v>0.70224524331764648</v>
      </c>
      <c r="V51" s="129">
        <f t="shared" si="1"/>
        <v>0.69758148242702744</v>
      </c>
      <c r="W51" s="129">
        <f t="shared" si="1"/>
        <v>0.69024945901264767</v>
      </c>
      <c r="X51" s="129">
        <f t="shared" si="1"/>
        <v>0.69065655718455399</v>
      </c>
      <c r="Y51" s="129">
        <f t="shared" si="1"/>
        <v>0.68384305534835144</v>
      </c>
    </row>
    <row r="52" spans="1:25">
      <c r="A52" s="13" t="s">
        <v>41</v>
      </c>
      <c r="B52" s="130">
        <f>B10/B8</f>
        <v>0.53001038861916172</v>
      </c>
      <c r="C52" s="130">
        <f t="shared" ref="C52:Y52" si="2">C10/C8</f>
        <v>0.52629666294908584</v>
      </c>
      <c r="D52" s="130">
        <f t="shared" si="2"/>
        <v>0.5224948664875253</v>
      </c>
      <c r="E52" s="130">
        <f t="shared" si="2"/>
        <v>0.5163801087175357</v>
      </c>
      <c r="F52" s="130">
        <f t="shared" si="2"/>
        <v>0.50932821226865255</v>
      </c>
      <c r="G52" s="130">
        <f t="shared" si="2"/>
        <v>0.50340351188433075</v>
      </c>
      <c r="H52" s="130">
        <f t="shared" si="2"/>
        <v>0.49373026713540386</v>
      </c>
      <c r="I52" s="130">
        <f t="shared" si="2"/>
        <v>0.48889812222999768</v>
      </c>
      <c r="J52" s="130">
        <f t="shared" si="2"/>
        <v>0.48491682004181336</v>
      </c>
      <c r="K52" s="130">
        <f t="shared" si="2"/>
        <v>0.47775109724186582</v>
      </c>
      <c r="L52" s="130">
        <f t="shared" si="2"/>
        <v>0.47924304859870354</v>
      </c>
      <c r="M52" s="130">
        <f t="shared" si="2"/>
        <v>0.4818654623767834</v>
      </c>
      <c r="N52" s="130">
        <f t="shared" si="2"/>
        <v>0.48651433814466871</v>
      </c>
      <c r="O52" s="130">
        <f t="shared" si="2"/>
        <v>0.48892628101204472</v>
      </c>
      <c r="P52" s="130">
        <f t="shared" si="2"/>
        <v>0.49333196693311471</v>
      </c>
      <c r="Q52" s="130">
        <f t="shared" si="2"/>
        <v>0.50372611818207025</v>
      </c>
      <c r="R52" s="130">
        <f t="shared" si="2"/>
        <v>0.50947347912912178</v>
      </c>
      <c r="S52" s="130">
        <f t="shared" si="2"/>
        <v>0.51233926280769937</v>
      </c>
      <c r="T52" s="130">
        <f t="shared" si="2"/>
        <v>0.51307128405531999</v>
      </c>
      <c r="U52" s="130">
        <f t="shared" si="2"/>
        <v>0.51087266199150783</v>
      </c>
      <c r="V52" s="130">
        <f t="shared" si="2"/>
        <v>0.5077525316994298</v>
      </c>
      <c r="W52" s="130">
        <f t="shared" si="2"/>
        <v>0.50207658499213725</v>
      </c>
      <c r="X52" s="130">
        <f t="shared" si="2"/>
        <v>0.50182842956352536</v>
      </c>
      <c r="Y52" s="130">
        <f t="shared" si="2"/>
        <v>0.49647090026024832</v>
      </c>
    </row>
    <row r="53" spans="1:25">
      <c r="A53" s="13" t="s">
        <v>42</v>
      </c>
      <c r="B53" s="130">
        <f>B11/B8</f>
        <v>2.8312167405177349E-2</v>
      </c>
      <c r="C53" s="130">
        <f t="shared" ref="C53:Y53" si="3">C11/C8</f>
        <v>2.8562716423770798E-2</v>
      </c>
      <c r="D53" s="130">
        <f t="shared" si="3"/>
        <v>2.8727094658266498E-2</v>
      </c>
      <c r="E53" s="130">
        <f t="shared" si="3"/>
        <v>2.8536339842963561E-2</v>
      </c>
      <c r="F53" s="130">
        <f t="shared" si="3"/>
        <v>2.8266243214067805E-2</v>
      </c>
      <c r="G53" s="130">
        <f t="shared" si="3"/>
        <v>2.8080419297237466E-2</v>
      </c>
      <c r="H53" s="130">
        <f t="shared" si="3"/>
        <v>2.785179545742926E-2</v>
      </c>
      <c r="I53" s="130">
        <f t="shared" si="3"/>
        <v>2.7758339164917191E-2</v>
      </c>
      <c r="J53" s="130">
        <f t="shared" si="3"/>
        <v>2.7922019906009326E-2</v>
      </c>
      <c r="K53" s="130">
        <f t="shared" si="3"/>
        <v>2.7550066546893841E-2</v>
      </c>
      <c r="L53" s="130">
        <f t="shared" si="3"/>
        <v>2.7943307823919638E-2</v>
      </c>
      <c r="M53" s="130">
        <f t="shared" si="3"/>
        <v>2.8140803308829822E-2</v>
      </c>
      <c r="N53" s="130">
        <f t="shared" si="3"/>
        <v>2.864547670565035E-2</v>
      </c>
      <c r="O53" s="130">
        <f t="shared" si="3"/>
        <v>2.9366089743370957E-2</v>
      </c>
      <c r="P53" s="130">
        <f t="shared" si="3"/>
        <v>2.9562068729930998E-2</v>
      </c>
      <c r="Q53" s="130">
        <f t="shared" si="3"/>
        <v>3.0315004298033996E-2</v>
      </c>
      <c r="R53" s="130">
        <f t="shared" si="3"/>
        <v>3.0848820946721683E-2</v>
      </c>
      <c r="S53" s="130">
        <f t="shared" si="3"/>
        <v>3.101241400408122E-2</v>
      </c>
      <c r="T53" s="130">
        <f t="shared" si="3"/>
        <v>3.1477786092403204E-2</v>
      </c>
      <c r="U53" s="130">
        <f t="shared" si="3"/>
        <v>3.1432033419490815E-2</v>
      </c>
      <c r="V53" s="130">
        <f t="shared" si="3"/>
        <v>3.1350523359714069E-2</v>
      </c>
      <c r="W53" s="130">
        <f t="shared" si="3"/>
        <v>3.1555355438770985E-2</v>
      </c>
      <c r="X53" s="130">
        <f t="shared" si="3"/>
        <v>3.2391720065756364E-2</v>
      </c>
      <c r="Y53" s="130">
        <f t="shared" si="3"/>
        <v>3.2678568468513268E-2</v>
      </c>
    </row>
    <row r="54" spans="1:25">
      <c r="A54" s="13" t="s">
        <v>43</v>
      </c>
      <c r="B54" s="130">
        <f>B12/B8</f>
        <v>0.19228698030402613</v>
      </c>
      <c r="C54" s="130">
        <f t="shared" ref="C54:Y54" si="4">C12/C8</f>
        <v>0.18988483853585794</v>
      </c>
      <c r="D54" s="130">
        <f t="shared" si="4"/>
        <v>0.18619733263103316</v>
      </c>
      <c r="E54" s="130">
        <f t="shared" si="4"/>
        <v>0.18115160056372057</v>
      </c>
      <c r="F54" s="130">
        <f t="shared" si="4"/>
        <v>0.17550728265460974</v>
      </c>
      <c r="G54" s="130">
        <f t="shared" si="4"/>
        <v>0.17095078502531905</v>
      </c>
      <c r="H54" s="130">
        <f t="shared" si="4"/>
        <v>0.16602476544481515</v>
      </c>
      <c r="I54" s="130">
        <f t="shared" si="4"/>
        <v>0.16266838698390482</v>
      </c>
      <c r="J54" s="130">
        <f t="shared" si="4"/>
        <v>0.15938387863409753</v>
      </c>
      <c r="K54" s="130">
        <f t="shared" si="4"/>
        <v>0.15527145225130054</v>
      </c>
      <c r="L54" s="130">
        <f t="shared" si="4"/>
        <v>0.15416498841576556</v>
      </c>
      <c r="M54" s="130">
        <f t="shared" si="4"/>
        <v>0.15368391499210798</v>
      </c>
      <c r="N54" s="130">
        <f t="shared" si="4"/>
        <v>0.15375503272986224</v>
      </c>
      <c r="O54" s="130">
        <f t="shared" si="4"/>
        <v>0.15282380687461389</v>
      </c>
      <c r="P54" s="130">
        <f t="shared" si="4"/>
        <v>0.15253467240554758</v>
      </c>
      <c r="Q54" s="130">
        <f t="shared" si="4"/>
        <v>0.15398746637828245</v>
      </c>
      <c r="R54" s="130">
        <f t="shared" si="4"/>
        <v>0.15416756542371465</v>
      </c>
      <c r="S54" s="130">
        <f t="shared" si="4"/>
        <v>0.15378277752477759</v>
      </c>
      <c r="T54" s="130">
        <f t="shared" si="4"/>
        <v>0.15320043790360577</v>
      </c>
      <c r="U54" s="130">
        <f t="shared" si="4"/>
        <v>0.15143807474075524</v>
      </c>
      <c r="V54" s="130">
        <f t="shared" si="4"/>
        <v>0.14999574504297505</v>
      </c>
      <c r="W54" s="130">
        <f t="shared" si="4"/>
        <v>0.14805916587142645</v>
      </c>
      <c r="X54" s="130">
        <f t="shared" si="4"/>
        <v>0.14773039889958733</v>
      </c>
      <c r="Y54" s="130">
        <f t="shared" si="4"/>
        <v>0.1459644935103685</v>
      </c>
    </row>
    <row r="55" spans="1:25">
      <c r="A55" s="13" t="s">
        <v>44</v>
      </c>
      <c r="B55" s="130">
        <f>B13/B8</f>
        <v>6.9116119320711518E-3</v>
      </c>
      <c r="C55" s="130">
        <f t="shared" ref="C55:Y55" si="5">C13/C8</f>
        <v>7.1678299770679566E-3</v>
      </c>
      <c r="D55" s="130">
        <f t="shared" si="5"/>
        <v>7.1478245840723258E-3</v>
      </c>
      <c r="E55" s="130">
        <f t="shared" si="5"/>
        <v>7.2679685927118983E-3</v>
      </c>
      <c r="F55" s="130">
        <f t="shared" si="5"/>
        <v>7.1340290054600353E-3</v>
      </c>
      <c r="G55" s="130">
        <f t="shared" si="5"/>
        <v>7.0577073635413497E-3</v>
      </c>
      <c r="H55" s="130">
        <f t="shared" si="5"/>
        <v>6.9974697149510741E-3</v>
      </c>
      <c r="I55" s="130">
        <f t="shared" si="5"/>
        <v>7.1072428271518545E-3</v>
      </c>
      <c r="J55" s="130">
        <f t="shared" si="5"/>
        <v>7.2690885049050266E-3</v>
      </c>
      <c r="K55" s="130">
        <f t="shared" si="5"/>
        <v>7.3149457721003452E-3</v>
      </c>
      <c r="L55" s="130">
        <f t="shared" si="5"/>
        <v>7.3429931733917193E-3</v>
      </c>
      <c r="M55" s="130">
        <f t="shared" si="5"/>
        <v>7.4400736817237141E-3</v>
      </c>
      <c r="N55" s="130">
        <f t="shared" si="5"/>
        <v>7.5764837994029199E-3</v>
      </c>
      <c r="O55" s="130">
        <f t="shared" si="5"/>
        <v>7.6589383291636942E-3</v>
      </c>
      <c r="P55" s="130">
        <f t="shared" si="5"/>
        <v>7.877297260367561E-3</v>
      </c>
      <c r="Q55" s="130">
        <f t="shared" si="5"/>
        <v>7.9790921443030245E-3</v>
      </c>
      <c r="R55" s="130">
        <f t="shared" si="5"/>
        <v>8.2836407662280724E-3</v>
      </c>
      <c r="S55" s="130">
        <f t="shared" si="5"/>
        <v>8.405786017472076E-3</v>
      </c>
      <c r="T55" s="130">
        <f t="shared" si="5"/>
        <v>8.3423408442116348E-3</v>
      </c>
      <c r="U55" s="130">
        <f t="shared" si="5"/>
        <v>8.5024731658926225E-3</v>
      </c>
      <c r="V55" s="130">
        <f t="shared" si="5"/>
        <v>8.4826823249085186E-3</v>
      </c>
      <c r="W55" s="130">
        <f t="shared" si="5"/>
        <v>8.5583527103130341E-3</v>
      </c>
      <c r="X55" s="130">
        <f t="shared" si="5"/>
        <v>8.7060086556849069E-3</v>
      </c>
      <c r="Y55" s="130">
        <f t="shared" si="5"/>
        <v>8.72909310922141E-3</v>
      </c>
    </row>
    <row r="56" spans="1:25">
      <c r="A56" s="12" t="s">
        <v>45</v>
      </c>
      <c r="B56" s="129">
        <f>B14/B8</f>
        <v>0.24247885173956368</v>
      </c>
      <c r="C56" s="129">
        <f t="shared" ref="C56:Y56" si="6">C14/C8</f>
        <v>0.24808795211421744</v>
      </c>
      <c r="D56" s="129">
        <f t="shared" si="6"/>
        <v>0.25543288163910277</v>
      </c>
      <c r="E56" s="129">
        <f t="shared" si="6"/>
        <v>0.26666398228306826</v>
      </c>
      <c r="F56" s="129">
        <f t="shared" si="6"/>
        <v>0.27976423285720992</v>
      </c>
      <c r="G56" s="129">
        <f t="shared" si="6"/>
        <v>0.29050757642957142</v>
      </c>
      <c r="H56" s="129">
        <f t="shared" si="6"/>
        <v>0.30539570224740065</v>
      </c>
      <c r="I56" s="129">
        <f t="shared" si="6"/>
        <v>0.31356790879402846</v>
      </c>
      <c r="J56" s="129">
        <f t="shared" si="6"/>
        <v>0.32050819291317478</v>
      </c>
      <c r="K56" s="129">
        <f t="shared" si="6"/>
        <v>0.33211243818783948</v>
      </c>
      <c r="L56" s="129">
        <f t="shared" si="6"/>
        <v>0.33130566198821954</v>
      </c>
      <c r="M56" s="129">
        <f t="shared" si="6"/>
        <v>0.3288697456405551</v>
      </c>
      <c r="N56" s="129">
        <f t="shared" si="6"/>
        <v>0.32350866862041577</v>
      </c>
      <c r="O56" s="129">
        <f t="shared" si="6"/>
        <v>0.32122488404080674</v>
      </c>
      <c r="P56" s="129">
        <f t="shared" si="6"/>
        <v>0.31669399467103915</v>
      </c>
      <c r="Q56" s="129">
        <f t="shared" si="6"/>
        <v>0.30399231899731027</v>
      </c>
      <c r="R56" s="129">
        <f t="shared" si="6"/>
        <v>0.29722649373421378</v>
      </c>
      <c r="S56" s="129">
        <f t="shared" si="6"/>
        <v>0.29445975964596971</v>
      </c>
      <c r="T56" s="129">
        <f t="shared" si="6"/>
        <v>0.29390815110445939</v>
      </c>
      <c r="U56" s="129">
        <f t="shared" si="6"/>
        <v>0.29775475668235352</v>
      </c>
      <c r="V56" s="129">
        <f t="shared" si="6"/>
        <v>0.3024185175729725</v>
      </c>
      <c r="W56" s="129">
        <f t="shared" si="6"/>
        <v>0.30975054098735233</v>
      </c>
      <c r="X56" s="129">
        <f t="shared" si="6"/>
        <v>0.30934344281544601</v>
      </c>
      <c r="Y56" s="129">
        <f t="shared" si="6"/>
        <v>0.31615694465164851</v>
      </c>
    </row>
    <row r="57" spans="1:25">
      <c r="A57" s="13" t="s">
        <v>46</v>
      </c>
      <c r="B57" s="130">
        <f>B15/B8</f>
        <v>0.21866135221659211</v>
      </c>
      <c r="C57" s="130">
        <f t="shared" ref="C57:Y57" si="7">C15/C8</f>
        <v>0.21887361478344047</v>
      </c>
      <c r="D57" s="130">
        <f t="shared" si="7"/>
        <v>0.2149614626498389</v>
      </c>
      <c r="E57" s="130">
        <f t="shared" si="7"/>
        <v>0.20965572780350311</v>
      </c>
      <c r="F57" s="130">
        <f t="shared" si="7"/>
        <v>0.20451665389007964</v>
      </c>
      <c r="G57" s="130">
        <f t="shared" si="7"/>
        <v>0.20017663551762305</v>
      </c>
      <c r="H57" s="130">
        <f t="shared" si="7"/>
        <v>0.19488792852504536</v>
      </c>
      <c r="I57" s="130">
        <f t="shared" si="7"/>
        <v>0.19103539771401912</v>
      </c>
      <c r="J57" s="130">
        <f t="shared" si="7"/>
        <v>0.18753462108893376</v>
      </c>
      <c r="K57" s="130">
        <f t="shared" si="7"/>
        <v>0.18148363085412852</v>
      </c>
      <c r="L57" s="130">
        <f t="shared" si="7"/>
        <v>0.17864507489302225</v>
      </c>
      <c r="M57" s="130">
        <f t="shared" si="7"/>
        <v>0.17641842453957482</v>
      </c>
      <c r="N57" s="130">
        <f t="shared" si="7"/>
        <v>0.17517323546328503</v>
      </c>
      <c r="O57" s="130">
        <f t="shared" si="7"/>
        <v>0.17281076893146888</v>
      </c>
      <c r="P57" s="130">
        <f t="shared" si="7"/>
        <v>0.17136025141764022</v>
      </c>
      <c r="Q57" s="130">
        <f t="shared" si="7"/>
        <v>0.17239968943238221</v>
      </c>
      <c r="R57" s="130">
        <f t="shared" si="7"/>
        <v>0.17221344726093643</v>
      </c>
      <c r="S57" s="130">
        <f t="shared" si="7"/>
        <v>0.17085855127077546</v>
      </c>
      <c r="T57" s="130">
        <f t="shared" si="7"/>
        <v>0.16944860175715751</v>
      </c>
      <c r="U57" s="130">
        <f t="shared" si="7"/>
        <v>0.16690179763633306</v>
      </c>
      <c r="V57" s="130">
        <f t="shared" si="7"/>
        <v>0.16394519615351885</v>
      </c>
      <c r="W57" s="130">
        <f t="shared" si="7"/>
        <v>0.16110670555503287</v>
      </c>
      <c r="X57" s="130">
        <f t="shared" si="7"/>
        <v>0.15971080618646627</v>
      </c>
      <c r="Y57" s="130">
        <f t="shared" si="7"/>
        <v>0.1567424204750775</v>
      </c>
    </row>
    <row r="58" spans="1:25">
      <c r="A58" s="17" t="s">
        <v>47</v>
      </c>
      <c r="B58" s="131">
        <f>B16/B8</f>
        <v>2.3817499522971568E-2</v>
      </c>
      <c r="C58" s="131">
        <f t="shared" ref="C58:Y58" si="8">C16/C8</f>
        <v>2.9214337330776975E-2</v>
      </c>
      <c r="D58" s="131">
        <f t="shared" si="8"/>
        <v>4.047141898926386E-2</v>
      </c>
      <c r="E58" s="131">
        <f t="shared" si="8"/>
        <v>5.7008254479565132E-2</v>
      </c>
      <c r="F58" s="131">
        <f t="shared" si="8"/>
        <v>7.5247578967130274E-2</v>
      </c>
      <c r="G58" s="131">
        <f t="shared" si="8"/>
        <v>9.0330940911948349E-2</v>
      </c>
      <c r="H58" s="131">
        <f t="shared" si="8"/>
        <v>0.11050777372235533</v>
      </c>
      <c r="I58" s="131">
        <f t="shared" si="8"/>
        <v>0.12253251108000933</v>
      </c>
      <c r="J58" s="131">
        <f t="shared" si="8"/>
        <v>0.13297357182424102</v>
      </c>
      <c r="K58" s="131">
        <f t="shared" si="8"/>
        <v>0.15062880733371095</v>
      </c>
      <c r="L58" s="131">
        <f t="shared" si="8"/>
        <v>0.15266058709519728</v>
      </c>
      <c r="M58" s="131">
        <f t="shared" si="8"/>
        <v>0.15245132110098025</v>
      </c>
      <c r="N58" s="131">
        <f t="shared" si="8"/>
        <v>0.14833543315713071</v>
      </c>
      <c r="O58" s="131">
        <f t="shared" si="8"/>
        <v>0.14841411510933783</v>
      </c>
      <c r="P58" s="131">
        <f t="shared" si="8"/>
        <v>0.14533374325339893</v>
      </c>
      <c r="Q58" s="131">
        <f t="shared" si="8"/>
        <v>0.13159262956492804</v>
      </c>
      <c r="R58" s="131">
        <f t="shared" si="8"/>
        <v>0.12501304647327735</v>
      </c>
      <c r="S58" s="131">
        <f t="shared" si="8"/>
        <v>0.12360120837519424</v>
      </c>
      <c r="T58" s="131">
        <f t="shared" si="8"/>
        <v>0.1244595493473019</v>
      </c>
      <c r="U58" s="131">
        <f t="shared" si="8"/>
        <v>0.13085295904602046</v>
      </c>
      <c r="V58" s="131">
        <f t="shared" si="8"/>
        <v>0.13847332141945368</v>
      </c>
      <c r="W58" s="131">
        <f t="shared" si="8"/>
        <v>0.14864383543231946</v>
      </c>
      <c r="X58" s="131">
        <f t="shared" si="8"/>
        <v>0.14963263662897977</v>
      </c>
      <c r="Y58" s="131">
        <f t="shared" si="8"/>
        <v>0.15941452417657101</v>
      </c>
    </row>
    <row r="59" spans="1:25">
      <c r="A59" s="14" t="s">
        <v>52</v>
      </c>
      <c r="B59" s="132"/>
      <c r="C59" s="14"/>
      <c r="D59" s="14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00"/>
      <c r="Y59" s="100"/>
    </row>
    <row r="60" spans="1:25">
      <c r="A60" s="14"/>
      <c r="B60" s="132"/>
      <c r="C60" s="14"/>
      <c r="D60" s="14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00"/>
      <c r="Y60" s="100"/>
    </row>
    <row r="61" spans="1:25">
      <c r="A61" s="14"/>
      <c r="B61" s="132"/>
      <c r="C61" s="14"/>
      <c r="D61" s="14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00"/>
      <c r="Y61" s="100"/>
    </row>
    <row r="62" spans="1:25" ht="16.5">
      <c r="A62" s="22" t="s">
        <v>49</v>
      </c>
      <c r="B62" s="76" t="s">
        <v>15</v>
      </c>
      <c r="C62" s="76" t="s">
        <v>16</v>
      </c>
      <c r="D62" s="76" t="s">
        <v>17</v>
      </c>
      <c r="E62" s="76">
        <v>2002</v>
      </c>
      <c r="F62" s="76">
        <v>2003</v>
      </c>
      <c r="G62" s="76">
        <v>2004</v>
      </c>
      <c r="H62" s="76">
        <v>2005</v>
      </c>
      <c r="I62" s="76">
        <v>2006</v>
      </c>
      <c r="J62" s="76">
        <v>2007</v>
      </c>
      <c r="K62" s="76">
        <v>2008</v>
      </c>
      <c r="L62" s="76">
        <v>2009</v>
      </c>
      <c r="M62" s="76">
        <v>2010</v>
      </c>
      <c r="N62" s="76">
        <v>2011</v>
      </c>
      <c r="O62" s="76">
        <v>2012</v>
      </c>
      <c r="P62" s="76">
        <v>2013</v>
      </c>
      <c r="Q62" s="76">
        <v>2014</v>
      </c>
      <c r="R62" s="76">
        <v>2015</v>
      </c>
      <c r="S62" s="76">
        <v>2016</v>
      </c>
      <c r="T62" s="76">
        <v>2017</v>
      </c>
      <c r="U62" s="76">
        <v>2018</v>
      </c>
      <c r="V62" s="76">
        <v>2019</v>
      </c>
      <c r="W62" s="76">
        <v>2020</v>
      </c>
      <c r="X62" s="133">
        <v>2021</v>
      </c>
      <c r="Y62" s="117" t="s">
        <v>38</v>
      </c>
    </row>
    <row r="63" spans="1:25">
      <c r="A63" s="67" t="s">
        <v>39</v>
      </c>
      <c r="B63" s="128">
        <f>B21/B21</f>
        <v>1</v>
      </c>
      <c r="C63" s="128">
        <f t="shared" ref="C63:Y63" si="9">C21/C21</f>
        <v>1</v>
      </c>
      <c r="D63" s="128">
        <f t="shared" si="9"/>
        <v>1</v>
      </c>
      <c r="E63" s="128">
        <f t="shared" si="9"/>
        <v>1</v>
      </c>
      <c r="F63" s="128">
        <f t="shared" si="9"/>
        <v>1</v>
      </c>
      <c r="G63" s="128">
        <f t="shared" si="9"/>
        <v>1</v>
      </c>
      <c r="H63" s="128">
        <f t="shared" si="9"/>
        <v>1</v>
      </c>
      <c r="I63" s="128">
        <f t="shared" si="9"/>
        <v>1</v>
      </c>
      <c r="J63" s="128">
        <f t="shared" si="9"/>
        <v>1</v>
      </c>
      <c r="K63" s="128">
        <f t="shared" si="9"/>
        <v>1</v>
      </c>
      <c r="L63" s="128">
        <f t="shared" si="9"/>
        <v>1</v>
      </c>
      <c r="M63" s="128">
        <f t="shared" si="9"/>
        <v>1</v>
      </c>
      <c r="N63" s="128">
        <f t="shared" si="9"/>
        <v>1</v>
      </c>
      <c r="O63" s="128">
        <f t="shared" si="9"/>
        <v>1</v>
      </c>
      <c r="P63" s="128">
        <f t="shared" si="9"/>
        <v>1</v>
      </c>
      <c r="Q63" s="128">
        <f t="shared" si="9"/>
        <v>1</v>
      </c>
      <c r="R63" s="128">
        <f t="shared" si="9"/>
        <v>1</v>
      </c>
      <c r="S63" s="128">
        <f t="shared" si="9"/>
        <v>1</v>
      </c>
      <c r="T63" s="128">
        <f t="shared" si="9"/>
        <v>1</v>
      </c>
      <c r="U63" s="128">
        <f t="shared" si="9"/>
        <v>1</v>
      </c>
      <c r="V63" s="128">
        <f t="shared" si="9"/>
        <v>1</v>
      </c>
      <c r="W63" s="128">
        <f t="shared" si="9"/>
        <v>1</v>
      </c>
      <c r="X63" s="134">
        <f t="shared" si="9"/>
        <v>1</v>
      </c>
      <c r="Y63" s="135">
        <f t="shared" si="9"/>
        <v>1</v>
      </c>
    </row>
    <row r="64" spans="1:25">
      <c r="A64" s="77" t="s">
        <v>40</v>
      </c>
      <c r="B64" s="129">
        <f>B22/B21</f>
        <v>0.76455678860117826</v>
      </c>
      <c r="C64" s="129">
        <f t="shared" ref="C64:Y64" si="10">C22/C21</f>
        <v>0.7582160020234382</v>
      </c>
      <c r="D64" s="129">
        <f t="shared" si="10"/>
        <v>0.74927519424794153</v>
      </c>
      <c r="E64" s="129">
        <f t="shared" si="10"/>
        <v>0.73671917304475032</v>
      </c>
      <c r="F64" s="129">
        <f t="shared" si="10"/>
        <v>0.72223701939648421</v>
      </c>
      <c r="G64" s="129">
        <f t="shared" si="10"/>
        <v>0.71098172033033313</v>
      </c>
      <c r="H64" s="129">
        <f t="shared" si="10"/>
        <v>0.69338101091369608</v>
      </c>
      <c r="I64" s="129">
        <f t="shared" si="10"/>
        <v>0.68388272272591988</v>
      </c>
      <c r="J64" s="129">
        <f t="shared" si="10"/>
        <v>0.67702959447247268</v>
      </c>
      <c r="K64" s="129">
        <f t="shared" si="10"/>
        <v>0.66403751718040982</v>
      </c>
      <c r="L64" s="129">
        <f t="shared" si="10"/>
        <v>0.66584960048202335</v>
      </c>
      <c r="M64" s="129">
        <f t="shared" si="10"/>
        <v>0.66924733527792168</v>
      </c>
      <c r="N64" s="129">
        <f t="shared" si="10"/>
        <v>0.6760814597143443</v>
      </c>
      <c r="O64" s="129">
        <f t="shared" si="10"/>
        <v>0.67894474863115983</v>
      </c>
      <c r="P64" s="129">
        <f t="shared" si="10"/>
        <v>0.68460023792919555</v>
      </c>
      <c r="Q64" s="129">
        <f t="shared" si="10"/>
        <v>0.69902419685767736</v>
      </c>
      <c r="R64" s="129">
        <f t="shared" si="10"/>
        <v>0.70630059297233494</v>
      </c>
      <c r="S64" s="129">
        <f t="shared" si="10"/>
        <v>0.71002264847332508</v>
      </c>
      <c r="T64" s="129">
        <f t="shared" si="10"/>
        <v>0.71071426082957656</v>
      </c>
      <c r="U64" s="129">
        <f t="shared" si="10"/>
        <v>0.7061799458892386</v>
      </c>
      <c r="V64" s="129">
        <f t="shared" si="10"/>
        <v>0.70135545160030954</v>
      </c>
      <c r="W64" s="129">
        <f t="shared" si="10"/>
        <v>0.69369661366015056</v>
      </c>
      <c r="X64" s="134">
        <f t="shared" si="10"/>
        <v>0.69447813898323363</v>
      </c>
      <c r="Y64" s="136">
        <f t="shared" si="10"/>
        <v>0.68770010050786423</v>
      </c>
    </row>
    <row r="65" spans="1:25">
      <c r="A65" s="78" t="s">
        <v>41</v>
      </c>
      <c r="B65" s="130">
        <f>B23/B21</f>
        <v>0.53735100698725857</v>
      </c>
      <c r="C65" s="130">
        <f t="shared" ref="C65:Y65" si="11">C23/C21</f>
        <v>0.53297361099401397</v>
      </c>
      <c r="D65" s="130">
        <f t="shared" si="11"/>
        <v>0.5276254535213134</v>
      </c>
      <c r="E65" s="130">
        <f t="shared" si="11"/>
        <v>0.52042737874906042</v>
      </c>
      <c r="F65" s="130">
        <f t="shared" si="11"/>
        <v>0.51233039827029736</v>
      </c>
      <c r="G65" s="130">
        <f t="shared" si="11"/>
        <v>0.50601589805449876</v>
      </c>
      <c r="H65" s="130">
        <f t="shared" si="11"/>
        <v>0.49397698066823109</v>
      </c>
      <c r="I65" s="130">
        <f t="shared" si="11"/>
        <v>0.48815685363569711</v>
      </c>
      <c r="J65" s="130">
        <f t="shared" si="11"/>
        <v>0.48411405150391723</v>
      </c>
      <c r="K65" s="130">
        <f t="shared" si="11"/>
        <v>0.47576094538874347</v>
      </c>
      <c r="L65" s="130">
        <f t="shared" si="11"/>
        <v>0.47768245338956938</v>
      </c>
      <c r="M65" s="130">
        <f t="shared" si="11"/>
        <v>0.48099255786058936</v>
      </c>
      <c r="N65" s="130">
        <f t="shared" si="11"/>
        <v>0.48647577393562497</v>
      </c>
      <c r="O65" s="130">
        <f t="shared" si="11"/>
        <v>0.48920951608174174</v>
      </c>
      <c r="P65" s="130">
        <f t="shared" si="11"/>
        <v>0.49457138559571179</v>
      </c>
      <c r="Q65" s="130">
        <f t="shared" si="11"/>
        <v>0.50634654574033755</v>
      </c>
      <c r="R65" s="130">
        <f t="shared" si="11"/>
        <v>0.51230295368669554</v>
      </c>
      <c r="S65" s="130">
        <f t="shared" si="11"/>
        <v>0.51625936696119001</v>
      </c>
      <c r="T65" s="130">
        <f t="shared" si="11"/>
        <v>0.51703955573826466</v>
      </c>
      <c r="U65" s="130">
        <f t="shared" si="11"/>
        <v>0.5144870520678041</v>
      </c>
      <c r="V65" s="130">
        <f t="shared" si="11"/>
        <v>0.51107169030773336</v>
      </c>
      <c r="W65" s="130">
        <f t="shared" si="11"/>
        <v>0.50512846483676022</v>
      </c>
      <c r="X65" s="137">
        <f t="shared" si="11"/>
        <v>0.50513504771146689</v>
      </c>
      <c r="Y65" s="138">
        <f t="shared" si="11"/>
        <v>0.49933771308000025</v>
      </c>
    </row>
    <row r="66" spans="1:25">
      <c r="A66" s="78" t="s">
        <v>42</v>
      </c>
      <c r="B66" s="130">
        <f>B24/B21</f>
        <v>2.8240169886285794E-2</v>
      </c>
      <c r="C66" s="130">
        <f t="shared" ref="C66:Y66" si="12">C24/C21</f>
        <v>2.8522047044937188E-2</v>
      </c>
      <c r="D66" s="130">
        <f t="shared" si="12"/>
        <v>2.8752008747369991E-2</v>
      </c>
      <c r="E66" s="130">
        <f t="shared" si="12"/>
        <v>2.8497304636671487E-2</v>
      </c>
      <c r="F66" s="130">
        <f t="shared" si="12"/>
        <v>2.8334847867640147E-2</v>
      </c>
      <c r="G66" s="130">
        <f t="shared" si="12"/>
        <v>2.8254616312517397E-2</v>
      </c>
      <c r="H66" s="130">
        <f t="shared" si="12"/>
        <v>2.7928632621894441E-2</v>
      </c>
      <c r="I66" s="130">
        <f t="shared" si="12"/>
        <v>2.7823953425910465E-2</v>
      </c>
      <c r="J66" s="130">
        <f t="shared" si="12"/>
        <v>2.8029003863861156E-2</v>
      </c>
      <c r="K66" s="130">
        <f t="shared" si="12"/>
        <v>2.7723483461913018E-2</v>
      </c>
      <c r="L66" s="130">
        <f t="shared" si="12"/>
        <v>2.8188783370192604E-2</v>
      </c>
      <c r="M66" s="130">
        <f t="shared" si="12"/>
        <v>2.8514570782106154E-2</v>
      </c>
      <c r="N66" s="130">
        <f t="shared" si="12"/>
        <v>2.9139615936581698E-2</v>
      </c>
      <c r="O66" s="130">
        <f t="shared" si="12"/>
        <v>3.0015614665512044E-2</v>
      </c>
      <c r="P66" s="130">
        <f t="shared" si="12"/>
        <v>3.0124024011705022E-2</v>
      </c>
      <c r="Q66" s="130">
        <f t="shared" si="12"/>
        <v>3.0832040840456532E-2</v>
      </c>
      <c r="R66" s="130">
        <f t="shared" si="12"/>
        <v>3.1562331938789052E-2</v>
      </c>
      <c r="S66" s="130">
        <f t="shared" si="12"/>
        <v>3.1826697237445474E-2</v>
      </c>
      <c r="T66" s="130">
        <f t="shared" si="12"/>
        <v>3.2218730621032754E-2</v>
      </c>
      <c r="U66" s="130">
        <f t="shared" si="12"/>
        <v>3.2038540113743026E-2</v>
      </c>
      <c r="V66" s="130">
        <f t="shared" si="12"/>
        <v>3.1951398258939882E-2</v>
      </c>
      <c r="W66" s="130">
        <f t="shared" si="12"/>
        <v>3.2094263817144399E-2</v>
      </c>
      <c r="X66" s="137">
        <f t="shared" si="12"/>
        <v>3.3040864736643485E-2</v>
      </c>
      <c r="Y66" s="138">
        <f t="shared" si="12"/>
        <v>3.3613557246217646E-2</v>
      </c>
    </row>
    <row r="67" spans="1:25">
      <c r="A67" s="78" t="s">
        <v>43</v>
      </c>
      <c r="B67" s="130">
        <f>B25/B21</f>
        <v>0.19217529798602548</v>
      </c>
      <c r="C67" s="130">
        <f t="shared" ref="C67:Y67" si="13">C25/C21</f>
        <v>0.18963831042913751</v>
      </c>
      <c r="D67" s="130">
        <f t="shared" si="13"/>
        <v>0.18584847832209539</v>
      </c>
      <c r="E67" s="130">
        <f t="shared" si="13"/>
        <v>0.18061763018160365</v>
      </c>
      <c r="F67" s="130">
        <f t="shared" si="13"/>
        <v>0.17447435214489393</v>
      </c>
      <c r="G67" s="130">
        <f t="shared" si="13"/>
        <v>0.1697055457610343</v>
      </c>
      <c r="H67" s="130">
        <f t="shared" si="13"/>
        <v>0.16462919506835028</v>
      </c>
      <c r="I67" s="130">
        <f t="shared" si="13"/>
        <v>0.16094774207129842</v>
      </c>
      <c r="J67" s="130">
        <f t="shared" si="13"/>
        <v>0.15774230963545929</v>
      </c>
      <c r="K67" s="130">
        <f t="shared" si="13"/>
        <v>0.15341846989025257</v>
      </c>
      <c r="L67" s="130">
        <f t="shared" si="13"/>
        <v>0.15274116575716701</v>
      </c>
      <c r="M67" s="130">
        <f t="shared" si="13"/>
        <v>0.15232532780852165</v>
      </c>
      <c r="N67" s="130">
        <f t="shared" si="13"/>
        <v>0.15290097724321738</v>
      </c>
      <c r="O67" s="130">
        <f t="shared" si="13"/>
        <v>0.15208275090858261</v>
      </c>
      <c r="P67" s="130">
        <f t="shared" si="13"/>
        <v>0.15204222559516484</v>
      </c>
      <c r="Q67" s="130">
        <f t="shared" si="13"/>
        <v>0.15385417898302256</v>
      </c>
      <c r="R67" s="130">
        <f t="shared" si="13"/>
        <v>0.15419376017097719</v>
      </c>
      <c r="S67" s="130">
        <f t="shared" si="13"/>
        <v>0.15352029974275808</v>
      </c>
      <c r="T67" s="130">
        <f t="shared" si="13"/>
        <v>0.15310167991694479</v>
      </c>
      <c r="U67" s="130">
        <f t="shared" si="13"/>
        <v>0.15116503782231794</v>
      </c>
      <c r="V67" s="130">
        <f t="shared" si="13"/>
        <v>0.14992842612823024</v>
      </c>
      <c r="W67" s="130">
        <f t="shared" si="13"/>
        <v>0.14794557547520173</v>
      </c>
      <c r="X67" s="137">
        <f t="shared" si="13"/>
        <v>0.14762925225079518</v>
      </c>
      <c r="Y67" s="138">
        <f t="shared" si="13"/>
        <v>0.14599599299773025</v>
      </c>
    </row>
    <row r="68" spans="1:25">
      <c r="A68" s="78" t="s">
        <v>44</v>
      </c>
      <c r="B68" s="130">
        <f>B26/B21</f>
        <v>6.7903137416084397E-3</v>
      </c>
      <c r="C68" s="130">
        <f t="shared" ref="C68:Y68" si="14">C26/C21</f>
        <v>7.0820335553494649E-3</v>
      </c>
      <c r="D68" s="130">
        <f t="shared" si="14"/>
        <v>7.0492536571627375E-3</v>
      </c>
      <c r="E68" s="130">
        <f t="shared" si="14"/>
        <v>7.1768594774147144E-3</v>
      </c>
      <c r="F68" s="130">
        <f t="shared" si="14"/>
        <v>7.0974211136527431E-3</v>
      </c>
      <c r="G68" s="130">
        <f t="shared" si="14"/>
        <v>7.0056602022826389E-3</v>
      </c>
      <c r="H68" s="130">
        <f t="shared" si="14"/>
        <v>6.8462025552203229E-3</v>
      </c>
      <c r="I68" s="130">
        <f t="shared" si="14"/>
        <v>6.9541735930138864E-3</v>
      </c>
      <c r="J68" s="130">
        <f t="shared" si="14"/>
        <v>7.1442294692349835E-3</v>
      </c>
      <c r="K68" s="130">
        <f t="shared" si="14"/>
        <v>7.1346184395007835E-3</v>
      </c>
      <c r="L68" s="130">
        <f t="shared" si="14"/>
        <v>7.2371979650943845E-3</v>
      </c>
      <c r="M68" s="130">
        <f t="shared" si="14"/>
        <v>7.4148788267044677E-3</v>
      </c>
      <c r="N68" s="130">
        <f t="shared" si="14"/>
        <v>7.5650925989202492E-3</v>
      </c>
      <c r="O68" s="130">
        <f t="shared" si="14"/>
        <v>7.6368669753233732E-3</v>
      </c>
      <c r="P68" s="130">
        <f t="shared" si="14"/>
        <v>7.8626027266138852E-3</v>
      </c>
      <c r="Q68" s="130">
        <f t="shared" si="14"/>
        <v>7.9914312938607172E-3</v>
      </c>
      <c r="R68" s="130">
        <f t="shared" si="14"/>
        <v>8.2415471758732206E-3</v>
      </c>
      <c r="S68" s="130">
        <f t="shared" si="14"/>
        <v>8.4162845319315505E-3</v>
      </c>
      <c r="T68" s="130">
        <f t="shared" si="14"/>
        <v>8.3542945533344026E-3</v>
      </c>
      <c r="U68" s="130">
        <f t="shared" si="14"/>
        <v>8.4893158853735304E-3</v>
      </c>
      <c r="V68" s="130">
        <f t="shared" si="14"/>
        <v>8.403936905406053E-3</v>
      </c>
      <c r="W68" s="130">
        <f t="shared" si="14"/>
        <v>8.5283095310442619E-3</v>
      </c>
      <c r="X68" s="137">
        <f t="shared" si="14"/>
        <v>8.6729742843279969E-3</v>
      </c>
      <c r="Y68" s="138">
        <f t="shared" si="14"/>
        <v>8.7528371839160797E-3</v>
      </c>
    </row>
    <row r="69" spans="1:25">
      <c r="A69" s="77" t="s">
        <v>45</v>
      </c>
      <c r="B69" s="129">
        <f>B27/B21</f>
        <v>0.23544321139882177</v>
      </c>
      <c r="C69" s="129">
        <f t="shared" ref="C69:Y69" si="15">C27/C21</f>
        <v>0.24178399797656183</v>
      </c>
      <c r="D69" s="129">
        <f t="shared" si="15"/>
        <v>0.25072480575205847</v>
      </c>
      <c r="E69" s="129">
        <f t="shared" si="15"/>
        <v>0.26328082695524968</v>
      </c>
      <c r="F69" s="129">
        <f t="shared" si="15"/>
        <v>0.27776298060351579</v>
      </c>
      <c r="G69" s="129">
        <f t="shared" si="15"/>
        <v>0.28901827966966687</v>
      </c>
      <c r="H69" s="129">
        <f t="shared" si="15"/>
        <v>0.30661898908630386</v>
      </c>
      <c r="I69" s="129">
        <f t="shared" si="15"/>
        <v>0.31611727727408012</v>
      </c>
      <c r="J69" s="129">
        <f t="shared" si="15"/>
        <v>0.32297040552752732</v>
      </c>
      <c r="K69" s="129">
        <f t="shared" si="15"/>
        <v>0.33596248281959018</v>
      </c>
      <c r="L69" s="129">
        <f t="shared" si="15"/>
        <v>0.33415039951797659</v>
      </c>
      <c r="M69" s="129">
        <f t="shared" si="15"/>
        <v>0.33075266472207837</v>
      </c>
      <c r="N69" s="129">
        <f t="shared" si="15"/>
        <v>0.3239185402856557</v>
      </c>
      <c r="O69" s="129">
        <f t="shared" si="15"/>
        <v>0.32105525136884022</v>
      </c>
      <c r="P69" s="129">
        <f t="shared" si="15"/>
        <v>0.31539976207080445</v>
      </c>
      <c r="Q69" s="129">
        <f t="shared" si="15"/>
        <v>0.30097580314232258</v>
      </c>
      <c r="R69" s="129">
        <f t="shared" si="15"/>
        <v>0.29369940702766506</v>
      </c>
      <c r="S69" s="129">
        <f t="shared" si="15"/>
        <v>0.28997735152667486</v>
      </c>
      <c r="T69" s="129">
        <f t="shared" si="15"/>
        <v>0.28928573917042344</v>
      </c>
      <c r="U69" s="129">
        <f t="shared" si="15"/>
        <v>0.2938200541107614</v>
      </c>
      <c r="V69" s="129">
        <f t="shared" si="15"/>
        <v>0.2986445483996904</v>
      </c>
      <c r="W69" s="129">
        <f t="shared" si="15"/>
        <v>0.30630338633984944</v>
      </c>
      <c r="X69" s="134">
        <f t="shared" si="15"/>
        <v>0.30552186101676643</v>
      </c>
      <c r="Y69" s="136">
        <f t="shared" si="15"/>
        <v>0.31229989949213577</v>
      </c>
    </row>
    <row r="70" spans="1:25">
      <c r="A70" s="78" t="s">
        <v>46</v>
      </c>
      <c r="B70" s="130">
        <f>B28/B21</f>
        <v>0.21191259076585833</v>
      </c>
      <c r="C70" s="130">
        <f t="shared" ref="C70:Y70" si="16">C28/C21</f>
        <v>0.21220807689065002</v>
      </c>
      <c r="D70" s="130">
        <f t="shared" si="16"/>
        <v>0.20804824307085701</v>
      </c>
      <c r="E70" s="130">
        <f t="shared" si="16"/>
        <v>0.20226135729930253</v>
      </c>
      <c r="F70" s="130">
        <f t="shared" si="16"/>
        <v>0.1973177075173127</v>
      </c>
      <c r="G70" s="130">
        <f t="shared" si="16"/>
        <v>0.19281030589836379</v>
      </c>
      <c r="H70" s="130">
        <f t="shared" si="16"/>
        <v>0.18704510746079636</v>
      </c>
      <c r="I70" s="130">
        <f t="shared" si="16"/>
        <v>0.18285556660544863</v>
      </c>
      <c r="J70" s="130">
        <f t="shared" si="16"/>
        <v>0.17944539716650182</v>
      </c>
      <c r="K70" s="130">
        <f t="shared" si="16"/>
        <v>0.17344098572385641</v>
      </c>
      <c r="L70" s="130">
        <f t="shared" si="16"/>
        <v>0.17074857412821548</v>
      </c>
      <c r="M70" s="130">
        <f t="shared" si="16"/>
        <v>0.16819780279693591</v>
      </c>
      <c r="N70" s="130">
        <f t="shared" si="16"/>
        <v>0.16738877878767169</v>
      </c>
      <c r="O70" s="130">
        <f t="shared" si="16"/>
        <v>0.16499041982312471</v>
      </c>
      <c r="P70" s="130">
        <f t="shared" si="16"/>
        <v>0.16380878150168876</v>
      </c>
      <c r="Q70" s="130">
        <f t="shared" si="16"/>
        <v>0.16492672782534307</v>
      </c>
      <c r="R70" s="130">
        <f t="shared" si="16"/>
        <v>0.16493570894766618</v>
      </c>
      <c r="S70" s="130">
        <f t="shared" si="16"/>
        <v>0.16348842411363382</v>
      </c>
      <c r="T70" s="130">
        <f t="shared" si="16"/>
        <v>0.16236874560162765</v>
      </c>
      <c r="U70" s="130">
        <f t="shared" si="16"/>
        <v>0.15975098006736238</v>
      </c>
      <c r="V70" s="130">
        <f t="shared" si="16"/>
        <v>0.15701732156188572</v>
      </c>
      <c r="W70" s="130">
        <f t="shared" si="16"/>
        <v>0.15477227455349607</v>
      </c>
      <c r="X70" s="137">
        <f t="shared" si="16"/>
        <v>0.15353253544665479</v>
      </c>
      <c r="Y70" s="138">
        <f t="shared" si="16"/>
        <v>0.1504090204144119</v>
      </c>
    </row>
    <row r="71" spans="1:25">
      <c r="A71" s="79" t="s">
        <v>47</v>
      </c>
      <c r="B71" s="131">
        <f>B29/B21</f>
        <v>2.3539183449787643E-2</v>
      </c>
      <c r="C71" s="131">
        <f t="shared" ref="C71:Y71" si="17">C29/C21</f>
        <v>2.957592108591181E-2</v>
      </c>
      <c r="D71" s="131">
        <f t="shared" si="17"/>
        <v>4.2676562681201437E-2</v>
      </c>
      <c r="E71" s="131">
        <f t="shared" si="17"/>
        <v>6.1019469655947178E-2</v>
      </c>
      <c r="F71" s="131">
        <f t="shared" si="17"/>
        <v>8.0445273086203112E-2</v>
      </c>
      <c r="G71" s="131">
        <f t="shared" si="17"/>
        <v>9.6207973771303079E-2</v>
      </c>
      <c r="H71" s="131">
        <f t="shared" si="17"/>
        <v>0.1195738816255075</v>
      </c>
      <c r="I71" s="131">
        <f t="shared" si="17"/>
        <v>0.13326171066863146</v>
      </c>
      <c r="J71" s="131">
        <f t="shared" si="17"/>
        <v>0.14352500836102552</v>
      </c>
      <c r="K71" s="131">
        <f t="shared" si="17"/>
        <v>0.16252149709573374</v>
      </c>
      <c r="L71" s="131">
        <f t="shared" si="17"/>
        <v>0.16340182538976111</v>
      </c>
      <c r="M71" s="131">
        <f t="shared" si="17"/>
        <v>0.16255486192514243</v>
      </c>
      <c r="N71" s="131">
        <f t="shared" si="17"/>
        <v>0.156529761497984</v>
      </c>
      <c r="O71" s="131">
        <f t="shared" si="17"/>
        <v>0.15606483154571552</v>
      </c>
      <c r="P71" s="131">
        <f t="shared" si="17"/>
        <v>0.15159098056911569</v>
      </c>
      <c r="Q71" s="131">
        <f t="shared" si="17"/>
        <v>0.13604907531697952</v>
      </c>
      <c r="R71" s="131">
        <f t="shared" si="17"/>
        <v>0.12876369807999888</v>
      </c>
      <c r="S71" s="131">
        <f t="shared" si="17"/>
        <v>0.12648892741304105</v>
      </c>
      <c r="T71" s="131">
        <f t="shared" si="17"/>
        <v>0.12691699356879577</v>
      </c>
      <c r="U71" s="131">
        <f t="shared" si="17"/>
        <v>0.13406907404339904</v>
      </c>
      <c r="V71" s="131">
        <f t="shared" si="17"/>
        <v>0.14162722683780471</v>
      </c>
      <c r="W71" s="131">
        <f t="shared" si="17"/>
        <v>0.15153111178635337</v>
      </c>
      <c r="X71" s="139">
        <f t="shared" si="17"/>
        <v>0.15198932557011161</v>
      </c>
      <c r="Y71" s="140">
        <f t="shared" si="17"/>
        <v>0.16189087907772387</v>
      </c>
    </row>
    <row r="72" spans="1:25">
      <c r="A72" s="19" t="s">
        <v>52</v>
      </c>
      <c r="B72" s="14"/>
      <c r="C72" s="14"/>
      <c r="D72" s="14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</row>
    <row r="73" spans="1:25">
      <c r="A73" s="14"/>
      <c r="B73" s="14"/>
      <c r="C73" s="14"/>
      <c r="D73" s="14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</row>
    <row r="75" spans="1:25" ht="16.5">
      <c r="A75" s="22" t="s">
        <v>50</v>
      </c>
      <c r="B75" s="76" t="s">
        <v>15</v>
      </c>
      <c r="C75" s="76" t="s">
        <v>16</v>
      </c>
      <c r="D75" s="76" t="s">
        <v>17</v>
      </c>
      <c r="E75" s="76">
        <v>2002</v>
      </c>
      <c r="F75" s="76">
        <v>2003</v>
      </c>
      <c r="G75" s="76">
        <v>2004</v>
      </c>
      <c r="H75" s="76">
        <v>2005</v>
      </c>
      <c r="I75" s="76">
        <v>2006</v>
      </c>
      <c r="J75" s="76">
        <v>2007</v>
      </c>
      <c r="K75" s="76">
        <v>2008</v>
      </c>
      <c r="L75" s="76">
        <v>2009</v>
      </c>
      <c r="M75" s="76">
        <v>2010</v>
      </c>
      <c r="N75" s="76">
        <v>2011</v>
      </c>
      <c r="O75" s="76">
        <v>2012</v>
      </c>
      <c r="P75" s="76">
        <v>2013</v>
      </c>
      <c r="Q75" s="76">
        <v>2014</v>
      </c>
      <c r="R75" s="76">
        <v>2015</v>
      </c>
      <c r="S75" s="76">
        <v>2016</v>
      </c>
      <c r="T75" s="76">
        <v>2017</v>
      </c>
      <c r="U75" s="76">
        <v>2018</v>
      </c>
      <c r="V75" s="76">
        <v>2019</v>
      </c>
      <c r="W75" s="76">
        <v>2020</v>
      </c>
      <c r="X75" s="133">
        <v>2021</v>
      </c>
      <c r="Y75" s="117" t="s">
        <v>38</v>
      </c>
    </row>
    <row r="76" spans="1:25">
      <c r="A76" s="67" t="s">
        <v>39</v>
      </c>
      <c r="B76" s="128">
        <f>B34/B34</f>
        <v>1</v>
      </c>
      <c r="C76" s="128">
        <f t="shared" ref="C76:Y76" si="18">C34/C34</f>
        <v>1</v>
      </c>
      <c r="D76" s="128">
        <f t="shared" si="18"/>
        <v>1</v>
      </c>
      <c r="E76" s="128">
        <f t="shared" si="18"/>
        <v>1</v>
      </c>
      <c r="F76" s="128">
        <f t="shared" si="18"/>
        <v>1</v>
      </c>
      <c r="G76" s="128">
        <f t="shared" si="18"/>
        <v>1</v>
      </c>
      <c r="H76" s="128">
        <f t="shared" si="18"/>
        <v>1</v>
      </c>
      <c r="I76" s="128">
        <f t="shared" si="18"/>
        <v>1</v>
      </c>
      <c r="J76" s="128">
        <f t="shared" si="18"/>
        <v>1</v>
      </c>
      <c r="K76" s="128">
        <f t="shared" si="18"/>
        <v>1</v>
      </c>
      <c r="L76" s="128">
        <f t="shared" si="18"/>
        <v>1</v>
      </c>
      <c r="M76" s="128">
        <f t="shared" si="18"/>
        <v>1</v>
      </c>
      <c r="N76" s="128">
        <f t="shared" si="18"/>
        <v>1</v>
      </c>
      <c r="O76" s="128">
        <f t="shared" si="18"/>
        <v>1</v>
      </c>
      <c r="P76" s="128">
        <f t="shared" si="18"/>
        <v>1</v>
      </c>
      <c r="Q76" s="128">
        <f t="shared" si="18"/>
        <v>1</v>
      </c>
      <c r="R76" s="128">
        <f t="shared" si="18"/>
        <v>1</v>
      </c>
      <c r="S76" s="128">
        <f t="shared" si="18"/>
        <v>1</v>
      </c>
      <c r="T76" s="128">
        <f t="shared" si="18"/>
        <v>1</v>
      </c>
      <c r="U76" s="128">
        <f t="shared" si="18"/>
        <v>1</v>
      </c>
      <c r="V76" s="128">
        <f t="shared" si="18"/>
        <v>1</v>
      </c>
      <c r="W76" s="128">
        <f t="shared" si="18"/>
        <v>1</v>
      </c>
      <c r="X76" s="134">
        <f t="shared" si="18"/>
        <v>1</v>
      </c>
      <c r="Y76" s="135">
        <f t="shared" si="18"/>
        <v>1</v>
      </c>
    </row>
    <row r="77" spans="1:25">
      <c r="A77" s="77" t="s">
        <v>40</v>
      </c>
      <c r="B77" s="129">
        <f>B35/B34</f>
        <v>0.75061948240669962</v>
      </c>
      <c r="C77" s="129">
        <f t="shared" ref="C77:Y77" si="19">C35/C34</f>
        <v>0.74572202031574675</v>
      </c>
      <c r="D77" s="129">
        <f t="shared" si="19"/>
        <v>0.73991937132530317</v>
      </c>
      <c r="E77" s="129">
        <f t="shared" si="19"/>
        <v>0.72997696980396243</v>
      </c>
      <c r="F77" s="129">
        <f t="shared" si="19"/>
        <v>0.71824032993813658</v>
      </c>
      <c r="G77" s="129">
        <f t="shared" si="19"/>
        <v>0.70801049497180057</v>
      </c>
      <c r="H77" s="129">
        <f t="shared" si="19"/>
        <v>0.69583230505762084</v>
      </c>
      <c r="I77" s="129">
        <f t="shared" si="19"/>
        <v>0.68900292074460689</v>
      </c>
      <c r="J77" s="129">
        <f t="shared" si="19"/>
        <v>0.68197613474820862</v>
      </c>
      <c r="K77" s="129">
        <f t="shared" si="19"/>
        <v>0.67178626381312068</v>
      </c>
      <c r="L77" s="129">
        <f t="shared" si="19"/>
        <v>0.67157100325417152</v>
      </c>
      <c r="M77" s="129">
        <f t="shared" si="19"/>
        <v>0.67303127257714934</v>
      </c>
      <c r="N77" s="129">
        <f t="shared" si="19"/>
        <v>0.67690281150948828</v>
      </c>
      <c r="O77" s="129">
        <f t="shared" si="19"/>
        <v>0.67860510886055192</v>
      </c>
      <c r="P77" s="129">
        <f t="shared" si="19"/>
        <v>0.6820136812354074</v>
      </c>
      <c r="Q77" s="129">
        <f t="shared" si="19"/>
        <v>0.69301088270858524</v>
      </c>
      <c r="R77" s="129">
        <f t="shared" si="19"/>
        <v>0.69927282558212078</v>
      </c>
      <c r="S77" s="129">
        <f t="shared" si="19"/>
        <v>0.70110578618700858</v>
      </c>
      <c r="T77" s="129">
        <f t="shared" si="19"/>
        <v>0.70152071605261523</v>
      </c>
      <c r="U77" s="129">
        <f t="shared" si="19"/>
        <v>0.69835221491542554</v>
      </c>
      <c r="V77" s="129">
        <f t="shared" si="19"/>
        <v>0.69385269198494981</v>
      </c>
      <c r="W77" s="129">
        <f t="shared" si="19"/>
        <v>0.6868349062598238</v>
      </c>
      <c r="X77" s="134">
        <f t="shared" si="19"/>
        <v>0.68686780956453186</v>
      </c>
      <c r="Y77" s="136">
        <f t="shared" si="19"/>
        <v>0.68001558805268236</v>
      </c>
    </row>
    <row r="78" spans="1:25">
      <c r="A78" s="78" t="s">
        <v>41</v>
      </c>
      <c r="B78" s="130">
        <f>B36/B34</f>
        <v>0.52280955220871728</v>
      </c>
      <c r="C78" s="130">
        <f t="shared" ref="C78:Y78" si="20">C36/C34</f>
        <v>0.51974038230692177</v>
      </c>
      <c r="D78" s="130">
        <f t="shared" si="20"/>
        <v>0.51743002232416657</v>
      </c>
      <c r="E78" s="130">
        <f t="shared" si="20"/>
        <v>0.5123616783957502</v>
      </c>
      <c r="F78" s="130">
        <f t="shared" si="20"/>
        <v>0.50633474973442483</v>
      </c>
      <c r="G78" s="130">
        <f t="shared" si="20"/>
        <v>0.50080405025891184</v>
      </c>
      <c r="H78" s="130">
        <f t="shared" si="20"/>
        <v>0.49348260157494445</v>
      </c>
      <c r="I78" s="130">
        <f t="shared" si="20"/>
        <v>0.48964563096135688</v>
      </c>
      <c r="J78" s="130">
        <f t="shared" si="20"/>
        <v>0.48572679886848263</v>
      </c>
      <c r="K78" s="130">
        <f t="shared" si="20"/>
        <v>0.47976640089523009</v>
      </c>
      <c r="L78" s="130">
        <f t="shared" si="20"/>
        <v>0.48082115903898082</v>
      </c>
      <c r="M78" s="130">
        <f t="shared" si="20"/>
        <v>0.48274675749131318</v>
      </c>
      <c r="N78" s="130">
        <f t="shared" si="20"/>
        <v>0.48655305369173563</v>
      </c>
      <c r="O78" s="130">
        <f t="shared" si="20"/>
        <v>0.48864242076345893</v>
      </c>
      <c r="P78" s="130">
        <f t="shared" si="20"/>
        <v>0.4920943759472412</v>
      </c>
      <c r="Q78" s="130">
        <f t="shared" si="20"/>
        <v>0.50112281913974777</v>
      </c>
      <c r="R78" s="130">
        <f t="shared" si="20"/>
        <v>0.50666518782450765</v>
      </c>
      <c r="S78" s="130">
        <f t="shared" si="20"/>
        <v>0.50846109693436514</v>
      </c>
      <c r="T78" s="130">
        <f t="shared" si="20"/>
        <v>0.50914703470705369</v>
      </c>
      <c r="U78" s="130">
        <f t="shared" si="20"/>
        <v>0.5072965535137498</v>
      </c>
      <c r="V78" s="130">
        <f t="shared" si="20"/>
        <v>0.50447310721922967</v>
      </c>
      <c r="W78" s="130">
        <f t="shared" si="20"/>
        <v>0.49905356868148404</v>
      </c>
      <c r="X78" s="137">
        <f t="shared" si="20"/>
        <v>0.49855022114138348</v>
      </c>
      <c r="Y78" s="138">
        <f t="shared" si="20"/>
        <v>0.49362607167862194</v>
      </c>
    </row>
    <row r="79" spans="1:25">
      <c r="A79" s="78" t="s">
        <v>42</v>
      </c>
      <c r="B79" s="130">
        <f>B37/B34</f>
        <v>2.8382793928652426E-2</v>
      </c>
      <c r="C79" s="130">
        <f t="shared" ref="C79:Y79" si="21">C37/C34</f>
        <v>2.8602650815858534E-2</v>
      </c>
      <c r="D79" s="130">
        <f t="shared" si="21"/>
        <v>2.8702499816009617E-2</v>
      </c>
      <c r="E79" s="130">
        <f t="shared" si="21"/>
        <v>2.8575096895336986E-2</v>
      </c>
      <c r="F79" s="130">
        <f t="shared" si="21"/>
        <v>2.819783790539274E-2</v>
      </c>
      <c r="G79" s="130">
        <f t="shared" si="21"/>
        <v>2.790708410596536E-2</v>
      </c>
      <c r="H79" s="130">
        <f t="shared" si="21"/>
        <v>2.7774661790770198E-2</v>
      </c>
      <c r="I79" s="130">
        <f t="shared" si="21"/>
        <v>2.7692172550856826E-2</v>
      </c>
      <c r="J79" s="130">
        <f t="shared" si="21"/>
        <v>2.7814075042001118E-2</v>
      </c>
      <c r="K79" s="130">
        <f t="shared" si="21"/>
        <v>2.7374457966149113E-2</v>
      </c>
      <c r="L79" s="130">
        <f t="shared" si="21"/>
        <v>2.7695077200027694E-2</v>
      </c>
      <c r="M79" s="130">
        <f t="shared" si="21"/>
        <v>2.7763443079781194E-2</v>
      </c>
      <c r="N79" s="130">
        <f t="shared" si="21"/>
        <v>2.8149398317759575E-2</v>
      </c>
      <c r="O79" s="130">
        <f t="shared" si="21"/>
        <v>2.8715131138354721E-2</v>
      </c>
      <c r="P79" s="130">
        <f t="shared" si="21"/>
        <v>2.9000942121001107E-2</v>
      </c>
      <c r="Q79" s="130">
        <f t="shared" si="21"/>
        <v>2.9801347382967698E-2</v>
      </c>
      <c r="R79" s="130">
        <f t="shared" si="21"/>
        <v>3.0140651753467768E-2</v>
      </c>
      <c r="S79" s="130">
        <f t="shared" si="21"/>
        <v>3.0206842181697474E-2</v>
      </c>
      <c r="T79" s="130">
        <f t="shared" si="21"/>
        <v>3.0745061290300354E-2</v>
      </c>
      <c r="U79" s="130">
        <f t="shared" si="21"/>
        <v>3.0831950504988426E-2</v>
      </c>
      <c r="V79" s="130">
        <f t="shared" si="21"/>
        <v>3.0756841620875403E-2</v>
      </c>
      <c r="W79" s="130">
        <f t="shared" si="21"/>
        <v>3.1021543853547277E-2</v>
      </c>
      <c r="X79" s="137">
        <f t="shared" si="21"/>
        <v>3.1748152701131765E-2</v>
      </c>
      <c r="Y79" s="138">
        <f t="shared" si="21"/>
        <v>3.1750749679652308E-2</v>
      </c>
    </row>
    <row r="80" spans="1:25">
      <c r="A80" s="78" t="s">
        <v>43</v>
      </c>
      <c r="B80" s="130">
        <f>B38/B34</f>
        <v>0.19239653593837935</v>
      </c>
      <c r="C80" s="130">
        <f t="shared" ref="C80:Y80" si="22">C38/C34</f>
        <v>0.19012691132764314</v>
      </c>
      <c r="D80" s="130">
        <f t="shared" si="22"/>
        <v>0.18654171675293771</v>
      </c>
      <c r="E80" s="130">
        <f t="shared" si="22"/>
        <v>0.18168176602283762</v>
      </c>
      <c r="F80" s="130">
        <f t="shared" si="22"/>
        <v>0.17653721177279261</v>
      </c>
      <c r="G80" s="130">
        <f t="shared" si="22"/>
        <v>0.17218986358075511</v>
      </c>
      <c r="H80" s="130">
        <f t="shared" si="22"/>
        <v>0.1674257211017133</v>
      </c>
      <c r="I80" s="130">
        <f t="shared" si="22"/>
        <v>0.16440351660578731</v>
      </c>
      <c r="J80" s="130">
        <f t="shared" si="22"/>
        <v>0.1610401918410132</v>
      </c>
      <c r="K80" s="130">
        <f t="shared" si="22"/>
        <v>0.15714785284655197</v>
      </c>
      <c r="L80" s="130">
        <f t="shared" si="22"/>
        <v>0.15560479124835561</v>
      </c>
      <c r="M80" s="130">
        <f t="shared" si="22"/>
        <v>0.15505556128943476</v>
      </c>
      <c r="N80" s="130">
        <f t="shared" si="22"/>
        <v>0.15461243979747252</v>
      </c>
      <c r="O80" s="130">
        <f t="shared" si="22"/>
        <v>0.15356649855809312</v>
      </c>
      <c r="P80" s="130">
        <f t="shared" si="22"/>
        <v>0.15302639304195853</v>
      </c>
      <c r="Q80" s="130">
        <f t="shared" si="22"/>
        <v>0.15411988253584386</v>
      </c>
      <c r="R80" s="130">
        <f t="shared" si="22"/>
        <v>0.15414156678705365</v>
      </c>
      <c r="S80" s="130">
        <f t="shared" si="22"/>
        <v>0.1540424472521317</v>
      </c>
      <c r="T80" s="130">
        <f t="shared" si="22"/>
        <v>0.15329810031075802</v>
      </c>
      <c r="U80" s="130">
        <f t="shared" si="22"/>
        <v>0.1517082198048334</v>
      </c>
      <c r="V80" s="130">
        <f t="shared" si="22"/>
        <v>0.15006225807324797</v>
      </c>
      <c r="W80" s="130">
        <f t="shared" si="22"/>
        <v>0.14817168197232275</v>
      </c>
      <c r="X80" s="137">
        <f t="shared" si="22"/>
        <v>0.14783067651892728</v>
      </c>
      <c r="Y80" s="138">
        <f t="shared" si="22"/>
        <v>0.1459332355777487</v>
      </c>
    </row>
    <row r="81" spans="1:25">
      <c r="A81" s="78" t="s">
        <v>44</v>
      </c>
      <c r="B81" s="130">
        <f>B39/B34</f>
        <v>7.0306003309506008E-3</v>
      </c>
      <c r="C81" s="130">
        <f t="shared" ref="C81:Y81" si="23">C39/C34</f>
        <v>7.2520758653233219E-3</v>
      </c>
      <c r="D81" s="130">
        <f t="shared" si="23"/>
        <v>7.2451324321893221E-3</v>
      </c>
      <c r="E81" s="130">
        <f t="shared" si="23"/>
        <v>7.3584284900376348E-3</v>
      </c>
      <c r="F81" s="130">
        <f t="shared" si="23"/>
        <v>7.170530525526464E-3</v>
      </c>
      <c r="G81" s="130">
        <f t="shared" si="23"/>
        <v>7.1094970261681815E-3</v>
      </c>
      <c r="H81" s="130">
        <f t="shared" si="23"/>
        <v>7.1493205901928675E-3</v>
      </c>
      <c r="I81" s="130">
        <f t="shared" si="23"/>
        <v>7.2616006266058609E-3</v>
      </c>
      <c r="J81" s="130">
        <f t="shared" si="23"/>
        <v>7.3950689967117074E-3</v>
      </c>
      <c r="K81" s="130">
        <f t="shared" si="23"/>
        <v>7.497552105189537E-3</v>
      </c>
      <c r="L81" s="130">
        <f t="shared" si="23"/>
        <v>7.4499757668074502E-3</v>
      </c>
      <c r="M81" s="130">
        <f t="shared" si="23"/>
        <v>7.4655107166202222E-3</v>
      </c>
      <c r="N81" s="130">
        <f t="shared" si="23"/>
        <v>7.5879197025206166E-3</v>
      </c>
      <c r="O81" s="130">
        <f t="shared" si="23"/>
        <v>7.6810584006450997E-3</v>
      </c>
      <c r="P81" s="130">
        <f t="shared" si="23"/>
        <v>7.8919701252065152E-3</v>
      </c>
      <c r="Q81" s="130">
        <f t="shared" si="23"/>
        <v>7.9668336500259111E-3</v>
      </c>
      <c r="R81" s="130">
        <f t="shared" si="23"/>
        <v>8.3254192170917184E-3</v>
      </c>
      <c r="S81" s="130">
        <f t="shared" si="23"/>
        <v>8.3953998188142712E-3</v>
      </c>
      <c r="T81" s="130">
        <f t="shared" si="23"/>
        <v>8.3305197445031655E-3</v>
      </c>
      <c r="U81" s="130">
        <f t="shared" si="23"/>
        <v>8.5154910918539464E-3</v>
      </c>
      <c r="V81" s="130">
        <f t="shared" si="23"/>
        <v>8.5604850715967837E-3</v>
      </c>
      <c r="W81" s="130">
        <f t="shared" si="23"/>
        <v>8.5881117524697504E-3</v>
      </c>
      <c r="X81" s="137">
        <f t="shared" si="23"/>
        <v>8.7387592030892976E-3</v>
      </c>
      <c r="Y81" s="138">
        <f t="shared" si="23"/>
        <v>8.7055311166594016E-3</v>
      </c>
    </row>
    <row r="82" spans="1:25">
      <c r="A82" s="77" t="s">
        <v>45</v>
      </c>
      <c r="B82" s="129">
        <f>B40/B34</f>
        <v>0.24938051759330035</v>
      </c>
      <c r="C82" s="129">
        <f t="shared" ref="C82:Y82" si="24">C40/C34</f>
        <v>0.25427797968425325</v>
      </c>
      <c r="D82" s="129">
        <f t="shared" si="24"/>
        <v>0.26008062867469683</v>
      </c>
      <c r="E82" s="129">
        <f t="shared" si="24"/>
        <v>0.27002303019603752</v>
      </c>
      <c r="F82" s="129">
        <f t="shared" si="24"/>
        <v>0.28175967006186342</v>
      </c>
      <c r="G82" s="129">
        <f t="shared" si="24"/>
        <v>0.29198950502819948</v>
      </c>
      <c r="H82" s="129">
        <f t="shared" si="24"/>
        <v>0.30416769494237916</v>
      </c>
      <c r="I82" s="129">
        <f t="shared" si="24"/>
        <v>0.31099707925539311</v>
      </c>
      <c r="J82" s="129">
        <f t="shared" si="24"/>
        <v>0.31802386525179133</v>
      </c>
      <c r="K82" s="129">
        <f t="shared" si="24"/>
        <v>0.32821373618687927</v>
      </c>
      <c r="L82" s="129">
        <f t="shared" si="24"/>
        <v>0.32842899674582843</v>
      </c>
      <c r="M82" s="129">
        <f t="shared" si="24"/>
        <v>0.32696872742285066</v>
      </c>
      <c r="N82" s="129">
        <f t="shared" si="24"/>
        <v>0.32309718849051167</v>
      </c>
      <c r="O82" s="129">
        <f t="shared" si="24"/>
        <v>0.32139489113944814</v>
      </c>
      <c r="P82" s="129">
        <f t="shared" si="24"/>
        <v>0.31798631876459266</v>
      </c>
      <c r="Q82" s="129">
        <f t="shared" si="24"/>
        <v>0.30698911729141476</v>
      </c>
      <c r="R82" s="129">
        <f t="shared" si="24"/>
        <v>0.30072717441787922</v>
      </c>
      <c r="S82" s="129">
        <f t="shared" si="24"/>
        <v>0.29889421381299142</v>
      </c>
      <c r="T82" s="129">
        <f t="shared" si="24"/>
        <v>0.29847928394738477</v>
      </c>
      <c r="U82" s="129">
        <f t="shared" si="24"/>
        <v>0.30164778508457446</v>
      </c>
      <c r="V82" s="129">
        <f t="shared" si="24"/>
        <v>0.30614730801505019</v>
      </c>
      <c r="W82" s="129">
        <f t="shared" si="24"/>
        <v>0.3131650937401762</v>
      </c>
      <c r="X82" s="134">
        <f t="shared" si="24"/>
        <v>0.31313219043546814</v>
      </c>
      <c r="Y82" s="136">
        <f t="shared" si="24"/>
        <v>0.31998441194731769</v>
      </c>
    </row>
    <row r="83" spans="1:25">
      <c r="A83" s="78" t="s">
        <v>46</v>
      </c>
      <c r="B83" s="130">
        <f>B41/B34</f>
        <v>0.22528160200250313</v>
      </c>
      <c r="C83" s="130">
        <f t="shared" ref="C83:Y83" si="25">C41/C34</f>
        <v>0.22541869148046659</v>
      </c>
      <c r="D83" s="130">
        <f t="shared" si="25"/>
        <v>0.22178609686889253</v>
      </c>
      <c r="E83" s="130">
        <f t="shared" si="25"/>
        <v>0.21699740809988846</v>
      </c>
      <c r="F83" s="130">
        <f t="shared" si="25"/>
        <v>0.21169468224707869</v>
      </c>
      <c r="G83" s="130">
        <f t="shared" si="25"/>
        <v>0.20750652088607108</v>
      </c>
      <c r="H83" s="130">
        <f t="shared" si="25"/>
        <v>0.202761013767677</v>
      </c>
      <c r="I83" s="130">
        <f t="shared" si="25"/>
        <v>0.19928408816403018</v>
      </c>
      <c r="J83" s="130">
        <f t="shared" si="25"/>
        <v>0.19569650062463204</v>
      </c>
      <c r="K83" s="130">
        <f t="shared" si="25"/>
        <v>0.18962791998880962</v>
      </c>
      <c r="L83" s="130">
        <f t="shared" si="25"/>
        <v>0.18663020148168663</v>
      </c>
      <c r="M83" s="130">
        <f t="shared" si="25"/>
        <v>0.18471806515980321</v>
      </c>
      <c r="N83" s="130">
        <f t="shared" si="25"/>
        <v>0.18298824078266715</v>
      </c>
      <c r="O83" s="130">
        <f t="shared" si="25"/>
        <v>0.18064837973403311</v>
      </c>
      <c r="P83" s="130">
        <f t="shared" si="25"/>
        <v>0.17890058575349199</v>
      </c>
      <c r="Q83" s="130">
        <f t="shared" si="25"/>
        <v>0.17982380376576265</v>
      </c>
      <c r="R83" s="130">
        <f t="shared" si="25"/>
        <v>0.17943669977886689</v>
      </c>
      <c r="S83" s="130">
        <f t="shared" si="25"/>
        <v>0.17814983091637102</v>
      </c>
      <c r="T83" s="130">
        <f t="shared" si="25"/>
        <v>0.17644991697041942</v>
      </c>
      <c r="U83" s="130">
        <f t="shared" si="25"/>
        <v>0.17397687774431675</v>
      </c>
      <c r="V83" s="130">
        <f t="shared" si="25"/>
        <v>0.17079013615569932</v>
      </c>
      <c r="W83" s="130">
        <f t="shared" si="25"/>
        <v>0.16738122788594667</v>
      </c>
      <c r="X83" s="137">
        <f t="shared" si="25"/>
        <v>0.16583599460174508</v>
      </c>
      <c r="Y83" s="138">
        <f t="shared" si="25"/>
        <v>0.16302725267176582</v>
      </c>
    </row>
    <row r="84" spans="1:25">
      <c r="A84" s="79" t="s">
        <v>47</v>
      </c>
      <c r="B84" s="131">
        <f>B42/B34</f>
        <v>2.4098915590797222E-2</v>
      </c>
      <c r="C84" s="131">
        <f t="shared" ref="C84:Y84" si="26">C42/C34</f>
        <v>2.8859288203786644E-2</v>
      </c>
      <c r="D84" s="131">
        <f t="shared" si="26"/>
        <v>3.8294531805804284E-2</v>
      </c>
      <c r="E84" s="131">
        <f t="shared" si="26"/>
        <v>5.3025622096149062E-2</v>
      </c>
      <c r="F84" s="131">
        <f t="shared" si="26"/>
        <v>7.0064987814784721E-2</v>
      </c>
      <c r="G84" s="131">
        <f t="shared" si="26"/>
        <v>8.4482984142128389E-2</v>
      </c>
      <c r="H84" s="131">
        <f t="shared" si="26"/>
        <v>0.10140668117470217</v>
      </c>
      <c r="I84" s="131">
        <f t="shared" si="26"/>
        <v>0.11171299109136294</v>
      </c>
      <c r="J84" s="131">
        <f t="shared" si="26"/>
        <v>0.12232736462715929</v>
      </c>
      <c r="K84" s="131">
        <f t="shared" si="26"/>
        <v>0.13858581619806967</v>
      </c>
      <c r="L84" s="131">
        <f t="shared" si="26"/>
        <v>0.1417987952641418</v>
      </c>
      <c r="M84" s="131">
        <f t="shared" si="26"/>
        <v>0.14225066226304744</v>
      </c>
      <c r="N84" s="131">
        <f t="shared" si="26"/>
        <v>0.14010894770784452</v>
      </c>
      <c r="O84" s="131">
        <f t="shared" si="26"/>
        <v>0.140746511405415</v>
      </c>
      <c r="P84" s="131">
        <f t="shared" si="26"/>
        <v>0.13908573301110064</v>
      </c>
      <c r="Q84" s="131">
        <f t="shared" si="26"/>
        <v>0.12716531352565211</v>
      </c>
      <c r="R84" s="131">
        <f t="shared" si="26"/>
        <v>0.12129047463901232</v>
      </c>
      <c r="S84" s="131">
        <f t="shared" si="26"/>
        <v>0.1207443828966204</v>
      </c>
      <c r="T84" s="131">
        <f t="shared" si="26"/>
        <v>0.12202936697696531</v>
      </c>
      <c r="U84" s="131">
        <f t="shared" si="26"/>
        <v>0.12767090734025771</v>
      </c>
      <c r="V84" s="131">
        <f t="shared" si="26"/>
        <v>0.13535717185935089</v>
      </c>
      <c r="W84" s="131">
        <f t="shared" si="26"/>
        <v>0.14578386585422951</v>
      </c>
      <c r="X84" s="139">
        <f t="shared" si="26"/>
        <v>0.14729619583372305</v>
      </c>
      <c r="Y84" s="140">
        <f>Y42/Y34</f>
        <v>0.15695715927555184</v>
      </c>
    </row>
    <row r="85" spans="1:25">
      <c r="A85" s="19" t="s">
        <v>52</v>
      </c>
      <c r="B85" s="14"/>
      <c r="C85" s="14"/>
      <c r="D85" s="14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76"/>
  <sheetViews>
    <sheetView zoomScale="70" zoomScaleNormal="70" zoomScalePageLayoutView="70" workbookViewId="0">
      <selection activeCell="H67" sqref="H67"/>
    </sheetView>
  </sheetViews>
  <sheetFormatPr defaultColWidth="10.875" defaultRowHeight="15"/>
  <cols>
    <col min="1" max="1" width="36" style="5" customWidth="1"/>
    <col min="2" max="4" width="10.875" style="5" customWidth="1"/>
    <col min="5" max="5" width="11.625" style="5" customWidth="1"/>
    <col min="6" max="16384" width="10.875" style="5"/>
  </cols>
  <sheetData>
    <row r="1" spans="1:25" ht="30.75" customHeight="1">
      <c r="A1" s="20" t="s">
        <v>0</v>
      </c>
      <c r="B1" s="20"/>
      <c r="C1" s="20"/>
      <c r="D1" s="20"/>
      <c r="E1" s="10"/>
      <c r="F1" s="10"/>
      <c r="G1" s="10"/>
      <c r="H1" s="11"/>
    </row>
    <row r="2" spans="1:25" ht="30.75" customHeight="1">
      <c r="A2" s="10" t="s">
        <v>53</v>
      </c>
      <c r="B2" s="10"/>
      <c r="C2" s="10"/>
      <c r="D2" s="10"/>
      <c r="E2" s="11"/>
      <c r="F2" s="11"/>
      <c r="G2" s="11"/>
      <c r="H2" s="11"/>
      <c r="I2" s="11"/>
      <c r="J2" s="11"/>
      <c r="K2" s="11"/>
    </row>
    <row r="5" spans="1:25" ht="18" customHeight="1">
      <c r="A5" s="8" t="s">
        <v>54</v>
      </c>
      <c r="B5" s="8"/>
      <c r="C5" s="8"/>
      <c r="D5" s="8"/>
      <c r="E5" s="8"/>
      <c r="F5" s="8"/>
      <c r="G5" s="8"/>
      <c r="H5" s="8"/>
    </row>
    <row r="6" spans="1:25" ht="18" customHeight="1">
      <c r="A6" s="8"/>
      <c r="B6" s="8"/>
      <c r="C6" s="8"/>
      <c r="D6" s="8"/>
      <c r="E6" s="8"/>
      <c r="F6" s="8"/>
      <c r="G6" s="8"/>
      <c r="H6" s="8"/>
    </row>
    <row r="7" spans="1:25" s="26" customFormat="1" ht="18" customHeight="1">
      <c r="A7" s="80" t="s">
        <v>14</v>
      </c>
      <c r="B7" s="81">
        <v>1999</v>
      </c>
      <c r="C7" s="81">
        <v>2000</v>
      </c>
      <c r="D7" s="81">
        <v>2001</v>
      </c>
      <c r="E7" s="81">
        <v>2002</v>
      </c>
      <c r="F7" s="81">
        <v>2003</v>
      </c>
      <c r="G7" s="81">
        <v>2004</v>
      </c>
      <c r="H7" s="81">
        <v>2005</v>
      </c>
      <c r="I7" s="81">
        <v>2006</v>
      </c>
      <c r="J7" s="81">
        <v>2007</v>
      </c>
      <c r="K7" s="81">
        <v>2008</v>
      </c>
      <c r="L7" s="81">
        <v>2009</v>
      </c>
      <c r="M7" s="81">
        <v>2010</v>
      </c>
      <c r="N7" s="81">
        <v>2011</v>
      </c>
      <c r="O7" s="81">
        <v>2012</v>
      </c>
      <c r="P7" s="81">
        <v>2013</v>
      </c>
      <c r="Q7" s="81">
        <v>2014</v>
      </c>
      <c r="R7" s="81">
        <v>2015</v>
      </c>
      <c r="S7" s="81">
        <v>2016</v>
      </c>
      <c r="T7" s="81">
        <v>2017</v>
      </c>
      <c r="U7" s="81">
        <v>2018</v>
      </c>
      <c r="V7" s="81">
        <v>2019</v>
      </c>
      <c r="W7" s="81">
        <v>2020</v>
      </c>
      <c r="X7" s="81">
        <v>2021</v>
      </c>
      <c r="Y7" s="81">
        <v>2022</v>
      </c>
    </row>
    <row r="8" spans="1:25" s="26" customFormat="1" ht="18" customHeight="1">
      <c r="A8" s="27" t="s">
        <v>39</v>
      </c>
      <c r="B8" s="42">
        <f>B14+B21</f>
        <v>235835</v>
      </c>
      <c r="C8" s="42">
        <f t="shared" ref="C8:Y8" si="0">C14+C21</f>
        <v>239403</v>
      </c>
      <c r="D8" s="42">
        <f t="shared" si="0"/>
        <v>243011</v>
      </c>
      <c r="E8" s="42">
        <f t="shared" si="0"/>
        <v>248350</v>
      </c>
      <c r="F8" s="42">
        <f t="shared" si="0"/>
        <v>255676</v>
      </c>
      <c r="G8" s="42">
        <f t="shared" si="0"/>
        <v>259291</v>
      </c>
      <c r="H8" s="42">
        <f t="shared" si="0"/>
        <v>267954</v>
      </c>
      <c r="I8" s="42">
        <f t="shared" si="0"/>
        <v>274368</v>
      </c>
      <c r="J8" s="42">
        <f t="shared" si="0"/>
        <v>279815</v>
      </c>
      <c r="K8" s="42">
        <f t="shared" si="0"/>
        <v>287767</v>
      </c>
      <c r="L8" s="42">
        <f t="shared" si="0"/>
        <v>290481</v>
      </c>
      <c r="M8" s="42">
        <f t="shared" si="0"/>
        <v>292067</v>
      </c>
      <c r="N8" s="42">
        <f t="shared" si="0"/>
        <v>292088</v>
      </c>
      <c r="O8" s="42">
        <f t="shared" si="0"/>
        <v>292991</v>
      </c>
      <c r="P8" s="42">
        <f t="shared" si="0"/>
        <v>292740</v>
      </c>
      <c r="Q8" s="42">
        <f t="shared" si="0"/>
        <v>288504</v>
      </c>
      <c r="R8" s="42">
        <f t="shared" si="0"/>
        <v>287434</v>
      </c>
      <c r="S8" s="42">
        <f t="shared" si="0"/>
        <v>287659</v>
      </c>
      <c r="T8" s="42">
        <f t="shared" si="0"/>
        <v>288648</v>
      </c>
      <c r="U8" s="42">
        <f t="shared" si="0"/>
        <v>291327</v>
      </c>
      <c r="V8" s="42">
        <f t="shared" si="0"/>
        <v>293775</v>
      </c>
      <c r="W8" s="42">
        <f t="shared" si="0"/>
        <v>297604</v>
      </c>
      <c r="X8" s="42">
        <f t="shared" si="0"/>
        <v>298070</v>
      </c>
      <c r="Y8" s="42">
        <f t="shared" si="0"/>
        <v>301635</v>
      </c>
    </row>
    <row r="9" spans="1:25" s="26" customFormat="1" ht="18" customHeight="1">
      <c r="A9" s="28" t="s">
        <v>55</v>
      </c>
      <c r="B9" s="29">
        <f>B15+B22</f>
        <v>230217</v>
      </c>
      <c r="C9" s="29">
        <f t="shared" ref="C9:Y9" si="1">C15+C22</f>
        <v>232409</v>
      </c>
      <c r="D9" s="29">
        <f t="shared" si="1"/>
        <v>233176</v>
      </c>
      <c r="E9" s="29">
        <f t="shared" si="1"/>
        <v>234192</v>
      </c>
      <c r="F9" s="29">
        <f t="shared" si="1"/>
        <v>236437</v>
      </c>
      <c r="G9" s="29">
        <f t="shared" si="1"/>
        <v>235869</v>
      </c>
      <c r="H9" s="29">
        <f t="shared" si="1"/>
        <v>238343</v>
      </c>
      <c r="I9" s="29">
        <f t="shared" si="1"/>
        <v>240749</v>
      </c>
      <c r="J9" s="29">
        <f t="shared" si="1"/>
        <v>242607</v>
      </c>
      <c r="K9" s="29">
        <f t="shared" si="1"/>
        <v>244421</v>
      </c>
      <c r="L9" s="29">
        <f t="shared" si="1"/>
        <v>246136</v>
      </c>
      <c r="M9" s="29">
        <f t="shared" si="1"/>
        <v>247541</v>
      </c>
      <c r="N9" s="29">
        <f t="shared" si="1"/>
        <v>248761</v>
      </c>
      <c r="O9" s="29">
        <f t="shared" si="1"/>
        <v>249507</v>
      </c>
      <c r="P9" s="29">
        <f t="shared" si="1"/>
        <v>250195</v>
      </c>
      <c r="Q9" s="29">
        <f t="shared" si="1"/>
        <v>250539</v>
      </c>
      <c r="R9" s="29">
        <f t="shared" si="1"/>
        <v>251501</v>
      </c>
      <c r="S9" s="29">
        <f t="shared" si="1"/>
        <v>252104</v>
      </c>
      <c r="T9" s="29">
        <f t="shared" si="1"/>
        <v>252723</v>
      </c>
      <c r="U9" s="29">
        <f t="shared" si="1"/>
        <v>253206</v>
      </c>
      <c r="V9" s="29">
        <f t="shared" si="1"/>
        <v>253095</v>
      </c>
      <c r="W9" s="29">
        <f t="shared" si="1"/>
        <v>253367</v>
      </c>
      <c r="X9" s="29">
        <f t="shared" si="1"/>
        <v>262364</v>
      </c>
      <c r="Y9" s="29">
        <f t="shared" si="1"/>
        <v>253550</v>
      </c>
    </row>
    <row r="10" spans="1:25" s="26" customFormat="1" ht="18" customHeight="1">
      <c r="A10" s="30" t="s">
        <v>56</v>
      </c>
      <c r="B10" s="31">
        <f>B16+B23</f>
        <v>5618</v>
      </c>
      <c r="C10" s="31">
        <f t="shared" ref="C10:Y10" si="2">C16+C23</f>
        <v>6994</v>
      </c>
      <c r="D10" s="31">
        <f t="shared" si="2"/>
        <v>9835</v>
      </c>
      <c r="E10" s="31">
        <f t="shared" si="2"/>
        <v>14158</v>
      </c>
      <c r="F10" s="31">
        <f t="shared" si="2"/>
        <v>19239</v>
      </c>
      <c r="G10" s="31">
        <f t="shared" si="2"/>
        <v>23422</v>
      </c>
      <c r="H10" s="31">
        <f t="shared" si="2"/>
        <v>29611</v>
      </c>
      <c r="I10" s="31">
        <f t="shared" si="2"/>
        <v>33619</v>
      </c>
      <c r="J10" s="31">
        <f t="shared" si="2"/>
        <v>37208</v>
      </c>
      <c r="K10" s="31">
        <f t="shared" si="2"/>
        <v>43346</v>
      </c>
      <c r="L10" s="31">
        <f t="shared" si="2"/>
        <v>44345</v>
      </c>
      <c r="M10" s="31">
        <f t="shared" si="2"/>
        <v>44526</v>
      </c>
      <c r="N10" s="31">
        <f t="shared" si="2"/>
        <v>43327</v>
      </c>
      <c r="O10" s="31">
        <f t="shared" si="2"/>
        <v>43484</v>
      </c>
      <c r="P10" s="31">
        <f t="shared" si="2"/>
        <v>42545</v>
      </c>
      <c r="Q10" s="31">
        <f t="shared" si="2"/>
        <v>37965</v>
      </c>
      <c r="R10" s="31">
        <f t="shared" si="2"/>
        <v>35933</v>
      </c>
      <c r="S10" s="31">
        <f t="shared" si="2"/>
        <v>35555</v>
      </c>
      <c r="T10" s="31">
        <f t="shared" si="2"/>
        <v>35925</v>
      </c>
      <c r="U10" s="31">
        <f t="shared" si="2"/>
        <v>38121</v>
      </c>
      <c r="V10" s="31">
        <f t="shared" si="2"/>
        <v>40680</v>
      </c>
      <c r="W10" s="31">
        <f t="shared" si="2"/>
        <v>44237</v>
      </c>
      <c r="X10" s="31">
        <f t="shared" si="2"/>
        <v>35706</v>
      </c>
      <c r="Y10" s="31">
        <f t="shared" si="2"/>
        <v>48085</v>
      </c>
    </row>
    <row r="11" spans="1:25" s="26" customFormat="1" ht="18" customHeight="1">
      <c r="A11" s="32" t="s">
        <v>48</v>
      </c>
      <c r="B11" s="34"/>
      <c r="C11" s="34"/>
      <c r="D11" s="34"/>
      <c r="E11" s="33"/>
      <c r="F11" s="33"/>
      <c r="G11" s="33"/>
      <c r="H11" s="33"/>
    </row>
    <row r="12" spans="1:25" s="26" customFormat="1" ht="18" customHeight="1">
      <c r="A12" s="33"/>
      <c r="B12" s="33"/>
      <c r="C12" s="33"/>
      <c r="D12" s="33"/>
      <c r="E12" s="33"/>
      <c r="F12" s="33"/>
      <c r="G12" s="33"/>
      <c r="H12" s="33"/>
    </row>
    <row r="13" spans="1:25" s="26" customFormat="1" ht="18" customHeight="1">
      <c r="A13" s="80" t="s">
        <v>49</v>
      </c>
      <c r="B13" s="81">
        <v>1999</v>
      </c>
      <c r="C13" s="81">
        <v>2000</v>
      </c>
      <c r="D13" s="81">
        <v>2001</v>
      </c>
      <c r="E13" s="81">
        <v>2002</v>
      </c>
      <c r="F13" s="81">
        <v>2003</v>
      </c>
      <c r="G13" s="81">
        <v>2004</v>
      </c>
      <c r="H13" s="81">
        <v>2005</v>
      </c>
      <c r="I13" s="81">
        <v>2006</v>
      </c>
      <c r="J13" s="81">
        <v>2007</v>
      </c>
      <c r="K13" s="81">
        <v>2008</v>
      </c>
      <c r="L13" s="81">
        <v>2009</v>
      </c>
      <c r="M13" s="81">
        <v>2010</v>
      </c>
      <c r="N13" s="81">
        <v>2011</v>
      </c>
      <c r="O13" s="81">
        <v>2012</v>
      </c>
      <c r="P13" s="81">
        <v>2013</v>
      </c>
      <c r="Q13" s="81">
        <v>2014</v>
      </c>
      <c r="R13" s="81">
        <v>2015</v>
      </c>
      <c r="S13" s="81">
        <v>2016</v>
      </c>
      <c r="T13" s="81">
        <v>2017</v>
      </c>
      <c r="U13" s="81">
        <v>2018</v>
      </c>
      <c r="V13" s="81">
        <v>2019</v>
      </c>
      <c r="W13" s="81">
        <v>2020</v>
      </c>
      <c r="X13" s="81">
        <v>2021</v>
      </c>
      <c r="Y13" s="81">
        <v>2022</v>
      </c>
    </row>
    <row r="14" spans="1:25" s="26" customFormat="1" ht="18" customHeight="1">
      <c r="A14" s="27" t="s">
        <v>39</v>
      </c>
      <c r="B14" s="42">
        <v>116784</v>
      </c>
      <c r="C14" s="42">
        <v>118610</v>
      </c>
      <c r="D14" s="42">
        <v>120722</v>
      </c>
      <c r="E14" s="42">
        <v>123731</v>
      </c>
      <c r="F14" s="42">
        <v>127652</v>
      </c>
      <c r="G14" s="42">
        <v>129324</v>
      </c>
      <c r="H14" s="42">
        <v>134235</v>
      </c>
      <c r="I14" s="42">
        <v>137759</v>
      </c>
      <c r="J14" s="42">
        <v>140533</v>
      </c>
      <c r="K14" s="42">
        <v>144787</v>
      </c>
      <c r="L14" s="42">
        <v>146051</v>
      </c>
      <c r="M14" s="42">
        <v>146732</v>
      </c>
      <c r="N14" s="42">
        <v>146330</v>
      </c>
      <c r="O14" s="42">
        <v>146657</v>
      </c>
      <c r="P14" s="42">
        <v>146262</v>
      </c>
      <c r="Q14" s="42">
        <v>143779</v>
      </c>
      <c r="R14" s="42">
        <v>143177</v>
      </c>
      <c r="S14" s="42">
        <v>143056</v>
      </c>
      <c r="T14" s="42">
        <v>143519</v>
      </c>
      <c r="U14" s="42">
        <v>144888</v>
      </c>
      <c r="V14" s="42">
        <v>146003</v>
      </c>
      <c r="W14" s="42">
        <v>148095</v>
      </c>
      <c r="X14" s="42">
        <v>148392</v>
      </c>
      <c r="Y14" s="42">
        <v>150237</v>
      </c>
    </row>
    <row r="15" spans="1:25" s="26" customFormat="1" ht="18" customHeight="1">
      <c r="A15" s="28" t="s">
        <v>55</v>
      </c>
      <c r="B15" s="29">
        <f>B14-B16</f>
        <v>114035</v>
      </c>
      <c r="C15" s="29">
        <f t="shared" ref="C15:Y15" si="3">C14-C16</f>
        <v>115102</v>
      </c>
      <c r="D15" s="29">
        <f t="shared" si="3"/>
        <v>115570</v>
      </c>
      <c r="E15" s="29">
        <f t="shared" si="3"/>
        <v>116181</v>
      </c>
      <c r="F15" s="29">
        <f t="shared" si="3"/>
        <v>117383</v>
      </c>
      <c r="G15" s="29">
        <f t="shared" si="3"/>
        <v>116882</v>
      </c>
      <c r="H15" s="29">
        <f t="shared" si="3"/>
        <v>118184</v>
      </c>
      <c r="I15" s="29">
        <f t="shared" si="3"/>
        <v>119401</v>
      </c>
      <c r="J15" s="29">
        <f t="shared" si="3"/>
        <v>120363</v>
      </c>
      <c r="K15" s="29">
        <f t="shared" si="3"/>
        <v>121256</v>
      </c>
      <c r="L15" s="29">
        <f t="shared" si="3"/>
        <v>122186</v>
      </c>
      <c r="M15" s="29">
        <f t="shared" si="3"/>
        <v>122880</v>
      </c>
      <c r="N15" s="29">
        <f t="shared" si="3"/>
        <v>123425</v>
      </c>
      <c r="O15" s="29">
        <f t="shared" si="3"/>
        <v>123769</v>
      </c>
      <c r="P15" s="29">
        <f t="shared" si="3"/>
        <v>124090</v>
      </c>
      <c r="Q15" s="29">
        <f t="shared" si="3"/>
        <v>124218</v>
      </c>
      <c r="R15" s="29">
        <f t="shared" si="3"/>
        <v>124741</v>
      </c>
      <c r="S15" s="29">
        <f t="shared" si="3"/>
        <v>124961</v>
      </c>
      <c r="T15" s="29">
        <f t="shared" si="3"/>
        <v>125304</v>
      </c>
      <c r="U15" s="29">
        <f t="shared" si="3"/>
        <v>125463</v>
      </c>
      <c r="V15" s="29">
        <f t="shared" si="3"/>
        <v>125325</v>
      </c>
      <c r="W15" s="29">
        <f t="shared" si="3"/>
        <v>125654</v>
      </c>
      <c r="X15" s="29">
        <f t="shared" si="3"/>
        <v>129844</v>
      </c>
      <c r="Y15" s="29">
        <f t="shared" si="3"/>
        <v>125915</v>
      </c>
    </row>
    <row r="16" spans="1:25" s="26" customFormat="1" ht="18" customHeight="1">
      <c r="A16" s="30" t="s">
        <v>56</v>
      </c>
      <c r="B16" s="31">
        <v>2749</v>
      </c>
      <c r="C16" s="31">
        <v>3508</v>
      </c>
      <c r="D16" s="31">
        <v>5152</v>
      </c>
      <c r="E16" s="31">
        <v>7550</v>
      </c>
      <c r="F16" s="31">
        <v>10269</v>
      </c>
      <c r="G16" s="31">
        <v>12442</v>
      </c>
      <c r="H16" s="31">
        <v>16051</v>
      </c>
      <c r="I16" s="31">
        <v>18358</v>
      </c>
      <c r="J16" s="31">
        <v>20170</v>
      </c>
      <c r="K16" s="31">
        <v>23531</v>
      </c>
      <c r="L16" s="31">
        <v>23865</v>
      </c>
      <c r="M16" s="31">
        <v>23852</v>
      </c>
      <c r="N16" s="31">
        <v>22905</v>
      </c>
      <c r="O16" s="31">
        <v>22888</v>
      </c>
      <c r="P16" s="31">
        <v>22172</v>
      </c>
      <c r="Q16" s="31">
        <v>19561</v>
      </c>
      <c r="R16" s="31">
        <v>18436</v>
      </c>
      <c r="S16" s="31">
        <v>18095</v>
      </c>
      <c r="T16" s="31">
        <v>18215</v>
      </c>
      <c r="U16" s="31">
        <v>19425</v>
      </c>
      <c r="V16" s="31">
        <v>20678</v>
      </c>
      <c r="W16" s="31">
        <v>22441</v>
      </c>
      <c r="X16" s="31">
        <v>18548</v>
      </c>
      <c r="Y16" s="31">
        <v>24322</v>
      </c>
    </row>
    <row r="17" spans="1:25" s="26" customFormat="1" ht="18" customHeight="1">
      <c r="A17" s="32" t="s">
        <v>48</v>
      </c>
      <c r="B17" s="34"/>
      <c r="C17" s="34"/>
      <c r="D17" s="34"/>
      <c r="E17" s="33"/>
      <c r="F17" s="33"/>
      <c r="G17" s="33"/>
      <c r="H17" s="33"/>
    </row>
    <row r="18" spans="1:25" s="26" customFormat="1" ht="18" customHeight="1">
      <c r="A18" s="34"/>
      <c r="B18" s="34"/>
      <c r="C18" s="34"/>
      <c r="D18" s="34"/>
      <c r="E18" s="33"/>
      <c r="F18" s="33"/>
      <c r="G18" s="33"/>
      <c r="H18" s="33"/>
    </row>
    <row r="19" spans="1:25" s="26" customFormat="1" ht="18" customHeight="1">
      <c r="A19" s="34"/>
      <c r="B19" s="34"/>
      <c r="C19" s="34"/>
      <c r="D19" s="34"/>
      <c r="E19" s="33"/>
      <c r="F19" s="33"/>
      <c r="G19" s="33"/>
      <c r="H19" s="33"/>
    </row>
    <row r="20" spans="1:25" s="26" customFormat="1" ht="18" customHeight="1">
      <c r="A20" s="80" t="s">
        <v>50</v>
      </c>
      <c r="B20" s="81">
        <v>1999</v>
      </c>
      <c r="C20" s="81">
        <v>2000</v>
      </c>
      <c r="D20" s="81">
        <v>2001</v>
      </c>
      <c r="E20" s="81">
        <v>2002</v>
      </c>
      <c r="F20" s="81">
        <v>2003</v>
      </c>
      <c r="G20" s="81">
        <v>2004</v>
      </c>
      <c r="H20" s="81">
        <v>2005</v>
      </c>
      <c r="I20" s="81">
        <v>2006</v>
      </c>
      <c r="J20" s="81">
        <v>2007</v>
      </c>
      <c r="K20" s="81">
        <v>2008</v>
      </c>
      <c r="L20" s="81">
        <v>2009</v>
      </c>
      <c r="M20" s="81">
        <v>2010</v>
      </c>
      <c r="N20" s="81">
        <v>2011</v>
      </c>
      <c r="O20" s="81">
        <v>2012</v>
      </c>
      <c r="P20" s="81">
        <v>2013</v>
      </c>
      <c r="Q20" s="81">
        <v>2014</v>
      </c>
      <c r="R20" s="81">
        <v>2015</v>
      </c>
      <c r="S20" s="81">
        <v>2016</v>
      </c>
      <c r="T20" s="81">
        <v>2017</v>
      </c>
      <c r="U20" s="81">
        <v>2018</v>
      </c>
      <c r="V20" s="81">
        <v>2019</v>
      </c>
      <c r="W20" s="81">
        <v>2020</v>
      </c>
      <c r="X20" s="81">
        <v>2021</v>
      </c>
      <c r="Y20" s="81">
        <v>2022</v>
      </c>
    </row>
    <row r="21" spans="1:25" s="26" customFormat="1" ht="18" customHeight="1">
      <c r="A21" s="27" t="s">
        <v>39</v>
      </c>
      <c r="B21" s="42">
        <v>119051</v>
      </c>
      <c r="C21" s="42">
        <v>120793</v>
      </c>
      <c r="D21" s="42">
        <v>122289</v>
      </c>
      <c r="E21" s="42">
        <v>124619</v>
      </c>
      <c r="F21" s="42">
        <v>128024</v>
      </c>
      <c r="G21" s="42">
        <v>129967</v>
      </c>
      <c r="H21" s="42">
        <v>133719</v>
      </c>
      <c r="I21" s="42">
        <v>136609</v>
      </c>
      <c r="J21" s="42">
        <v>139282</v>
      </c>
      <c r="K21" s="42">
        <v>142980</v>
      </c>
      <c r="L21" s="42">
        <v>144430</v>
      </c>
      <c r="M21" s="42">
        <v>145335</v>
      </c>
      <c r="N21" s="42">
        <v>145758</v>
      </c>
      <c r="O21" s="42">
        <v>146334</v>
      </c>
      <c r="P21" s="42">
        <v>146478</v>
      </c>
      <c r="Q21" s="42">
        <v>144725</v>
      </c>
      <c r="R21" s="42">
        <v>144257</v>
      </c>
      <c r="S21" s="42">
        <v>144603</v>
      </c>
      <c r="T21" s="42">
        <v>145129</v>
      </c>
      <c r="U21" s="42">
        <v>146439</v>
      </c>
      <c r="V21" s="42">
        <v>147772</v>
      </c>
      <c r="W21" s="42">
        <v>149509</v>
      </c>
      <c r="X21" s="42">
        <v>149678</v>
      </c>
      <c r="Y21" s="42">
        <v>151398</v>
      </c>
    </row>
    <row r="22" spans="1:25" s="26" customFormat="1" ht="18" customHeight="1">
      <c r="A22" s="28" t="s">
        <v>55</v>
      </c>
      <c r="B22" s="29">
        <f>B21-B23</f>
        <v>116182</v>
      </c>
      <c r="C22" s="29">
        <f t="shared" ref="C22:Y22" si="4">C21-C23</f>
        <v>117307</v>
      </c>
      <c r="D22" s="29">
        <f t="shared" si="4"/>
        <v>117606</v>
      </c>
      <c r="E22" s="29">
        <f t="shared" si="4"/>
        <v>118011</v>
      </c>
      <c r="F22" s="29">
        <f t="shared" si="4"/>
        <v>119054</v>
      </c>
      <c r="G22" s="29">
        <f t="shared" si="4"/>
        <v>118987</v>
      </c>
      <c r="H22" s="29">
        <f t="shared" si="4"/>
        <v>120159</v>
      </c>
      <c r="I22" s="29">
        <f t="shared" si="4"/>
        <v>121348</v>
      </c>
      <c r="J22" s="29">
        <f t="shared" si="4"/>
        <v>122244</v>
      </c>
      <c r="K22" s="29">
        <f t="shared" si="4"/>
        <v>123165</v>
      </c>
      <c r="L22" s="29">
        <f t="shared" si="4"/>
        <v>123950</v>
      </c>
      <c r="M22" s="29">
        <f t="shared" si="4"/>
        <v>124661</v>
      </c>
      <c r="N22" s="29">
        <f t="shared" si="4"/>
        <v>125336</v>
      </c>
      <c r="O22" s="29">
        <f t="shared" si="4"/>
        <v>125738</v>
      </c>
      <c r="P22" s="29">
        <f t="shared" si="4"/>
        <v>126105</v>
      </c>
      <c r="Q22" s="29">
        <f t="shared" si="4"/>
        <v>126321</v>
      </c>
      <c r="R22" s="29">
        <f t="shared" si="4"/>
        <v>126760</v>
      </c>
      <c r="S22" s="29">
        <f t="shared" si="4"/>
        <v>127143</v>
      </c>
      <c r="T22" s="29">
        <f t="shared" si="4"/>
        <v>127419</v>
      </c>
      <c r="U22" s="29">
        <f t="shared" si="4"/>
        <v>127743</v>
      </c>
      <c r="V22" s="29">
        <f t="shared" si="4"/>
        <v>127770</v>
      </c>
      <c r="W22" s="29">
        <f t="shared" si="4"/>
        <v>127713</v>
      </c>
      <c r="X22" s="29">
        <f t="shared" si="4"/>
        <v>132520</v>
      </c>
      <c r="Y22" s="29">
        <f t="shared" si="4"/>
        <v>127635</v>
      </c>
    </row>
    <row r="23" spans="1:25" s="26" customFormat="1" ht="18" customHeight="1">
      <c r="A23" s="30" t="s">
        <v>56</v>
      </c>
      <c r="B23" s="31">
        <v>2869</v>
      </c>
      <c r="C23" s="31">
        <v>3486</v>
      </c>
      <c r="D23" s="31">
        <v>4683</v>
      </c>
      <c r="E23" s="31">
        <v>6608</v>
      </c>
      <c r="F23" s="31">
        <v>8970</v>
      </c>
      <c r="G23" s="31">
        <v>10980</v>
      </c>
      <c r="H23" s="31">
        <v>13560</v>
      </c>
      <c r="I23" s="31">
        <v>15261</v>
      </c>
      <c r="J23" s="31">
        <v>17038</v>
      </c>
      <c r="K23" s="31">
        <v>19815</v>
      </c>
      <c r="L23" s="31">
        <v>20480</v>
      </c>
      <c r="M23" s="31">
        <v>20674</v>
      </c>
      <c r="N23" s="31">
        <v>20422</v>
      </c>
      <c r="O23" s="31">
        <v>20596</v>
      </c>
      <c r="P23" s="31">
        <v>20373</v>
      </c>
      <c r="Q23" s="31">
        <v>18404</v>
      </c>
      <c r="R23" s="31">
        <v>17497</v>
      </c>
      <c r="S23" s="31">
        <v>17460</v>
      </c>
      <c r="T23" s="31">
        <v>17710</v>
      </c>
      <c r="U23" s="31">
        <v>18696</v>
      </c>
      <c r="V23" s="31">
        <v>20002</v>
      </c>
      <c r="W23" s="31">
        <v>21796</v>
      </c>
      <c r="X23" s="31">
        <v>17158</v>
      </c>
      <c r="Y23" s="31">
        <v>23763</v>
      </c>
    </row>
    <row r="24" spans="1:25" s="26" customFormat="1" ht="18" customHeight="1">
      <c r="A24" s="32" t="s">
        <v>48</v>
      </c>
      <c r="B24" s="34"/>
      <c r="C24" s="34"/>
      <c r="D24" s="34"/>
      <c r="E24" s="33"/>
      <c r="F24" s="33"/>
      <c r="G24" s="33"/>
      <c r="H24" s="33"/>
    </row>
    <row r="25" spans="1:25" s="26" customFormat="1" ht="18" customHeight="1"/>
    <row r="26" spans="1:25" s="26" customFormat="1" ht="18" customHeight="1"/>
    <row r="27" spans="1:25" s="26" customFormat="1" ht="18" customHeight="1"/>
    <row r="28" spans="1:25" s="35" customFormat="1" ht="18" customHeight="1">
      <c r="A28" s="33" t="s">
        <v>57</v>
      </c>
      <c r="B28" s="33"/>
      <c r="C28" s="33"/>
      <c r="D28" s="33"/>
      <c r="E28" s="33"/>
      <c r="F28" s="33"/>
      <c r="G28" s="33"/>
      <c r="H28" s="33"/>
      <c r="I28" s="33"/>
      <c r="J28" s="33"/>
    </row>
    <row r="29" spans="1:25" s="35" customFormat="1" ht="18" customHeight="1">
      <c r="A29" s="33"/>
      <c r="B29" s="33"/>
      <c r="C29" s="33"/>
      <c r="D29" s="33"/>
      <c r="E29" s="33"/>
      <c r="F29" s="33"/>
      <c r="G29" s="33"/>
      <c r="H29" s="33"/>
      <c r="I29" s="33"/>
      <c r="J29" s="33"/>
    </row>
    <row r="30" spans="1:25" s="35" customFormat="1" ht="18" customHeight="1">
      <c r="A30" s="82" t="s">
        <v>14</v>
      </c>
      <c r="B30" s="81">
        <v>1999</v>
      </c>
      <c r="C30" s="81">
        <v>2000</v>
      </c>
      <c r="D30" s="81">
        <v>2001</v>
      </c>
      <c r="E30" s="81">
        <v>2002</v>
      </c>
      <c r="F30" s="81">
        <v>2003</v>
      </c>
      <c r="G30" s="81">
        <v>2004</v>
      </c>
      <c r="H30" s="81">
        <v>2005</v>
      </c>
      <c r="I30" s="81">
        <v>2006</v>
      </c>
      <c r="J30" s="81">
        <v>2007</v>
      </c>
      <c r="K30" s="81">
        <v>2008</v>
      </c>
      <c r="L30" s="81">
        <v>2009</v>
      </c>
      <c r="M30" s="81">
        <v>2010</v>
      </c>
      <c r="N30" s="81">
        <v>2011</v>
      </c>
      <c r="O30" s="81">
        <v>2012</v>
      </c>
      <c r="P30" s="81">
        <v>2013</v>
      </c>
      <c r="Q30" s="81">
        <v>2014</v>
      </c>
      <c r="R30" s="81">
        <v>2015</v>
      </c>
      <c r="S30" s="81">
        <v>2016</v>
      </c>
      <c r="T30" s="81">
        <v>2017</v>
      </c>
      <c r="U30" s="81">
        <v>2018</v>
      </c>
      <c r="V30" s="81">
        <v>2019</v>
      </c>
      <c r="W30" s="81">
        <v>2020</v>
      </c>
      <c r="X30" s="81">
        <v>2021</v>
      </c>
      <c r="Y30" s="81">
        <v>2022</v>
      </c>
    </row>
    <row r="31" spans="1:25" s="35" customFormat="1" ht="18" customHeight="1">
      <c r="A31" s="36" t="s">
        <v>55</v>
      </c>
      <c r="B31" s="37">
        <f t="shared" ref="B31:X31" si="5">B9/B8</f>
        <v>0.97617826022430942</v>
      </c>
      <c r="C31" s="37">
        <f t="shared" si="5"/>
        <v>0.97078566266922306</v>
      </c>
      <c r="D31" s="37">
        <f t="shared" si="5"/>
        <v>0.95952858101073613</v>
      </c>
      <c r="E31" s="37">
        <f t="shared" si="5"/>
        <v>0.94299174552043485</v>
      </c>
      <c r="F31" s="37">
        <f t="shared" si="5"/>
        <v>0.9247524210328697</v>
      </c>
      <c r="G31" s="37">
        <f t="shared" si="5"/>
        <v>0.90966905908805162</v>
      </c>
      <c r="H31" s="37">
        <f t="shared" si="5"/>
        <v>0.88949222627764468</v>
      </c>
      <c r="I31" s="37">
        <f t="shared" si="5"/>
        <v>0.87746748891999071</v>
      </c>
      <c r="J31" s="37">
        <f t="shared" si="5"/>
        <v>0.86702642817575903</v>
      </c>
      <c r="K31" s="37">
        <f t="shared" si="5"/>
        <v>0.84937119266628902</v>
      </c>
      <c r="L31" s="37">
        <f t="shared" si="5"/>
        <v>0.84733941290480275</v>
      </c>
      <c r="M31" s="37">
        <f t="shared" si="5"/>
        <v>0.84754867889901975</v>
      </c>
      <c r="N31" s="37">
        <f t="shared" si="5"/>
        <v>0.85166456684286929</v>
      </c>
      <c r="O31" s="37">
        <f t="shared" si="5"/>
        <v>0.85158588489066223</v>
      </c>
      <c r="P31" s="37">
        <f t="shared" si="5"/>
        <v>0.85466625674660113</v>
      </c>
      <c r="Q31" s="37">
        <f t="shared" si="5"/>
        <v>0.86840737043507199</v>
      </c>
      <c r="R31" s="37">
        <f t="shared" si="5"/>
        <v>0.87498695352672262</v>
      </c>
      <c r="S31" s="37">
        <f t="shared" si="5"/>
        <v>0.87639879162480572</v>
      </c>
      <c r="T31" s="37">
        <f t="shared" si="5"/>
        <v>0.87554045065269814</v>
      </c>
      <c r="U31" s="37">
        <f t="shared" si="5"/>
        <v>0.86914704095397954</v>
      </c>
      <c r="V31" s="37">
        <f t="shared" si="5"/>
        <v>0.86152667858054632</v>
      </c>
      <c r="W31" s="37">
        <f t="shared" si="5"/>
        <v>0.8513561645676806</v>
      </c>
      <c r="X31" s="37">
        <f t="shared" si="5"/>
        <v>0.88020934679773211</v>
      </c>
      <c r="Y31" s="37">
        <f>Y9/Y8</f>
        <v>0.84058547582342902</v>
      </c>
    </row>
    <row r="32" spans="1:25" s="35" customFormat="1" ht="18" customHeight="1">
      <c r="A32" s="28" t="s">
        <v>56</v>
      </c>
      <c r="B32" s="38">
        <f t="shared" ref="B32:X32" si="6">B10/B8</f>
        <v>2.3821739775690631E-2</v>
      </c>
      <c r="C32" s="38">
        <f t="shared" si="6"/>
        <v>2.9214337330776975E-2</v>
      </c>
      <c r="D32" s="38">
        <f t="shared" si="6"/>
        <v>4.047141898926386E-2</v>
      </c>
      <c r="E32" s="38">
        <f t="shared" si="6"/>
        <v>5.7008254479565132E-2</v>
      </c>
      <c r="F32" s="38">
        <f t="shared" si="6"/>
        <v>7.5247578967130274E-2</v>
      </c>
      <c r="G32" s="38">
        <f t="shared" si="6"/>
        <v>9.0330940911948349E-2</v>
      </c>
      <c r="H32" s="38">
        <f t="shared" si="6"/>
        <v>0.11050777372235533</v>
      </c>
      <c r="I32" s="38">
        <f t="shared" si="6"/>
        <v>0.12253251108000933</v>
      </c>
      <c r="J32" s="38">
        <f t="shared" si="6"/>
        <v>0.13297357182424102</v>
      </c>
      <c r="K32" s="38">
        <f t="shared" si="6"/>
        <v>0.15062880733371095</v>
      </c>
      <c r="L32" s="38">
        <f t="shared" si="6"/>
        <v>0.15266058709519728</v>
      </c>
      <c r="M32" s="38">
        <f t="shared" si="6"/>
        <v>0.15245132110098025</v>
      </c>
      <c r="N32" s="38">
        <f t="shared" si="6"/>
        <v>0.14833543315713071</v>
      </c>
      <c r="O32" s="38">
        <f t="shared" si="6"/>
        <v>0.14841411510933783</v>
      </c>
      <c r="P32" s="38">
        <f t="shared" si="6"/>
        <v>0.14533374325339893</v>
      </c>
      <c r="Q32" s="38">
        <f t="shared" si="6"/>
        <v>0.13159262956492804</v>
      </c>
      <c r="R32" s="38">
        <f t="shared" si="6"/>
        <v>0.12501304647327735</v>
      </c>
      <c r="S32" s="38">
        <f t="shared" si="6"/>
        <v>0.12360120837519424</v>
      </c>
      <c r="T32" s="38">
        <f t="shared" si="6"/>
        <v>0.1244595493473019</v>
      </c>
      <c r="U32" s="38">
        <f t="shared" si="6"/>
        <v>0.13085295904602046</v>
      </c>
      <c r="V32" s="38">
        <f t="shared" si="6"/>
        <v>0.13847332141945368</v>
      </c>
      <c r="W32" s="38">
        <f t="shared" si="6"/>
        <v>0.14864383543231946</v>
      </c>
      <c r="X32" s="38">
        <f t="shared" si="6"/>
        <v>0.11979065320226792</v>
      </c>
      <c r="Y32" s="38">
        <f>Y10/Y8</f>
        <v>0.15941452417657101</v>
      </c>
    </row>
    <row r="33" spans="1:25" s="35" customFormat="1" ht="18" customHeight="1">
      <c r="A33" s="30" t="s">
        <v>39</v>
      </c>
      <c r="B33" s="43">
        <f t="shared" ref="B33:X33" si="7">B31+B32</f>
        <v>1</v>
      </c>
      <c r="C33" s="43">
        <f t="shared" si="7"/>
        <v>1</v>
      </c>
      <c r="D33" s="43">
        <f t="shared" si="7"/>
        <v>1</v>
      </c>
      <c r="E33" s="43">
        <f t="shared" si="7"/>
        <v>1</v>
      </c>
      <c r="F33" s="43">
        <f t="shared" si="7"/>
        <v>1</v>
      </c>
      <c r="G33" s="43">
        <f t="shared" si="7"/>
        <v>1</v>
      </c>
      <c r="H33" s="43">
        <f t="shared" si="7"/>
        <v>1</v>
      </c>
      <c r="I33" s="43">
        <f t="shared" si="7"/>
        <v>1</v>
      </c>
      <c r="J33" s="43">
        <f t="shared" si="7"/>
        <v>1</v>
      </c>
      <c r="K33" s="43">
        <f t="shared" si="7"/>
        <v>1</v>
      </c>
      <c r="L33" s="43">
        <f t="shared" si="7"/>
        <v>1</v>
      </c>
      <c r="M33" s="43">
        <f t="shared" si="7"/>
        <v>1</v>
      </c>
      <c r="N33" s="43">
        <f t="shared" si="7"/>
        <v>1</v>
      </c>
      <c r="O33" s="43">
        <f t="shared" si="7"/>
        <v>1</v>
      </c>
      <c r="P33" s="43">
        <f t="shared" si="7"/>
        <v>1</v>
      </c>
      <c r="Q33" s="43">
        <f t="shared" si="7"/>
        <v>1</v>
      </c>
      <c r="R33" s="43">
        <f t="shared" si="7"/>
        <v>1</v>
      </c>
      <c r="S33" s="43">
        <f t="shared" si="7"/>
        <v>1</v>
      </c>
      <c r="T33" s="43">
        <f t="shared" si="7"/>
        <v>1</v>
      </c>
      <c r="U33" s="43">
        <f t="shared" si="7"/>
        <v>1</v>
      </c>
      <c r="V33" s="43">
        <f t="shared" si="7"/>
        <v>1</v>
      </c>
      <c r="W33" s="43">
        <f t="shared" si="7"/>
        <v>1</v>
      </c>
      <c r="X33" s="43">
        <f t="shared" si="7"/>
        <v>1</v>
      </c>
      <c r="Y33" s="43">
        <f>Y31+Y32</f>
        <v>1</v>
      </c>
    </row>
    <row r="34" spans="1:25" s="35" customFormat="1" ht="18" customHeight="1">
      <c r="A34" s="32" t="s">
        <v>52</v>
      </c>
      <c r="B34" s="34"/>
      <c r="C34" s="34"/>
      <c r="D34" s="34"/>
      <c r="E34" s="33"/>
      <c r="F34" s="33"/>
      <c r="G34" s="33"/>
      <c r="H34" s="33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5" s="35" customFormat="1" ht="18" customHeight="1">
      <c r="A35" s="34"/>
      <c r="B35" s="34"/>
      <c r="C35" s="34"/>
      <c r="D35" s="34"/>
      <c r="E35" s="33"/>
      <c r="F35" s="33"/>
      <c r="G35" s="33"/>
      <c r="H35" s="33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</row>
    <row r="36" spans="1:25" s="35" customFormat="1" ht="18" customHeight="1">
      <c r="A36" s="34"/>
      <c r="B36" s="34"/>
      <c r="C36" s="34"/>
      <c r="D36" s="34"/>
      <c r="E36" s="33"/>
      <c r="F36" s="33"/>
      <c r="G36" s="33"/>
      <c r="H36" s="33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</row>
    <row r="37" spans="1:25" s="35" customFormat="1" ht="18" customHeight="1">
      <c r="A37" s="82" t="s">
        <v>49</v>
      </c>
      <c r="B37" s="81">
        <v>1999</v>
      </c>
      <c r="C37" s="81">
        <v>2000</v>
      </c>
      <c r="D37" s="81">
        <v>2001</v>
      </c>
      <c r="E37" s="81">
        <v>2002</v>
      </c>
      <c r="F37" s="81">
        <v>2003</v>
      </c>
      <c r="G37" s="81">
        <v>2004</v>
      </c>
      <c r="H37" s="81">
        <v>2005</v>
      </c>
      <c r="I37" s="81">
        <v>2006</v>
      </c>
      <c r="J37" s="81">
        <v>2007</v>
      </c>
      <c r="K37" s="81">
        <v>2008</v>
      </c>
      <c r="L37" s="81">
        <v>2009</v>
      </c>
      <c r="M37" s="81">
        <v>2010</v>
      </c>
      <c r="N37" s="81">
        <v>2011</v>
      </c>
      <c r="O37" s="81">
        <v>2012</v>
      </c>
      <c r="P37" s="81">
        <v>2013</v>
      </c>
      <c r="Q37" s="81">
        <v>2014</v>
      </c>
      <c r="R37" s="81">
        <v>2015</v>
      </c>
      <c r="S37" s="81">
        <v>2016</v>
      </c>
      <c r="T37" s="81">
        <v>2017</v>
      </c>
      <c r="U37" s="81">
        <v>2018</v>
      </c>
      <c r="V37" s="81">
        <v>2019</v>
      </c>
      <c r="W37" s="81">
        <v>2020</v>
      </c>
      <c r="X37" s="81">
        <v>2021</v>
      </c>
      <c r="Y37" s="81">
        <v>2022</v>
      </c>
    </row>
    <row r="38" spans="1:25" s="35" customFormat="1" ht="18" customHeight="1">
      <c r="A38" s="36" t="s">
        <v>55</v>
      </c>
      <c r="B38" s="37">
        <f t="shared" ref="B38:X38" si="8">B15/B14</f>
        <v>0.97646081655021233</v>
      </c>
      <c r="C38" s="37">
        <f t="shared" si="8"/>
        <v>0.97042407891408822</v>
      </c>
      <c r="D38" s="37">
        <f t="shared" si="8"/>
        <v>0.95732343731879854</v>
      </c>
      <c r="E38" s="37">
        <f t="shared" si="8"/>
        <v>0.93898053034405282</v>
      </c>
      <c r="F38" s="37">
        <f t="shared" si="8"/>
        <v>0.91955472691379692</v>
      </c>
      <c r="G38" s="37">
        <f t="shared" si="8"/>
        <v>0.90379202622869692</v>
      </c>
      <c r="H38" s="37">
        <f t="shared" si="8"/>
        <v>0.88042611837449247</v>
      </c>
      <c r="I38" s="37">
        <f t="shared" si="8"/>
        <v>0.86673828933136854</v>
      </c>
      <c r="J38" s="37">
        <f t="shared" si="8"/>
        <v>0.85647499163897445</v>
      </c>
      <c r="K38" s="37">
        <f t="shared" si="8"/>
        <v>0.83747850290426629</v>
      </c>
      <c r="L38" s="37">
        <f t="shared" si="8"/>
        <v>0.83659817461023889</v>
      </c>
      <c r="M38" s="37">
        <f t="shared" si="8"/>
        <v>0.83744513807485754</v>
      </c>
      <c r="N38" s="37">
        <f t="shared" si="8"/>
        <v>0.84347023850201597</v>
      </c>
      <c r="O38" s="37">
        <f t="shared" si="8"/>
        <v>0.84393516845428451</v>
      </c>
      <c r="P38" s="37">
        <f t="shared" si="8"/>
        <v>0.84840901943088431</v>
      </c>
      <c r="Q38" s="37">
        <f t="shared" si="8"/>
        <v>0.86395092468302048</v>
      </c>
      <c r="R38" s="37">
        <f t="shared" si="8"/>
        <v>0.87123630192000112</v>
      </c>
      <c r="S38" s="37">
        <f t="shared" si="8"/>
        <v>0.87351107258695893</v>
      </c>
      <c r="T38" s="37">
        <f t="shared" si="8"/>
        <v>0.87308300643120418</v>
      </c>
      <c r="U38" s="37">
        <f t="shared" si="8"/>
        <v>0.86593092595660093</v>
      </c>
      <c r="V38" s="37">
        <f t="shared" si="8"/>
        <v>0.85837277316219529</v>
      </c>
      <c r="W38" s="37">
        <f t="shared" si="8"/>
        <v>0.84846888821364663</v>
      </c>
      <c r="X38" s="37">
        <f t="shared" si="8"/>
        <v>0.87500673890775782</v>
      </c>
      <c r="Y38" s="37">
        <f>Y15/Y14</f>
        <v>0.83810912092227619</v>
      </c>
    </row>
    <row r="39" spans="1:25" s="35" customFormat="1" ht="18" customHeight="1">
      <c r="A39" s="28" t="s">
        <v>56</v>
      </c>
      <c r="B39" s="38">
        <f t="shared" ref="B39:X39" si="9">B16/B14</f>
        <v>2.3539183449787643E-2</v>
      </c>
      <c r="C39" s="38">
        <f t="shared" si="9"/>
        <v>2.957592108591181E-2</v>
      </c>
      <c r="D39" s="38">
        <f t="shared" si="9"/>
        <v>4.2676562681201437E-2</v>
      </c>
      <c r="E39" s="38">
        <f t="shared" si="9"/>
        <v>6.1019469655947178E-2</v>
      </c>
      <c r="F39" s="38">
        <f t="shared" si="9"/>
        <v>8.0445273086203112E-2</v>
      </c>
      <c r="G39" s="38">
        <f t="shared" si="9"/>
        <v>9.6207973771303079E-2</v>
      </c>
      <c r="H39" s="38">
        <f t="shared" si="9"/>
        <v>0.1195738816255075</v>
      </c>
      <c r="I39" s="38">
        <f t="shared" si="9"/>
        <v>0.13326171066863146</v>
      </c>
      <c r="J39" s="38">
        <f t="shared" si="9"/>
        <v>0.14352500836102552</v>
      </c>
      <c r="K39" s="38">
        <f t="shared" si="9"/>
        <v>0.16252149709573374</v>
      </c>
      <c r="L39" s="38">
        <f t="shared" si="9"/>
        <v>0.16340182538976111</v>
      </c>
      <c r="M39" s="38">
        <f t="shared" si="9"/>
        <v>0.16255486192514243</v>
      </c>
      <c r="N39" s="38">
        <f t="shared" si="9"/>
        <v>0.156529761497984</v>
      </c>
      <c r="O39" s="38">
        <f t="shared" si="9"/>
        <v>0.15606483154571552</v>
      </c>
      <c r="P39" s="38">
        <f t="shared" si="9"/>
        <v>0.15159098056911569</v>
      </c>
      <c r="Q39" s="38">
        <f t="shared" si="9"/>
        <v>0.13604907531697952</v>
      </c>
      <c r="R39" s="38">
        <f t="shared" si="9"/>
        <v>0.12876369807999888</v>
      </c>
      <c r="S39" s="38">
        <f t="shared" si="9"/>
        <v>0.12648892741304105</v>
      </c>
      <c r="T39" s="38">
        <f t="shared" si="9"/>
        <v>0.12691699356879577</v>
      </c>
      <c r="U39" s="38">
        <f t="shared" si="9"/>
        <v>0.13406907404339904</v>
      </c>
      <c r="V39" s="38">
        <f t="shared" si="9"/>
        <v>0.14162722683780471</v>
      </c>
      <c r="W39" s="38">
        <f t="shared" si="9"/>
        <v>0.15153111178635337</v>
      </c>
      <c r="X39" s="38">
        <f t="shared" si="9"/>
        <v>0.12499326109224217</v>
      </c>
      <c r="Y39" s="38">
        <f>Y16/Y14</f>
        <v>0.16189087907772387</v>
      </c>
    </row>
    <row r="40" spans="1:25" s="35" customFormat="1" ht="18" customHeight="1">
      <c r="A40" s="30" t="s">
        <v>39</v>
      </c>
      <c r="B40" s="43">
        <f t="shared" ref="B40:X40" si="10">B38+B39</f>
        <v>1</v>
      </c>
      <c r="C40" s="43">
        <f t="shared" si="10"/>
        <v>1</v>
      </c>
      <c r="D40" s="43">
        <f t="shared" si="10"/>
        <v>1</v>
      </c>
      <c r="E40" s="43">
        <f t="shared" si="10"/>
        <v>1</v>
      </c>
      <c r="F40" s="43">
        <f t="shared" si="10"/>
        <v>1</v>
      </c>
      <c r="G40" s="43">
        <f t="shared" si="10"/>
        <v>1</v>
      </c>
      <c r="H40" s="43">
        <f t="shared" si="10"/>
        <v>1</v>
      </c>
      <c r="I40" s="43">
        <f t="shared" si="10"/>
        <v>1</v>
      </c>
      <c r="J40" s="43">
        <f t="shared" si="10"/>
        <v>1</v>
      </c>
      <c r="K40" s="43">
        <f t="shared" si="10"/>
        <v>1</v>
      </c>
      <c r="L40" s="43">
        <f t="shared" si="10"/>
        <v>1</v>
      </c>
      <c r="M40" s="43">
        <f t="shared" si="10"/>
        <v>1</v>
      </c>
      <c r="N40" s="43">
        <f t="shared" si="10"/>
        <v>1</v>
      </c>
      <c r="O40" s="43">
        <f t="shared" si="10"/>
        <v>1</v>
      </c>
      <c r="P40" s="43">
        <f t="shared" si="10"/>
        <v>1</v>
      </c>
      <c r="Q40" s="43">
        <f t="shared" si="10"/>
        <v>1</v>
      </c>
      <c r="R40" s="43">
        <f t="shared" si="10"/>
        <v>1</v>
      </c>
      <c r="S40" s="43">
        <f t="shared" si="10"/>
        <v>1</v>
      </c>
      <c r="T40" s="43">
        <f t="shared" si="10"/>
        <v>1</v>
      </c>
      <c r="U40" s="43">
        <f t="shared" si="10"/>
        <v>1</v>
      </c>
      <c r="V40" s="43">
        <f t="shared" si="10"/>
        <v>1</v>
      </c>
      <c r="W40" s="43">
        <f t="shared" si="10"/>
        <v>1</v>
      </c>
      <c r="X40" s="43">
        <f t="shared" si="10"/>
        <v>1</v>
      </c>
      <c r="Y40" s="43">
        <f>Y38+Y39</f>
        <v>1</v>
      </c>
    </row>
    <row r="41" spans="1:25" s="35" customFormat="1" ht="18" customHeight="1">
      <c r="A41" s="32" t="s">
        <v>52</v>
      </c>
      <c r="B41" s="34"/>
      <c r="C41" s="34"/>
      <c r="D41" s="34"/>
      <c r="E41" s="33"/>
      <c r="F41" s="33"/>
      <c r="G41" s="33"/>
      <c r="H41" s="33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</row>
    <row r="42" spans="1:25" s="35" customFormat="1" ht="18" customHeight="1">
      <c r="A42" s="34"/>
      <c r="B42" s="34"/>
      <c r="C42" s="34"/>
      <c r="D42" s="34"/>
      <c r="E42" s="33"/>
      <c r="F42" s="33"/>
      <c r="G42" s="33"/>
      <c r="H42" s="33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</row>
    <row r="43" spans="1:25" s="35" customFormat="1" ht="18" customHeight="1">
      <c r="A43" s="34"/>
      <c r="B43" s="34"/>
      <c r="C43" s="34"/>
      <c r="D43" s="34"/>
      <c r="E43" s="33"/>
      <c r="F43" s="33"/>
      <c r="G43" s="33"/>
      <c r="H43" s="33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</row>
    <row r="44" spans="1:25" s="35" customFormat="1" ht="18" customHeight="1">
      <c r="A44" s="82" t="s">
        <v>50</v>
      </c>
      <c r="B44" s="81">
        <v>1999</v>
      </c>
      <c r="C44" s="81">
        <v>2000</v>
      </c>
      <c r="D44" s="81">
        <v>2001</v>
      </c>
      <c r="E44" s="81">
        <v>2002</v>
      </c>
      <c r="F44" s="81">
        <v>2003</v>
      </c>
      <c r="G44" s="81">
        <v>2004</v>
      </c>
      <c r="H44" s="81">
        <v>2005</v>
      </c>
      <c r="I44" s="81">
        <v>2006</v>
      </c>
      <c r="J44" s="81">
        <v>2007</v>
      </c>
      <c r="K44" s="81">
        <v>2008</v>
      </c>
      <c r="L44" s="81">
        <v>2009</v>
      </c>
      <c r="M44" s="81">
        <v>2010</v>
      </c>
      <c r="N44" s="81">
        <v>2011</v>
      </c>
      <c r="O44" s="81">
        <v>2012</v>
      </c>
      <c r="P44" s="81">
        <v>2013</v>
      </c>
      <c r="Q44" s="81">
        <v>2014</v>
      </c>
      <c r="R44" s="81">
        <v>2015</v>
      </c>
      <c r="S44" s="81">
        <v>2016</v>
      </c>
      <c r="T44" s="81">
        <v>2017</v>
      </c>
      <c r="U44" s="81">
        <v>2018</v>
      </c>
      <c r="V44" s="81">
        <v>2019</v>
      </c>
      <c r="W44" s="81">
        <v>2020</v>
      </c>
      <c r="X44" s="81">
        <v>2021</v>
      </c>
      <c r="Y44" s="81">
        <v>2022</v>
      </c>
    </row>
    <row r="45" spans="1:25" s="35" customFormat="1" ht="18" customHeight="1">
      <c r="A45" s="36" t="s">
        <v>55</v>
      </c>
      <c r="B45" s="37">
        <f t="shared" ref="B45:X45" si="11">B22/B21</f>
        <v>0.97590108440920276</v>
      </c>
      <c r="C45" s="37">
        <f t="shared" si="11"/>
        <v>0.97114071179621331</v>
      </c>
      <c r="D45" s="37">
        <f t="shared" si="11"/>
        <v>0.96170546819419567</v>
      </c>
      <c r="E45" s="37">
        <f t="shared" si="11"/>
        <v>0.94697437790385097</v>
      </c>
      <c r="F45" s="37">
        <f t="shared" si="11"/>
        <v>0.92993501218521524</v>
      </c>
      <c r="G45" s="37">
        <f t="shared" si="11"/>
        <v>0.9155170158578716</v>
      </c>
      <c r="H45" s="37">
        <f t="shared" si="11"/>
        <v>0.8985933188252978</v>
      </c>
      <c r="I45" s="37">
        <f t="shared" si="11"/>
        <v>0.8882870089086371</v>
      </c>
      <c r="J45" s="37">
        <f t="shared" si="11"/>
        <v>0.87767263537284068</v>
      </c>
      <c r="K45" s="37">
        <f t="shared" si="11"/>
        <v>0.86141418380193036</v>
      </c>
      <c r="L45" s="37">
        <f t="shared" si="11"/>
        <v>0.85820120473585815</v>
      </c>
      <c r="M45" s="37">
        <f t="shared" si="11"/>
        <v>0.85774933773695261</v>
      </c>
      <c r="N45" s="37">
        <f t="shared" si="11"/>
        <v>0.85989105229215546</v>
      </c>
      <c r="O45" s="37">
        <f t="shared" si="11"/>
        <v>0.85925348859458495</v>
      </c>
      <c r="P45" s="37">
        <f t="shared" si="11"/>
        <v>0.86091426698889939</v>
      </c>
      <c r="Q45" s="37">
        <f t="shared" si="11"/>
        <v>0.87283468647434792</v>
      </c>
      <c r="R45" s="37">
        <f t="shared" si="11"/>
        <v>0.87870952536098768</v>
      </c>
      <c r="S45" s="37">
        <f t="shared" si="11"/>
        <v>0.87925561710337963</v>
      </c>
      <c r="T45" s="37">
        <f t="shared" si="11"/>
        <v>0.87797063302303469</v>
      </c>
      <c r="U45" s="37">
        <f t="shared" si="11"/>
        <v>0.87232909265974223</v>
      </c>
      <c r="V45" s="37">
        <f t="shared" si="11"/>
        <v>0.86464282814064908</v>
      </c>
      <c r="W45" s="37">
        <f t="shared" si="11"/>
        <v>0.85421613414577047</v>
      </c>
      <c r="X45" s="37">
        <f t="shared" si="11"/>
        <v>0.88536725504082092</v>
      </c>
      <c r="Y45" s="37">
        <f>Y22/Y21</f>
        <v>0.84304284072444813</v>
      </c>
    </row>
    <row r="46" spans="1:25" s="35" customFormat="1" ht="18" customHeight="1">
      <c r="A46" s="28" t="s">
        <v>56</v>
      </c>
      <c r="B46" s="38">
        <f t="shared" ref="B46:X46" si="12">B23/B21</f>
        <v>2.4098915590797222E-2</v>
      </c>
      <c r="C46" s="38">
        <f t="shared" si="12"/>
        <v>2.8859288203786644E-2</v>
      </c>
      <c r="D46" s="38">
        <f t="shared" si="12"/>
        <v>3.8294531805804284E-2</v>
      </c>
      <c r="E46" s="38">
        <f t="shared" si="12"/>
        <v>5.3025622096149062E-2</v>
      </c>
      <c r="F46" s="38">
        <f t="shared" si="12"/>
        <v>7.0064987814784721E-2</v>
      </c>
      <c r="G46" s="38">
        <f t="shared" si="12"/>
        <v>8.4482984142128389E-2</v>
      </c>
      <c r="H46" s="38">
        <f t="shared" si="12"/>
        <v>0.10140668117470217</v>
      </c>
      <c r="I46" s="38">
        <f t="shared" si="12"/>
        <v>0.11171299109136294</v>
      </c>
      <c r="J46" s="38">
        <f t="shared" si="12"/>
        <v>0.12232736462715929</v>
      </c>
      <c r="K46" s="38">
        <f t="shared" si="12"/>
        <v>0.13858581619806967</v>
      </c>
      <c r="L46" s="38">
        <f t="shared" si="12"/>
        <v>0.1417987952641418</v>
      </c>
      <c r="M46" s="38">
        <f t="shared" si="12"/>
        <v>0.14225066226304744</v>
      </c>
      <c r="N46" s="38">
        <f t="shared" si="12"/>
        <v>0.14010894770784452</v>
      </c>
      <c r="O46" s="38">
        <f t="shared" si="12"/>
        <v>0.140746511405415</v>
      </c>
      <c r="P46" s="38">
        <f t="shared" si="12"/>
        <v>0.13908573301110064</v>
      </c>
      <c r="Q46" s="38">
        <f t="shared" si="12"/>
        <v>0.12716531352565211</v>
      </c>
      <c r="R46" s="38">
        <f t="shared" si="12"/>
        <v>0.12129047463901232</v>
      </c>
      <c r="S46" s="38">
        <f t="shared" si="12"/>
        <v>0.1207443828966204</v>
      </c>
      <c r="T46" s="38">
        <f t="shared" si="12"/>
        <v>0.12202936697696531</v>
      </c>
      <c r="U46" s="38">
        <f t="shared" si="12"/>
        <v>0.12767090734025771</v>
      </c>
      <c r="V46" s="38">
        <f t="shared" si="12"/>
        <v>0.13535717185935089</v>
      </c>
      <c r="W46" s="38">
        <f t="shared" si="12"/>
        <v>0.14578386585422951</v>
      </c>
      <c r="X46" s="38">
        <f t="shared" si="12"/>
        <v>0.11463274495917904</v>
      </c>
      <c r="Y46" s="38">
        <f>Y23/Y21</f>
        <v>0.15695715927555184</v>
      </c>
    </row>
    <row r="47" spans="1:25" s="35" customFormat="1" ht="18" customHeight="1">
      <c r="A47" s="30" t="s">
        <v>39</v>
      </c>
      <c r="B47" s="43">
        <f t="shared" ref="B47:X47" si="13">B45+B46</f>
        <v>1</v>
      </c>
      <c r="C47" s="43">
        <f t="shared" si="13"/>
        <v>1</v>
      </c>
      <c r="D47" s="43">
        <f t="shared" si="13"/>
        <v>1</v>
      </c>
      <c r="E47" s="43">
        <f t="shared" si="13"/>
        <v>1</v>
      </c>
      <c r="F47" s="43">
        <f t="shared" si="13"/>
        <v>1</v>
      </c>
      <c r="G47" s="43">
        <f t="shared" si="13"/>
        <v>1</v>
      </c>
      <c r="H47" s="43">
        <f t="shared" si="13"/>
        <v>1</v>
      </c>
      <c r="I47" s="43">
        <f t="shared" si="13"/>
        <v>1</v>
      </c>
      <c r="J47" s="43">
        <f t="shared" si="13"/>
        <v>1</v>
      </c>
      <c r="K47" s="43">
        <f t="shared" si="13"/>
        <v>1</v>
      </c>
      <c r="L47" s="43">
        <f t="shared" si="13"/>
        <v>1</v>
      </c>
      <c r="M47" s="43">
        <f t="shared" si="13"/>
        <v>1</v>
      </c>
      <c r="N47" s="43">
        <f t="shared" si="13"/>
        <v>1</v>
      </c>
      <c r="O47" s="43">
        <f t="shared" si="13"/>
        <v>1</v>
      </c>
      <c r="P47" s="43">
        <f t="shared" si="13"/>
        <v>1</v>
      </c>
      <c r="Q47" s="43">
        <f t="shared" si="13"/>
        <v>1</v>
      </c>
      <c r="R47" s="43">
        <f t="shared" si="13"/>
        <v>1</v>
      </c>
      <c r="S47" s="43">
        <f t="shared" si="13"/>
        <v>1</v>
      </c>
      <c r="T47" s="43">
        <f t="shared" si="13"/>
        <v>1</v>
      </c>
      <c r="U47" s="43">
        <f t="shared" si="13"/>
        <v>1</v>
      </c>
      <c r="V47" s="43">
        <f t="shared" si="13"/>
        <v>1</v>
      </c>
      <c r="W47" s="43">
        <f t="shared" si="13"/>
        <v>1</v>
      </c>
      <c r="X47" s="43">
        <f t="shared" si="13"/>
        <v>1</v>
      </c>
      <c r="Y47" s="43">
        <f>Y45+Y46</f>
        <v>1</v>
      </c>
    </row>
    <row r="48" spans="1:25" s="9" customFormat="1" ht="18" customHeight="1">
      <c r="A48" s="19" t="s">
        <v>52</v>
      </c>
      <c r="B48" s="14"/>
      <c r="C48" s="14"/>
      <c r="D48" s="14"/>
      <c r="E48" s="8"/>
      <c r="F48" s="8"/>
      <c r="G48" s="8"/>
      <c r="H48" s="8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25" s="9" customFormat="1" ht="18" customHeight="1">
      <c r="A49" s="14"/>
      <c r="B49" s="14"/>
      <c r="C49" s="14"/>
      <c r="D49" s="14"/>
      <c r="E49" s="8"/>
      <c r="F49" s="8"/>
      <c r="G49" s="8"/>
      <c r="H49" s="8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5" s="9" customFormat="1" ht="18" customHeight="1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25" s="9" customFormat="1" ht="18" customHeight="1">
      <c r="A51" s="8"/>
      <c r="B51" s="8"/>
      <c r="C51" s="8"/>
      <c r="D51" s="8"/>
      <c r="E51" s="8"/>
      <c r="F51" s="8"/>
      <c r="G51" s="8"/>
      <c r="H51" s="8"/>
      <c r="I51" s="8"/>
      <c r="J51" s="8"/>
    </row>
    <row r="52" spans="1:25" s="9" customFormat="1" ht="18" customHeight="1">
      <c r="A52" s="8" t="s">
        <v>58</v>
      </c>
      <c r="B52" s="8"/>
      <c r="C52" s="8"/>
      <c r="D52" s="8"/>
      <c r="E52" s="8"/>
      <c r="F52" s="8"/>
      <c r="G52" s="8"/>
      <c r="H52" s="8"/>
      <c r="I52" s="8"/>
      <c r="J52" s="8"/>
    </row>
    <row r="53" spans="1:25" s="9" customFormat="1" ht="18" customHeight="1">
      <c r="A53" s="8"/>
      <c r="B53" s="8"/>
      <c r="C53" s="8"/>
      <c r="D53" s="8"/>
      <c r="E53" s="8"/>
      <c r="F53" s="8"/>
      <c r="G53" s="8"/>
      <c r="H53" s="8"/>
      <c r="I53" s="8"/>
      <c r="J53" s="8"/>
    </row>
    <row r="54" spans="1:25" s="9" customFormat="1" ht="18" customHeight="1">
      <c r="B54" s="81">
        <v>1999</v>
      </c>
      <c r="C54" s="81">
        <v>2000</v>
      </c>
      <c r="D54" s="81">
        <v>2001</v>
      </c>
      <c r="E54" s="81">
        <v>2002</v>
      </c>
      <c r="F54" s="81">
        <v>2003</v>
      </c>
      <c r="G54" s="81">
        <v>2004</v>
      </c>
      <c r="H54" s="81">
        <v>2005</v>
      </c>
      <c r="I54" s="81">
        <v>2006</v>
      </c>
      <c r="J54" s="81">
        <v>2007</v>
      </c>
      <c r="K54" s="81">
        <v>2008</v>
      </c>
      <c r="L54" s="81">
        <v>2009</v>
      </c>
      <c r="M54" s="81">
        <v>2010</v>
      </c>
      <c r="N54" s="81">
        <v>2011</v>
      </c>
      <c r="O54" s="81">
        <v>2012</v>
      </c>
      <c r="P54" s="81">
        <v>2013</v>
      </c>
      <c r="Q54" s="81">
        <v>2014</v>
      </c>
      <c r="R54" s="81">
        <v>2015</v>
      </c>
      <c r="S54" s="81">
        <v>2016</v>
      </c>
      <c r="T54" s="81">
        <v>2017</v>
      </c>
      <c r="U54" s="81">
        <v>2018</v>
      </c>
      <c r="V54" s="81">
        <v>2019</v>
      </c>
      <c r="W54" s="81">
        <v>2020</v>
      </c>
      <c r="X54" s="81">
        <v>2021</v>
      </c>
      <c r="Y54" s="81">
        <v>2022</v>
      </c>
    </row>
    <row r="55" spans="1:25" s="9" customFormat="1" ht="18" customHeight="1">
      <c r="A55" s="83" t="s">
        <v>39</v>
      </c>
      <c r="B55" s="44">
        <f t="shared" ref="B55:X55" si="14">SUM(B56:B57)</f>
        <v>5618</v>
      </c>
      <c r="C55" s="44">
        <f t="shared" si="14"/>
        <v>6994</v>
      </c>
      <c r="D55" s="44">
        <f t="shared" si="14"/>
        <v>9835</v>
      </c>
      <c r="E55" s="44">
        <f t="shared" si="14"/>
        <v>14158</v>
      </c>
      <c r="F55" s="44">
        <f t="shared" si="14"/>
        <v>19239</v>
      </c>
      <c r="G55" s="44">
        <f t="shared" si="14"/>
        <v>23422</v>
      </c>
      <c r="H55" s="44">
        <f t="shared" si="14"/>
        <v>29611</v>
      </c>
      <c r="I55" s="44">
        <f t="shared" si="14"/>
        <v>33619</v>
      </c>
      <c r="J55" s="44">
        <f t="shared" si="14"/>
        <v>37208</v>
      </c>
      <c r="K55" s="44">
        <f t="shared" si="14"/>
        <v>43346</v>
      </c>
      <c r="L55" s="44">
        <f t="shared" si="14"/>
        <v>44345</v>
      </c>
      <c r="M55" s="44">
        <f t="shared" si="14"/>
        <v>44526</v>
      </c>
      <c r="N55" s="44">
        <f t="shared" si="14"/>
        <v>43327</v>
      </c>
      <c r="O55" s="44">
        <f t="shared" si="14"/>
        <v>43484</v>
      </c>
      <c r="P55" s="44">
        <f t="shared" si="14"/>
        <v>42545</v>
      </c>
      <c r="Q55" s="44">
        <f t="shared" si="14"/>
        <v>37965</v>
      </c>
      <c r="R55" s="44">
        <f t="shared" si="14"/>
        <v>35933</v>
      </c>
      <c r="S55" s="44">
        <f t="shared" si="14"/>
        <v>35555</v>
      </c>
      <c r="T55" s="44">
        <f t="shared" si="14"/>
        <v>35925</v>
      </c>
      <c r="U55" s="44">
        <f t="shared" si="14"/>
        <v>38121</v>
      </c>
      <c r="V55" s="44">
        <f t="shared" si="14"/>
        <v>40680</v>
      </c>
      <c r="W55" s="44">
        <f t="shared" si="14"/>
        <v>44237</v>
      </c>
      <c r="X55" s="44">
        <f t="shared" si="14"/>
        <v>35706</v>
      </c>
      <c r="Y55" s="44">
        <f>SUM(Y56:Y57)</f>
        <v>48085</v>
      </c>
    </row>
    <row r="56" spans="1:25" s="9" customFormat="1" ht="18" customHeight="1">
      <c r="A56" s="84" t="s">
        <v>59</v>
      </c>
      <c r="B56" s="40">
        <f>B16</f>
        <v>2749</v>
      </c>
      <c r="C56" s="40">
        <f t="shared" ref="C56:Y56" si="15">C16</f>
        <v>3508</v>
      </c>
      <c r="D56" s="40">
        <f t="shared" si="15"/>
        <v>5152</v>
      </c>
      <c r="E56" s="40">
        <f t="shared" si="15"/>
        <v>7550</v>
      </c>
      <c r="F56" s="40">
        <f t="shared" si="15"/>
        <v>10269</v>
      </c>
      <c r="G56" s="40">
        <f t="shared" si="15"/>
        <v>12442</v>
      </c>
      <c r="H56" s="40">
        <f t="shared" si="15"/>
        <v>16051</v>
      </c>
      <c r="I56" s="40">
        <f t="shared" si="15"/>
        <v>18358</v>
      </c>
      <c r="J56" s="40">
        <f t="shared" si="15"/>
        <v>20170</v>
      </c>
      <c r="K56" s="40">
        <f t="shared" si="15"/>
        <v>23531</v>
      </c>
      <c r="L56" s="40">
        <f t="shared" si="15"/>
        <v>23865</v>
      </c>
      <c r="M56" s="40">
        <f t="shared" si="15"/>
        <v>23852</v>
      </c>
      <c r="N56" s="40">
        <f t="shared" si="15"/>
        <v>22905</v>
      </c>
      <c r="O56" s="40">
        <f t="shared" si="15"/>
        <v>22888</v>
      </c>
      <c r="P56" s="40">
        <f t="shared" si="15"/>
        <v>22172</v>
      </c>
      <c r="Q56" s="40">
        <f t="shared" si="15"/>
        <v>19561</v>
      </c>
      <c r="R56" s="40">
        <f t="shared" si="15"/>
        <v>18436</v>
      </c>
      <c r="S56" s="40">
        <f t="shared" si="15"/>
        <v>18095</v>
      </c>
      <c r="T56" s="40">
        <f t="shared" si="15"/>
        <v>18215</v>
      </c>
      <c r="U56" s="40">
        <f t="shared" si="15"/>
        <v>19425</v>
      </c>
      <c r="V56" s="40">
        <f t="shared" si="15"/>
        <v>20678</v>
      </c>
      <c r="W56" s="40">
        <f t="shared" si="15"/>
        <v>22441</v>
      </c>
      <c r="X56" s="40">
        <f t="shared" si="15"/>
        <v>18548</v>
      </c>
      <c r="Y56" s="40">
        <f t="shared" si="15"/>
        <v>24322</v>
      </c>
    </row>
    <row r="57" spans="1:25" s="9" customFormat="1" ht="18" customHeight="1">
      <c r="A57" s="85" t="s">
        <v>60</v>
      </c>
      <c r="B57" s="41">
        <f>B23</f>
        <v>2869</v>
      </c>
      <c r="C57" s="41">
        <f t="shared" ref="C57:Y57" si="16">C23</f>
        <v>3486</v>
      </c>
      <c r="D57" s="41">
        <f t="shared" si="16"/>
        <v>4683</v>
      </c>
      <c r="E57" s="41">
        <f t="shared" si="16"/>
        <v>6608</v>
      </c>
      <c r="F57" s="41">
        <f t="shared" si="16"/>
        <v>8970</v>
      </c>
      <c r="G57" s="41">
        <f t="shared" si="16"/>
        <v>10980</v>
      </c>
      <c r="H57" s="41">
        <f t="shared" si="16"/>
        <v>13560</v>
      </c>
      <c r="I57" s="41">
        <f t="shared" si="16"/>
        <v>15261</v>
      </c>
      <c r="J57" s="41">
        <f t="shared" si="16"/>
        <v>17038</v>
      </c>
      <c r="K57" s="41">
        <f t="shared" si="16"/>
        <v>19815</v>
      </c>
      <c r="L57" s="41">
        <f t="shared" si="16"/>
        <v>20480</v>
      </c>
      <c r="M57" s="41">
        <f t="shared" si="16"/>
        <v>20674</v>
      </c>
      <c r="N57" s="41">
        <f t="shared" si="16"/>
        <v>20422</v>
      </c>
      <c r="O57" s="41">
        <f t="shared" si="16"/>
        <v>20596</v>
      </c>
      <c r="P57" s="41">
        <f t="shared" si="16"/>
        <v>20373</v>
      </c>
      <c r="Q57" s="41">
        <f t="shared" si="16"/>
        <v>18404</v>
      </c>
      <c r="R57" s="41">
        <f t="shared" si="16"/>
        <v>17497</v>
      </c>
      <c r="S57" s="41">
        <f t="shared" si="16"/>
        <v>17460</v>
      </c>
      <c r="T57" s="41">
        <f t="shared" si="16"/>
        <v>17710</v>
      </c>
      <c r="U57" s="41">
        <f t="shared" si="16"/>
        <v>18696</v>
      </c>
      <c r="V57" s="41">
        <f t="shared" si="16"/>
        <v>20002</v>
      </c>
      <c r="W57" s="41">
        <f t="shared" si="16"/>
        <v>21796</v>
      </c>
      <c r="X57" s="41">
        <f t="shared" si="16"/>
        <v>17158</v>
      </c>
      <c r="Y57" s="41">
        <f t="shared" si="16"/>
        <v>23763</v>
      </c>
    </row>
    <row r="58" spans="1:25" s="9" customFormat="1" ht="18" customHeight="1">
      <c r="A58" s="19" t="s">
        <v>52</v>
      </c>
      <c r="B58" s="14"/>
      <c r="C58" s="14"/>
      <c r="D58" s="14"/>
      <c r="E58" s="8"/>
      <c r="F58" s="8"/>
      <c r="G58" s="8"/>
      <c r="H58" s="8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1:25" s="9" customFormat="1" ht="18" customHeight="1">
      <c r="A59" s="8"/>
      <c r="B59" s="8"/>
      <c r="C59" s="8"/>
      <c r="D59" s="8"/>
      <c r="E59" s="8"/>
      <c r="F59" s="8"/>
      <c r="G59" s="8"/>
      <c r="H59" s="8"/>
      <c r="I59" s="8"/>
      <c r="J59" s="8"/>
    </row>
    <row r="60" spans="1:25" s="9" customFormat="1" ht="18" customHeight="1">
      <c r="A60" s="8"/>
      <c r="B60" s="8"/>
      <c r="C60" s="8"/>
      <c r="D60" s="8"/>
      <c r="E60" s="8"/>
      <c r="F60" s="8"/>
      <c r="G60" s="8"/>
      <c r="H60" s="8"/>
      <c r="I60" s="8"/>
      <c r="J60" s="8"/>
    </row>
    <row r="61" spans="1:25" s="9" customFormat="1" ht="18" customHeight="1">
      <c r="B61" s="86">
        <v>1999</v>
      </c>
      <c r="C61" s="86">
        <v>2000</v>
      </c>
      <c r="D61" s="86">
        <v>2001</v>
      </c>
      <c r="E61" s="86">
        <v>2002</v>
      </c>
      <c r="F61" s="86">
        <v>2003</v>
      </c>
      <c r="G61" s="86">
        <v>2004</v>
      </c>
      <c r="H61" s="86">
        <v>2005</v>
      </c>
      <c r="I61" s="86">
        <v>2006</v>
      </c>
      <c r="J61" s="86">
        <v>2007</v>
      </c>
      <c r="K61" s="86">
        <v>2008</v>
      </c>
      <c r="L61" s="86">
        <v>2009</v>
      </c>
      <c r="M61" s="86">
        <v>2010</v>
      </c>
      <c r="N61" s="86">
        <v>2011</v>
      </c>
      <c r="O61" s="86">
        <v>2012</v>
      </c>
      <c r="P61" s="86">
        <v>2013</v>
      </c>
      <c r="Q61" s="86">
        <v>2014</v>
      </c>
      <c r="R61" s="86">
        <v>2015</v>
      </c>
      <c r="S61" s="86">
        <v>2016</v>
      </c>
      <c r="T61" s="86">
        <v>2017</v>
      </c>
      <c r="U61" s="86">
        <v>2018</v>
      </c>
      <c r="V61" s="86">
        <v>2019</v>
      </c>
      <c r="W61" s="86">
        <v>2020</v>
      </c>
      <c r="X61" s="86">
        <v>2021</v>
      </c>
      <c r="Y61" s="81">
        <v>2022</v>
      </c>
    </row>
    <row r="62" spans="1:25" s="9" customFormat="1" ht="18" customHeight="1">
      <c r="A62" s="87" t="s">
        <v>59</v>
      </c>
      <c r="B62" s="7">
        <f t="shared" ref="B62:X62" si="17">B56/B55</f>
        <v>0.4893200427198291</v>
      </c>
      <c r="C62" s="7">
        <f t="shared" si="17"/>
        <v>0.50157277666571343</v>
      </c>
      <c r="D62" s="7">
        <f t="shared" si="17"/>
        <v>0.52384341637010678</v>
      </c>
      <c r="E62" s="7">
        <f t="shared" si="17"/>
        <v>0.53326741065122196</v>
      </c>
      <c r="F62" s="7">
        <f t="shared" si="17"/>
        <v>0.53375955091220961</v>
      </c>
      <c r="G62" s="7">
        <f t="shared" si="17"/>
        <v>0.53120997352916066</v>
      </c>
      <c r="H62" s="7">
        <f t="shared" si="17"/>
        <v>0.54206207152747288</v>
      </c>
      <c r="I62" s="7">
        <f t="shared" si="17"/>
        <v>0.54606026354144976</v>
      </c>
      <c r="J62" s="7">
        <f t="shared" si="17"/>
        <v>0.5420877230703075</v>
      </c>
      <c r="K62" s="7">
        <f t="shared" si="17"/>
        <v>0.54286439348498128</v>
      </c>
      <c r="L62" s="7">
        <f t="shared" si="17"/>
        <v>0.53816664787461943</v>
      </c>
      <c r="M62" s="7">
        <f t="shared" si="17"/>
        <v>0.5356870143287068</v>
      </c>
      <c r="N62" s="7">
        <f t="shared" si="17"/>
        <v>0.52865418791977292</v>
      </c>
      <c r="O62" s="7">
        <f t="shared" si="17"/>
        <v>0.52635452120320114</v>
      </c>
      <c r="P62" s="7">
        <f t="shared" si="17"/>
        <v>0.52114231989658011</v>
      </c>
      <c r="Q62" s="7">
        <f t="shared" si="17"/>
        <v>0.51523771895166603</v>
      </c>
      <c r="R62" s="7">
        <f t="shared" si="17"/>
        <v>0.51306598391450753</v>
      </c>
      <c r="S62" s="7">
        <f t="shared" si="17"/>
        <v>0.50892982702854728</v>
      </c>
      <c r="T62" s="7">
        <f t="shared" si="17"/>
        <v>0.50702853166318718</v>
      </c>
      <c r="U62" s="7">
        <f t="shared" si="17"/>
        <v>0.50956165892814986</v>
      </c>
      <c r="V62" s="7">
        <f t="shared" si="17"/>
        <v>0.50830875122910524</v>
      </c>
      <c r="W62" s="7">
        <f t="shared" si="17"/>
        <v>0.50729027736962273</v>
      </c>
      <c r="X62" s="7">
        <f t="shared" si="17"/>
        <v>0.51946451576765806</v>
      </c>
      <c r="Y62" s="7">
        <f>Y56/Y55</f>
        <v>0.50581262347925549</v>
      </c>
    </row>
    <row r="63" spans="1:25" s="9" customFormat="1" ht="18" customHeight="1">
      <c r="A63" s="88" t="s">
        <v>60</v>
      </c>
      <c r="B63" s="7">
        <f t="shared" ref="B63:X63" si="18">B57/B55</f>
        <v>0.5106799572801709</v>
      </c>
      <c r="C63" s="7">
        <f t="shared" si="18"/>
        <v>0.49842722333428652</v>
      </c>
      <c r="D63" s="7">
        <f t="shared" si="18"/>
        <v>0.47615658362989322</v>
      </c>
      <c r="E63" s="7">
        <f t="shared" si="18"/>
        <v>0.46673258934877809</v>
      </c>
      <c r="F63" s="7">
        <f t="shared" si="18"/>
        <v>0.46624044908779044</v>
      </c>
      <c r="G63" s="7">
        <f t="shared" si="18"/>
        <v>0.46879002647083939</v>
      </c>
      <c r="H63" s="7">
        <f t="shared" si="18"/>
        <v>0.45793792847252712</v>
      </c>
      <c r="I63" s="7">
        <f t="shared" si="18"/>
        <v>0.45393973645855024</v>
      </c>
      <c r="J63" s="7">
        <f t="shared" si="18"/>
        <v>0.45791227692969255</v>
      </c>
      <c r="K63" s="7">
        <f t="shared" si="18"/>
        <v>0.45713560651501867</v>
      </c>
      <c r="L63" s="7">
        <f t="shared" si="18"/>
        <v>0.46183335212538051</v>
      </c>
      <c r="M63" s="7">
        <f t="shared" si="18"/>
        <v>0.4643129856712932</v>
      </c>
      <c r="N63" s="7">
        <f t="shared" si="18"/>
        <v>0.47134581208022713</v>
      </c>
      <c r="O63" s="7">
        <f t="shared" si="18"/>
        <v>0.4736454787967988</v>
      </c>
      <c r="P63" s="7">
        <f t="shared" si="18"/>
        <v>0.47885768010341989</v>
      </c>
      <c r="Q63" s="7">
        <f t="shared" si="18"/>
        <v>0.48476228104833397</v>
      </c>
      <c r="R63" s="7">
        <f t="shared" si="18"/>
        <v>0.48693401608549247</v>
      </c>
      <c r="S63" s="7">
        <f t="shared" si="18"/>
        <v>0.49107017297145267</v>
      </c>
      <c r="T63" s="7">
        <f t="shared" si="18"/>
        <v>0.49297146833681282</v>
      </c>
      <c r="U63" s="7">
        <f t="shared" si="18"/>
        <v>0.49043834107185014</v>
      </c>
      <c r="V63" s="7">
        <f t="shared" si="18"/>
        <v>0.49169124877089476</v>
      </c>
      <c r="W63" s="7">
        <f t="shared" si="18"/>
        <v>0.49270972263037727</v>
      </c>
      <c r="X63" s="7">
        <f t="shared" si="18"/>
        <v>0.48053548423234188</v>
      </c>
      <c r="Y63" s="7">
        <f>Y57/Y55</f>
        <v>0.49418737652074451</v>
      </c>
    </row>
    <row r="64" spans="1:25" s="9" customFormat="1" ht="18" customHeight="1">
      <c r="A64" s="89" t="s">
        <v>39</v>
      </c>
      <c r="B64" s="43">
        <f t="shared" ref="B64:X64" si="19">SUM(B62:B63)</f>
        <v>1</v>
      </c>
      <c r="C64" s="43">
        <f t="shared" si="19"/>
        <v>1</v>
      </c>
      <c r="D64" s="43">
        <f t="shared" si="19"/>
        <v>1</v>
      </c>
      <c r="E64" s="43">
        <f t="shared" si="19"/>
        <v>1</v>
      </c>
      <c r="F64" s="43">
        <f t="shared" si="19"/>
        <v>1</v>
      </c>
      <c r="G64" s="43">
        <f t="shared" si="19"/>
        <v>1</v>
      </c>
      <c r="H64" s="43">
        <f t="shared" si="19"/>
        <v>1</v>
      </c>
      <c r="I64" s="43">
        <f t="shared" si="19"/>
        <v>1</v>
      </c>
      <c r="J64" s="43">
        <f t="shared" si="19"/>
        <v>1</v>
      </c>
      <c r="K64" s="43">
        <f t="shared" si="19"/>
        <v>1</v>
      </c>
      <c r="L64" s="43">
        <f t="shared" si="19"/>
        <v>1</v>
      </c>
      <c r="M64" s="43">
        <f t="shared" si="19"/>
        <v>1</v>
      </c>
      <c r="N64" s="43">
        <f t="shared" si="19"/>
        <v>1</v>
      </c>
      <c r="O64" s="43">
        <f t="shared" si="19"/>
        <v>1</v>
      </c>
      <c r="P64" s="43">
        <f t="shared" si="19"/>
        <v>1</v>
      </c>
      <c r="Q64" s="43">
        <f t="shared" si="19"/>
        <v>1</v>
      </c>
      <c r="R64" s="43">
        <f t="shared" si="19"/>
        <v>1</v>
      </c>
      <c r="S64" s="43">
        <f t="shared" si="19"/>
        <v>1</v>
      </c>
      <c r="T64" s="43">
        <f t="shared" si="19"/>
        <v>1</v>
      </c>
      <c r="U64" s="43">
        <f t="shared" si="19"/>
        <v>1</v>
      </c>
      <c r="V64" s="43">
        <f t="shared" si="19"/>
        <v>1</v>
      </c>
      <c r="W64" s="43">
        <f t="shared" si="19"/>
        <v>1</v>
      </c>
      <c r="X64" s="43">
        <f t="shared" si="19"/>
        <v>1</v>
      </c>
      <c r="Y64" s="43">
        <f t="shared" ref="X64:Y64" si="20">SUM(Y62:Y63)</f>
        <v>1</v>
      </c>
    </row>
    <row r="65" spans="1:23" s="9" customFormat="1" ht="18" customHeight="1">
      <c r="A65" s="19" t="s">
        <v>52</v>
      </c>
      <c r="B65" s="14"/>
      <c r="C65" s="14"/>
      <c r="D65" s="14"/>
      <c r="E65" s="8"/>
      <c r="F65" s="8"/>
      <c r="G65" s="8"/>
      <c r="H65" s="8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s="9" customFormat="1" ht="18" customHeight="1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spans="1:23" s="9" customFormat="1" ht="18" customHeight="1">
      <c r="A67" s="8"/>
      <c r="B67" s="8"/>
      <c r="C67" s="8"/>
      <c r="D67" s="8"/>
      <c r="E67" s="8"/>
      <c r="F67" s="8"/>
      <c r="G67" s="8"/>
      <c r="H67" s="8"/>
      <c r="I67" s="8"/>
      <c r="J67" s="8"/>
    </row>
    <row r="68" spans="1:23" s="9" customFormat="1" ht="18" customHeight="1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spans="1:23" s="9" customFormat="1" ht="18" customHeight="1">
      <c r="A69" s="8"/>
      <c r="B69" s="8"/>
      <c r="C69" s="8"/>
      <c r="D69" s="8"/>
      <c r="E69" s="8"/>
      <c r="F69" s="8"/>
      <c r="G69" s="8"/>
      <c r="H69" s="8"/>
      <c r="I69" s="8"/>
      <c r="J69" s="8"/>
    </row>
    <row r="70" spans="1:23" s="9" customFormat="1" ht="18" customHeight="1">
      <c r="A70" s="8"/>
      <c r="B70" s="8"/>
      <c r="C70" s="8"/>
      <c r="D70" s="8"/>
      <c r="E70" s="8"/>
      <c r="F70" s="8"/>
      <c r="G70" s="8"/>
      <c r="H70" s="8"/>
      <c r="I70" s="8"/>
      <c r="J70" s="8"/>
    </row>
    <row r="71" spans="1:23" s="9" customFormat="1" ht="18" customHeight="1">
      <c r="A71" s="8"/>
      <c r="B71" s="8"/>
      <c r="C71" s="8"/>
      <c r="D71" s="8"/>
      <c r="E71" s="8"/>
      <c r="F71" s="8"/>
      <c r="G71" s="8"/>
      <c r="H71" s="8"/>
      <c r="I71" s="8"/>
      <c r="J71" s="8"/>
    </row>
    <row r="72" spans="1:23" s="9" customFormat="1" ht="18" customHeight="1">
      <c r="A72" s="8"/>
      <c r="B72" s="8"/>
      <c r="C72" s="8"/>
      <c r="D72" s="8"/>
      <c r="E72" s="8"/>
      <c r="F72" s="8"/>
      <c r="G72" s="8"/>
      <c r="H72" s="8"/>
      <c r="I72" s="8"/>
      <c r="J72" s="8"/>
    </row>
    <row r="73" spans="1:23" s="9" customFormat="1" ht="18" customHeight="1">
      <c r="A73" s="8"/>
      <c r="B73" s="8"/>
      <c r="C73" s="8"/>
      <c r="D73" s="8"/>
      <c r="E73" s="8"/>
      <c r="F73" s="8"/>
      <c r="G73" s="8"/>
      <c r="H73" s="8"/>
      <c r="I73" s="8"/>
      <c r="J73" s="8"/>
    </row>
    <row r="74" spans="1:23" s="9" customFormat="1" ht="18" customHeight="1">
      <c r="A74" s="8"/>
      <c r="B74" s="8"/>
      <c r="C74" s="8"/>
      <c r="D74" s="8"/>
      <c r="E74" s="8"/>
      <c r="F74" s="8"/>
      <c r="G74" s="8"/>
      <c r="H74" s="8"/>
      <c r="I74" s="8"/>
      <c r="J74" s="8"/>
    </row>
    <row r="75" spans="1:23" s="9" customFormat="1" ht="18" customHeight="1">
      <c r="A75" s="8"/>
      <c r="B75" s="8"/>
      <c r="C75" s="8"/>
      <c r="D75" s="8"/>
      <c r="E75" s="8"/>
      <c r="F75" s="8"/>
      <c r="G75" s="8"/>
      <c r="H75" s="8"/>
      <c r="I75" s="8"/>
      <c r="J75" s="8"/>
    </row>
    <row r="76" spans="1:23" s="9" customFormat="1" ht="18" customHeight="1">
      <c r="A76" s="8"/>
      <c r="B76" s="8"/>
      <c r="C76" s="8"/>
      <c r="D76" s="8"/>
      <c r="E76" s="8"/>
      <c r="F76" s="8"/>
      <c r="G76" s="8"/>
      <c r="H76" s="8"/>
      <c r="I76" s="8"/>
      <c r="J76" s="8"/>
    </row>
  </sheetData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75"/>
  <sheetViews>
    <sheetView zoomScale="72" zoomScaleNormal="80" zoomScalePageLayoutView="80" workbookViewId="0">
      <selection activeCell="A2" sqref="A2"/>
    </sheetView>
  </sheetViews>
  <sheetFormatPr defaultColWidth="10.875" defaultRowHeight="15"/>
  <cols>
    <col min="1" max="1" width="29.125" style="5" customWidth="1"/>
    <col min="2" max="3" width="10.875" style="5" customWidth="1"/>
    <col min="4" max="16384" width="10.875" style="5"/>
  </cols>
  <sheetData>
    <row r="1" spans="1:24" ht="28.5">
      <c r="A1" s="45" t="s">
        <v>0</v>
      </c>
      <c r="B1" s="45"/>
      <c r="C1" s="45"/>
    </row>
    <row r="2" spans="1:24" ht="23.25">
      <c r="A2" s="46" t="s">
        <v>61</v>
      </c>
      <c r="B2" s="46"/>
      <c r="C2" s="46"/>
    </row>
    <row r="3" spans="1:24" ht="18" customHeight="1"/>
    <row r="4" spans="1:24" ht="18" customHeight="1"/>
    <row r="5" spans="1:24" ht="18" customHeight="1">
      <c r="A5" s="33" t="s">
        <v>62</v>
      </c>
      <c r="B5" s="33"/>
      <c r="C5" s="33"/>
    </row>
    <row r="6" spans="1:24" ht="18" customHeight="1"/>
    <row r="7" spans="1:24" ht="18" customHeight="1">
      <c r="A7" s="80" t="s">
        <v>14</v>
      </c>
      <c r="B7" s="81">
        <v>2000</v>
      </c>
      <c r="C7" s="81">
        <v>2001</v>
      </c>
      <c r="D7" s="81">
        <v>2002</v>
      </c>
      <c r="E7" s="81">
        <v>2003</v>
      </c>
      <c r="F7" s="81">
        <v>2004</v>
      </c>
      <c r="G7" s="81">
        <v>2005</v>
      </c>
      <c r="H7" s="81">
        <v>2006</v>
      </c>
      <c r="I7" s="81">
        <v>2007</v>
      </c>
      <c r="J7" s="81">
        <v>2008</v>
      </c>
      <c r="K7" s="81">
        <v>2009</v>
      </c>
      <c r="L7" s="81">
        <v>2010</v>
      </c>
      <c r="M7" s="81">
        <v>2011</v>
      </c>
      <c r="N7" s="81">
        <v>2012</v>
      </c>
      <c r="O7" s="81">
        <v>2013</v>
      </c>
      <c r="P7" s="81">
        <v>2014</v>
      </c>
      <c r="Q7" s="81">
        <v>2015</v>
      </c>
      <c r="R7" s="81">
        <v>2016</v>
      </c>
      <c r="S7" s="81">
        <v>2017</v>
      </c>
      <c r="T7" s="81">
        <v>2018</v>
      </c>
      <c r="U7" s="81">
        <v>2019</v>
      </c>
      <c r="V7" s="81">
        <v>2020</v>
      </c>
      <c r="W7" s="81">
        <v>2021</v>
      </c>
      <c r="X7" s="81">
        <v>2022</v>
      </c>
    </row>
    <row r="8" spans="1:24" ht="18" customHeight="1">
      <c r="A8" s="27" t="s">
        <v>39</v>
      </c>
      <c r="B8" s="42">
        <f t="shared" ref="B8:X8" si="0">B9+B10</f>
        <v>239403</v>
      </c>
      <c r="C8" s="42">
        <f t="shared" si="0"/>
        <v>243011</v>
      </c>
      <c r="D8" s="42">
        <f t="shared" si="0"/>
        <v>248350</v>
      </c>
      <c r="E8" s="42">
        <f t="shared" si="0"/>
        <v>255676</v>
      </c>
      <c r="F8" s="42">
        <f t="shared" si="0"/>
        <v>259291</v>
      </c>
      <c r="G8" s="42">
        <f t="shared" si="0"/>
        <v>267954</v>
      </c>
      <c r="H8" s="42">
        <f t="shared" si="0"/>
        <v>274368</v>
      </c>
      <c r="I8" s="42">
        <f t="shared" si="0"/>
        <v>279815</v>
      </c>
      <c r="J8" s="42">
        <f t="shared" si="0"/>
        <v>287767</v>
      </c>
      <c r="K8" s="42">
        <f t="shared" si="0"/>
        <v>290481</v>
      </c>
      <c r="L8" s="42">
        <f t="shared" si="0"/>
        <v>292067</v>
      </c>
      <c r="M8" s="42">
        <f t="shared" si="0"/>
        <v>292088</v>
      </c>
      <c r="N8" s="42">
        <f t="shared" si="0"/>
        <v>292991</v>
      </c>
      <c r="O8" s="42">
        <f t="shared" si="0"/>
        <v>292740</v>
      </c>
      <c r="P8" s="42">
        <f t="shared" si="0"/>
        <v>288504</v>
      </c>
      <c r="Q8" s="42">
        <f t="shared" si="0"/>
        <v>287434</v>
      </c>
      <c r="R8" s="42">
        <f t="shared" si="0"/>
        <v>287659</v>
      </c>
      <c r="S8" s="42">
        <f t="shared" si="0"/>
        <v>288648</v>
      </c>
      <c r="T8" s="42">
        <f t="shared" si="0"/>
        <v>291327</v>
      </c>
      <c r="U8" s="42">
        <f t="shared" si="0"/>
        <v>293775</v>
      </c>
      <c r="V8" s="42">
        <f t="shared" si="0"/>
        <v>297604</v>
      </c>
      <c r="W8" s="42">
        <f t="shared" si="0"/>
        <v>298070</v>
      </c>
      <c r="X8" s="42">
        <f t="shared" si="0"/>
        <v>301635</v>
      </c>
    </row>
    <row r="9" spans="1:24" ht="18" customHeight="1">
      <c r="A9" s="28" t="s">
        <v>63</v>
      </c>
      <c r="B9" s="29">
        <v>233328</v>
      </c>
      <c r="C9" s="29">
        <v>237054</v>
      </c>
      <c r="D9" s="29">
        <v>238154</v>
      </c>
      <c r="E9" s="29">
        <v>240475</v>
      </c>
      <c r="F9" s="29">
        <v>239881</v>
      </c>
      <c r="G9" s="29">
        <v>242142</v>
      </c>
      <c r="H9" s="29">
        <v>244434</v>
      </c>
      <c r="I9" s="29">
        <v>246159</v>
      </c>
      <c r="J9" s="29">
        <v>247794</v>
      </c>
      <c r="K9" s="29">
        <v>249736</v>
      </c>
      <c r="L9" s="29">
        <v>251080</v>
      </c>
      <c r="M9" s="29">
        <v>252256</v>
      </c>
      <c r="N9" s="29">
        <v>253216</v>
      </c>
      <c r="O9" s="29">
        <v>254012</v>
      </c>
      <c r="P9" s="29">
        <v>254649</v>
      </c>
      <c r="Q9" s="29">
        <v>256650</v>
      </c>
      <c r="R9" s="29">
        <v>257750</v>
      </c>
      <c r="S9" s="29">
        <v>259229</v>
      </c>
      <c r="T9" s="29">
        <v>259995</v>
      </c>
      <c r="U9" s="29">
        <v>260368</v>
      </c>
      <c r="V9" s="29">
        <v>261316</v>
      </c>
      <c r="W9" s="29">
        <v>262364</v>
      </c>
      <c r="X9" s="29">
        <v>263340</v>
      </c>
    </row>
    <row r="10" spans="1:24" ht="18" customHeight="1">
      <c r="A10" s="30" t="s">
        <v>64</v>
      </c>
      <c r="B10" s="31">
        <v>6075</v>
      </c>
      <c r="C10" s="31">
        <v>5957</v>
      </c>
      <c r="D10" s="31">
        <v>10196</v>
      </c>
      <c r="E10" s="31">
        <v>15201</v>
      </c>
      <c r="F10" s="31">
        <v>19410</v>
      </c>
      <c r="G10" s="31">
        <v>25812</v>
      </c>
      <c r="H10" s="31">
        <v>29934</v>
      </c>
      <c r="I10" s="31">
        <v>33656</v>
      </c>
      <c r="J10" s="31">
        <v>39973</v>
      </c>
      <c r="K10" s="31">
        <v>40745</v>
      </c>
      <c r="L10" s="31">
        <v>40987</v>
      </c>
      <c r="M10" s="31">
        <v>39832</v>
      </c>
      <c r="N10" s="31">
        <v>39775</v>
      </c>
      <c r="O10" s="31">
        <v>38728</v>
      </c>
      <c r="P10" s="31">
        <v>33855</v>
      </c>
      <c r="Q10" s="31">
        <v>30784</v>
      </c>
      <c r="R10" s="31">
        <v>29909</v>
      </c>
      <c r="S10" s="31">
        <v>29419</v>
      </c>
      <c r="T10" s="31">
        <v>31332</v>
      </c>
      <c r="U10" s="31">
        <v>33407</v>
      </c>
      <c r="V10" s="31">
        <v>36288</v>
      </c>
      <c r="W10" s="31">
        <v>35706</v>
      </c>
      <c r="X10" s="31">
        <v>38295</v>
      </c>
    </row>
    <row r="11" spans="1:24" ht="18" customHeight="1">
      <c r="A11" s="32" t="s">
        <v>48</v>
      </c>
      <c r="B11" s="33"/>
      <c r="C11" s="33"/>
      <c r="D11" s="33"/>
      <c r="E11" s="33"/>
      <c r="F11" s="33"/>
      <c r="G11" s="33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4" ht="18" customHeight="1"/>
    <row r="13" spans="1:24" ht="18" customHeight="1"/>
    <row r="14" spans="1:24" ht="18" customHeight="1">
      <c r="A14" s="80" t="s">
        <v>49</v>
      </c>
      <c r="B14" s="81">
        <v>2000</v>
      </c>
      <c r="C14" s="81">
        <v>2001</v>
      </c>
      <c r="D14" s="81">
        <v>2002</v>
      </c>
      <c r="E14" s="81">
        <v>2003</v>
      </c>
      <c r="F14" s="81">
        <v>2004</v>
      </c>
      <c r="G14" s="81">
        <v>2005</v>
      </c>
      <c r="H14" s="81">
        <v>2006</v>
      </c>
      <c r="I14" s="81">
        <v>2007</v>
      </c>
      <c r="J14" s="81">
        <v>2008</v>
      </c>
      <c r="K14" s="81">
        <v>2009</v>
      </c>
      <c r="L14" s="81">
        <v>2010</v>
      </c>
      <c r="M14" s="81">
        <v>2011</v>
      </c>
      <c r="N14" s="81">
        <v>2012</v>
      </c>
      <c r="O14" s="81">
        <v>2013</v>
      </c>
      <c r="P14" s="81">
        <v>2014</v>
      </c>
      <c r="Q14" s="81">
        <v>2015</v>
      </c>
      <c r="R14" s="81">
        <v>2016</v>
      </c>
      <c r="S14" s="81">
        <v>2017</v>
      </c>
      <c r="T14" s="81">
        <v>2018</v>
      </c>
      <c r="U14" s="81">
        <v>2019</v>
      </c>
      <c r="V14" s="81">
        <v>2020</v>
      </c>
      <c r="W14" s="81">
        <v>2021</v>
      </c>
      <c r="X14" s="81">
        <v>2022</v>
      </c>
    </row>
    <row r="15" spans="1:24" ht="18" customHeight="1">
      <c r="A15" s="27" t="s">
        <v>39</v>
      </c>
      <c r="B15" s="42">
        <f t="shared" ref="B15:X15" si="1">B16+B17</f>
        <v>118610</v>
      </c>
      <c r="C15" s="42">
        <f t="shared" si="1"/>
        <v>120722</v>
      </c>
      <c r="D15" s="42">
        <f t="shared" si="1"/>
        <v>123731</v>
      </c>
      <c r="E15" s="42">
        <f t="shared" si="1"/>
        <v>127652</v>
      </c>
      <c r="F15" s="42">
        <f t="shared" si="1"/>
        <v>129324</v>
      </c>
      <c r="G15" s="42">
        <f t="shared" si="1"/>
        <v>134235</v>
      </c>
      <c r="H15" s="42">
        <f t="shared" si="1"/>
        <v>137759</v>
      </c>
      <c r="I15" s="42">
        <f t="shared" si="1"/>
        <v>140533</v>
      </c>
      <c r="J15" s="42">
        <f t="shared" si="1"/>
        <v>144787</v>
      </c>
      <c r="K15" s="42">
        <f t="shared" si="1"/>
        <v>146051</v>
      </c>
      <c r="L15" s="42">
        <f t="shared" si="1"/>
        <v>146732</v>
      </c>
      <c r="M15" s="42">
        <f t="shared" si="1"/>
        <v>146330</v>
      </c>
      <c r="N15" s="42">
        <f t="shared" si="1"/>
        <v>146657</v>
      </c>
      <c r="O15" s="42">
        <f t="shared" si="1"/>
        <v>146262</v>
      </c>
      <c r="P15" s="42">
        <f t="shared" si="1"/>
        <v>143779</v>
      </c>
      <c r="Q15" s="42">
        <f t="shared" si="1"/>
        <v>143177</v>
      </c>
      <c r="R15" s="42">
        <f t="shared" si="1"/>
        <v>143056</v>
      </c>
      <c r="S15" s="42">
        <f t="shared" si="1"/>
        <v>143519</v>
      </c>
      <c r="T15" s="42">
        <f t="shared" si="1"/>
        <v>144888</v>
      </c>
      <c r="U15" s="42">
        <f t="shared" si="1"/>
        <v>146003</v>
      </c>
      <c r="V15" s="42">
        <f t="shared" si="1"/>
        <v>148095</v>
      </c>
      <c r="W15" s="42">
        <f t="shared" si="1"/>
        <v>148392</v>
      </c>
      <c r="X15" s="42">
        <f t="shared" si="1"/>
        <v>150237</v>
      </c>
    </row>
    <row r="16" spans="1:24" ht="18" customHeight="1">
      <c r="A16" s="28" t="s">
        <v>63</v>
      </c>
      <c r="B16" s="29">
        <v>115554</v>
      </c>
      <c r="C16" s="29">
        <v>117411</v>
      </c>
      <c r="D16" s="29">
        <v>118077</v>
      </c>
      <c r="E16" s="29">
        <v>119307</v>
      </c>
      <c r="F16" s="29">
        <v>118781</v>
      </c>
      <c r="G16" s="29">
        <v>119979</v>
      </c>
      <c r="H16" s="29">
        <v>121156</v>
      </c>
      <c r="I16" s="29">
        <v>122038</v>
      </c>
      <c r="J16" s="29">
        <v>122804</v>
      </c>
      <c r="K16" s="29">
        <v>123855</v>
      </c>
      <c r="L16" s="29">
        <v>124476</v>
      </c>
      <c r="M16" s="29">
        <v>124988</v>
      </c>
      <c r="N16" s="29">
        <v>125413</v>
      </c>
      <c r="O16" s="29">
        <v>125728</v>
      </c>
      <c r="P16" s="29">
        <v>125994</v>
      </c>
      <c r="Q16" s="29">
        <v>127010</v>
      </c>
      <c r="R16" s="29">
        <v>127483</v>
      </c>
      <c r="S16" s="29">
        <v>128198</v>
      </c>
      <c r="T16" s="29">
        <v>128498</v>
      </c>
      <c r="U16" s="29">
        <v>128593</v>
      </c>
      <c r="V16" s="29">
        <v>129211</v>
      </c>
      <c r="W16" s="29">
        <v>129844</v>
      </c>
      <c r="X16" s="29">
        <v>130381</v>
      </c>
    </row>
    <row r="17" spans="1:24" ht="18" customHeight="1">
      <c r="A17" s="30" t="s">
        <v>64</v>
      </c>
      <c r="B17" s="31">
        <v>3056</v>
      </c>
      <c r="C17" s="31">
        <v>3311</v>
      </c>
      <c r="D17" s="31">
        <v>5654</v>
      </c>
      <c r="E17" s="31">
        <v>8345</v>
      </c>
      <c r="F17" s="31">
        <v>10543</v>
      </c>
      <c r="G17" s="31">
        <v>14256</v>
      </c>
      <c r="H17" s="31">
        <v>16603</v>
      </c>
      <c r="I17" s="31">
        <v>18495</v>
      </c>
      <c r="J17" s="31">
        <v>21983</v>
      </c>
      <c r="K17" s="31">
        <v>22196</v>
      </c>
      <c r="L17" s="31">
        <v>22256</v>
      </c>
      <c r="M17" s="31">
        <v>21342</v>
      </c>
      <c r="N17" s="31">
        <v>21244</v>
      </c>
      <c r="O17" s="31">
        <v>20534</v>
      </c>
      <c r="P17" s="31">
        <v>17785</v>
      </c>
      <c r="Q17" s="31">
        <v>16167</v>
      </c>
      <c r="R17" s="31">
        <v>15573</v>
      </c>
      <c r="S17" s="31">
        <v>15321</v>
      </c>
      <c r="T17" s="31">
        <v>16390</v>
      </c>
      <c r="U17" s="31">
        <v>17410</v>
      </c>
      <c r="V17" s="31">
        <v>18884</v>
      </c>
      <c r="W17" s="31">
        <v>18548</v>
      </c>
      <c r="X17" s="31">
        <v>19856</v>
      </c>
    </row>
    <row r="18" spans="1:24" ht="18" customHeight="1">
      <c r="A18" s="32" t="s">
        <v>48</v>
      </c>
      <c r="B18" s="33"/>
      <c r="C18" s="33"/>
      <c r="D18" s="33"/>
      <c r="E18" s="33"/>
      <c r="F18" s="33"/>
      <c r="G18" s="3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8" customHeight="1"/>
    <row r="20" spans="1:24" ht="18" customHeight="1"/>
    <row r="21" spans="1:24" ht="18" customHeight="1">
      <c r="A21" s="80" t="s">
        <v>50</v>
      </c>
      <c r="B21" s="81">
        <v>2000</v>
      </c>
      <c r="C21" s="81">
        <v>2001</v>
      </c>
      <c r="D21" s="81">
        <v>2002</v>
      </c>
      <c r="E21" s="81">
        <v>2003</v>
      </c>
      <c r="F21" s="81">
        <v>2004</v>
      </c>
      <c r="G21" s="81">
        <v>2005</v>
      </c>
      <c r="H21" s="81">
        <v>2006</v>
      </c>
      <c r="I21" s="81">
        <v>2007</v>
      </c>
      <c r="J21" s="81">
        <v>2008</v>
      </c>
      <c r="K21" s="81">
        <v>2009</v>
      </c>
      <c r="L21" s="81">
        <v>2010</v>
      </c>
      <c r="M21" s="81">
        <v>2011</v>
      </c>
      <c r="N21" s="81">
        <v>2012</v>
      </c>
      <c r="O21" s="81">
        <v>2013</v>
      </c>
      <c r="P21" s="81">
        <v>2014</v>
      </c>
      <c r="Q21" s="81">
        <v>2015</v>
      </c>
      <c r="R21" s="81">
        <v>2016</v>
      </c>
      <c r="S21" s="81">
        <v>2017</v>
      </c>
      <c r="T21" s="81">
        <v>2018</v>
      </c>
      <c r="U21" s="81">
        <v>2019</v>
      </c>
      <c r="V21" s="81">
        <v>2020</v>
      </c>
      <c r="W21" s="81">
        <v>2021</v>
      </c>
      <c r="X21" s="81">
        <v>2022</v>
      </c>
    </row>
    <row r="22" spans="1:24" ht="18" customHeight="1">
      <c r="A22" s="27" t="s">
        <v>39</v>
      </c>
      <c r="B22" s="42">
        <f t="shared" ref="B22:X22" si="2">B23+B24</f>
        <v>120793</v>
      </c>
      <c r="C22" s="42">
        <f t="shared" si="2"/>
        <v>122289</v>
      </c>
      <c r="D22" s="42">
        <f t="shared" si="2"/>
        <v>124619</v>
      </c>
      <c r="E22" s="42">
        <f t="shared" si="2"/>
        <v>128024</v>
      </c>
      <c r="F22" s="42">
        <f t="shared" si="2"/>
        <v>129967</v>
      </c>
      <c r="G22" s="42">
        <f t="shared" si="2"/>
        <v>133719</v>
      </c>
      <c r="H22" s="42">
        <f t="shared" si="2"/>
        <v>136609</v>
      </c>
      <c r="I22" s="42">
        <f t="shared" si="2"/>
        <v>139282</v>
      </c>
      <c r="J22" s="42">
        <f t="shared" si="2"/>
        <v>142980</v>
      </c>
      <c r="K22" s="42">
        <f t="shared" si="2"/>
        <v>144430</v>
      </c>
      <c r="L22" s="42">
        <f t="shared" si="2"/>
        <v>145335</v>
      </c>
      <c r="M22" s="42">
        <f t="shared" si="2"/>
        <v>145758</v>
      </c>
      <c r="N22" s="42">
        <f t="shared" si="2"/>
        <v>146334</v>
      </c>
      <c r="O22" s="42">
        <f t="shared" si="2"/>
        <v>146478</v>
      </c>
      <c r="P22" s="42">
        <f t="shared" si="2"/>
        <v>144725</v>
      </c>
      <c r="Q22" s="42">
        <f t="shared" si="2"/>
        <v>144257</v>
      </c>
      <c r="R22" s="42">
        <f t="shared" si="2"/>
        <v>144603</v>
      </c>
      <c r="S22" s="42">
        <f t="shared" si="2"/>
        <v>145129</v>
      </c>
      <c r="T22" s="42">
        <f t="shared" si="2"/>
        <v>146439</v>
      </c>
      <c r="U22" s="42">
        <f t="shared" si="2"/>
        <v>147772</v>
      </c>
      <c r="V22" s="42">
        <f t="shared" si="2"/>
        <v>149509</v>
      </c>
      <c r="W22" s="42">
        <f t="shared" si="2"/>
        <v>149678</v>
      </c>
      <c r="X22" s="42">
        <f t="shared" si="2"/>
        <v>151398</v>
      </c>
    </row>
    <row r="23" spans="1:24" ht="18" customHeight="1">
      <c r="A23" s="28" t="s">
        <v>63</v>
      </c>
      <c r="B23" s="29">
        <v>117774</v>
      </c>
      <c r="C23" s="29">
        <v>119643</v>
      </c>
      <c r="D23" s="29">
        <v>120077</v>
      </c>
      <c r="E23" s="29">
        <v>121168</v>
      </c>
      <c r="F23" s="29">
        <v>121100</v>
      </c>
      <c r="G23" s="29">
        <v>122163</v>
      </c>
      <c r="H23" s="29">
        <v>123278</v>
      </c>
      <c r="I23" s="29">
        <v>124121</v>
      </c>
      <c r="J23" s="29">
        <v>124990</v>
      </c>
      <c r="K23" s="29">
        <v>125881</v>
      </c>
      <c r="L23" s="29">
        <v>126604</v>
      </c>
      <c r="M23" s="29">
        <v>127268</v>
      </c>
      <c r="N23" s="29">
        <v>127803</v>
      </c>
      <c r="O23" s="29">
        <v>128284</v>
      </c>
      <c r="P23" s="29">
        <v>128655</v>
      </c>
      <c r="Q23" s="29">
        <v>129640</v>
      </c>
      <c r="R23" s="29">
        <v>130267</v>
      </c>
      <c r="S23" s="29">
        <v>131031</v>
      </c>
      <c r="T23" s="29">
        <v>131497</v>
      </c>
      <c r="U23" s="29">
        <v>131775</v>
      </c>
      <c r="V23" s="29">
        <v>132105</v>
      </c>
      <c r="W23" s="29">
        <v>132520</v>
      </c>
      <c r="X23" s="29">
        <v>132959</v>
      </c>
    </row>
    <row r="24" spans="1:24" ht="18" customHeight="1">
      <c r="A24" s="30" t="s">
        <v>64</v>
      </c>
      <c r="B24" s="31">
        <v>3019</v>
      </c>
      <c r="C24" s="31">
        <v>2646</v>
      </c>
      <c r="D24" s="31">
        <v>4542</v>
      </c>
      <c r="E24" s="31">
        <v>6856</v>
      </c>
      <c r="F24" s="31">
        <v>8867</v>
      </c>
      <c r="G24" s="31">
        <v>11556</v>
      </c>
      <c r="H24" s="31">
        <v>13331</v>
      </c>
      <c r="I24" s="31">
        <v>15161</v>
      </c>
      <c r="J24" s="31">
        <v>17990</v>
      </c>
      <c r="K24" s="31">
        <v>18549</v>
      </c>
      <c r="L24" s="31">
        <v>18731</v>
      </c>
      <c r="M24" s="31">
        <v>18490</v>
      </c>
      <c r="N24" s="31">
        <v>18531</v>
      </c>
      <c r="O24" s="31">
        <v>18194</v>
      </c>
      <c r="P24" s="31">
        <v>16070</v>
      </c>
      <c r="Q24" s="31">
        <v>14617</v>
      </c>
      <c r="R24" s="31">
        <v>14336</v>
      </c>
      <c r="S24" s="31">
        <v>14098</v>
      </c>
      <c r="T24" s="31">
        <v>14942</v>
      </c>
      <c r="U24" s="31">
        <v>15997</v>
      </c>
      <c r="V24" s="31">
        <v>17404</v>
      </c>
      <c r="W24" s="31">
        <v>17158</v>
      </c>
      <c r="X24" s="31">
        <v>18439</v>
      </c>
    </row>
    <row r="25" spans="1:24" ht="18" customHeight="1">
      <c r="A25" s="32" t="s">
        <v>48</v>
      </c>
      <c r="B25" s="33"/>
      <c r="C25" s="33"/>
      <c r="D25" s="33"/>
      <c r="E25" s="33"/>
      <c r="F25" s="33"/>
      <c r="G25" s="33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4" ht="18" customHeight="1">
      <c r="A26" s="34"/>
      <c r="B26" s="33"/>
      <c r="C26" s="33"/>
      <c r="D26" s="33"/>
      <c r="E26" s="33"/>
      <c r="F26" s="33"/>
      <c r="G26" s="33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4" ht="18" customHeight="1">
      <c r="A27" s="34"/>
      <c r="B27" s="33"/>
      <c r="C27" s="33"/>
      <c r="D27" s="33"/>
      <c r="E27" s="33"/>
      <c r="F27" s="33"/>
      <c r="G27" s="33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 ht="18" customHeight="1">
      <c r="A28" s="34"/>
      <c r="B28" s="33"/>
      <c r="C28" s="33"/>
      <c r="D28" s="33"/>
      <c r="E28" s="33"/>
      <c r="F28" s="33"/>
      <c r="G28" s="33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 ht="18" customHeight="1">
      <c r="A29" s="33" t="s">
        <v>65</v>
      </c>
      <c r="B29" s="33"/>
      <c r="C29" s="33"/>
      <c r="D29" s="33"/>
      <c r="E29" s="33"/>
      <c r="F29" s="33"/>
      <c r="G29" s="33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 ht="18" customHeight="1">
      <c r="A30" s="34"/>
      <c r="B30" s="33"/>
      <c r="C30" s="33"/>
      <c r="D30" s="33"/>
      <c r="E30" s="33"/>
      <c r="F30" s="33"/>
      <c r="G30" s="33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4" ht="18" customHeight="1">
      <c r="A31" s="82" t="s">
        <v>14</v>
      </c>
      <c r="B31" s="120">
        <v>2000</v>
      </c>
      <c r="C31" s="120">
        <v>2001</v>
      </c>
      <c r="D31" s="120">
        <v>2002</v>
      </c>
      <c r="E31" s="120">
        <v>2003</v>
      </c>
      <c r="F31" s="120">
        <v>2004</v>
      </c>
      <c r="G31" s="120">
        <v>2005</v>
      </c>
      <c r="H31" s="120">
        <v>2006</v>
      </c>
      <c r="I31" s="120">
        <v>2007</v>
      </c>
      <c r="J31" s="120">
        <v>2008</v>
      </c>
      <c r="K31" s="120">
        <v>2009</v>
      </c>
      <c r="L31" s="120">
        <v>2010</v>
      </c>
      <c r="M31" s="120">
        <v>2011</v>
      </c>
      <c r="N31" s="120">
        <v>2012</v>
      </c>
      <c r="O31" s="120">
        <v>2013</v>
      </c>
      <c r="P31" s="120">
        <v>2014</v>
      </c>
      <c r="Q31" s="120">
        <v>2015</v>
      </c>
      <c r="R31" s="120">
        <v>2016</v>
      </c>
      <c r="S31" s="120">
        <v>2017</v>
      </c>
      <c r="T31" s="120">
        <v>2018</v>
      </c>
      <c r="U31" s="120">
        <v>2019</v>
      </c>
      <c r="V31" s="120">
        <v>2020</v>
      </c>
      <c r="W31" s="120">
        <v>2021</v>
      </c>
      <c r="X31" s="120">
        <v>2022</v>
      </c>
    </row>
    <row r="32" spans="1:24" ht="18" customHeight="1">
      <c r="A32" s="36" t="s">
        <v>63</v>
      </c>
      <c r="B32" s="118">
        <f t="shared" ref="B32:V32" si="3">B9/B8</f>
        <v>0.97462437814062486</v>
      </c>
      <c r="C32" s="118">
        <f t="shared" si="3"/>
        <v>0.97548670636308643</v>
      </c>
      <c r="D32" s="118">
        <f t="shared" si="3"/>
        <v>0.95894503724582247</v>
      </c>
      <c r="E32" s="118">
        <f t="shared" si="3"/>
        <v>0.94054584708772038</v>
      </c>
      <c r="F32" s="118">
        <f t="shared" si="3"/>
        <v>0.92514202189817618</v>
      </c>
      <c r="G32" s="118">
        <f t="shared" si="3"/>
        <v>0.90367003291609749</v>
      </c>
      <c r="H32" s="118">
        <f t="shared" si="3"/>
        <v>0.89089835549335195</v>
      </c>
      <c r="I32" s="118">
        <f t="shared" si="3"/>
        <v>0.87972052963565217</v>
      </c>
      <c r="J32" s="118">
        <f t="shared" si="3"/>
        <v>0.86109248106975433</v>
      </c>
      <c r="K32" s="118">
        <f t="shared" si="3"/>
        <v>0.85973265032824864</v>
      </c>
      <c r="L32" s="118">
        <f t="shared" si="3"/>
        <v>0.8596657616231892</v>
      </c>
      <c r="M32" s="118">
        <f t="shared" si="3"/>
        <v>0.8636301388622607</v>
      </c>
      <c r="N32" s="118">
        <f t="shared" si="3"/>
        <v>0.86424497680816137</v>
      </c>
      <c r="O32" s="118">
        <f t="shared" si="3"/>
        <v>0.86770513083282097</v>
      </c>
      <c r="P32" s="118">
        <f t="shared" si="3"/>
        <v>0.88265327343814992</v>
      </c>
      <c r="Q32" s="118">
        <f t="shared" si="3"/>
        <v>0.89290063110140072</v>
      </c>
      <c r="R32" s="118">
        <f t="shared" si="3"/>
        <v>0.896026197685454</v>
      </c>
      <c r="S32" s="118">
        <f t="shared" si="3"/>
        <v>0.89808001441201746</v>
      </c>
      <c r="T32" s="118">
        <f t="shared" si="3"/>
        <v>0.89245075121770379</v>
      </c>
      <c r="U32" s="118">
        <f t="shared" si="3"/>
        <v>0.88628372053442261</v>
      </c>
      <c r="V32" s="118">
        <f t="shared" si="3"/>
        <v>0.87806615502479801</v>
      </c>
      <c r="W32" s="118">
        <f>W9/W8</f>
        <v>0.88020934679773211</v>
      </c>
      <c r="X32" s="118">
        <f>X9/X8</f>
        <v>0.87304192152767413</v>
      </c>
    </row>
    <row r="33" spans="1:24" ht="18" customHeight="1">
      <c r="A33" s="28" t="s">
        <v>64</v>
      </c>
      <c r="B33" s="118">
        <f t="shared" ref="B33:V33" si="4">B10/B8</f>
        <v>2.5375621859375197E-2</v>
      </c>
      <c r="C33" s="118">
        <f t="shared" si="4"/>
        <v>2.4513293636913555E-2</v>
      </c>
      <c r="D33" s="118">
        <f t="shared" si="4"/>
        <v>4.1054962754177575E-2</v>
      </c>
      <c r="E33" s="118">
        <f t="shared" si="4"/>
        <v>5.9454152912279602E-2</v>
      </c>
      <c r="F33" s="118">
        <f t="shared" si="4"/>
        <v>7.4857978101823819E-2</v>
      </c>
      <c r="G33" s="118">
        <f t="shared" si="4"/>
        <v>9.6329967083902457E-2</v>
      </c>
      <c r="H33" s="118">
        <f t="shared" si="4"/>
        <v>0.109101644506648</v>
      </c>
      <c r="I33" s="118">
        <f t="shared" si="4"/>
        <v>0.12027947036434787</v>
      </c>
      <c r="J33" s="118">
        <f t="shared" si="4"/>
        <v>0.13890751893024564</v>
      </c>
      <c r="K33" s="118">
        <f t="shared" si="4"/>
        <v>0.14026734967175133</v>
      </c>
      <c r="L33" s="118">
        <f t="shared" si="4"/>
        <v>0.1403342383768108</v>
      </c>
      <c r="M33" s="118">
        <f t="shared" si="4"/>
        <v>0.1363698611377393</v>
      </c>
      <c r="N33" s="118">
        <f t="shared" si="4"/>
        <v>0.13575502319183866</v>
      </c>
      <c r="O33" s="118">
        <f t="shared" si="4"/>
        <v>0.13229486916717906</v>
      </c>
      <c r="P33" s="118">
        <f t="shared" si="4"/>
        <v>0.11734672656185009</v>
      </c>
      <c r="Q33" s="118">
        <f t="shared" si="4"/>
        <v>0.10709936889859933</v>
      </c>
      <c r="R33" s="118">
        <f t="shared" si="4"/>
        <v>0.10397380231454605</v>
      </c>
      <c r="S33" s="118">
        <f t="shared" si="4"/>
        <v>0.1019199855879826</v>
      </c>
      <c r="T33" s="118">
        <f t="shared" si="4"/>
        <v>0.10754924878229619</v>
      </c>
      <c r="U33" s="118">
        <f t="shared" si="4"/>
        <v>0.1137162794655774</v>
      </c>
      <c r="V33" s="118">
        <f t="shared" si="4"/>
        <v>0.12193384497520195</v>
      </c>
      <c r="W33" s="118">
        <f>W10/W8</f>
        <v>0.11979065320226792</v>
      </c>
      <c r="X33" s="118">
        <f>X10/X8</f>
        <v>0.12695807847232582</v>
      </c>
    </row>
    <row r="34" spans="1:24" ht="18" customHeight="1">
      <c r="A34" s="30" t="s">
        <v>39</v>
      </c>
      <c r="B34" s="43">
        <f t="shared" ref="B34:V34" si="5">SUM(B32:B33)</f>
        <v>1</v>
      </c>
      <c r="C34" s="43">
        <f t="shared" si="5"/>
        <v>1</v>
      </c>
      <c r="D34" s="43">
        <f t="shared" si="5"/>
        <v>1</v>
      </c>
      <c r="E34" s="43">
        <f t="shared" si="5"/>
        <v>1</v>
      </c>
      <c r="F34" s="43">
        <f t="shared" si="5"/>
        <v>1</v>
      </c>
      <c r="G34" s="43">
        <f t="shared" si="5"/>
        <v>1</v>
      </c>
      <c r="H34" s="43">
        <f t="shared" si="5"/>
        <v>1</v>
      </c>
      <c r="I34" s="43">
        <f t="shared" si="5"/>
        <v>1</v>
      </c>
      <c r="J34" s="43">
        <f t="shared" si="5"/>
        <v>1</v>
      </c>
      <c r="K34" s="43">
        <f t="shared" si="5"/>
        <v>1</v>
      </c>
      <c r="L34" s="43">
        <f t="shared" si="5"/>
        <v>1</v>
      </c>
      <c r="M34" s="43">
        <f t="shared" si="5"/>
        <v>1</v>
      </c>
      <c r="N34" s="43">
        <f t="shared" si="5"/>
        <v>1</v>
      </c>
      <c r="O34" s="43">
        <f t="shared" si="5"/>
        <v>1</v>
      </c>
      <c r="P34" s="43">
        <f t="shared" si="5"/>
        <v>1</v>
      </c>
      <c r="Q34" s="43">
        <f t="shared" si="5"/>
        <v>1</v>
      </c>
      <c r="R34" s="43">
        <f t="shared" si="5"/>
        <v>1</v>
      </c>
      <c r="S34" s="43">
        <f t="shared" si="5"/>
        <v>1</v>
      </c>
      <c r="T34" s="43">
        <f t="shared" si="5"/>
        <v>1</v>
      </c>
      <c r="U34" s="43">
        <f t="shared" si="5"/>
        <v>1</v>
      </c>
      <c r="V34" s="43">
        <f t="shared" si="5"/>
        <v>1</v>
      </c>
      <c r="W34" s="43">
        <f>SUM(W32:W33)</f>
        <v>1</v>
      </c>
      <c r="X34" s="43">
        <f>SUM(X32:X33)</f>
        <v>1</v>
      </c>
    </row>
    <row r="35" spans="1:24" ht="18" customHeight="1">
      <c r="A35" s="32" t="s">
        <v>52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 ht="18" customHeight="1">
      <c r="A36" s="34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 ht="18" customHeight="1">
      <c r="A37" s="34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ht="18" customHeight="1">
      <c r="A38" s="82" t="s">
        <v>49</v>
      </c>
      <c r="B38" s="120">
        <v>2000</v>
      </c>
      <c r="C38" s="120">
        <v>2001</v>
      </c>
      <c r="D38" s="120">
        <v>2002</v>
      </c>
      <c r="E38" s="120">
        <v>2003</v>
      </c>
      <c r="F38" s="120">
        <v>2004</v>
      </c>
      <c r="G38" s="120">
        <v>2005</v>
      </c>
      <c r="H38" s="120">
        <v>2006</v>
      </c>
      <c r="I38" s="120">
        <v>2007</v>
      </c>
      <c r="J38" s="120">
        <v>2008</v>
      </c>
      <c r="K38" s="120">
        <v>2009</v>
      </c>
      <c r="L38" s="120">
        <v>2010</v>
      </c>
      <c r="M38" s="120">
        <v>2011</v>
      </c>
      <c r="N38" s="120">
        <v>2012</v>
      </c>
      <c r="O38" s="120">
        <v>2013</v>
      </c>
      <c r="P38" s="120">
        <v>2014</v>
      </c>
      <c r="Q38" s="120">
        <v>2015</v>
      </c>
      <c r="R38" s="120">
        <v>2016</v>
      </c>
      <c r="S38" s="120">
        <v>2017</v>
      </c>
      <c r="T38" s="120">
        <v>2018</v>
      </c>
      <c r="U38" s="120">
        <v>2019</v>
      </c>
      <c r="V38" s="120">
        <v>2020</v>
      </c>
      <c r="W38" s="120">
        <v>2021</v>
      </c>
      <c r="X38" s="120">
        <v>2022</v>
      </c>
    </row>
    <row r="39" spans="1:24" ht="18" customHeight="1">
      <c r="A39" s="36" t="s">
        <v>63</v>
      </c>
      <c r="B39" s="118">
        <f t="shared" ref="B39:V39" si="6">B16/B15</f>
        <v>0.97423488744625242</v>
      </c>
      <c r="C39" s="118">
        <f t="shared" si="6"/>
        <v>0.97257335034210834</v>
      </c>
      <c r="D39" s="118">
        <f t="shared" si="6"/>
        <v>0.95430409517420856</v>
      </c>
      <c r="E39" s="118">
        <f t="shared" si="6"/>
        <v>0.93462695453263556</v>
      </c>
      <c r="F39" s="118">
        <f t="shared" si="6"/>
        <v>0.91847607559308408</v>
      </c>
      <c r="G39" s="118">
        <f t="shared" si="6"/>
        <v>0.89379818974187064</v>
      </c>
      <c r="H39" s="118">
        <f t="shared" si="6"/>
        <v>0.87947792884675413</v>
      </c>
      <c r="I39" s="118">
        <f t="shared" si="6"/>
        <v>0.86839390036503883</v>
      </c>
      <c r="J39" s="118">
        <f t="shared" si="6"/>
        <v>0.84817007051738069</v>
      </c>
      <c r="K39" s="118">
        <f t="shared" si="6"/>
        <v>0.84802568965635294</v>
      </c>
      <c r="L39" s="118">
        <f t="shared" si="6"/>
        <v>0.84832211105961886</v>
      </c>
      <c r="M39" s="118">
        <f t="shared" si="6"/>
        <v>0.85415157520672458</v>
      </c>
      <c r="N39" s="118">
        <f t="shared" si="6"/>
        <v>0.85514499819306278</v>
      </c>
      <c r="O39" s="118">
        <f t="shared" si="6"/>
        <v>0.85960810053192216</v>
      </c>
      <c r="P39" s="118">
        <f t="shared" si="6"/>
        <v>0.87630321535133782</v>
      </c>
      <c r="Q39" s="118">
        <f t="shared" si="6"/>
        <v>0.88708381932852343</v>
      </c>
      <c r="R39" s="118">
        <f t="shared" si="6"/>
        <v>0.89114053237892854</v>
      </c>
      <c r="S39" s="118">
        <f t="shared" si="6"/>
        <v>0.89324758394358938</v>
      </c>
      <c r="T39" s="118">
        <f t="shared" si="6"/>
        <v>0.88687814035668933</v>
      </c>
      <c r="U39" s="118">
        <f t="shared" si="6"/>
        <v>0.88075587487928331</v>
      </c>
      <c r="V39" s="118">
        <f t="shared" si="6"/>
        <v>0.87248725480266043</v>
      </c>
      <c r="W39" s="118">
        <f>W16/W15</f>
        <v>0.87500673890775782</v>
      </c>
      <c r="X39" s="118">
        <f>X16/X15</f>
        <v>0.86783548659784204</v>
      </c>
    </row>
    <row r="40" spans="1:24" ht="18" customHeight="1">
      <c r="A40" s="28" t="s">
        <v>64</v>
      </c>
      <c r="B40" s="118">
        <f t="shared" ref="B40:V40" si="7">B17/B15</f>
        <v>2.5765112553747575E-2</v>
      </c>
      <c r="C40" s="118">
        <f t="shared" si="7"/>
        <v>2.7426649657891686E-2</v>
      </c>
      <c r="D40" s="118">
        <f t="shared" si="7"/>
        <v>4.5695904825791438E-2</v>
      </c>
      <c r="E40" s="118">
        <f t="shared" si="7"/>
        <v>6.5373045467364402E-2</v>
      </c>
      <c r="F40" s="118">
        <f t="shared" si="7"/>
        <v>8.1523924406915957E-2</v>
      </c>
      <c r="G40" s="118">
        <f t="shared" si="7"/>
        <v>0.1062018102581294</v>
      </c>
      <c r="H40" s="118">
        <f t="shared" si="7"/>
        <v>0.12052207115324588</v>
      </c>
      <c r="I40" s="118">
        <f t="shared" si="7"/>
        <v>0.13160609963496117</v>
      </c>
      <c r="J40" s="118">
        <f t="shared" si="7"/>
        <v>0.15182992948261931</v>
      </c>
      <c r="K40" s="118">
        <f t="shared" si="7"/>
        <v>0.15197431034364708</v>
      </c>
      <c r="L40" s="118">
        <f t="shared" si="7"/>
        <v>0.15167788894038109</v>
      </c>
      <c r="M40" s="118">
        <f t="shared" si="7"/>
        <v>0.14584842479327548</v>
      </c>
      <c r="N40" s="118">
        <f t="shared" si="7"/>
        <v>0.14485500180693728</v>
      </c>
      <c r="O40" s="118">
        <f t="shared" si="7"/>
        <v>0.14039189946807784</v>
      </c>
      <c r="P40" s="118">
        <f t="shared" si="7"/>
        <v>0.12369678464866218</v>
      </c>
      <c r="Q40" s="118">
        <f t="shared" si="7"/>
        <v>0.11291618067147656</v>
      </c>
      <c r="R40" s="118">
        <f t="shared" si="7"/>
        <v>0.10885946762107147</v>
      </c>
      <c r="S40" s="118">
        <f t="shared" si="7"/>
        <v>0.10675241605641064</v>
      </c>
      <c r="T40" s="118">
        <f t="shared" si="7"/>
        <v>0.1131218596433107</v>
      </c>
      <c r="U40" s="118">
        <f t="shared" si="7"/>
        <v>0.11924412512071669</v>
      </c>
      <c r="V40" s="118">
        <f t="shared" si="7"/>
        <v>0.12751274519733954</v>
      </c>
      <c r="W40" s="118">
        <f>W17/W15</f>
        <v>0.12499326109224217</v>
      </c>
      <c r="X40" s="118">
        <f>X17/X15</f>
        <v>0.13216451340215793</v>
      </c>
    </row>
    <row r="41" spans="1:24" ht="18" customHeight="1">
      <c r="A41" s="30" t="s">
        <v>39</v>
      </c>
      <c r="B41" s="43">
        <f t="shared" ref="B41:V41" si="8">SUM(B39:B40)</f>
        <v>1</v>
      </c>
      <c r="C41" s="43">
        <f t="shared" si="8"/>
        <v>1</v>
      </c>
      <c r="D41" s="43">
        <f t="shared" si="8"/>
        <v>1</v>
      </c>
      <c r="E41" s="43">
        <f t="shared" si="8"/>
        <v>1</v>
      </c>
      <c r="F41" s="43">
        <f t="shared" si="8"/>
        <v>1</v>
      </c>
      <c r="G41" s="43">
        <f t="shared" si="8"/>
        <v>1</v>
      </c>
      <c r="H41" s="43">
        <f t="shared" si="8"/>
        <v>1</v>
      </c>
      <c r="I41" s="43">
        <f t="shared" si="8"/>
        <v>1</v>
      </c>
      <c r="J41" s="43">
        <f t="shared" si="8"/>
        <v>1</v>
      </c>
      <c r="K41" s="43">
        <f t="shared" si="8"/>
        <v>1</v>
      </c>
      <c r="L41" s="43">
        <f t="shared" si="8"/>
        <v>1</v>
      </c>
      <c r="M41" s="43">
        <f t="shared" si="8"/>
        <v>1</v>
      </c>
      <c r="N41" s="43">
        <f t="shared" si="8"/>
        <v>1</v>
      </c>
      <c r="O41" s="43">
        <f t="shared" si="8"/>
        <v>1</v>
      </c>
      <c r="P41" s="43">
        <f t="shared" si="8"/>
        <v>1</v>
      </c>
      <c r="Q41" s="43">
        <f t="shared" si="8"/>
        <v>1</v>
      </c>
      <c r="R41" s="43">
        <f t="shared" si="8"/>
        <v>1</v>
      </c>
      <c r="S41" s="43">
        <f t="shared" si="8"/>
        <v>1</v>
      </c>
      <c r="T41" s="43">
        <f t="shared" si="8"/>
        <v>1</v>
      </c>
      <c r="U41" s="43">
        <f t="shared" si="8"/>
        <v>1</v>
      </c>
      <c r="V41" s="43">
        <f t="shared" si="8"/>
        <v>1</v>
      </c>
      <c r="W41" s="43">
        <f>SUM(W39:W40)</f>
        <v>1</v>
      </c>
      <c r="X41" s="43">
        <f>SUM(X39:X40)</f>
        <v>1</v>
      </c>
    </row>
    <row r="42" spans="1:24" ht="18" customHeight="1">
      <c r="A42" s="32" t="s">
        <v>52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4" ht="18" customHeight="1">
      <c r="A43" s="34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 ht="18" customHeight="1">
      <c r="A44" s="34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1:24" ht="18" customHeight="1">
      <c r="A45" s="82" t="s">
        <v>50</v>
      </c>
      <c r="B45" s="81">
        <v>2000</v>
      </c>
      <c r="C45" s="81">
        <v>2001</v>
      </c>
      <c r="D45" s="81">
        <v>2002</v>
      </c>
      <c r="E45" s="81">
        <v>2003</v>
      </c>
      <c r="F45" s="81">
        <v>2004</v>
      </c>
      <c r="G45" s="81">
        <v>2005</v>
      </c>
      <c r="H45" s="81">
        <v>2006</v>
      </c>
      <c r="I45" s="81">
        <v>2007</v>
      </c>
      <c r="J45" s="81">
        <v>2008</v>
      </c>
      <c r="K45" s="81">
        <v>2009</v>
      </c>
      <c r="L45" s="81">
        <v>2010</v>
      </c>
      <c r="M45" s="81">
        <v>2011</v>
      </c>
      <c r="N45" s="81">
        <v>2012</v>
      </c>
      <c r="O45" s="81">
        <v>2013</v>
      </c>
      <c r="P45" s="81">
        <v>2014</v>
      </c>
      <c r="Q45" s="81">
        <v>2015</v>
      </c>
      <c r="R45" s="81">
        <v>2016</v>
      </c>
      <c r="S45" s="81">
        <v>2017</v>
      </c>
      <c r="T45" s="81">
        <v>2018</v>
      </c>
      <c r="U45" s="81">
        <v>2019</v>
      </c>
      <c r="V45" s="81">
        <v>2020</v>
      </c>
      <c r="W45" s="81">
        <v>2021</v>
      </c>
      <c r="X45" s="81">
        <v>2022</v>
      </c>
    </row>
    <row r="46" spans="1:24" ht="18" customHeight="1">
      <c r="A46" s="36" t="s">
        <v>63</v>
      </c>
      <c r="B46" s="119">
        <f t="shared" ref="B46:V46" si="9">B23/B22</f>
        <v>0.97500682986596909</v>
      </c>
      <c r="C46" s="119">
        <f t="shared" si="9"/>
        <v>0.97836273090793124</v>
      </c>
      <c r="D46" s="119">
        <f t="shared" si="9"/>
        <v>0.96355290926744719</v>
      </c>
      <c r="E46" s="119">
        <f t="shared" si="9"/>
        <v>0.94644754108604634</v>
      </c>
      <c r="F46" s="119">
        <f t="shared" si="9"/>
        <v>0.93177498903567824</v>
      </c>
      <c r="G46" s="119">
        <f t="shared" si="9"/>
        <v>0.91357996993695734</v>
      </c>
      <c r="H46" s="119">
        <f t="shared" si="9"/>
        <v>0.90241492141806179</v>
      </c>
      <c r="I46" s="119">
        <f t="shared" si="9"/>
        <v>0.89114889217558624</v>
      </c>
      <c r="J46" s="119">
        <f t="shared" si="9"/>
        <v>0.8741782067422017</v>
      </c>
      <c r="K46" s="119">
        <f t="shared" si="9"/>
        <v>0.87157100325417158</v>
      </c>
      <c r="L46" s="119">
        <f t="shared" si="9"/>
        <v>0.8711184504764854</v>
      </c>
      <c r="M46" s="119">
        <f t="shared" si="9"/>
        <v>0.87314589936744469</v>
      </c>
      <c r="N46" s="119">
        <f t="shared" si="9"/>
        <v>0.87336504161712247</v>
      </c>
      <c r="O46" s="119">
        <f t="shared" si="9"/>
        <v>0.87579022105708704</v>
      </c>
      <c r="P46" s="119">
        <f t="shared" si="9"/>
        <v>0.88896182414924863</v>
      </c>
      <c r="Q46" s="119">
        <f t="shared" si="9"/>
        <v>0.89867389450771884</v>
      </c>
      <c r="R46" s="119">
        <f t="shared" si="9"/>
        <v>0.90085959489083911</v>
      </c>
      <c r="S46" s="119">
        <f t="shared" si="9"/>
        <v>0.90285883593217064</v>
      </c>
      <c r="T46" s="119">
        <f t="shared" si="9"/>
        <v>0.89796434010065629</v>
      </c>
      <c r="U46" s="119">
        <f t="shared" si="9"/>
        <v>0.89174539154914323</v>
      </c>
      <c r="V46" s="119">
        <f t="shared" si="9"/>
        <v>0.88359229210281653</v>
      </c>
      <c r="W46" s="119">
        <f>W23/W22</f>
        <v>0.88536725504082092</v>
      </c>
      <c r="X46" s="119">
        <f>X23/X22</f>
        <v>0.87820843075866262</v>
      </c>
    </row>
    <row r="47" spans="1:24" ht="18" customHeight="1">
      <c r="A47" s="28" t="s">
        <v>64</v>
      </c>
      <c r="B47" s="118">
        <f t="shared" ref="B47:V47" si="10">B24/B22</f>
        <v>2.4993170134030945E-2</v>
      </c>
      <c r="C47" s="118">
        <f t="shared" si="10"/>
        <v>2.1637269092068787E-2</v>
      </c>
      <c r="D47" s="118">
        <f t="shared" si="10"/>
        <v>3.6447090732552818E-2</v>
      </c>
      <c r="E47" s="118">
        <f t="shared" si="10"/>
        <v>5.3552458913953632E-2</v>
      </c>
      <c r="F47" s="118">
        <f t="shared" si="10"/>
        <v>6.8225010964321708E-2</v>
      </c>
      <c r="G47" s="118">
        <f t="shared" si="10"/>
        <v>8.6420030063042649E-2</v>
      </c>
      <c r="H47" s="118">
        <f t="shared" si="10"/>
        <v>9.7585078581938239E-2</v>
      </c>
      <c r="I47" s="118">
        <f t="shared" si="10"/>
        <v>0.10885110782441378</v>
      </c>
      <c r="J47" s="118">
        <f t="shared" si="10"/>
        <v>0.1258217932577983</v>
      </c>
      <c r="K47" s="118">
        <f t="shared" si="10"/>
        <v>0.12842899674582842</v>
      </c>
      <c r="L47" s="118">
        <f t="shared" si="10"/>
        <v>0.12888154952351463</v>
      </c>
      <c r="M47" s="118">
        <f t="shared" si="10"/>
        <v>0.12685410063255534</v>
      </c>
      <c r="N47" s="118">
        <f t="shared" si="10"/>
        <v>0.12663495838287753</v>
      </c>
      <c r="O47" s="118">
        <f t="shared" si="10"/>
        <v>0.12420977894291294</v>
      </c>
      <c r="P47" s="118">
        <f t="shared" si="10"/>
        <v>0.11103817585075143</v>
      </c>
      <c r="Q47" s="118">
        <f t="shared" si="10"/>
        <v>0.10132610549228113</v>
      </c>
      <c r="R47" s="118">
        <f t="shared" si="10"/>
        <v>9.9140405109160945E-2</v>
      </c>
      <c r="S47" s="118">
        <f t="shared" si="10"/>
        <v>9.7141164067829314E-2</v>
      </c>
      <c r="T47" s="118">
        <f t="shared" si="10"/>
        <v>0.10203565989934375</v>
      </c>
      <c r="U47" s="118">
        <f t="shared" si="10"/>
        <v>0.10825460845085673</v>
      </c>
      <c r="V47" s="118">
        <f t="shared" si="10"/>
        <v>0.11640770789718345</v>
      </c>
      <c r="W47" s="118">
        <f>W24/W22</f>
        <v>0.11463274495917904</v>
      </c>
      <c r="X47" s="118">
        <f>X24/X22</f>
        <v>0.1217915692413374</v>
      </c>
    </row>
    <row r="48" spans="1:24" ht="18" customHeight="1">
      <c r="A48" s="30" t="s">
        <v>39</v>
      </c>
      <c r="B48" s="43">
        <f t="shared" ref="B48:V48" si="11">SUM(B46:B47)</f>
        <v>1</v>
      </c>
      <c r="C48" s="43">
        <f t="shared" si="11"/>
        <v>1</v>
      </c>
      <c r="D48" s="43">
        <f t="shared" si="11"/>
        <v>1</v>
      </c>
      <c r="E48" s="43">
        <f t="shared" si="11"/>
        <v>1</v>
      </c>
      <c r="F48" s="43">
        <f t="shared" si="11"/>
        <v>1</v>
      </c>
      <c r="G48" s="43">
        <f t="shared" si="11"/>
        <v>1</v>
      </c>
      <c r="H48" s="43">
        <f t="shared" si="11"/>
        <v>1</v>
      </c>
      <c r="I48" s="43">
        <f t="shared" si="11"/>
        <v>1</v>
      </c>
      <c r="J48" s="43">
        <f t="shared" si="11"/>
        <v>1</v>
      </c>
      <c r="K48" s="43">
        <f t="shared" si="11"/>
        <v>1</v>
      </c>
      <c r="L48" s="43">
        <f t="shared" si="11"/>
        <v>1</v>
      </c>
      <c r="M48" s="43">
        <f t="shared" si="11"/>
        <v>1</v>
      </c>
      <c r="N48" s="43">
        <f t="shared" si="11"/>
        <v>1</v>
      </c>
      <c r="O48" s="43">
        <f t="shared" si="11"/>
        <v>1</v>
      </c>
      <c r="P48" s="43">
        <f t="shared" si="11"/>
        <v>1</v>
      </c>
      <c r="Q48" s="43">
        <f t="shared" si="11"/>
        <v>1</v>
      </c>
      <c r="R48" s="43">
        <f t="shared" si="11"/>
        <v>1</v>
      </c>
      <c r="S48" s="43">
        <f t="shared" si="11"/>
        <v>1</v>
      </c>
      <c r="T48" s="43">
        <f t="shared" si="11"/>
        <v>1</v>
      </c>
      <c r="U48" s="43">
        <f t="shared" si="11"/>
        <v>1</v>
      </c>
      <c r="V48" s="43">
        <f t="shared" si="11"/>
        <v>1</v>
      </c>
      <c r="W48" s="43">
        <f>SUM(W46:W47)</f>
        <v>1</v>
      </c>
      <c r="X48" s="43">
        <f>SUM(X46:X47)</f>
        <v>1</v>
      </c>
    </row>
    <row r="49" spans="1:24" ht="18" customHeight="1">
      <c r="A49" s="32" t="s">
        <v>52</v>
      </c>
      <c r="B49" s="33"/>
      <c r="C49" s="33"/>
      <c r="D49" s="33"/>
      <c r="E49" s="33"/>
      <c r="F49" s="33"/>
      <c r="G49" s="33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1:24" ht="18" customHeight="1">
      <c r="A50" s="34"/>
      <c r="B50" s="33"/>
      <c r="C50" s="33"/>
      <c r="D50" s="33"/>
      <c r="E50" s="33"/>
      <c r="F50" s="33"/>
      <c r="G50" s="33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</row>
    <row r="51" spans="1:24" ht="18" customHeight="1">
      <c r="A51" s="34"/>
      <c r="B51" s="33"/>
      <c r="C51" s="33"/>
      <c r="D51" s="33"/>
      <c r="E51" s="33"/>
      <c r="F51" s="33"/>
      <c r="G51" s="33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</row>
    <row r="52" spans="1:24" ht="18" customHeight="1">
      <c r="A52" s="34"/>
      <c r="B52" s="33"/>
      <c r="C52" s="33"/>
      <c r="D52" s="33"/>
      <c r="E52" s="33"/>
      <c r="F52" s="33"/>
      <c r="G52" s="33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</row>
    <row r="53" spans="1:24" ht="18" customHeight="1">
      <c r="A53" s="33" t="s">
        <v>66</v>
      </c>
      <c r="B53" s="33"/>
      <c r="C53" s="33"/>
      <c r="D53" s="33"/>
      <c r="E53" s="33"/>
      <c r="F53" s="33"/>
      <c r="G53" s="33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</row>
    <row r="54" spans="1:24" ht="18" customHeight="1">
      <c r="A54" s="34"/>
      <c r="B54" s="33"/>
      <c r="C54" s="33"/>
      <c r="D54" s="33"/>
      <c r="E54" s="33"/>
      <c r="F54" s="33"/>
      <c r="G54" s="33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</row>
    <row r="55" spans="1:24" ht="18" customHeight="1">
      <c r="A55" s="9"/>
      <c r="B55" s="81">
        <v>2000</v>
      </c>
      <c r="C55" s="81">
        <v>2001</v>
      </c>
      <c r="D55" s="81">
        <v>2002</v>
      </c>
      <c r="E55" s="81">
        <v>2003</v>
      </c>
      <c r="F55" s="81">
        <v>2004</v>
      </c>
      <c r="G55" s="81">
        <v>2005</v>
      </c>
      <c r="H55" s="81">
        <v>2006</v>
      </c>
      <c r="I55" s="81">
        <v>2007</v>
      </c>
      <c r="J55" s="81">
        <v>2008</v>
      </c>
      <c r="K55" s="81">
        <v>2009</v>
      </c>
      <c r="L55" s="81">
        <v>2010</v>
      </c>
      <c r="M55" s="81">
        <v>2011</v>
      </c>
      <c r="N55" s="81">
        <v>2012</v>
      </c>
      <c r="O55" s="81">
        <v>2013</v>
      </c>
      <c r="P55" s="81">
        <v>2014</v>
      </c>
      <c r="Q55" s="81">
        <v>2015</v>
      </c>
      <c r="R55" s="81">
        <v>2016</v>
      </c>
      <c r="S55" s="81">
        <v>2017</v>
      </c>
      <c r="T55" s="81">
        <v>2018</v>
      </c>
      <c r="U55" s="81">
        <v>2019</v>
      </c>
      <c r="V55" s="81">
        <v>2020</v>
      </c>
      <c r="W55" s="81">
        <v>2021</v>
      </c>
      <c r="X55" s="81">
        <v>2022</v>
      </c>
    </row>
    <row r="56" spans="1:24" ht="18" customHeight="1">
      <c r="A56" s="90" t="s">
        <v>39</v>
      </c>
      <c r="B56" s="44">
        <f t="shared" ref="B56:X56" si="12">B10</f>
        <v>6075</v>
      </c>
      <c r="C56" s="44">
        <f t="shared" si="12"/>
        <v>5957</v>
      </c>
      <c r="D56" s="44">
        <f t="shared" si="12"/>
        <v>10196</v>
      </c>
      <c r="E56" s="44">
        <f t="shared" si="12"/>
        <v>15201</v>
      </c>
      <c r="F56" s="44">
        <f t="shared" si="12"/>
        <v>19410</v>
      </c>
      <c r="G56" s="44">
        <f t="shared" si="12"/>
        <v>25812</v>
      </c>
      <c r="H56" s="44">
        <f t="shared" si="12"/>
        <v>29934</v>
      </c>
      <c r="I56" s="44">
        <f t="shared" si="12"/>
        <v>33656</v>
      </c>
      <c r="J56" s="44">
        <f t="shared" si="12"/>
        <v>39973</v>
      </c>
      <c r="K56" s="44">
        <f t="shared" si="12"/>
        <v>40745</v>
      </c>
      <c r="L56" s="44">
        <f t="shared" si="12"/>
        <v>40987</v>
      </c>
      <c r="M56" s="44">
        <f t="shared" si="12"/>
        <v>39832</v>
      </c>
      <c r="N56" s="44">
        <f t="shared" si="12"/>
        <v>39775</v>
      </c>
      <c r="O56" s="44">
        <f t="shared" si="12"/>
        <v>38728</v>
      </c>
      <c r="P56" s="44">
        <f t="shared" si="12"/>
        <v>33855</v>
      </c>
      <c r="Q56" s="44">
        <f t="shared" si="12"/>
        <v>30784</v>
      </c>
      <c r="R56" s="44">
        <f t="shared" si="12"/>
        <v>29909</v>
      </c>
      <c r="S56" s="44">
        <f t="shared" si="12"/>
        <v>29419</v>
      </c>
      <c r="T56" s="44">
        <f t="shared" si="12"/>
        <v>31332</v>
      </c>
      <c r="U56" s="44">
        <f t="shared" si="12"/>
        <v>33407</v>
      </c>
      <c r="V56" s="44">
        <f t="shared" si="12"/>
        <v>36288</v>
      </c>
      <c r="W56" s="44">
        <f t="shared" si="12"/>
        <v>35706</v>
      </c>
      <c r="X56" s="44">
        <f t="shared" si="12"/>
        <v>38295</v>
      </c>
    </row>
    <row r="57" spans="1:24" ht="18" customHeight="1">
      <c r="A57" s="47" t="s">
        <v>67</v>
      </c>
      <c r="B57" s="40">
        <f t="shared" ref="B57:X57" si="13">B17</f>
        <v>3056</v>
      </c>
      <c r="C57" s="40">
        <f t="shared" si="13"/>
        <v>3311</v>
      </c>
      <c r="D57" s="40">
        <f t="shared" si="13"/>
        <v>5654</v>
      </c>
      <c r="E57" s="40">
        <f t="shared" si="13"/>
        <v>8345</v>
      </c>
      <c r="F57" s="40">
        <f t="shared" si="13"/>
        <v>10543</v>
      </c>
      <c r="G57" s="40">
        <f t="shared" si="13"/>
        <v>14256</v>
      </c>
      <c r="H57" s="40">
        <f t="shared" si="13"/>
        <v>16603</v>
      </c>
      <c r="I57" s="40">
        <f t="shared" si="13"/>
        <v>18495</v>
      </c>
      <c r="J57" s="40">
        <f t="shared" si="13"/>
        <v>21983</v>
      </c>
      <c r="K57" s="40">
        <f t="shared" si="13"/>
        <v>22196</v>
      </c>
      <c r="L57" s="40">
        <f t="shared" si="13"/>
        <v>22256</v>
      </c>
      <c r="M57" s="40">
        <f t="shared" si="13"/>
        <v>21342</v>
      </c>
      <c r="N57" s="40">
        <f t="shared" si="13"/>
        <v>21244</v>
      </c>
      <c r="O57" s="40">
        <f t="shared" si="13"/>
        <v>20534</v>
      </c>
      <c r="P57" s="40">
        <f t="shared" si="13"/>
        <v>17785</v>
      </c>
      <c r="Q57" s="40">
        <f t="shared" si="13"/>
        <v>16167</v>
      </c>
      <c r="R57" s="40">
        <f t="shared" si="13"/>
        <v>15573</v>
      </c>
      <c r="S57" s="40">
        <f t="shared" si="13"/>
        <v>15321</v>
      </c>
      <c r="T57" s="40">
        <f t="shared" si="13"/>
        <v>16390</v>
      </c>
      <c r="U57" s="40">
        <f t="shared" si="13"/>
        <v>17410</v>
      </c>
      <c r="V57" s="40">
        <f t="shared" si="13"/>
        <v>18884</v>
      </c>
      <c r="W57" s="40">
        <f t="shared" si="13"/>
        <v>18548</v>
      </c>
      <c r="X57" s="40">
        <f t="shared" si="13"/>
        <v>19856</v>
      </c>
    </row>
    <row r="58" spans="1:24" ht="18" customHeight="1">
      <c r="A58" s="49" t="s">
        <v>68</v>
      </c>
      <c r="B58" s="41">
        <f t="shared" ref="B58:X58" si="14">B24</f>
        <v>3019</v>
      </c>
      <c r="C58" s="41">
        <f t="shared" si="14"/>
        <v>2646</v>
      </c>
      <c r="D58" s="41">
        <f t="shared" si="14"/>
        <v>4542</v>
      </c>
      <c r="E58" s="41">
        <f t="shared" si="14"/>
        <v>6856</v>
      </c>
      <c r="F58" s="41">
        <f t="shared" si="14"/>
        <v>8867</v>
      </c>
      <c r="G58" s="41">
        <f t="shared" si="14"/>
        <v>11556</v>
      </c>
      <c r="H58" s="41">
        <f t="shared" si="14"/>
        <v>13331</v>
      </c>
      <c r="I58" s="41">
        <f t="shared" si="14"/>
        <v>15161</v>
      </c>
      <c r="J58" s="41">
        <f t="shared" si="14"/>
        <v>17990</v>
      </c>
      <c r="K58" s="41">
        <f t="shared" si="14"/>
        <v>18549</v>
      </c>
      <c r="L58" s="41">
        <f t="shared" si="14"/>
        <v>18731</v>
      </c>
      <c r="M58" s="41">
        <f t="shared" si="14"/>
        <v>18490</v>
      </c>
      <c r="N58" s="41">
        <f t="shared" si="14"/>
        <v>18531</v>
      </c>
      <c r="O58" s="41">
        <f t="shared" si="14"/>
        <v>18194</v>
      </c>
      <c r="P58" s="41">
        <f t="shared" si="14"/>
        <v>16070</v>
      </c>
      <c r="Q58" s="41">
        <f t="shared" si="14"/>
        <v>14617</v>
      </c>
      <c r="R58" s="41">
        <f t="shared" si="14"/>
        <v>14336</v>
      </c>
      <c r="S58" s="41">
        <f t="shared" si="14"/>
        <v>14098</v>
      </c>
      <c r="T58" s="41">
        <f t="shared" si="14"/>
        <v>14942</v>
      </c>
      <c r="U58" s="41">
        <f t="shared" si="14"/>
        <v>15997</v>
      </c>
      <c r="V58" s="41">
        <f t="shared" si="14"/>
        <v>17404</v>
      </c>
      <c r="W58" s="41">
        <f t="shared" si="14"/>
        <v>17158</v>
      </c>
      <c r="X58" s="41">
        <f t="shared" si="14"/>
        <v>18439</v>
      </c>
    </row>
    <row r="59" spans="1:24" ht="18" customHeight="1">
      <c r="A59" s="19" t="s">
        <v>52</v>
      </c>
      <c r="B59" s="8"/>
      <c r="C59" s="8"/>
      <c r="D59" s="8"/>
      <c r="E59" s="8"/>
      <c r="F59" s="8"/>
      <c r="G59" s="8"/>
    </row>
    <row r="60" spans="1:24" ht="18" customHeight="1">
      <c r="A60" s="8"/>
      <c r="B60" s="8"/>
      <c r="C60" s="8"/>
      <c r="D60" s="8"/>
      <c r="E60" s="8"/>
      <c r="F60" s="8"/>
      <c r="G60" s="8"/>
      <c r="H60" s="8"/>
      <c r="I60" s="8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</row>
    <row r="61" spans="1:24" ht="18" customHeight="1">
      <c r="A61" s="8"/>
      <c r="B61" s="8"/>
      <c r="C61" s="8"/>
      <c r="D61" s="8"/>
      <c r="E61" s="8"/>
      <c r="F61" s="8"/>
      <c r="G61" s="8"/>
      <c r="H61" s="8"/>
      <c r="I61" s="8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</row>
    <row r="62" spans="1:24" ht="18" customHeight="1">
      <c r="A62" s="9"/>
      <c r="B62" s="81">
        <v>2000</v>
      </c>
      <c r="C62" s="81">
        <v>2001</v>
      </c>
      <c r="D62" s="81">
        <v>2002</v>
      </c>
      <c r="E62" s="81">
        <v>2003</v>
      </c>
      <c r="F62" s="81">
        <v>2004</v>
      </c>
      <c r="G62" s="81">
        <v>2005</v>
      </c>
      <c r="H62" s="81">
        <v>2006</v>
      </c>
      <c r="I62" s="81">
        <v>2007</v>
      </c>
      <c r="J62" s="81">
        <v>2008</v>
      </c>
      <c r="K62" s="81">
        <v>2009</v>
      </c>
      <c r="L62" s="81">
        <v>2010</v>
      </c>
      <c r="M62" s="81">
        <v>2011</v>
      </c>
      <c r="N62" s="81">
        <v>2012</v>
      </c>
      <c r="O62" s="81">
        <v>2013</v>
      </c>
      <c r="P62" s="81">
        <v>2014</v>
      </c>
      <c r="Q62" s="81">
        <v>2015</v>
      </c>
      <c r="R62" s="81">
        <v>2016</v>
      </c>
      <c r="S62" s="81">
        <v>2017</v>
      </c>
      <c r="T62" s="81">
        <v>2018</v>
      </c>
      <c r="U62" s="81">
        <v>2019</v>
      </c>
      <c r="V62" s="81">
        <v>2020</v>
      </c>
      <c r="W62" s="81">
        <v>2021</v>
      </c>
      <c r="X62" s="81">
        <v>2022</v>
      </c>
    </row>
    <row r="63" spans="1:24" ht="18" customHeight="1">
      <c r="A63" s="91" t="s">
        <v>67</v>
      </c>
      <c r="B63" s="50">
        <f t="shared" ref="B63:V63" si="15">B57/B56</f>
        <v>0.5030452674897119</v>
      </c>
      <c r="C63" s="50">
        <f t="shared" si="15"/>
        <v>0.55581668625146885</v>
      </c>
      <c r="D63" s="50">
        <f t="shared" si="15"/>
        <v>0.55453118870145157</v>
      </c>
      <c r="E63" s="50">
        <f t="shared" si="15"/>
        <v>0.54897704098414579</v>
      </c>
      <c r="F63" s="50">
        <f t="shared" si="15"/>
        <v>0.54317362184441009</v>
      </c>
      <c r="G63" s="50">
        <f t="shared" si="15"/>
        <v>0.55230125523012552</v>
      </c>
      <c r="H63" s="50">
        <f t="shared" si="15"/>
        <v>0.55465357118995118</v>
      </c>
      <c r="I63" s="50">
        <f t="shared" si="15"/>
        <v>0.54953054433087711</v>
      </c>
      <c r="J63" s="50">
        <f t="shared" si="15"/>
        <v>0.54994621369424357</v>
      </c>
      <c r="K63" s="50">
        <f t="shared" si="15"/>
        <v>0.54475395754080258</v>
      </c>
      <c r="L63" s="50">
        <f t="shared" si="15"/>
        <v>0.54300143948081103</v>
      </c>
      <c r="M63" s="50">
        <f t="shared" si="15"/>
        <v>0.53580036151837718</v>
      </c>
      <c r="N63" s="50">
        <f t="shared" si="15"/>
        <v>0.53410433689503456</v>
      </c>
      <c r="O63" s="50">
        <f t="shared" si="15"/>
        <v>0.53021070026853956</v>
      </c>
      <c r="P63" s="50">
        <f t="shared" si="15"/>
        <v>0.52532860729582043</v>
      </c>
      <c r="Q63" s="50">
        <f t="shared" si="15"/>
        <v>0.52517541580041582</v>
      </c>
      <c r="R63" s="50">
        <f t="shared" si="15"/>
        <v>0.52067939416229225</v>
      </c>
      <c r="S63" s="50">
        <f t="shared" si="15"/>
        <v>0.52078588667187875</v>
      </c>
      <c r="T63" s="50">
        <f t="shared" si="15"/>
        <v>0.52310736627090515</v>
      </c>
      <c r="U63" s="50">
        <f t="shared" si="15"/>
        <v>0.52114826234022804</v>
      </c>
      <c r="V63" s="50">
        <f t="shared" si="15"/>
        <v>0.52039241622574961</v>
      </c>
      <c r="W63" s="50">
        <f>W57/W56</f>
        <v>0.51946451576765806</v>
      </c>
      <c r="X63" s="50">
        <f>X57/X56</f>
        <v>0.51850110980545761</v>
      </c>
    </row>
    <row r="64" spans="1:24" ht="18" customHeight="1">
      <c r="A64" s="36" t="s">
        <v>68</v>
      </c>
      <c r="B64" s="25">
        <f t="shared" ref="B64:V64" si="16">B58/B56</f>
        <v>0.49695473251028804</v>
      </c>
      <c r="C64" s="25">
        <f t="shared" si="16"/>
        <v>0.44418331374853115</v>
      </c>
      <c r="D64" s="25">
        <f t="shared" si="16"/>
        <v>0.44546881129854843</v>
      </c>
      <c r="E64" s="25">
        <f t="shared" si="16"/>
        <v>0.45102295901585421</v>
      </c>
      <c r="F64" s="25">
        <f t="shared" si="16"/>
        <v>0.45682637815558991</v>
      </c>
      <c r="G64" s="25">
        <f t="shared" si="16"/>
        <v>0.44769874476987448</v>
      </c>
      <c r="H64" s="25">
        <f t="shared" si="16"/>
        <v>0.44534642881004877</v>
      </c>
      <c r="I64" s="25">
        <f t="shared" si="16"/>
        <v>0.45046945566912289</v>
      </c>
      <c r="J64" s="25">
        <f t="shared" si="16"/>
        <v>0.45005378630575638</v>
      </c>
      <c r="K64" s="25">
        <f t="shared" si="16"/>
        <v>0.45524604245919748</v>
      </c>
      <c r="L64" s="25">
        <f t="shared" si="16"/>
        <v>0.45699856051918902</v>
      </c>
      <c r="M64" s="25">
        <f t="shared" si="16"/>
        <v>0.46419963848162282</v>
      </c>
      <c r="N64" s="25">
        <f t="shared" si="16"/>
        <v>0.46589566310496544</v>
      </c>
      <c r="O64" s="25">
        <f t="shared" si="16"/>
        <v>0.46978929973146044</v>
      </c>
      <c r="P64" s="25">
        <f t="shared" si="16"/>
        <v>0.47467139270417957</v>
      </c>
      <c r="Q64" s="25">
        <f t="shared" si="16"/>
        <v>0.47482458419958418</v>
      </c>
      <c r="R64" s="25">
        <f t="shared" si="16"/>
        <v>0.47932060583770769</v>
      </c>
      <c r="S64" s="25">
        <f t="shared" si="16"/>
        <v>0.47921411332812131</v>
      </c>
      <c r="T64" s="25">
        <f t="shared" si="16"/>
        <v>0.47689263372909485</v>
      </c>
      <c r="U64" s="25">
        <f t="shared" si="16"/>
        <v>0.4788517376597719</v>
      </c>
      <c r="V64" s="25">
        <f t="shared" si="16"/>
        <v>0.47960758377425045</v>
      </c>
      <c r="W64" s="25">
        <f>W58/W56</f>
        <v>0.48053548423234188</v>
      </c>
      <c r="X64" s="25">
        <f>X58/X56</f>
        <v>0.48149889019454239</v>
      </c>
    </row>
    <row r="65" spans="1:24" ht="18" customHeight="1">
      <c r="A65" s="89" t="s">
        <v>39</v>
      </c>
      <c r="B65" s="43">
        <f t="shared" ref="B65:V65" si="17">SUM(B63:B64)</f>
        <v>1</v>
      </c>
      <c r="C65" s="43">
        <f t="shared" si="17"/>
        <v>1</v>
      </c>
      <c r="D65" s="43">
        <f t="shared" si="17"/>
        <v>1</v>
      </c>
      <c r="E65" s="43">
        <f t="shared" si="17"/>
        <v>1</v>
      </c>
      <c r="F65" s="43">
        <f t="shared" si="17"/>
        <v>1</v>
      </c>
      <c r="G65" s="43">
        <f t="shared" si="17"/>
        <v>1</v>
      </c>
      <c r="H65" s="43">
        <f t="shared" si="17"/>
        <v>1</v>
      </c>
      <c r="I65" s="43">
        <f t="shared" si="17"/>
        <v>1</v>
      </c>
      <c r="J65" s="43">
        <f t="shared" si="17"/>
        <v>1</v>
      </c>
      <c r="K65" s="43">
        <f t="shared" si="17"/>
        <v>1</v>
      </c>
      <c r="L65" s="43">
        <f t="shared" si="17"/>
        <v>1</v>
      </c>
      <c r="M65" s="43">
        <f t="shared" si="17"/>
        <v>1</v>
      </c>
      <c r="N65" s="43">
        <f t="shared" si="17"/>
        <v>1</v>
      </c>
      <c r="O65" s="43">
        <f t="shared" si="17"/>
        <v>1</v>
      </c>
      <c r="P65" s="43">
        <f t="shared" si="17"/>
        <v>1</v>
      </c>
      <c r="Q65" s="43">
        <f t="shared" si="17"/>
        <v>1</v>
      </c>
      <c r="R65" s="43">
        <f t="shared" si="17"/>
        <v>1</v>
      </c>
      <c r="S65" s="43">
        <f t="shared" si="17"/>
        <v>1</v>
      </c>
      <c r="T65" s="43">
        <f t="shared" si="17"/>
        <v>1</v>
      </c>
      <c r="U65" s="43">
        <f t="shared" si="17"/>
        <v>1</v>
      </c>
      <c r="V65" s="43">
        <f t="shared" si="17"/>
        <v>1</v>
      </c>
      <c r="W65" s="43">
        <f>SUM(W63:W64)</f>
        <v>1</v>
      </c>
      <c r="X65" s="43">
        <f>SUM(X63:X64)</f>
        <v>1</v>
      </c>
    </row>
    <row r="66" spans="1:24" ht="18" customHeight="1">
      <c r="A66" s="19" t="s">
        <v>52</v>
      </c>
      <c r="B66" s="14"/>
      <c r="C66" s="14"/>
      <c r="D66" s="8"/>
      <c r="E66" s="8"/>
      <c r="F66" s="8"/>
      <c r="G66" s="8"/>
    </row>
    <row r="67" spans="1:24" ht="18" customHeight="1">
      <c r="A67" s="8"/>
      <c r="B67" s="8"/>
      <c r="C67" s="8"/>
      <c r="D67" s="8"/>
      <c r="E67" s="8"/>
      <c r="F67" s="8"/>
      <c r="G67" s="8"/>
      <c r="H67" s="8"/>
      <c r="I67" s="8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4" ht="18" customHeight="1">
      <c r="A68" s="34"/>
      <c r="B68" s="34"/>
      <c r="C68" s="34"/>
      <c r="D68" s="33"/>
      <c r="E68" s="33"/>
      <c r="F68" s="33"/>
      <c r="G68" s="33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</row>
    <row r="69" spans="1:24" ht="18" customHeight="1">
      <c r="A69" s="34"/>
      <c r="B69" s="34"/>
      <c r="C69" s="34"/>
      <c r="D69" s="33"/>
      <c r="E69" s="33"/>
      <c r="F69" s="33"/>
      <c r="G69" s="33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</row>
    <row r="70" spans="1:24" ht="18" customHeight="1">
      <c r="A70" s="34"/>
      <c r="B70" s="34"/>
      <c r="C70" s="34"/>
      <c r="D70" s="33"/>
      <c r="E70" s="33"/>
      <c r="F70" s="33"/>
      <c r="G70" s="33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</row>
    <row r="71" spans="1:24" ht="18" customHeight="1">
      <c r="A71" s="34"/>
      <c r="B71" s="34"/>
      <c r="C71" s="34"/>
      <c r="D71" s="33"/>
      <c r="E71" s="33"/>
      <c r="F71" s="33"/>
      <c r="G71" s="33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</row>
    <row r="72" spans="1:24" ht="18" customHeight="1">
      <c r="A72" s="34"/>
      <c r="B72" s="34"/>
      <c r="C72" s="34"/>
      <c r="D72" s="33"/>
      <c r="E72" s="33"/>
      <c r="F72" s="33"/>
      <c r="G72" s="33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</row>
    <row r="73" spans="1:24" ht="18" customHeight="1">
      <c r="A73" s="34"/>
      <c r="B73" s="34"/>
      <c r="C73" s="34"/>
      <c r="D73" s="33"/>
      <c r="E73" s="33"/>
      <c r="F73" s="33"/>
      <c r="G73" s="33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</row>
    <row r="74" spans="1:24" ht="18" customHeight="1">
      <c r="A74" s="34"/>
      <c r="B74" s="34"/>
      <c r="C74" s="34"/>
      <c r="D74" s="33"/>
      <c r="E74" s="33"/>
      <c r="F74" s="33"/>
      <c r="G74" s="33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</row>
    <row r="75" spans="1:24" ht="18" customHeight="1">
      <c r="A75" s="34"/>
      <c r="B75" s="34"/>
      <c r="C75" s="34"/>
      <c r="D75" s="33"/>
      <c r="E75" s="33"/>
      <c r="F75" s="33"/>
      <c r="G75" s="33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9"/>
  <sheetViews>
    <sheetView zoomScale="80" zoomScaleNormal="80" zoomScalePageLayoutView="80" workbookViewId="0">
      <selection activeCell="A3" sqref="A3"/>
    </sheetView>
  </sheetViews>
  <sheetFormatPr defaultColWidth="10.875" defaultRowHeight="15"/>
  <cols>
    <col min="1" max="1" width="27.125" style="5" customWidth="1"/>
    <col min="2" max="3" width="10.875" style="5" customWidth="1"/>
    <col min="4" max="16384" width="10.875" style="5"/>
  </cols>
  <sheetData>
    <row r="1" spans="1:23" ht="30" customHeight="1">
      <c r="A1" s="45" t="s">
        <v>0</v>
      </c>
      <c r="B1" s="45"/>
      <c r="C1" s="45"/>
    </row>
    <row r="2" spans="1:23" ht="30" customHeight="1">
      <c r="A2" s="46" t="s">
        <v>5</v>
      </c>
      <c r="B2" s="46"/>
      <c r="C2" s="46"/>
    </row>
    <row r="3" spans="1:23" ht="18" customHeight="1"/>
    <row r="4" spans="1:23" ht="18" customHeight="1"/>
    <row r="5" spans="1:23" ht="18" customHeight="1">
      <c r="A5" s="33" t="s">
        <v>69</v>
      </c>
      <c r="B5" s="33"/>
      <c r="C5" s="33"/>
    </row>
    <row r="6" spans="1:23" ht="18" customHeight="1"/>
    <row r="7" spans="1:23" ht="18" customHeight="1">
      <c r="A7" s="80" t="s">
        <v>14</v>
      </c>
      <c r="B7" s="81">
        <v>2001</v>
      </c>
      <c r="C7" s="81">
        <v>2002</v>
      </c>
      <c r="D7" s="81">
        <v>2003</v>
      </c>
      <c r="E7" s="81">
        <v>2004</v>
      </c>
      <c r="F7" s="81">
        <v>2005</v>
      </c>
      <c r="G7" s="81">
        <v>2006</v>
      </c>
      <c r="H7" s="81">
        <v>2007</v>
      </c>
      <c r="I7" s="81">
        <v>2008</v>
      </c>
      <c r="J7" s="81">
        <v>2009</v>
      </c>
      <c r="K7" s="81">
        <v>2010</v>
      </c>
      <c r="L7" s="81">
        <v>2011</v>
      </c>
      <c r="M7" s="81">
        <v>2012</v>
      </c>
      <c r="N7" s="81">
        <v>2013</v>
      </c>
      <c r="O7" s="81">
        <v>2014</v>
      </c>
      <c r="P7" s="81">
        <v>2015</v>
      </c>
      <c r="Q7" s="81">
        <v>2016</v>
      </c>
      <c r="R7" s="81">
        <v>2017</v>
      </c>
      <c r="S7" s="81">
        <v>2018</v>
      </c>
      <c r="T7" s="81">
        <v>2019</v>
      </c>
      <c r="U7" s="81">
        <v>2020</v>
      </c>
      <c r="V7" s="81">
        <v>2021</v>
      </c>
      <c r="W7" s="81">
        <v>2022</v>
      </c>
    </row>
    <row r="8" spans="1:23" ht="18" customHeight="1">
      <c r="A8" s="48" t="s">
        <v>70</v>
      </c>
      <c r="B8" s="54">
        <f>'Nacionalidad (esp-extr)'!C8-'Nacionalidad (esp-extr)'!B8</f>
        <v>3608</v>
      </c>
      <c r="C8" s="54">
        <f>'Nacionalidad (esp-extr)'!D8-'Nacionalidad (esp-extr)'!C8</f>
        <v>5339</v>
      </c>
      <c r="D8" s="54">
        <f>'Nacionalidad (esp-extr)'!E8-'Nacionalidad (esp-extr)'!D8</f>
        <v>7326</v>
      </c>
      <c r="E8" s="54">
        <f>'Nacionalidad (esp-extr)'!F8-'Nacionalidad (esp-extr)'!E8</f>
        <v>3615</v>
      </c>
      <c r="F8" s="54">
        <f>'Nacionalidad (esp-extr)'!G8-'Nacionalidad (esp-extr)'!F8</f>
        <v>8663</v>
      </c>
      <c r="G8" s="54">
        <f>'Nacionalidad (esp-extr)'!H8-'Nacionalidad (esp-extr)'!G8</f>
        <v>6414</v>
      </c>
      <c r="H8" s="54">
        <f>'Nacionalidad (esp-extr)'!I8-'Nacionalidad (esp-extr)'!H8</f>
        <v>5447</v>
      </c>
      <c r="I8" s="54">
        <f>'Nacionalidad (esp-extr)'!J8-'Nacionalidad (esp-extr)'!I8</f>
        <v>7952</v>
      </c>
      <c r="J8" s="54">
        <f>'Nacionalidad (esp-extr)'!K8-'Nacionalidad (esp-extr)'!J8</f>
        <v>2714</v>
      </c>
      <c r="K8" s="54">
        <f>'Nacionalidad (esp-extr)'!L8-'Nacionalidad (esp-extr)'!K8</f>
        <v>1586</v>
      </c>
      <c r="L8" s="54">
        <f>'Nacionalidad (esp-extr)'!M8-'Nacionalidad (esp-extr)'!L8</f>
        <v>21</v>
      </c>
      <c r="M8" s="54">
        <f>'Nacionalidad (esp-extr)'!N8-'Nacionalidad (esp-extr)'!M8</f>
        <v>903</v>
      </c>
      <c r="N8" s="54">
        <f>'Nacionalidad (esp-extr)'!O8-'Nacionalidad (esp-extr)'!N8</f>
        <v>-251</v>
      </c>
      <c r="O8" s="54">
        <f>'Nacionalidad (esp-extr)'!P8-'Nacionalidad (esp-extr)'!O8</f>
        <v>-4236</v>
      </c>
      <c r="P8" s="54">
        <f>'Nacionalidad (esp-extr)'!Q8-'Nacionalidad (esp-extr)'!P8</f>
        <v>-1070</v>
      </c>
      <c r="Q8" s="54">
        <f>'Nacionalidad (esp-extr)'!R8-'Nacionalidad (esp-extr)'!Q8</f>
        <v>225</v>
      </c>
      <c r="R8" s="54">
        <f>'Nacionalidad (esp-extr)'!S8-'Nacionalidad (esp-extr)'!R8</f>
        <v>989</v>
      </c>
      <c r="S8" s="54">
        <f>'Nacionalidad (esp-extr)'!T8-'Nacionalidad (esp-extr)'!S8</f>
        <v>2679</v>
      </c>
      <c r="T8" s="54">
        <f>'Nacionalidad (esp-extr)'!U8-'Nacionalidad (esp-extr)'!T8</f>
        <v>2448</v>
      </c>
      <c r="U8" s="54">
        <f>'Nacionalidad (esp-extr)'!V8-'Nacionalidad (esp-extr)'!U8</f>
        <v>3829</v>
      </c>
      <c r="V8" s="54">
        <f>'Nacionalidad (esp-extr)'!W8-'Nacionalidad (esp-extr)'!V8</f>
        <v>466</v>
      </c>
      <c r="W8" s="54">
        <f>'Nacionalidad (esp-extr)'!X8-'Nacionalidad (esp-extr)'!W8</f>
        <v>3565</v>
      </c>
    </row>
    <row r="9" spans="1:23" ht="18" customHeight="1">
      <c r="A9" s="47" t="s">
        <v>71</v>
      </c>
      <c r="B9" s="6">
        <f>'Nacionalidad (esp-extr)'!C9-'Nacionalidad (esp-extr)'!B9</f>
        <v>3726</v>
      </c>
      <c r="C9" s="6">
        <f>'Nacionalidad (esp-extr)'!D9-'Nacionalidad (esp-extr)'!C9</f>
        <v>1100</v>
      </c>
      <c r="D9" s="6">
        <f>'Nacionalidad (esp-extr)'!E9-'Nacionalidad (esp-extr)'!D9</f>
        <v>2321</v>
      </c>
      <c r="E9" s="6">
        <f>'Nacionalidad (esp-extr)'!F9-'Nacionalidad (esp-extr)'!E9</f>
        <v>-594</v>
      </c>
      <c r="F9" s="6">
        <f>'Nacionalidad (esp-extr)'!G9-'Nacionalidad (esp-extr)'!F9</f>
        <v>2261</v>
      </c>
      <c r="G9" s="6">
        <f>'Nacionalidad (esp-extr)'!H9-'Nacionalidad (esp-extr)'!G9</f>
        <v>2292</v>
      </c>
      <c r="H9" s="6">
        <f>'Nacionalidad (esp-extr)'!I9-'Nacionalidad (esp-extr)'!H9</f>
        <v>1725</v>
      </c>
      <c r="I9" s="6">
        <f>'Nacionalidad (esp-extr)'!J9-'Nacionalidad (esp-extr)'!I9</f>
        <v>1635</v>
      </c>
      <c r="J9" s="6">
        <f>'Nacionalidad (esp-extr)'!K9-'Nacionalidad (esp-extr)'!J9</f>
        <v>1942</v>
      </c>
      <c r="K9" s="6">
        <f>'Nacionalidad (esp-extr)'!L9-'Nacionalidad (esp-extr)'!K9</f>
        <v>1344</v>
      </c>
      <c r="L9" s="6">
        <f>'Nacionalidad (esp-extr)'!M9-'Nacionalidad (esp-extr)'!L9</f>
        <v>1176</v>
      </c>
      <c r="M9" s="6">
        <f>'Nacionalidad (esp-extr)'!N9-'Nacionalidad (esp-extr)'!M9</f>
        <v>960</v>
      </c>
      <c r="N9" s="6">
        <f>'Nacionalidad (esp-extr)'!O9-'Nacionalidad (esp-extr)'!N9</f>
        <v>796</v>
      </c>
      <c r="O9" s="6">
        <f>'Nacionalidad (esp-extr)'!P9-'Nacionalidad (esp-extr)'!O9</f>
        <v>637</v>
      </c>
      <c r="P9" s="6">
        <f>'Nacionalidad (esp-extr)'!Q9-'Nacionalidad (esp-extr)'!P9</f>
        <v>2001</v>
      </c>
      <c r="Q9" s="6">
        <f>'Nacionalidad (esp-extr)'!R9-'Nacionalidad (esp-extr)'!Q9</f>
        <v>1100</v>
      </c>
      <c r="R9" s="6">
        <f>'Nacionalidad (esp-extr)'!S9-'Nacionalidad (esp-extr)'!R9</f>
        <v>1479</v>
      </c>
      <c r="S9" s="6">
        <f>'Nacionalidad (esp-extr)'!T9-'Nacionalidad (esp-extr)'!S9</f>
        <v>766</v>
      </c>
      <c r="T9" s="6">
        <f>'Nacionalidad (esp-extr)'!U9-'Nacionalidad (esp-extr)'!T9</f>
        <v>373</v>
      </c>
      <c r="U9" s="6">
        <f>'Nacionalidad (esp-extr)'!V9-'Nacionalidad (esp-extr)'!U9</f>
        <v>948</v>
      </c>
      <c r="V9" s="6">
        <f>'Nacionalidad (esp-extr)'!W9-'Nacionalidad (esp-extr)'!V9</f>
        <v>1048</v>
      </c>
      <c r="W9" s="6">
        <f>'Nacionalidad (esp-extr)'!X9-'Nacionalidad (esp-extr)'!W9</f>
        <v>976</v>
      </c>
    </row>
    <row r="10" spans="1:23" ht="18" customHeight="1">
      <c r="A10" s="49" t="s">
        <v>72</v>
      </c>
      <c r="B10" s="125">
        <f>'Nacionalidad (esp-extr)'!C10-'Nacionalidad (esp-extr)'!B10</f>
        <v>-118</v>
      </c>
      <c r="C10" s="125">
        <f>'Nacionalidad (esp-extr)'!D10-'Nacionalidad (esp-extr)'!C10</f>
        <v>4239</v>
      </c>
      <c r="D10" s="125">
        <f>'Nacionalidad (esp-extr)'!E10-'Nacionalidad (esp-extr)'!D10</f>
        <v>5005</v>
      </c>
      <c r="E10" s="125">
        <f>'Nacionalidad (esp-extr)'!F10-'Nacionalidad (esp-extr)'!E10</f>
        <v>4209</v>
      </c>
      <c r="F10" s="125">
        <f>'Nacionalidad (esp-extr)'!G10-'Nacionalidad (esp-extr)'!F10</f>
        <v>6402</v>
      </c>
      <c r="G10" s="125">
        <f>'Nacionalidad (esp-extr)'!H10-'Nacionalidad (esp-extr)'!G10</f>
        <v>4122</v>
      </c>
      <c r="H10" s="125">
        <f>'Nacionalidad (esp-extr)'!I10-'Nacionalidad (esp-extr)'!H10</f>
        <v>3722</v>
      </c>
      <c r="I10" s="125">
        <f>'Nacionalidad (esp-extr)'!J10-'Nacionalidad (esp-extr)'!I10</f>
        <v>6317</v>
      </c>
      <c r="J10" s="125">
        <f>'Nacionalidad (esp-extr)'!K10-'Nacionalidad (esp-extr)'!J10</f>
        <v>772</v>
      </c>
      <c r="K10" s="125">
        <f>'Nacionalidad (esp-extr)'!L10-'Nacionalidad (esp-extr)'!K10</f>
        <v>242</v>
      </c>
      <c r="L10" s="125">
        <f>'Nacionalidad (esp-extr)'!M10-'Nacionalidad (esp-extr)'!L10</f>
        <v>-1155</v>
      </c>
      <c r="M10" s="125">
        <f>'Nacionalidad (esp-extr)'!N10-'Nacionalidad (esp-extr)'!M10</f>
        <v>-57</v>
      </c>
      <c r="N10" s="125">
        <f>'Nacionalidad (esp-extr)'!O10-'Nacionalidad (esp-extr)'!N10</f>
        <v>-1047</v>
      </c>
      <c r="O10" s="125">
        <f>'Nacionalidad (esp-extr)'!P10-'Nacionalidad (esp-extr)'!O10</f>
        <v>-4873</v>
      </c>
      <c r="P10" s="125">
        <f>'Nacionalidad (esp-extr)'!Q10-'Nacionalidad (esp-extr)'!P10</f>
        <v>-3071</v>
      </c>
      <c r="Q10" s="125">
        <f>'Nacionalidad (esp-extr)'!R10-'Nacionalidad (esp-extr)'!Q10</f>
        <v>-875</v>
      </c>
      <c r="R10" s="125">
        <f>'Nacionalidad (esp-extr)'!S10-'Nacionalidad (esp-extr)'!R10</f>
        <v>-490</v>
      </c>
      <c r="S10" s="125">
        <f>'Nacionalidad (esp-extr)'!T10-'Nacionalidad (esp-extr)'!S10</f>
        <v>1913</v>
      </c>
      <c r="T10" s="125">
        <f>'Nacionalidad (esp-extr)'!U10-'Nacionalidad (esp-extr)'!T10</f>
        <v>2075</v>
      </c>
      <c r="U10" s="125">
        <f>'Nacionalidad (esp-extr)'!V10-'Nacionalidad (esp-extr)'!U10</f>
        <v>2881</v>
      </c>
      <c r="V10" s="125">
        <f>'Nacionalidad (esp-extr)'!W10-'Nacionalidad (esp-extr)'!V10</f>
        <v>-582</v>
      </c>
      <c r="W10" s="125">
        <f>'Nacionalidad (esp-extr)'!X10-'Nacionalidad (esp-extr)'!W10</f>
        <v>2589</v>
      </c>
    </row>
    <row r="11" spans="1:23" ht="18" customHeight="1">
      <c r="A11" s="32" t="s">
        <v>48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</row>
    <row r="12" spans="1:23" ht="18" customHeight="1"/>
    <row r="13" spans="1:23" ht="18" customHeight="1"/>
    <row r="14" spans="1:23" ht="18" customHeight="1">
      <c r="A14" s="80" t="s">
        <v>49</v>
      </c>
      <c r="B14" s="81">
        <v>2001</v>
      </c>
      <c r="C14" s="81">
        <v>2002</v>
      </c>
      <c r="D14" s="81">
        <v>2003</v>
      </c>
      <c r="E14" s="81">
        <v>2004</v>
      </c>
      <c r="F14" s="81">
        <v>2005</v>
      </c>
      <c r="G14" s="81">
        <v>2006</v>
      </c>
      <c r="H14" s="81">
        <v>2007</v>
      </c>
      <c r="I14" s="81">
        <v>2008</v>
      </c>
      <c r="J14" s="81">
        <v>2009</v>
      </c>
      <c r="K14" s="81">
        <v>2010</v>
      </c>
      <c r="L14" s="81">
        <v>2011</v>
      </c>
      <c r="M14" s="81">
        <v>2012</v>
      </c>
      <c r="N14" s="81">
        <v>2013</v>
      </c>
      <c r="O14" s="81">
        <v>2014</v>
      </c>
      <c r="P14" s="81">
        <v>2015</v>
      </c>
      <c r="Q14" s="81">
        <v>2016</v>
      </c>
      <c r="R14" s="81">
        <v>2017</v>
      </c>
      <c r="S14" s="81">
        <v>2018</v>
      </c>
      <c r="T14" s="81">
        <v>2019</v>
      </c>
      <c r="U14" s="81">
        <v>2020</v>
      </c>
      <c r="V14" s="81">
        <v>2021</v>
      </c>
      <c r="W14" s="81">
        <v>2022</v>
      </c>
    </row>
    <row r="15" spans="1:23" ht="18" customHeight="1">
      <c r="A15" s="27" t="s">
        <v>70</v>
      </c>
      <c r="B15" s="42">
        <f>'Nacionalidad (esp-extr)'!C15-'Nacionalidad (esp-extr)'!B15</f>
        <v>2112</v>
      </c>
      <c r="C15" s="42">
        <f>'Nacionalidad (esp-extr)'!D15-'Nacionalidad (esp-extr)'!C15</f>
        <v>3009</v>
      </c>
      <c r="D15" s="42">
        <f>'Nacionalidad (esp-extr)'!E15-'Nacionalidad (esp-extr)'!D15</f>
        <v>3921</v>
      </c>
      <c r="E15" s="42">
        <f>'Nacionalidad (esp-extr)'!F15-'Nacionalidad (esp-extr)'!E15</f>
        <v>1672</v>
      </c>
      <c r="F15" s="42">
        <f>'Nacionalidad (esp-extr)'!G15-'Nacionalidad (esp-extr)'!F15</f>
        <v>4911</v>
      </c>
      <c r="G15" s="42">
        <f>'Nacionalidad (esp-extr)'!H15-'Nacionalidad (esp-extr)'!G15</f>
        <v>3524</v>
      </c>
      <c r="H15" s="42">
        <f>'Nacionalidad (esp-extr)'!I15-'Nacionalidad (esp-extr)'!H15</f>
        <v>2774</v>
      </c>
      <c r="I15" s="42">
        <f>'Nacionalidad (esp-extr)'!J15-'Nacionalidad (esp-extr)'!I15</f>
        <v>4254</v>
      </c>
      <c r="J15" s="42">
        <f>'Nacionalidad (esp-extr)'!K15-'Nacionalidad (esp-extr)'!J15</f>
        <v>1264</v>
      </c>
      <c r="K15" s="42">
        <f>'Nacionalidad (esp-extr)'!L15-'Nacionalidad (esp-extr)'!K15</f>
        <v>681</v>
      </c>
      <c r="L15" s="42">
        <f>'Nacionalidad (esp-extr)'!M15-'Nacionalidad (esp-extr)'!L15</f>
        <v>-402</v>
      </c>
      <c r="M15" s="42">
        <f>'Nacionalidad (esp-extr)'!N15-'Nacionalidad (esp-extr)'!M15</f>
        <v>327</v>
      </c>
      <c r="N15" s="42">
        <f>'Nacionalidad (esp-extr)'!O15-'Nacionalidad (esp-extr)'!N15</f>
        <v>-395</v>
      </c>
      <c r="O15" s="42">
        <f>'Nacionalidad (esp-extr)'!P15-'Nacionalidad (esp-extr)'!O15</f>
        <v>-2483</v>
      </c>
      <c r="P15" s="42">
        <f>'Nacionalidad (esp-extr)'!Q15-'Nacionalidad (esp-extr)'!P15</f>
        <v>-602</v>
      </c>
      <c r="Q15" s="42">
        <f>'Nacionalidad (esp-extr)'!R15-'Nacionalidad (esp-extr)'!Q15</f>
        <v>-121</v>
      </c>
      <c r="R15" s="42">
        <f>'Nacionalidad (esp-extr)'!S15-'Nacionalidad (esp-extr)'!R15</f>
        <v>463</v>
      </c>
      <c r="S15" s="42">
        <f>'Nacionalidad (esp-extr)'!T15-'Nacionalidad (esp-extr)'!S15</f>
        <v>1369</v>
      </c>
      <c r="T15" s="42">
        <f>'Nacionalidad (esp-extr)'!U15-'Nacionalidad (esp-extr)'!T15</f>
        <v>1115</v>
      </c>
      <c r="U15" s="42">
        <f>'Nacionalidad (esp-extr)'!V15-'Nacionalidad (esp-extr)'!U15</f>
        <v>2092</v>
      </c>
      <c r="V15" s="42">
        <f>'Nacionalidad (esp-extr)'!W15-'Nacionalidad (esp-extr)'!V15</f>
        <v>297</v>
      </c>
      <c r="W15" s="42">
        <f>'Nacionalidad (esp-extr)'!X15-'Nacionalidad (esp-extr)'!W15</f>
        <v>1845</v>
      </c>
    </row>
    <row r="16" spans="1:23" ht="18" customHeight="1">
      <c r="A16" s="28" t="s">
        <v>71</v>
      </c>
      <c r="B16" s="29">
        <f>'Nacionalidad (esp-extr)'!C16-'Nacionalidad (esp-extr)'!B16</f>
        <v>1857</v>
      </c>
      <c r="C16" s="29">
        <f>'Nacionalidad (esp-extr)'!D16-'Nacionalidad (esp-extr)'!C16</f>
        <v>666</v>
      </c>
      <c r="D16" s="29">
        <f>'Nacionalidad (esp-extr)'!E16-'Nacionalidad (esp-extr)'!D16</f>
        <v>1230</v>
      </c>
      <c r="E16" s="29">
        <f>'Nacionalidad (esp-extr)'!F16-'Nacionalidad (esp-extr)'!E16</f>
        <v>-526</v>
      </c>
      <c r="F16" s="29">
        <f>'Nacionalidad (esp-extr)'!G16-'Nacionalidad (esp-extr)'!F16</f>
        <v>1198</v>
      </c>
      <c r="G16" s="29">
        <f>'Nacionalidad (esp-extr)'!H16-'Nacionalidad (esp-extr)'!G16</f>
        <v>1177</v>
      </c>
      <c r="H16" s="29">
        <f>'Nacionalidad (esp-extr)'!I16-'Nacionalidad (esp-extr)'!H16</f>
        <v>882</v>
      </c>
      <c r="I16" s="29">
        <f>'Nacionalidad (esp-extr)'!J16-'Nacionalidad (esp-extr)'!I16</f>
        <v>766</v>
      </c>
      <c r="J16" s="29">
        <f>'Nacionalidad (esp-extr)'!K16-'Nacionalidad (esp-extr)'!J16</f>
        <v>1051</v>
      </c>
      <c r="K16" s="29">
        <f>'Nacionalidad (esp-extr)'!L16-'Nacionalidad (esp-extr)'!K16</f>
        <v>621</v>
      </c>
      <c r="L16" s="29">
        <f>'Nacionalidad (esp-extr)'!M16-'Nacionalidad (esp-extr)'!L16</f>
        <v>512</v>
      </c>
      <c r="M16" s="29">
        <f>'Nacionalidad (esp-extr)'!N16-'Nacionalidad (esp-extr)'!M16</f>
        <v>425</v>
      </c>
      <c r="N16" s="29">
        <f>'Nacionalidad (esp-extr)'!O16-'Nacionalidad (esp-extr)'!N16</f>
        <v>315</v>
      </c>
      <c r="O16" s="29">
        <f>'Nacionalidad (esp-extr)'!P16-'Nacionalidad (esp-extr)'!O16</f>
        <v>266</v>
      </c>
      <c r="P16" s="29">
        <f>'Nacionalidad (esp-extr)'!Q16-'Nacionalidad (esp-extr)'!P16</f>
        <v>1016</v>
      </c>
      <c r="Q16" s="29">
        <f>'Nacionalidad (esp-extr)'!R16-'Nacionalidad (esp-extr)'!Q16</f>
        <v>473</v>
      </c>
      <c r="R16" s="29">
        <f>'Nacionalidad (esp-extr)'!S16-'Nacionalidad (esp-extr)'!R16</f>
        <v>715</v>
      </c>
      <c r="S16" s="29">
        <f>'Nacionalidad (esp-extr)'!T16-'Nacionalidad (esp-extr)'!S16</f>
        <v>300</v>
      </c>
      <c r="T16" s="29">
        <f>'Nacionalidad (esp-extr)'!U16-'Nacionalidad (esp-extr)'!T16</f>
        <v>95</v>
      </c>
      <c r="U16" s="29">
        <f>'Nacionalidad (esp-extr)'!V16-'Nacionalidad (esp-extr)'!U16</f>
        <v>618</v>
      </c>
      <c r="V16" s="29">
        <f>'Nacionalidad (esp-extr)'!W16-'Nacionalidad (esp-extr)'!V16</f>
        <v>633</v>
      </c>
      <c r="W16" s="29">
        <f>'Nacionalidad (esp-extr)'!X16-'Nacionalidad (esp-extr)'!W16</f>
        <v>537</v>
      </c>
    </row>
    <row r="17" spans="1:23" ht="18" customHeight="1">
      <c r="A17" s="30" t="s">
        <v>72</v>
      </c>
      <c r="B17" s="31">
        <f>'Nacionalidad (esp-extr)'!C17-'Nacionalidad (esp-extr)'!B17</f>
        <v>255</v>
      </c>
      <c r="C17" s="31">
        <f>'Nacionalidad (esp-extr)'!D17-'Nacionalidad (esp-extr)'!C17</f>
        <v>2343</v>
      </c>
      <c r="D17" s="31">
        <f>'Nacionalidad (esp-extr)'!E17-'Nacionalidad (esp-extr)'!D17</f>
        <v>2691</v>
      </c>
      <c r="E17" s="31">
        <f>'Nacionalidad (esp-extr)'!F17-'Nacionalidad (esp-extr)'!E17</f>
        <v>2198</v>
      </c>
      <c r="F17" s="31">
        <f>'Nacionalidad (esp-extr)'!G17-'Nacionalidad (esp-extr)'!F17</f>
        <v>3713</v>
      </c>
      <c r="G17" s="31">
        <f>'Nacionalidad (esp-extr)'!H17-'Nacionalidad (esp-extr)'!G17</f>
        <v>2347</v>
      </c>
      <c r="H17" s="31">
        <f>'Nacionalidad (esp-extr)'!I17-'Nacionalidad (esp-extr)'!H17</f>
        <v>1892</v>
      </c>
      <c r="I17" s="31">
        <f>'Nacionalidad (esp-extr)'!J17-'Nacionalidad (esp-extr)'!I17</f>
        <v>3488</v>
      </c>
      <c r="J17" s="31">
        <f>'Nacionalidad (esp-extr)'!K17-'Nacionalidad (esp-extr)'!J17</f>
        <v>213</v>
      </c>
      <c r="K17" s="31">
        <f>'Nacionalidad (esp-extr)'!L17-'Nacionalidad (esp-extr)'!K17</f>
        <v>60</v>
      </c>
      <c r="L17" s="31">
        <f>'Nacionalidad (esp-extr)'!M17-'Nacionalidad (esp-extr)'!L17</f>
        <v>-914</v>
      </c>
      <c r="M17" s="31">
        <f>'Nacionalidad (esp-extr)'!N17-'Nacionalidad (esp-extr)'!M17</f>
        <v>-98</v>
      </c>
      <c r="N17" s="31">
        <f>'Nacionalidad (esp-extr)'!O17-'Nacionalidad (esp-extr)'!N17</f>
        <v>-710</v>
      </c>
      <c r="O17" s="31">
        <f>'Nacionalidad (esp-extr)'!P17-'Nacionalidad (esp-extr)'!O17</f>
        <v>-2749</v>
      </c>
      <c r="P17" s="31">
        <f>'Nacionalidad (esp-extr)'!Q17-'Nacionalidad (esp-extr)'!P17</f>
        <v>-1618</v>
      </c>
      <c r="Q17" s="31">
        <f>'Nacionalidad (esp-extr)'!R17-'Nacionalidad (esp-extr)'!Q17</f>
        <v>-594</v>
      </c>
      <c r="R17" s="31">
        <f>'Nacionalidad (esp-extr)'!S17-'Nacionalidad (esp-extr)'!R17</f>
        <v>-252</v>
      </c>
      <c r="S17" s="31">
        <f>'Nacionalidad (esp-extr)'!T17-'Nacionalidad (esp-extr)'!S17</f>
        <v>1069</v>
      </c>
      <c r="T17" s="31">
        <f>'Nacionalidad (esp-extr)'!U17-'Nacionalidad (esp-extr)'!T17</f>
        <v>1020</v>
      </c>
      <c r="U17" s="31">
        <f>'Nacionalidad (esp-extr)'!V17-'Nacionalidad (esp-extr)'!U17</f>
        <v>1474</v>
      </c>
      <c r="V17" s="31">
        <f>'Nacionalidad (esp-extr)'!W17-'Nacionalidad (esp-extr)'!V17</f>
        <v>-336</v>
      </c>
      <c r="W17" s="31">
        <f>'Nacionalidad (esp-extr)'!X17-'Nacionalidad (esp-extr)'!W17</f>
        <v>1308</v>
      </c>
    </row>
    <row r="18" spans="1:23" ht="18" customHeight="1">
      <c r="A18" s="32" t="s">
        <v>48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ht="18" customHeight="1"/>
    <row r="20" spans="1:23" ht="18" customHeight="1"/>
    <row r="21" spans="1:23" ht="18" customHeight="1">
      <c r="A21" s="80" t="s">
        <v>50</v>
      </c>
      <c r="B21" s="81">
        <v>2001</v>
      </c>
      <c r="C21" s="81">
        <v>2002</v>
      </c>
      <c r="D21" s="81">
        <v>2003</v>
      </c>
      <c r="E21" s="81">
        <v>2004</v>
      </c>
      <c r="F21" s="81">
        <v>2005</v>
      </c>
      <c r="G21" s="81">
        <v>2006</v>
      </c>
      <c r="H21" s="81">
        <v>2007</v>
      </c>
      <c r="I21" s="81">
        <v>2008</v>
      </c>
      <c r="J21" s="81">
        <v>2009</v>
      </c>
      <c r="K21" s="81">
        <v>2010</v>
      </c>
      <c r="L21" s="81">
        <v>2011</v>
      </c>
      <c r="M21" s="81">
        <v>2012</v>
      </c>
      <c r="N21" s="81">
        <v>2013</v>
      </c>
      <c r="O21" s="81">
        <v>2014</v>
      </c>
      <c r="P21" s="81">
        <v>2015</v>
      </c>
      <c r="Q21" s="81">
        <v>2016</v>
      </c>
      <c r="R21" s="81">
        <v>2017</v>
      </c>
      <c r="S21" s="81">
        <v>2018</v>
      </c>
      <c r="T21" s="81">
        <v>2019</v>
      </c>
      <c r="U21" s="81">
        <v>2020</v>
      </c>
      <c r="V21" s="81">
        <v>2021</v>
      </c>
      <c r="W21" s="81">
        <v>2022</v>
      </c>
    </row>
    <row r="22" spans="1:23" ht="18" customHeight="1">
      <c r="A22" s="27" t="s">
        <v>70</v>
      </c>
      <c r="B22" s="42">
        <f>'Nacionalidad (esp-extr)'!C22-'Nacionalidad (esp-extr)'!B22</f>
        <v>1496</v>
      </c>
      <c r="C22" s="42">
        <f>'Nacionalidad (esp-extr)'!D22-'Nacionalidad (esp-extr)'!C22</f>
        <v>2330</v>
      </c>
      <c r="D22" s="42">
        <f>'Nacionalidad (esp-extr)'!E22-'Nacionalidad (esp-extr)'!D22</f>
        <v>3405</v>
      </c>
      <c r="E22" s="42">
        <f>'Nacionalidad (esp-extr)'!F22-'Nacionalidad (esp-extr)'!E22</f>
        <v>1943</v>
      </c>
      <c r="F22" s="42">
        <f>'Nacionalidad (esp-extr)'!G22-'Nacionalidad (esp-extr)'!F22</f>
        <v>3752</v>
      </c>
      <c r="G22" s="42">
        <f>'Nacionalidad (esp-extr)'!H22-'Nacionalidad (esp-extr)'!G22</f>
        <v>2890</v>
      </c>
      <c r="H22" s="42">
        <f>'Nacionalidad (esp-extr)'!I22-'Nacionalidad (esp-extr)'!H22</f>
        <v>2673</v>
      </c>
      <c r="I22" s="42">
        <f>'Nacionalidad (esp-extr)'!J22-'Nacionalidad (esp-extr)'!I22</f>
        <v>3698</v>
      </c>
      <c r="J22" s="42">
        <f>'Nacionalidad (esp-extr)'!K22-'Nacionalidad (esp-extr)'!J22</f>
        <v>1450</v>
      </c>
      <c r="K22" s="42">
        <f>'Nacionalidad (esp-extr)'!L22-'Nacionalidad (esp-extr)'!K22</f>
        <v>905</v>
      </c>
      <c r="L22" s="42">
        <f>'Nacionalidad (esp-extr)'!M22-'Nacionalidad (esp-extr)'!L22</f>
        <v>423</v>
      </c>
      <c r="M22" s="42">
        <f>'Nacionalidad (esp-extr)'!N22-'Nacionalidad (esp-extr)'!M22</f>
        <v>576</v>
      </c>
      <c r="N22" s="42">
        <f>'Nacionalidad (esp-extr)'!O22-'Nacionalidad (esp-extr)'!N22</f>
        <v>144</v>
      </c>
      <c r="O22" s="42">
        <f>'Nacionalidad (esp-extr)'!P22-'Nacionalidad (esp-extr)'!O22</f>
        <v>-1753</v>
      </c>
      <c r="P22" s="42">
        <f>'Nacionalidad (esp-extr)'!Q22-'Nacionalidad (esp-extr)'!P22</f>
        <v>-468</v>
      </c>
      <c r="Q22" s="42">
        <f>'Nacionalidad (esp-extr)'!R22-'Nacionalidad (esp-extr)'!Q22</f>
        <v>346</v>
      </c>
      <c r="R22" s="42">
        <f>'Nacionalidad (esp-extr)'!S22-'Nacionalidad (esp-extr)'!R22</f>
        <v>526</v>
      </c>
      <c r="S22" s="42">
        <f>'Nacionalidad (esp-extr)'!T22-'Nacionalidad (esp-extr)'!S22</f>
        <v>1310</v>
      </c>
      <c r="T22" s="42">
        <f>'Nacionalidad (esp-extr)'!U22-'Nacionalidad (esp-extr)'!T22</f>
        <v>1333</v>
      </c>
      <c r="U22" s="42">
        <f>'Nacionalidad (esp-extr)'!V22-'Nacionalidad (esp-extr)'!U22</f>
        <v>1737</v>
      </c>
      <c r="V22" s="42">
        <f>'Nacionalidad (esp-extr)'!W22-'Nacionalidad (esp-extr)'!V22</f>
        <v>169</v>
      </c>
      <c r="W22" s="42">
        <f>'Nacionalidad (esp-extr)'!X22-'Nacionalidad (esp-extr)'!W22</f>
        <v>1720</v>
      </c>
    </row>
    <row r="23" spans="1:23" ht="18" customHeight="1">
      <c r="A23" s="28" t="s">
        <v>71</v>
      </c>
      <c r="B23" s="29">
        <f>'Nacionalidad (esp-extr)'!C23-'Nacionalidad (esp-extr)'!B23</f>
        <v>1869</v>
      </c>
      <c r="C23" s="29">
        <f>'Nacionalidad (esp-extr)'!D23-'Nacionalidad (esp-extr)'!C23</f>
        <v>434</v>
      </c>
      <c r="D23" s="29">
        <f>'Nacionalidad (esp-extr)'!E23-'Nacionalidad (esp-extr)'!D23</f>
        <v>1091</v>
      </c>
      <c r="E23" s="29">
        <f>'Nacionalidad (esp-extr)'!F23-'Nacionalidad (esp-extr)'!E23</f>
        <v>-68</v>
      </c>
      <c r="F23" s="29">
        <f>'Nacionalidad (esp-extr)'!G23-'Nacionalidad (esp-extr)'!F23</f>
        <v>1063</v>
      </c>
      <c r="G23" s="29">
        <f>'Nacionalidad (esp-extr)'!H23-'Nacionalidad (esp-extr)'!G23</f>
        <v>1115</v>
      </c>
      <c r="H23" s="29">
        <f>'Nacionalidad (esp-extr)'!I23-'Nacionalidad (esp-extr)'!H23</f>
        <v>843</v>
      </c>
      <c r="I23" s="29">
        <f>'Nacionalidad (esp-extr)'!J23-'Nacionalidad (esp-extr)'!I23</f>
        <v>869</v>
      </c>
      <c r="J23" s="29">
        <f>'Nacionalidad (esp-extr)'!K23-'Nacionalidad (esp-extr)'!J23</f>
        <v>891</v>
      </c>
      <c r="K23" s="29">
        <f>'Nacionalidad (esp-extr)'!L23-'Nacionalidad (esp-extr)'!K23</f>
        <v>723</v>
      </c>
      <c r="L23" s="29">
        <f>'Nacionalidad (esp-extr)'!M23-'Nacionalidad (esp-extr)'!L23</f>
        <v>664</v>
      </c>
      <c r="M23" s="29">
        <f>'Nacionalidad (esp-extr)'!N23-'Nacionalidad (esp-extr)'!M23</f>
        <v>535</v>
      </c>
      <c r="N23" s="29">
        <f>'Nacionalidad (esp-extr)'!O23-'Nacionalidad (esp-extr)'!N23</f>
        <v>481</v>
      </c>
      <c r="O23" s="29">
        <f>'Nacionalidad (esp-extr)'!P23-'Nacionalidad (esp-extr)'!O23</f>
        <v>371</v>
      </c>
      <c r="P23" s="29">
        <f>'Nacionalidad (esp-extr)'!Q23-'Nacionalidad (esp-extr)'!P23</f>
        <v>985</v>
      </c>
      <c r="Q23" s="29">
        <f>'Nacionalidad (esp-extr)'!R23-'Nacionalidad (esp-extr)'!Q23</f>
        <v>627</v>
      </c>
      <c r="R23" s="29">
        <f>'Nacionalidad (esp-extr)'!S23-'Nacionalidad (esp-extr)'!R23</f>
        <v>764</v>
      </c>
      <c r="S23" s="29">
        <f>'Nacionalidad (esp-extr)'!T23-'Nacionalidad (esp-extr)'!S23</f>
        <v>466</v>
      </c>
      <c r="T23" s="29">
        <f>'Nacionalidad (esp-extr)'!U23-'Nacionalidad (esp-extr)'!T23</f>
        <v>278</v>
      </c>
      <c r="U23" s="29">
        <f>'Nacionalidad (esp-extr)'!V23-'Nacionalidad (esp-extr)'!U23</f>
        <v>330</v>
      </c>
      <c r="V23" s="29">
        <f>'Nacionalidad (esp-extr)'!W23-'Nacionalidad (esp-extr)'!V23</f>
        <v>415</v>
      </c>
      <c r="W23" s="29">
        <f>'Nacionalidad (esp-extr)'!X23-'Nacionalidad (esp-extr)'!W23</f>
        <v>439</v>
      </c>
    </row>
    <row r="24" spans="1:23" ht="18" customHeight="1">
      <c r="A24" s="30" t="s">
        <v>72</v>
      </c>
      <c r="B24" s="31">
        <f>'Nacionalidad (esp-extr)'!C24-'Nacionalidad (esp-extr)'!B24</f>
        <v>-373</v>
      </c>
      <c r="C24" s="31">
        <f>'Nacionalidad (esp-extr)'!D24-'Nacionalidad (esp-extr)'!C24</f>
        <v>1896</v>
      </c>
      <c r="D24" s="31">
        <f>'Nacionalidad (esp-extr)'!E24-'Nacionalidad (esp-extr)'!D24</f>
        <v>2314</v>
      </c>
      <c r="E24" s="31">
        <f>'Nacionalidad (esp-extr)'!F24-'Nacionalidad (esp-extr)'!E24</f>
        <v>2011</v>
      </c>
      <c r="F24" s="31">
        <f>'Nacionalidad (esp-extr)'!G24-'Nacionalidad (esp-extr)'!F24</f>
        <v>2689</v>
      </c>
      <c r="G24" s="31">
        <f>'Nacionalidad (esp-extr)'!H24-'Nacionalidad (esp-extr)'!G24</f>
        <v>1775</v>
      </c>
      <c r="H24" s="31">
        <f>'Nacionalidad (esp-extr)'!I24-'Nacionalidad (esp-extr)'!H24</f>
        <v>1830</v>
      </c>
      <c r="I24" s="31">
        <f>'Nacionalidad (esp-extr)'!J24-'Nacionalidad (esp-extr)'!I24</f>
        <v>2829</v>
      </c>
      <c r="J24" s="31">
        <f>'Nacionalidad (esp-extr)'!K24-'Nacionalidad (esp-extr)'!J24</f>
        <v>559</v>
      </c>
      <c r="K24" s="31">
        <f>'Nacionalidad (esp-extr)'!L24-'Nacionalidad (esp-extr)'!K24</f>
        <v>182</v>
      </c>
      <c r="L24" s="31">
        <f>'Nacionalidad (esp-extr)'!M24-'Nacionalidad (esp-extr)'!L24</f>
        <v>-241</v>
      </c>
      <c r="M24" s="31">
        <f>'Nacionalidad (esp-extr)'!N24-'Nacionalidad (esp-extr)'!M24</f>
        <v>41</v>
      </c>
      <c r="N24" s="31">
        <f>'Nacionalidad (esp-extr)'!O24-'Nacionalidad (esp-extr)'!N24</f>
        <v>-337</v>
      </c>
      <c r="O24" s="31">
        <f>'Nacionalidad (esp-extr)'!P24-'Nacionalidad (esp-extr)'!O24</f>
        <v>-2124</v>
      </c>
      <c r="P24" s="31">
        <f>'Nacionalidad (esp-extr)'!Q24-'Nacionalidad (esp-extr)'!P24</f>
        <v>-1453</v>
      </c>
      <c r="Q24" s="31">
        <f>'Nacionalidad (esp-extr)'!R24-'Nacionalidad (esp-extr)'!Q24</f>
        <v>-281</v>
      </c>
      <c r="R24" s="31">
        <f>'Nacionalidad (esp-extr)'!S24-'Nacionalidad (esp-extr)'!R24</f>
        <v>-238</v>
      </c>
      <c r="S24" s="31">
        <f>'Nacionalidad (esp-extr)'!T24-'Nacionalidad (esp-extr)'!S24</f>
        <v>844</v>
      </c>
      <c r="T24" s="31">
        <f>'Nacionalidad (esp-extr)'!U24-'Nacionalidad (esp-extr)'!T24</f>
        <v>1055</v>
      </c>
      <c r="U24" s="31">
        <f>'Nacionalidad (esp-extr)'!V24-'Nacionalidad (esp-extr)'!U24</f>
        <v>1407</v>
      </c>
      <c r="V24" s="31">
        <f>'Nacionalidad (esp-extr)'!W24-'Nacionalidad (esp-extr)'!V24</f>
        <v>-246</v>
      </c>
      <c r="W24" s="31">
        <f>'Nacionalidad (esp-extr)'!X24-'Nacionalidad (esp-extr)'!W24</f>
        <v>1281</v>
      </c>
    </row>
    <row r="25" spans="1:23" ht="18" customHeight="1">
      <c r="A25" s="32" t="s">
        <v>48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ht="18" customHeight="1"/>
    <row r="27" spans="1:23" ht="18" customHeight="1"/>
    <row r="28" spans="1:23" ht="18" customHeight="1"/>
    <row r="29" spans="1:23" ht="18" customHeight="1">
      <c r="A29" s="33" t="s">
        <v>73</v>
      </c>
    </row>
    <row r="30" spans="1:23" ht="18" customHeight="1"/>
    <row r="31" spans="1:23" ht="18" customHeight="1">
      <c r="A31" s="80" t="s">
        <v>14</v>
      </c>
      <c r="B31" s="81">
        <v>2001</v>
      </c>
      <c r="C31" s="81">
        <v>2002</v>
      </c>
      <c r="D31" s="81">
        <v>2003</v>
      </c>
      <c r="E31" s="81">
        <v>2004</v>
      </c>
      <c r="F31" s="81">
        <v>2005</v>
      </c>
      <c r="G31" s="81">
        <v>2006</v>
      </c>
      <c r="H31" s="81">
        <v>2007</v>
      </c>
      <c r="I31" s="81">
        <v>2008</v>
      </c>
      <c r="J31" s="81">
        <v>2009</v>
      </c>
      <c r="K31" s="81">
        <v>2010</v>
      </c>
      <c r="L31" s="81">
        <v>2011</v>
      </c>
      <c r="M31" s="81">
        <v>2012</v>
      </c>
      <c r="N31" s="81">
        <v>2013</v>
      </c>
      <c r="O31" s="81">
        <v>2014</v>
      </c>
      <c r="P31" s="81">
        <v>2015</v>
      </c>
      <c r="Q31" s="81">
        <v>2016</v>
      </c>
      <c r="R31" s="81">
        <v>2017</v>
      </c>
      <c r="S31" s="81">
        <v>2018</v>
      </c>
      <c r="T31" s="81">
        <v>2019</v>
      </c>
      <c r="U31" s="81">
        <v>2020</v>
      </c>
      <c r="V31" s="81">
        <v>2021</v>
      </c>
      <c r="W31" s="81">
        <v>2022</v>
      </c>
    </row>
    <row r="32" spans="1:23" ht="18" customHeight="1">
      <c r="A32" s="48" t="s">
        <v>70</v>
      </c>
      <c r="B32" s="52">
        <f>('Nacionalidad (esp-extr)'!C8-'Nacionalidad (esp-extr)'!B8)/'Nacionalidad (esp-extr)'!B8</f>
        <v>1.507082200306596E-2</v>
      </c>
      <c r="C32" s="52">
        <f>('Nacionalidad (esp-extr)'!D8-'Nacionalidad (esp-extr)'!C8)/'Nacionalidad (esp-extr)'!C8</f>
        <v>2.1970198879886094E-2</v>
      </c>
      <c r="D32" s="52">
        <f>('Nacionalidad (esp-extr)'!E8-'Nacionalidad (esp-extr)'!D8)/'Nacionalidad (esp-extr)'!D8</f>
        <v>2.9498691362995773E-2</v>
      </c>
      <c r="E32" s="52">
        <f>('Nacionalidad (esp-extr)'!F8-'Nacionalidad (esp-extr)'!E8)/'Nacionalidad (esp-extr)'!E8</f>
        <v>1.4138988407202867E-2</v>
      </c>
      <c r="F32" s="52">
        <f>('Nacionalidad (esp-extr)'!G8-'Nacionalidad (esp-extr)'!F8)/'Nacionalidad (esp-extr)'!F8</f>
        <v>3.3410338191452844E-2</v>
      </c>
      <c r="G32" s="52">
        <f>('Nacionalidad (esp-extr)'!H8-'Nacionalidad (esp-extr)'!G8)/'Nacionalidad (esp-extr)'!G8</f>
        <v>2.3936944400904634E-2</v>
      </c>
      <c r="H32" s="52">
        <f>('Nacionalidad (esp-extr)'!I8-'Nacionalidad (esp-extr)'!H8)/'Nacionalidad (esp-extr)'!H8</f>
        <v>1.9852898297177513E-2</v>
      </c>
      <c r="I32" s="52">
        <f>('Nacionalidad (esp-extr)'!J8-'Nacionalidad (esp-extr)'!I8)/'Nacionalidad (esp-extr)'!I8</f>
        <v>2.841877669174276E-2</v>
      </c>
      <c r="J32" s="52">
        <f>('Nacionalidad (esp-extr)'!K8-'Nacionalidad (esp-extr)'!J8)/'Nacionalidad (esp-extr)'!J8</f>
        <v>9.4312412472590673E-3</v>
      </c>
      <c r="K32" s="52">
        <f>('Nacionalidad (esp-extr)'!L8-'Nacionalidad (esp-extr)'!K8)/'Nacionalidad (esp-extr)'!K8</f>
        <v>5.4599095982181276E-3</v>
      </c>
      <c r="L32" s="52">
        <f>('Nacionalidad (esp-extr)'!M8-'Nacionalidad (esp-extr)'!L8)/'Nacionalidad (esp-extr)'!L8</f>
        <v>7.1901310315783704E-5</v>
      </c>
      <c r="M32" s="52">
        <f>('Nacionalidad (esp-extr)'!N8-'Nacionalidad (esp-extr)'!M8)/'Nacionalidad (esp-extr)'!M8</f>
        <v>3.091534058229027E-3</v>
      </c>
      <c r="N32" s="52">
        <f>('Nacionalidad (esp-extr)'!O8-'Nacionalidad (esp-extr)'!N8)/'Nacionalidad (esp-extr)'!N8</f>
        <v>-8.5668160455440608E-4</v>
      </c>
      <c r="O32" s="52">
        <f>('Nacionalidad (esp-extr)'!P8-'Nacionalidad (esp-extr)'!O8)/'Nacionalidad (esp-extr)'!O8</f>
        <v>-1.4470178315228531E-2</v>
      </c>
      <c r="P32" s="52">
        <f>('Nacionalidad (esp-extr)'!Q8-'Nacionalidad (esp-extr)'!P8)/'Nacionalidad (esp-extr)'!P8</f>
        <v>-3.7087873998280785E-3</v>
      </c>
      <c r="Q32" s="52">
        <f>('Nacionalidad (esp-extr)'!R8-'Nacionalidad (esp-extr)'!Q8)/'Nacionalidad (esp-extr)'!Q8</f>
        <v>7.8278839664062006E-4</v>
      </c>
      <c r="R32" s="52">
        <f>('Nacionalidad (esp-extr)'!S8-'Nacionalidad (esp-extr)'!R8)/'Nacionalidad (esp-extr)'!R8</f>
        <v>3.4380985820016059E-3</v>
      </c>
      <c r="S32" s="52">
        <f>('Nacionalidad (esp-extr)'!T8-'Nacionalidad (esp-extr)'!S8)/'Nacionalidad (esp-extr)'!S8</f>
        <v>9.2812006319115316E-3</v>
      </c>
      <c r="T32" s="52">
        <f>('Nacionalidad (esp-extr)'!U8-'Nacionalidad (esp-extr)'!T8)/'Nacionalidad (esp-extr)'!T8</f>
        <v>8.4029286677856849E-3</v>
      </c>
      <c r="U32" s="52">
        <f>('Nacionalidad (esp-extr)'!V8-'Nacionalidad (esp-extr)'!U8)/'Nacionalidad (esp-extr)'!U8</f>
        <v>1.3033784358777976E-2</v>
      </c>
      <c r="V32" s="52">
        <f>('Nacionalidad (esp-extr)'!W8-'Nacionalidad (esp-extr)'!V8)/'Nacionalidad (esp-extr)'!V8</f>
        <v>1.5658391688283761E-3</v>
      </c>
      <c r="W32" s="52">
        <f>('Nacionalidad (esp-extr)'!X8-'Nacionalidad (esp-extr)'!W8)/'Nacionalidad (esp-extr)'!W8</f>
        <v>1.196027778709699E-2</v>
      </c>
    </row>
    <row r="33" spans="1:23" ht="18" customHeight="1">
      <c r="A33" s="47" t="s">
        <v>71</v>
      </c>
      <c r="B33" s="25">
        <f>('Nacionalidad (esp-extr)'!C9-'Nacionalidad (esp-extr)'!B9)/'Nacionalidad (esp-extr)'!B9</f>
        <v>1.5968936432832752E-2</v>
      </c>
      <c r="C33" s="25">
        <f>('Nacionalidad (esp-extr)'!D9-'Nacionalidad (esp-extr)'!C9)/'Nacionalidad (esp-extr)'!C9</f>
        <v>4.6402929290372654E-3</v>
      </c>
      <c r="D33" s="25">
        <f>('Nacionalidad (esp-extr)'!E9-'Nacionalidad (esp-extr)'!D9)/'Nacionalidad (esp-extr)'!D9</f>
        <v>9.7457947378586963E-3</v>
      </c>
      <c r="E33" s="25">
        <f>('Nacionalidad (esp-extr)'!F9-'Nacionalidad (esp-extr)'!E9)/'Nacionalidad (esp-extr)'!E9</f>
        <v>-2.4701112381744464E-3</v>
      </c>
      <c r="F33" s="25">
        <f>('Nacionalidad (esp-extr)'!G9-'Nacionalidad (esp-extr)'!F9)/'Nacionalidad (esp-extr)'!F9</f>
        <v>9.4255068137951738E-3</v>
      </c>
      <c r="G33" s="25">
        <f>('Nacionalidad (esp-extr)'!H9-'Nacionalidad (esp-extr)'!G9)/'Nacionalidad (esp-extr)'!G9</f>
        <v>9.4655202319300254E-3</v>
      </c>
      <c r="H33" s="25">
        <f>('Nacionalidad (esp-extr)'!I9-'Nacionalidad (esp-extr)'!H9)/'Nacionalidad (esp-extr)'!H9</f>
        <v>7.0571197132968406E-3</v>
      </c>
      <c r="I33" s="25">
        <f>('Nacionalidad (esp-extr)'!J9-'Nacionalidad (esp-extr)'!I9)/'Nacionalidad (esp-extr)'!I9</f>
        <v>6.6420484321109523E-3</v>
      </c>
      <c r="J33" s="25">
        <f>('Nacionalidad (esp-extr)'!K9-'Nacionalidad (esp-extr)'!J9)/'Nacionalidad (esp-extr)'!J9</f>
        <v>7.8371550562160511E-3</v>
      </c>
      <c r="K33" s="25">
        <f>('Nacionalidad (esp-extr)'!L9-'Nacionalidad (esp-extr)'!K9)/'Nacionalidad (esp-extr)'!K9</f>
        <v>5.3816830573085181E-3</v>
      </c>
      <c r="L33" s="25">
        <f>('Nacionalidad (esp-extr)'!M9-'Nacionalidad (esp-extr)'!L9)/'Nacionalidad (esp-extr)'!L9</f>
        <v>4.6837661303170304E-3</v>
      </c>
      <c r="M33" s="25">
        <f>('Nacionalidad (esp-extr)'!N9-'Nacionalidad (esp-extr)'!M9)/'Nacionalidad (esp-extr)'!M9</f>
        <v>3.8056577445135099E-3</v>
      </c>
      <c r="N33" s="25">
        <f>('Nacionalidad (esp-extr)'!O9-'Nacionalidad (esp-extr)'!N9)/'Nacionalidad (esp-extr)'!N9</f>
        <v>3.1435612283583977E-3</v>
      </c>
      <c r="O33" s="25">
        <f>('Nacionalidad (esp-extr)'!P9-'Nacionalidad (esp-extr)'!O9)/'Nacionalidad (esp-extr)'!O9</f>
        <v>2.5077555391083885E-3</v>
      </c>
      <c r="P33" s="25">
        <f>('Nacionalidad (esp-extr)'!Q9-'Nacionalidad (esp-extr)'!P9)/'Nacionalidad (esp-extr)'!P9</f>
        <v>7.8578749572941579E-3</v>
      </c>
      <c r="Q33" s="25">
        <f>('Nacionalidad (esp-extr)'!R9-'Nacionalidad (esp-extr)'!Q9)/'Nacionalidad (esp-extr)'!Q9</f>
        <v>4.285992596921878E-3</v>
      </c>
      <c r="R33" s="25">
        <f>('Nacionalidad (esp-extr)'!S9-'Nacionalidad (esp-extr)'!R9)/'Nacionalidad (esp-extr)'!R9</f>
        <v>5.7381183317167794E-3</v>
      </c>
      <c r="S33" s="25">
        <f>('Nacionalidad (esp-extr)'!T9-'Nacionalidad (esp-extr)'!S9)/'Nacionalidad (esp-extr)'!S9</f>
        <v>2.9549163095178394E-3</v>
      </c>
      <c r="T33" s="25">
        <f>('Nacionalidad (esp-extr)'!U9-'Nacionalidad (esp-extr)'!T9)/'Nacionalidad (esp-extr)'!T9</f>
        <v>1.4346429739033443E-3</v>
      </c>
      <c r="U33" s="25">
        <f>('Nacionalidad (esp-extr)'!V9-'Nacionalidad (esp-extr)'!U9)/'Nacionalidad (esp-extr)'!U9</f>
        <v>3.6410004301603884E-3</v>
      </c>
      <c r="V33" s="25">
        <f>('Nacionalidad (esp-extr)'!W9-'Nacionalidad (esp-extr)'!V9)/'Nacionalidad (esp-extr)'!V9</f>
        <v>4.0104700821993293E-3</v>
      </c>
      <c r="W33" s="25">
        <f>('Nacionalidad (esp-extr)'!X9-'Nacionalidad (esp-extr)'!W9)/'Nacionalidad (esp-extr)'!W9</f>
        <v>3.7200225640712905E-3</v>
      </c>
    </row>
    <row r="34" spans="1:23" ht="18" customHeight="1">
      <c r="A34" s="49" t="s">
        <v>72</v>
      </c>
      <c r="B34" s="51">
        <f>('Nacionalidad (esp-extr)'!C10-'Nacionalidad (esp-extr)'!B10)/'Nacionalidad (esp-extr)'!B10</f>
        <v>-1.9423868312757202E-2</v>
      </c>
      <c r="C34" s="51">
        <f>('Nacionalidad (esp-extr)'!D10-'Nacionalidad (esp-extr)'!C10)/'Nacionalidad (esp-extr)'!C10</f>
        <v>0.71159979855632027</v>
      </c>
      <c r="D34" s="51">
        <f>('Nacionalidad (esp-extr)'!E10-'Nacionalidad (esp-extr)'!D10)/'Nacionalidad (esp-extr)'!D10</f>
        <v>0.49087877599058455</v>
      </c>
      <c r="E34" s="51">
        <f>('Nacionalidad (esp-extr)'!F10-'Nacionalidad (esp-extr)'!E10)/'Nacionalidad (esp-extr)'!E10</f>
        <v>0.27688967831063743</v>
      </c>
      <c r="F34" s="51">
        <f>('Nacionalidad (esp-extr)'!G10-'Nacionalidad (esp-extr)'!F10)/'Nacionalidad (esp-extr)'!F10</f>
        <v>0.32982998454404944</v>
      </c>
      <c r="G34" s="51">
        <f>('Nacionalidad (esp-extr)'!H10-'Nacionalidad (esp-extr)'!G10)/'Nacionalidad (esp-extr)'!G10</f>
        <v>0.1596931659693166</v>
      </c>
      <c r="H34" s="51">
        <f>('Nacionalidad (esp-extr)'!I10-'Nacionalidad (esp-extr)'!H10)/'Nacionalidad (esp-extr)'!H10</f>
        <v>0.12434021513997461</v>
      </c>
      <c r="I34" s="51">
        <f>('Nacionalidad (esp-extr)'!J10-'Nacionalidad (esp-extr)'!I10)/'Nacionalidad (esp-extr)'!I10</f>
        <v>0.18769313049679107</v>
      </c>
      <c r="J34" s="51">
        <f>('Nacionalidad (esp-extr)'!K10-'Nacionalidad (esp-extr)'!J10)/'Nacionalidad (esp-extr)'!J10</f>
        <v>1.9313036299502165E-2</v>
      </c>
      <c r="K34" s="51">
        <f>('Nacionalidad (esp-extr)'!L10-'Nacionalidad (esp-extr)'!K10)/'Nacionalidad (esp-extr)'!K10</f>
        <v>5.9393790649159405E-3</v>
      </c>
      <c r="L34" s="51">
        <f>('Nacionalidad (esp-extr)'!M10-'Nacionalidad (esp-extr)'!L10)/'Nacionalidad (esp-extr)'!L10</f>
        <v>-2.8179666723595287E-2</v>
      </c>
      <c r="M34" s="51">
        <f>('Nacionalidad (esp-extr)'!N10-'Nacionalidad (esp-extr)'!M10)/'Nacionalidad (esp-extr)'!M10</f>
        <v>-1.4310102430206868E-3</v>
      </c>
      <c r="N34" s="51">
        <f>('Nacionalidad (esp-extr)'!O10-'Nacionalidad (esp-extr)'!N10)/'Nacionalidad (esp-extr)'!N10</f>
        <v>-2.632306725329981E-2</v>
      </c>
      <c r="O34" s="51">
        <f>('Nacionalidad (esp-extr)'!P10-'Nacionalidad (esp-extr)'!O10)/'Nacionalidad (esp-extr)'!O10</f>
        <v>-0.12582627556290021</v>
      </c>
      <c r="P34" s="51">
        <f>('Nacionalidad (esp-extr)'!Q10-'Nacionalidad (esp-extr)'!P10)/'Nacionalidad (esp-extr)'!P10</f>
        <v>-9.0710382513661203E-2</v>
      </c>
      <c r="Q34" s="51">
        <f>('Nacionalidad (esp-extr)'!R10-'Nacionalidad (esp-extr)'!Q10)/'Nacionalidad (esp-extr)'!Q10</f>
        <v>-2.8423856548856548E-2</v>
      </c>
      <c r="R34" s="51">
        <f>('Nacionalidad (esp-extr)'!S10-'Nacionalidad (esp-extr)'!R10)/'Nacionalidad (esp-extr)'!R10</f>
        <v>-1.6383028519843527E-2</v>
      </c>
      <c r="S34" s="51">
        <f>('Nacionalidad (esp-extr)'!T10-'Nacionalidad (esp-extr)'!S10)/'Nacionalidad (esp-extr)'!S10</f>
        <v>6.5026003603113627E-2</v>
      </c>
      <c r="T34" s="51">
        <f>('Nacionalidad (esp-extr)'!U10-'Nacionalidad (esp-extr)'!T10)/'Nacionalidad (esp-extr)'!T10</f>
        <v>6.6226222392442233E-2</v>
      </c>
      <c r="U34" s="51">
        <f>('Nacionalidad (esp-extr)'!V10-'Nacionalidad (esp-extr)'!U10)/'Nacionalidad (esp-extr)'!U10</f>
        <v>8.6239410901906788E-2</v>
      </c>
      <c r="V34" s="51">
        <f>('Nacionalidad (esp-extr)'!W10-'Nacionalidad (esp-extr)'!V10)/'Nacionalidad (esp-extr)'!V10</f>
        <v>-1.6038359788359789E-2</v>
      </c>
      <c r="W34" s="51">
        <f>('Nacionalidad (esp-extr)'!X10-'Nacionalidad (esp-extr)'!W10)/'Nacionalidad (esp-extr)'!W10</f>
        <v>7.2508822046714841E-2</v>
      </c>
    </row>
    <row r="35" spans="1:23" ht="18" customHeight="1">
      <c r="A35" s="32" t="s">
        <v>52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</row>
    <row r="36" spans="1:23" ht="18" customHeight="1"/>
    <row r="37" spans="1:23" ht="18" customHeight="1"/>
    <row r="38" spans="1:23" ht="18" customHeight="1">
      <c r="A38" s="80" t="s">
        <v>49</v>
      </c>
      <c r="B38" s="81">
        <v>2001</v>
      </c>
      <c r="C38" s="81">
        <v>2002</v>
      </c>
      <c r="D38" s="81">
        <v>2003</v>
      </c>
      <c r="E38" s="81">
        <v>2004</v>
      </c>
      <c r="F38" s="81">
        <v>2005</v>
      </c>
      <c r="G38" s="81">
        <v>2006</v>
      </c>
      <c r="H38" s="81">
        <v>2007</v>
      </c>
      <c r="I38" s="81">
        <v>2008</v>
      </c>
      <c r="J38" s="81">
        <v>2009</v>
      </c>
      <c r="K38" s="81">
        <v>2010</v>
      </c>
      <c r="L38" s="81">
        <v>2011</v>
      </c>
      <c r="M38" s="81">
        <v>2012</v>
      </c>
      <c r="N38" s="81">
        <v>2013</v>
      </c>
      <c r="O38" s="81">
        <v>2014</v>
      </c>
      <c r="P38" s="81">
        <v>2015</v>
      </c>
      <c r="Q38" s="81">
        <v>2016</v>
      </c>
      <c r="R38" s="81">
        <v>2017</v>
      </c>
      <c r="S38" s="81">
        <v>2018</v>
      </c>
      <c r="T38" s="81">
        <v>2019</v>
      </c>
      <c r="U38" s="81">
        <v>2020</v>
      </c>
      <c r="V38" s="81">
        <v>2021</v>
      </c>
      <c r="W38" s="81">
        <v>2022</v>
      </c>
    </row>
    <row r="39" spans="1:23" ht="18" customHeight="1">
      <c r="A39" s="27" t="s">
        <v>70</v>
      </c>
      <c r="B39" s="53">
        <f>('Nacionalidad (esp-extr)'!C15-'Nacionalidad (esp-extr)'!B15)/'Nacionalidad (esp-extr)'!B15</f>
        <v>1.7806255796307225E-2</v>
      </c>
      <c r="C39" s="53">
        <f>('Nacionalidad (esp-extr)'!D15-'Nacionalidad (esp-extr)'!C15)/'Nacionalidad (esp-extr)'!C15</f>
        <v>2.4925034376501384E-2</v>
      </c>
      <c r="D39" s="53">
        <f>('Nacionalidad (esp-extr)'!E15-'Nacionalidad (esp-extr)'!D15)/'Nacionalidad (esp-extr)'!D15</f>
        <v>3.1689713976287268E-2</v>
      </c>
      <c r="E39" s="53">
        <f>('Nacionalidad (esp-extr)'!F15-'Nacionalidad (esp-extr)'!E15)/'Nacionalidad (esp-extr)'!E15</f>
        <v>1.3098110487888948E-2</v>
      </c>
      <c r="F39" s="53">
        <f>('Nacionalidad (esp-extr)'!G15-'Nacionalidad (esp-extr)'!F15)/'Nacionalidad (esp-extr)'!F15</f>
        <v>3.7974389904426094E-2</v>
      </c>
      <c r="G39" s="53">
        <f>('Nacionalidad (esp-extr)'!H15-'Nacionalidad (esp-extr)'!G15)/'Nacionalidad (esp-extr)'!G15</f>
        <v>2.6252467687264872E-2</v>
      </c>
      <c r="H39" s="53">
        <f>('Nacionalidad (esp-extr)'!I15-'Nacionalidad (esp-extr)'!H15)/'Nacionalidad (esp-extr)'!H15</f>
        <v>2.0136615393549606E-2</v>
      </c>
      <c r="I39" s="53">
        <f>('Nacionalidad (esp-extr)'!J15-'Nacionalidad (esp-extr)'!I15)/'Nacionalidad (esp-extr)'!I15</f>
        <v>3.0270470281001615E-2</v>
      </c>
      <c r="J39" s="53">
        <f>('Nacionalidad (esp-extr)'!K15-'Nacionalidad (esp-extr)'!J15)/'Nacionalidad (esp-extr)'!J15</f>
        <v>8.7300655445585584E-3</v>
      </c>
      <c r="K39" s="53">
        <f>('Nacionalidad (esp-extr)'!L15-'Nacionalidad (esp-extr)'!K15)/'Nacionalidad (esp-extr)'!K15</f>
        <v>4.6627547911346039E-3</v>
      </c>
      <c r="L39" s="53">
        <f>('Nacionalidad (esp-extr)'!M15-'Nacionalidad (esp-extr)'!L15)/'Nacionalidad (esp-extr)'!L15</f>
        <v>-2.7396886841316143E-3</v>
      </c>
      <c r="M39" s="53">
        <f>('Nacionalidad (esp-extr)'!N15-'Nacionalidad (esp-extr)'!M15)/'Nacionalidad (esp-extr)'!M15</f>
        <v>2.2346750495455476E-3</v>
      </c>
      <c r="N39" s="53">
        <f>('Nacionalidad (esp-extr)'!O15-'Nacionalidad (esp-extr)'!N15)/'Nacionalidad (esp-extr)'!N15</f>
        <v>-2.6933593350470827E-3</v>
      </c>
      <c r="O39" s="53">
        <f>('Nacionalidad (esp-extr)'!P15-'Nacionalidad (esp-extr)'!O15)/'Nacionalidad (esp-extr)'!O15</f>
        <v>-1.6976384843636762E-2</v>
      </c>
      <c r="P39" s="53">
        <f>('Nacionalidad (esp-extr)'!Q15-'Nacionalidad (esp-extr)'!P15)/'Nacionalidad (esp-extr)'!P15</f>
        <v>-4.18698140896793E-3</v>
      </c>
      <c r="Q39" s="53">
        <f>('Nacionalidad (esp-extr)'!R15-'Nacionalidad (esp-extr)'!Q15)/'Nacionalidad (esp-extr)'!Q15</f>
        <v>-8.4510780362767764E-4</v>
      </c>
      <c r="R39" s="53">
        <f>('Nacionalidad (esp-extr)'!S15-'Nacionalidad (esp-extr)'!R15)/'Nacionalidad (esp-extr)'!R15</f>
        <v>3.2364947992394588E-3</v>
      </c>
      <c r="S39" s="53">
        <f>('Nacionalidad (esp-extr)'!T15-'Nacionalidad (esp-extr)'!S15)/'Nacionalidad (esp-extr)'!S15</f>
        <v>9.5388067085194293E-3</v>
      </c>
      <c r="T39" s="53">
        <f>('Nacionalidad (esp-extr)'!U15-'Nacionalidad (esp-extr)'!T15)/'Nacionalidad (esp-extr)'!T15</f>
        <v>7.6955993595052728E-3</v>
      </c>
      <c r="U39" s="53">
        <f>('Nacionalidad (esp-extr)'!V15-'Nacionalidad (esp-extr)'!U15)/'Nacionalidad (esp-extr)'!U15</f>
        <v>1.43284727026157E-2</v>
      </c>
      <c r="V39" s="53">
        <f>('Nacionalidad (esp-extr)'!W15-'Nacionalidad (esp-extr)'!V15)/'Nacionalidad (esp-extr)'!V15</f>
        <v>2.0054694621695532E-3</v>
      </c>
      <c r="W39" s="53">
        <f>('Nacionalidad (esp-extr)'!X15-'Nacionalidad (esp-extr)'!W15)/'Nacionalidad (esp-extr)'!W15</f>
        <v>1.2433284813197477E-2</v>
      </c>
    </row>
    <row r="40" spans="1:23" ht="18" customHeight="1">
      <c r="A40" s="28" t="s">
        <v>71</v>
      </c>
      <c r="B40" s="38">
        <f>('Nacionalidad (esp-extr)'!C16-'Nacionalidad (esp-extr)'!B16)/'Nacionalidad (esp-extr)'!B16</f>
        <v>1.6070408640116308E-2</v>
      </c>
      <c r="C40" s="38">
        <f>('Nacionalidad (esp-extr)'!D16-'Nacionalidad (esp-extr)'!C16)/'Nacionalidad (esp-extr)'!C16</f>
        <v>5.6723816337481154E-3</v>
      </c>
      <c r="D40" s="38">
        <f>('Nacionalidad (esp-extr)'!E16-'Nacionalidad (esp-extr)'!D16)/'Nacionalidad (esp-extr)'!D16</f>
        <v>1.0416931324474707E-2</v>
      </c>
      <c r="E40" s="38">
        <f>('Nacionalidad (esp-extr)'!F16-'Nacionalidad (esp-extr)'!E16)/'Nacionalidad (esp-extr)'!E16</f>
        <v>-4.4087941193727111E-3</v>
      </c>
      <c r="F40" s="38">
        <f>('Nacionalidad (esp-extr)'!G16-'Nacionalidad (esp-extr)'!F16)/'Nacionalidad (esp-extr)'!F16</f>
        <v>1.0085788131098408E-2</v>
      </c>
      <c r="G40" s="38">
        <f>('Nacionalidad (esp-extr)'!H16-'Nacionalidad (esp-extr)'!G16)/'Nacionalidad (esp-extr)'!G16</f>
        <v>9.8100500920994503E-3</v>
      </c>
      <c r="H40" s="38">
        <f>('Nacionalidad (esp-extr)'!I16-'Nacionalidad (esp-extr)'!H16)/'Nacionalidad (esp-extr)'!H16</f>
        <v>7.2798705800785762E-3</v>
      </c>
      <c r="I40" s="38">
        <f>('Nacionalidad (esp-extr)'!J16-'Nacionalidad (esp-extr)'!I16)/'Nacionalidad (esp-extr)'!I16</f>
        <v>6.2767334764581521E-3</v>
      </c>
      <c r="J40" s="38">
        <f>('Nacionalidad (esp-extr)'!K16-'Nacionalidad (esp-extr)'!J16)/'Nacionalidad (esp-extr)'!J16</f>
        <v>8.5583531481059245E-3</v>
      </c>
      <c r="K40" s="38">
        <f>('Nacionalidad (esp-extr)'!L16-'Nacionalidad (esp-extr)'!K16)/'Nacionalidad (esp-extr)'!K16</f>
        <v>5.0139275766016714E-3</v>
      </c>
      <c r="L40" s="38">
        <f>('Nacionalidad (esp-extr)'!M16-'Nacionalidad (esp-extr)'!L16)/'Nacionalidad (esp-extr)'!L16</f>
        <v>4.1132427134548026E-3</v>
      </c>
      <c r="M40" s="38">
        <f>('Nacionalidad (esp-extr)'!N16-'Nacionalidad (esp-extr)'!M16)/'Nacionalidad (esp-extr)'!M16</f>
        <v>3.4003264313374085E-3</v>
      </c>
      <c r="N40" s="38">
        <f>('Nacionalidad (esp-extr)'!O16-'Nacionalidad (esp-extr)'!N16)/'Nacionalidad (esp-extr)'!N16</f>
        <v>2.5117013387766819E-3</v>
      </c>
      <c r="O40" s="38">
        <f>('Nacionalidad (esp-extr)'!P16-'Nacionalidad (esp-extr)'!O16)/'Nacionalidad (esp-extr)'!O16</f>
        <v>2.1156782896411303E-3</v>
      </c>
      <c r="P40" s="38">
        <f>('Nacionalidad (esp-extr)'!Q16-'Nacionalidad (esp-extr)'!P16)/'Nacionalidad (esp-extr)'!P16</f>
        <v>8.0638760575900432E-3</v>
      </c>
      <c r="Q40" s="38">
        <f>('Nacionalidad (esp-extr)'!R16-'Nacionalidad (esp-extr)'!Q16)/'Nacionalidad (esp-extr)'!Q16</f>
        <v>3.724116211321943E-3</v>
      </c>
      <c r="R40" s="38">
        <f>('Nacionalidad (esp-extr)'!S16-'Nacionalidad (esp-extr)'!R16)/'Nacionalidad (esp-extr)'!R16</f>
        <v>5.6085909493814859E-3</v>
      </c>
      <c r="S40" s="38">
        <f>('Nacionalidad (esp-extr)'!T16-'Nacionalidad (esp-extr)'!S16)/'Nacionalidad (esp-extr)'!S16</f>
        <v>2.3401301112341848E-3</v>
      </c>
      <c r="T40" s="38">
        <f>('Nacionalidad (esp-extr)'!U16-'Nacionalidad (esp-extr)'!T16)/'Nacionalidad (esp-extr)'!T16</f>
        <v>7.3931111768276553E-4</v>
      </c>
      <c r="U40" s="38">
        <f>('Nacionalidad (esp-extr)'!V16-'Nacionalidad (esp-extr)'!U16)/'Nacionalidad (esp-extr)'!U16</f>
        <v>4.8058603500968173E-3</v>
      </c>
      <c r="V40" s="38">
        <f>('Nacionalidad (esp-extr)'!W16-'Nacionalidad (esp-extr)'!V16)/'Nacionalidad (esp-extr)'!V16</f>
        <v>4.8989637105200023E-3</v>
      </c>
      <c r="W40" s="38">
        <f>('Nacionalidad (esp-extr)'!X16-'Nacionalidad (esp-extr)'!W16)/'Nacionalidad (esp-extr)'!W16</f>
        <v>4.1357321093003913E-3</v>
      </c>
    </row>
    <row r="41" spans="1:23" ht="18" customHeight="1">
      <c r="A41" s="30" t="s">
        <v>72</v>
      </c>
      <c r="B41" s="39">
        <f>('Nacionalidad (esp-extr)'!C17-'Nacionalidad (esp-extr)'!B17)/'Nacionalidad (esp-extr)'!B17</f>
        <v>8.3442408376963345E-2</v>
      </c>
      <c r="C41" s="39">
        <f>('Nacionalidad (esp-extr)'!D17-'Nacionalidad (esp-extr)'!C17)/'Nacionalidad (esp-extr)'!C17</f>
        <v>0.70764119601328901</v>
      </c>
      <c r="D41" s="39">
        <f>('Nacionalidad (esp-extr)'!E17-'Nacionalidad (esp-extr)'!D17)/'Nacionalidad (esp-extr)'!D17</f>
        <v>0.4759462327555713</v>
      </c>
      <c r="E41" s="39">
        <f>('Nacionalidad (esp-extr)'!F17-'Nacionalidad (esp-extr)'!E17)/'Nacionalidad (esp-extr)'!E17</f>
        <v>0.26339125224685439</v>
      </c>
      <c r="F41" s="39">
        <f>('Nacionalidad (esp-extr)'!G17-'Nacionalidad (esp-extr)'!F17)/'Nacionalidad (esp-extr)'!F17</f>
        <v>0.35217679977236083</v>
      </c>
      <c r="G41" s="39">
        <f>('Nacionalidad (esp-extr)'!H17-'Nacionalidad (esp-extr)'!G17)/'Nacionalidad (esp-extr)'!G17</f>
        <v>0.16463243546576881</v>
      </c>
      <c r="H41" s="39">
        <f>('Nacionalidad (esp-extr)'!I17-'Nacionalidad (esp-extr)'!H17)/'Nacionalidad (esp-extr)'!H17</f>
        <v>0.11395530928145516</v>
      </c>
      <c r="I41" s="39">
        <f>('Nacionalidad (esp-extr)'!J17-'Nacionalidad (esp-extr)'!I17)/'Nacionalidad (esp-extr)'!I17</f>
        <v>0.18859151121924844</v>
      </c>
      <c r="J41" s="39">
        <f>('Nacionalidad (esp-extr)'!K17-'Nacionalidad (esp-extr)'!J17)/'Nacionalidad (esp-extr)'!J17</f>
        <v>9.6893053723331665E-3</v>
      </c>
      <c r="K41" s="39">
        <f>('Nacionalidad (esp-extr)'!L17-'Nacionalidad (esp-extr)'!K17)/'Nacionalidad (esp-extr)'!K17</f>
        <v>2.7031897639214274E-3</v>
      </c>
      <c r="L41" s="39">
        <f>('Nacionalidad (esp-extr)'!M17-'Nacionalidad (esp-extr)'!L17)/'Nacionalidad (esp-extr)'!L17</f>
        <v>-4.1067577282530555E-2</v>
      </c>
      <c r="M41" s="39">
        <f>('Nacionalidad (esp-extr)'!N17-'Nacionalidad (esp-extr)'!M17)/'Nacionalidad (esp-extr)'!M17</f>
        <v>-4.5918845469028208E-3</v>
      </c>
      <c r="N41" s="39">
        <f>('Nacionalidad (esp-extr)'!O17-'Nacionalidad (esp-extr)'!N17)/'Nacionalidad (esp-extr)'!N17</f>
        <v>-3.3421201280361516E-2</v>
      </c>
      <c r="O41" s="39">
        <f>('Nacionalidad (esp-extr)'!P17-'Nacionalidad (esp-extr)'!O17)/'Nacionalidad (esp-extr)'!O17</f>
        <v>-0.13387552352196358</v>
      </c>
      <c r="P41" s="39">
        <f>('Nacionalidad (esp-extr)'!Q17-'Nacionalidad (esp-extr)'!P17)/'Nacionalidad (esp-extr)'!P17</f>
        <v>-9.0975541186393033E-2</v>
      </c>
      <c r="Q41" s="39">
        <f>('Nacionalidad (esp-extr)'!R17-'Nacionalidad (esp-extr)'!Q17)/'Nacionalidad (esp-extr)'!Q17</f>
        <v>-3.6741510484319909E-2</v>
      </c>
      <c r="R41" s="39">
        <f>('Nacionalidad (esp-extr)'!S17-'Nacionalidad (esp-extr)'!R17)/'Nacionalidad (esp-extr)'!R17</f>
        <v>-1.6181853207474475E-2</v>
      </c>
      <c r="S41" s="39">
        <f>('Nacionalidad (esp-extr)'!T17-'Nacionalidad (esp-extr)'!S17)/'Nacionalidad (esp-extr)'!S17</f>
        <v>6.9773513478232491E-2</v>
      </c>
      <c r="T41" s="39">
        <f>('Nacionalidad (esp-extr)'!U17-'Nacionalidad (esp-extr)'!T17)/'Nacionalidad (esp-extr)'!T17</f>
        <v>6.2233068944478338E-2</v>
      </c>
      <c r="U41" s="39">
        <f>('Nacionalidad (esp-extr)'!V17-'Nacionalidad (esp-extr)'!U17)/'Nacionalidad (esp-extr)'!U17</f>
        <v>8.4663986214819076E-2</v>
      </c>
      <c r="V41" s="39">
        <f>('Nacionalidad (esp-extr)'!W17-'Nacionalidad (esp-extr)'!V17)/'Nacionalidad (esp-extr)'!V17</f>
        <v>-1.7792840499894089E-2</v>
      </c>
      <c r="W41" s="39">
        <f>('Nacionalidad (esp-extr)'!X17-'Nacionalidad (esp-extr)'!W17)/'Nacionalidad (esp-extr)'!W17</f>
        <v>7.0519732585723527E-2</v>
      </c>
    </row>
    <row r="42" spans="1:23" ht="18" customHeight="1">
      <c r="A42" s="32" t="s">
        <v>52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</row>
    <row r="43" spans="1:23" ht="18" customHeight="1"/>
    <row r="44" spans="1:23" ht="18" customHeight="1"/>
    <row r="45" spans="1:23" ht="18" customHeight="1">
      <c r="A45" s="80" t="s">
        <v>50</v>
      </c>
      <c r="B45" s="81">
        <v>2001</v>
      </c>
      <c r="C45" s="81">
        <v>2002</v>
      </c>
      <c r="D45" s="81">
        <v>2003</v>
      </c>
      <c r="E45" s="81">
        <v>2004</v>
      </c>
      <c r="F45" s="81">
        <v>2005</v>
      </c>
      <c r="G45" s="81">
        <v>2006</v>
      </c>
      <c r="H45" s="81">
        <v>2007</v>
      </c>
      <c r="I45" s="81">
        <v>2008</v>
      </c>
      <c r="J45" s="81">
        <v>2009</v>
      </c>
      <c r="K45" s="81">
        <v>2010</v>
      </c>
      <c r="L45" s="81">
        <v>2011</v>
      </c>
      <c r="M45" s="81">
        <v>2012</v>
      </c>
      <c r="N45" s="81">
        <v>2013</v>
      </c>
      <c r="O45" s="81">
        <v>2014</v>
      </c>
      <c r="P45" s="81">
        <v>2015</v>
      </c>
      <c r="Q45" s="81">
        <v>2016</v>
      </c>
      <c r="R45" s="81">
        <v>2017</v>
      </c>
      <c r="S45" s="81">
        <v>2018</v>
      </c>
      <c r="T45" s="81">
        <v>2019</v>
      </c>
      <c r="U45" s="81">
        <v>2020</v>
      </c>
      <c r="V45" s="81">
        <v>2021</v>
      </c>
      <c r="W45" s="81">
        <v>2022</v>
      </c>
    </row>
    <row r="46" spans="1:23" ht="18" customHeight="1">
      <c r="A46" s="27" t="s">
        <v>70</v>
      </c>
      <c r="B46" s="53">
        <f>('Nacionalidad (esp-extr)'!C22-'Nacionalidad (esp-extr)'!B22)/'Nacionalidad (esp-extr)'!B22</f>
        <v>1.238482362388549E-2</v>
      </c>
      <c r="C46" s="53">
        <f>('Nacionalidad (esp-extr)'!D22-'Nacionalidad (esp-extr)'!C22)/'Nacionalidad (esp-extr)'!C22</f>
        <v>1.9053226373590429E-2</v>
      </c>
      <c r="D46" s="53">
        <f>('Nacionalidad (esp-extr)'!E22-'Nacionalidad (esp-extr)'!D22)/'Nacionalidad (esp-extr)'!D22</f>
        <v>2.7323281361590127E-2</v>
      </c>
      <c r="E46" s="53">
        <f>('Nacionalidad (esp-extr)'!F22-'Nacionalidad (esp-extr)'!E22)/'Nacionalidad (esp-extr)'!E22</f>
        <v>1.5176841842154596E-2</v>
      </c>
      <c r="F46" s="53">
        <f>('Nacionalidad (esp-extr)'!G22-'Nacionalidad (esp-extr)'!F22)/'Nacionalidad (esp-extr)'!F22</f>
        <v>2.886886671231928E-2</v>
      </c>
      <c r="G46" s="53">
        <f>('Nacionalidad (esp-extr)'!H22-'Nacionalidad (esp-extr)'!G22)/'Nacionalidad (esp-extr)'!G22</f>
        <v>2.1612485884578855E-2</v>
      </c>
      <c r="H46" s="53">
        <f>('Nacionalidad (esp-extr)'!I22-'Nacionalidad (esp-extr)'!H22)/'Nacionalidad (esp-extr)'!H22</f>
        <v>1.9566792817457122E-2</v>
      </c>
      <c r="I46" s="53">
        <f>('Nacionalidad (esp-extr)'!J22-'Nacionalidad (esp-extr)'!I22)/'Nacionalidad (esp-extr)'!I22</f>
        <v>2.6550451601786304E-2</v>
      </c>
      <c r="J46" s="53">
        <f>('Nacionalidad (esp-extr)'!K22-'Nacionalidad (esp-extr)'!J22)/'Nacionalidad (esp-extr)'!J22</f>
        <v>1.0141278500489579E-2</v>
      </c>
      <c r="K46" s="53">
        <f>('Nacionalidad (esp-extr)'!L22-'Nacionalidad (esp-extr)'!K22)/'Nacionalidad (esp-extr)'!K22</f>
        <v>6.2660112165062662E-3</v>
      </c>
      <c r="L46" s="53">
        <f>('Nacionalidad (esp-extr)'!M22-'Nacionalidad (esp-extr)'!L22)/'Nacionalidad (esp-extr)'!L22</f>
        <v>2.9105170812261326E-3</v>
      </c>
      <c r="M46" s="53">
        <f>('Nacionalidad (esp-extr)'!N22-'Nacionalidad (esp-extr)'!M22)/'Nacionalidad (esp-extr)'!M22</f>
        <v>3.9517556497756555E-3</v>
      </c>
      <c r="N46" s="53">
        <f>('Nacionalidad (esp-extr)'!O22-'Nacionalidad (esp-extr)'!N22)/'Nacionalidad (esp-extr)'!N22</f>
        <v>9.8405018655951457E-4</v>
      </c>
      <c r="O46" s="53">
        <f>('Nacionalidad (esp-extr)'!P22-'Nacionalidad (esp-extr)'!O22)/'Nacionalidad (esp-extr)'!O22</f>
        <v>-1.1967667499556247E-2</v>
      </c>
      <c r="P46" s="53">
        <f>('Nacionalidad (esp-extr)'!Q22-'Nacionalidad (esp-extr)'!P22)/'Nacionalidad (esp-extr)'!P22</f>
        <v>-3.233719122473657E-3</v>
      </c>
      <c r="Q46" s="53">
        <f>('Nacionalidad (esp-extr)'!R22-'Nacionalidad (esp-extr)'!Q22)/'Nacionalidad (esp-extr)'!Q22</f>
        <v>2.3984971266558987E-3</v>
      </c>
      <c r="R46" s="53">
        <f>('Nacionalidad (esp-extr)'!S22-'Nacionalidad (esp-extr)'!R22)/'Nacionalidad (esp-extr)'!R22</f>
        <v>3.6375455557630201E-3</v>
      </c>
      <c r="S46" s="53">
        <f>('Nacionalidad (esp-extr)'!T22-'Nacionalidad (esp-extr)'!S22)/'Nacionalidad (esp-extr)'!S22</f>
        <v>9.0264523286179878E-3</v>
      </c>
      <c r="T46" s="53">
        <f>('Nacionalidad (esp-extr)'!U22-'Nacionalidad (esp-extr)'!T22)/'Nacionalidad (esp-extr)'!T22</f>
        <v>9.1027663395680108E-3</v>
      </c>
      <c r="U46" s="53">
        <f>('Nacionalidad (esp-extr)'!V22-'Nacionalidad (esp-extr)'!U22)/'Nacionalidad (esp-extr)'!U22</f>
        <v>1.1754594916492975E-2</v>
      </c>
      <c r="V46" s="53">
        <f>('Nacionalidad (esp-extr)'!W22-'Nacionalidad (esp-extr)'!V22)/'Nacionalidad (esp-extr)'!V22</f>
        <v>1.1303667337752242E-3</v>
      </c>
      <c r="W46" s="53">
        <f>('Nacionalidad (esp-extr)'!X22-'Nacionalidad (esp-extr)'!W22)/'Nacionalidad (esp-extr)'!W22</f>
        <v>1.1491334731891126E-2</v>
      </c>
    </row>
    <row r="47" spans="1:23" ht="18" customHeight="1">
      <c r="A47" s="28" t="s">
        <v>71</v>
      </c>
      <c r="B47" s="38">
        <f>('Nacionalidad (esp-extr)'!C23-'Nacionalidad (esp-extr)'!B23)/'Nacionalidad (esp-extr)'!B23</f>
        <v>1.586937694227928E-2</v>
      </c>
      <c r="C47" s="38">
        <f>('Nacionalidad (esp-extr)'!D23-'Nacionalidad (esp-extr)'!C23)/'Nacionalidad (esp-extr)'!C23</f>
        <v>3.6274583552736057E-3</v>
      </c>
      <c r="D47" s="38">
        <f>('Nacionalidad (esp-extr)'!E23-'Nacionalidad (esp-extr)'!D23)/'Nacionalidad (esp-extr)'!D23</f>
        <v>9.0858365881892455E-3</v>
      </c>
      <c r="E47" s="38">
        <f>('Nacionalidad (esp-extr)'!F23-'Nacionalidad (esp-extr)'!E23)/'Nacionalidad (esp-extr)'!E23</f>
        <v>-5.6120427835732204E-4</v>
      </c>
      <c r="F47" s="38">
        <f>('Nacionalidad (esp-extr)'!G23-'Nacionalidad (esp-extr)'!F23)/'Nacionalidad (esp-extr)'!F23</f>
        <v>8.7778695293146154E-3</v>
      </c>
      <c r="G47" s="38">
        <f>('Nacionalidad (esp-extr)'!H23-'Nacionalidad (esp-extr)'!G23)/'Nacionalidad (esp-extr)'!G23</f>
        <v>9.127149791671783E-3</v>
      </c>
      <c r="H47" s="38">
        <f>('Nacionalidad (esp-extr)'!I23-'Nacionalidad (esp-extr)'!H23)/'Nacionalidad (esp-extr)'!H23</f>
        <v>6.8382030857087233E-3</v>
      </c>
      <c r="I47" s="38">
        <f>('Nacionalidad (esp-extr)'!J23-'Nacionalidad (esp-extr)'!I23)/'Nacionalidad (esp-extr)'!I23</f>
        <v>7.0012326681222359E-3</v>
      </c>
      <c r="J47" s="38">
        <f>('Nacionalidad (esp-extr)'!K23-'Nacionalidad (esp-extr)'!J23)/'Nacionalidad (esp-extr)'!J23</f>
        <v>7.1285702856228499E-3</v>
      </c>
      <c r="K47" s="38">
        <f>('Nacionalidad (esp-extr)'!L23-'Nacionalidad (esp-extr)'!K23)/'Nacionalidad (esp-extr)'!K23</f>
        <v>5.7435196733422837E-3</v>
      </c>
      <c r="L47" s="38">
        <f>('Nacionalidad (esp-extr)'!M23-'Nacionalidad (esp-extr)'!L23)/'Nacionalidad (esp-extr)'!L23</f>
        <v>5.2447000094783735E-3</v>
      </c>
      <c r="M47" s="38">
        <f>('Nacionalidad (esp-extr)'!N23-'Nacionalidad (esp-extr)'!M23)/'Nacionalidad (esp-extr)'!M23</f>
        <v>4.2037275670239183E-3</v>
      </c>
      <c r="N47" s="38">
        <f>('Nacionalidad (esp-extr)'!O23-'Nacionalidad (esp-extr)'!N23)/'Nacionalidad (esp-extr)'!N23</f>
        <v>3.7636049232021157E-3</v>
      </c>
      <c r="O47" s="38">
        <f>('Nacionalidad (esp-extr)'!P23-'Nacionalidad (esp-extr)'!O23)/'Nacionalidad (esp-extr)'!O23</f>
        <v>2.8920208287861308E-3</v>
      </c>
      <c r="P47" s="38">
        <f>('Nacionalidad (esp-extr)'!Q23-'Nacionalidad (esp-extr)'!P23)/'Nacionalidad (esp-extr)'!P23</f>
        <v>7.6561346236057671E-3</v>
      </c>
      <c r="Q47" s="38">
        <f>('Nacionalidad (esp-extr)'!R23-'Nacionalidad (esp-extr)'!Q23)/'Nacionalidad (esp-extr)'!Q23</f>
        <v>4.8364702252391241E-3</v>
      </c>
      <c r="R47" s="38">
        <f>('Nacionalidad (esp-extr)'!S23-'Nacionalidad (esp-extr)'!R23)/'Nacionalidad (esp-extr)'!R23</f>
        <v>5.8648775207842353E-3</v>
      </c>
      <c r="S47" s="38">
        <f>('Nacionalidad (esp-extr)'!T23-'Nacionalidad (esp-extr)'!S23)/'Nacionalidad (esp-extr)'!S23</f>
        <v>3.5564103151162702E-3</v>
      </c>
      <c r="T47" s="38">
        <f>('Nacionalidad (esp-extr)'!U23-'Nacionalidad (esp-extr)'!T23)/'Nacionalidad (esp-extr)'!T23</f>
        <v>2.1141166718632366E-3</v>
      </c>
      <c r="U47" s="38">
        <f>('Nacionalidad (esp-extr)'!V23-'Nacionalidad (esp-extr)'!U23)/'Nacionalidad (esp-extr)'!U23</f>
        <v>2.5042686397268072E-3</v>
      </c>
      <c r="V47" s="38">
        <f>('Nacionalidad (esp-extr)'!W23-'Nacionalidad (esp-extr)'!V23)/'Nacionalidad (esp-extr)'!V23</f>
        <v>3.1414405207978503E-3</v>
      </c>
      <c r="W47" s="38">
        <f>('Nacionalidad (esp-extr)'!X23-'Nacionalidad (esp-extr)'!W23)/'Nacionalidad (esp-extr)'!W23</f>
        <v>3.3127075158466647E-3</v>
      </c>
    </row>
    <row r="48" spans="1:23" ht="18" customHeight="1">
      <c r="A48" s="30" t="s">
        <v>72</v>
      </c>
      <c r="B48" s="39">
        <f>('Nacionalidad (esp-extr)'!C24-'Nacionalidad (esp-extr)'!B24)/'Nacionalidad (esp-extr)'!B24</f>
        <v>-0.12355084465054654</v>
      </c>
      <c r="C48" s="39">
        <f>('Nacionalidad (esp-extr)'!D24-'Nacionalidad (esp-extr)'!C24)/'Nacionalidad (esp-extr)'!C24</f>
        <v>0.71655328798185947</v>
      </c>
      <c r="D48" s="39">
        <f>('Nacionalidad (esp-extr)'!E24-'Nacionalidad (esp-extr)'!D24)/'Nacionalidad (esp-extr)'!D24</f>
        <v>0.50946719506825189</v>
      </c>
      <c r="E48" s="39">
        <f>('Nacionalidad (esp-extr)'!F24-'Nacionalidad (esp-extr)'!E24)/'Nacionalidad (esp-extr)'!E24</f>
        <v>0.29331971995332556</v>
      </c>
      <c r="F48" s="39">
        <f>('Nacionalidad (esp-extr)'!G24-'Nacionalidad (esp-extr)'!F24)/'Nacionalidad (esp-extr)'!F24</f>
        <v>0.30325927596706892</v>
      </c>
      <c r="G48" s="39">
        <f>('Nacionalidad (esp-extr)'!H24-'Nacionalidad (esp-extr)'!G24)/'Nacionalidad (esp-extr)'!G24</f>
        <v>0.15359986154378677</v>
      </c>
      <c r="H48" s="39">
        <f>('Nacionalidad (esp-extr)'!I24-'Nacionalidad (esp-extr)'!H24)/'Nacionalidad (esp-extr)'!H24</f>
        <v>0.13727402295401694</v>
      </c>
      <c r="I48" s="39">
        <f>('Nacionalidad (esp-extr)'!J24-'Nacionalidad (esp-extr)'!I24)/'Nacionalidad (esp-extr)'!I24</f>
        <v>0.18659719015896048</v>
      </c>
      <c r="J48" s="39">
        <f>('Nacionalidad (esp-extr)'!K24-'Nacionalidad (esp-extr)'!J24)/'Nacionalidad (esp-extr)'!J24</f>
        <v>3.1072818232351307E-2</v>
      </c>
      <c r="K48" s="39">
        <f>('Nacionalidad (esp-extr)'!L24-'Nacionalidad (esp-extr)'!K24)/'Nacionalidad (esp-extr)'!K24</f>
        <v>9.8118496954013694E-3</v>
      </c>
      <c r="L48" s="39">
        <f>('Nacionalidad (esp-extr)'!M24-'Nacionalidad (esp-extr)'!L24)/'Nacionalidad (esp-extr)'!L24</f>
        <v>-1.2866371256206289E-2</v>
      </c>
      <c r="M48" s="39">
        <f>('Nacionalidad (esp-extr)'!N24-'Nacionalidad (esp-extr)'!M24)/'Nacionalidad (esp-extr)'!M24</f>
        <v>2.2174148188209841E-3</v>
      </c>
      <c r="N48" s="39">
        <f>('Nacionalidad (esp-extr)'!O24-'Nacionalidad (esp-extr)'!N24)/'Nacionalidad (esp-extr)'!N24</f>
        <v>-1.8185742809346501E-2</v>
      </c>
      <c r="O48" s="39">
        <f>('Nacionalidad (esp-extr)'!P24-'Nacionalidad (esp-extr)'!O24)/'Nacionalidad (esp-extr)'!O24</f>
        <v>-0.11674178300538639</v>
      </c>
      <c r="P48" s="39">
        <f>('Nacionalidad (esp-extr)'!Q24-'Nacionalidad (esp-extr)'!P24)/'Nacionalidad (esp-extr)'!P24</f>
        <v>-9.0416925948973242E-2</v>
      </c>
      <c r="Q48" s="39">
        <f>('Nacionalidad (esp-extr)'!R24-'Nacionalidad (esp-extr)'!Q24)/'Nacionalidad (esp-extr)'!Q24</f>
        <v>-1.9224191010467264E-2</v>
      </c>
      <c r="R48" s="39">
        <f>('Nacionalidad (esp-extr)'!S24-'Nacionalidad (esp-extr)'!R24)/'Nacionalidad (esp-extr)'!R24</f>
        <v>-1.66015625E-2</v>
      </c>
      <c r="S48" s="39">
        <f>('Nacionalidad (esp-extr)'!T24-'Nacionalidad (esp-extr)'!S24)/'Nacionalidad (esp-extr)'!S24</f>
        <v>5.9866647751454109E-2</v>
      </c>
      <c r="T48" s="39">
        <f>('Nacionalidad (esp-extr)'!U24-'Nacionalidad (esp-extr)'!T24)/'Nacionalidad (esp-extr)'!T24</f>
        <v>7.060634453219114E-2</v>
      </c>
      <c r="U48" s="39">
        <f>('Nacionalidad (esp-extr)'!V24-'Nacionalidad (esp-extr)'!U24)/'Nacionalidad (esp-extr)'!U24</f>
        <v>8.7953991373382515E-2</v>
      </c>
      <c r="V48" s="39">
        <f>('Nacionalidad (esp-extr)'!W24-'Nacionalidad (esp-extr)'!V24)/'Nacionalidad (esp-extr)'!V24</f>
        <v>-1.4134681682371869E-2</v>
      </c>
      <c r="W48" s="39">
        <f>('Nacionalidad (esp-extr)'!X24-'Nacionalidad (esp-extr)'!W24)/'Nacionalidad (esp-extr)'!W24</f>
        <v>7.4659051171465207E-2</v>
      </c>
    </row>
    <row r="49" spans="1:21" ht="21">
      <c r="A49" s="32" t="s">
        <v>52</v>
      </c>
      <c r="B49" s="34"/>
      <c r="C49" s="34"/>
      <c r="D49" s="33"/>
      <c r="E49" s="33"/>
      <c r="F49" s="33"/>
      <c r="G49" s="33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85"/>
  <sheetViews>
    <sheetView zoomScale="75" workbookViewId="0">
      <selection activeCell="A3" sqref="A3"/>
    </sheetView>
  </sheetViews>
  <sheetFormatPr defaultColWidth="10.875" defaultRowHeight="15"/>
  <cols>
    <col min="1" max="1" width="13.625" style="5" customWidth="1"/>
    <col min="2" max="16384" width="10.875" style="5"/>
  </cols>
  <sheetData>
    <row r="1" spans="1:22" ht="30" customHeight="1">
      <c r="A1" s="45" t="s">
        <v>0</v>
      </c>
    </row>
    <row r="2" spans="1:22" ht="30" customHeight="1">
      <c r="A2" s="46" t="s">
        <v>6</v>
      </c>
    </row>
    <row r="3" spans="1:22" ht="18" customHeight="1"/>
    <row r="4" spans="1:22" ht="18" customHeight="1"/>
    <row r="5" spans="1:22" ht="18" customHeight="1">
      <c r="A5" s="33" t="s">
        <v>74</v>
      </c>
    </row>
    <row r="6" spans="1:22" ht="18" customHeight="1"/>
    <row r="7" spans="1:22" ht="18" customHeight="1">
      <c r="A7" s="80" t="s">
        <v>14</v>
      </c>
      <c r="B7" s="81">
        <v>2002</v>
      </c>
      <c r="C7" s="81">
        <v>2003</v>
      </c>
      <c r="D7" s="81">
        <v>2004</v>
      </c>
      <c r="E7" s="81">
        <v>2005</v>
      </c>
      <c r="F7" s="81">
        <v>2006</v>
      </c>
      <c r="G7" s="81">
        <v>2007</v>
      </c>
      <c r="H7" s="81">
        <v>2008</v>
      </c>
      <c r="I7" s="81">
        <v>2009</v>
      </c>
      <c r="J7" s="81">
        <v>2010</v>
      </c>
      <c r="K7" s="81">
        <v>2011</v>
      </c>
      <c r="L7" s="81">
        <v>2012</v>
      </c>
      <c r="M7" s="81">
        <v>2013</v>
      </c>
      <c r="N7" s="81">
        <v>2014</v>
      </c>
      <c r="O7" s="81">
        <v>2015</v>
      </c>
      <c r="P7" s="81">
        <v>2016</v>
      </c>
      <c r="Q7" s="81">
        <v>2017</v>
      </c>
      <c r="R7" s="81">
        <v>2018</v>
      </c>
      <c r="S7" s="81">
        <v>2019</v>
      </c>
      <c r="T7" s="81">
        <v>2020</v>
      </c>
      <c r="U7" s="81">
        <v>2021</v>
      </c>
      <c r="V7" s="81">
        <v>2022</v>
      </c>
    </row>
    <row r="8" spans="1:22" ht="18" customHeight="1">
      <c r="A8" s="27" t="s">
        <v>75</v>
      </c>
      <c r="B8" s="42">
        <v>10196</v>
      </c>
      <c r="C8" s="42">
        <v>15201</v>
      </c>
      <c r="D8" s="42">
        <v>19410</v>
      </c>
      <c r="E8" s="42">
        <v>25812</v>
      </c>
      <c r="F8" s="42">
        <v>29934</v>
      </c>
      <c r="G8" s="42">
        <v>33656</v>
      </c>
      <c r="H8" s="42">
        <v>39973</v>
      </c>
      <c r="I8" s="42">
        <v>40745</v>
      </c>
      <c r="J8" s="42">
        <v>40987</v>
      </c>
      <c r="K8" s="42">
        <v>39832</v>
      </c>
      <c r="L8" s="42">
        <v>39775</v>
      </c>
      <c r="M8" s="42">
        <v>38728</v>
      </c>
      <c r="N8" s="42">
        <v>33855</v>
      </c>
      <c r="O8" s="42">
        <v>30784</v>
      </c>
      <c r="P8" s="42">
        <v>29909</v>
      </c>
      <c r="Q8" s="42">
        <v>29419</v>
      </c>
      <c r="R8" s="42">
        <v>31332</v>
      </c>
      <c r="S8" s="42">
        <v>33407</v>
      </c>
      <c r="T8" s="42">
        <v>36288</v>
      </c>
      <c r="U8" s="42">
        <v>35706</v>
      </c>
      <c r="V8" s="42">
        <v>38295</v>
      </c>
    </row>
    <row r="9" spans="1:22" ht="18" customHeight="1">
      <c r="A9" s="36" t="s">
        <v>76</v>
      </c>
      <c r="B9" s="6">
        <v>1431</v>
      </c>
      <c r="C9" s="6">
        <v>2326</v>
      </c>
      <c r="D9" s="6">
        <v>3129</v>
      </c>
      <c r="E9" s="6">
        <v>4102</v>
      </c>
      <c r="F9" s="6">
        <v>4664</v>
      </c>
      <c r="G9" s="6">
        <v>5253</v>
      </c>
      <c r="H9" s="6">
        <v>6513</v>
      </c>
      <c r="I9" s="6">
        <v>6630</v>
      </c>
      <c r="J9" s="6">
        <v>6672</v>
      </c>
      <c r="K9" s="6">
        <v>6465</v>
      </c>
      <c r="L9" s="6">
        <v>6506</v>
      </c>
      <c r="M9" s="6">
        <v>6414</v>
      </c>
      <c r="N9" s="6">
        <v>5946</v>
      </c>
      <c r="O9" s="6">
        <v>5640</v>
      </c>
      <c r="P9" s="6">
        <v>5486</v>
      </c>
      <c r="Q9" s="6">
        <v>5285</v>
      </c>
      <c r="R9" s="6">
        <v>5395</v>
      </c>
      <c r="S9" s="6">
        <v>5593</v>
      </c>
      <c r="T9" s="6">
        <v>5891</v>
      </c>
      <c r="U9" s="6">
        <v>5625</v>
      </c>
      <c r="V9" s="121">
        <v>5660</v>
      </c>
    </row>
    <row r="10" spans="1:22" ht="18" customHeight="1">
      <c r="A10" s="36" t="s">
        <v>77</v>
      </c>
      <c r="B10" s="29">
        <v>6065</v>
      </c>
      <c r="C10" s="29">
        <v>8804</v>
      </c>
      <c r="D10" s="29">
        <v>11065</v>
      </c>
      <c r="E10" s="29">
        <v>14100</v>
      </c>
      <c r="F10" s="29">
        <v>15852</v>
      </c>
      <c r="G10" s="29">
        <v>17473</v>
      </c>
      <c r="H10" s="29">
        <v>20580</v>
      </c>
      <c r="I10" s="29">
        <v>20547</v>
      </c>
      <c r="J10" s="29">
        <v>20017</v>
      </c>
      <c r="K10" s="29">
        <v>18729</v>
      </c>
      <c r="L10" s="29">
        <v>18088</v>
      </c>
      <c r="M10" s="29">
        <v>16701</v>
      </c>
      <c r="N10" s="29">
        <v>14752</v>
      </c>
      <c r="O10" s="29">
        <v>13005</v>
      </c>
      <c r="P10" s="29">
        <v>12420</v>
      </c>
      <c r="Q10" s="29">
        <v>12208</v>
      </c>
      <c r="R10" s="29">
        <v>12772</v>
      </c>
      <c r="S10" s="29">
        <v>13535</v>
      </c>
      <c r="T10" s="29">
        <v>14602</v>
      </c>
      <c r="U10" s="29">
        <v>13953</v>
      </c>
      <c r="V10" s="29">
        <v>14364</v>
      </c>
    </row>
    <row r="11" spans="1:22" ht="18" customHeight="1">
      <c r="A11" s="36" t="s">
        <v>78</v>
      </c>
      <c r="B11" s="29">
        <v>2163</v>
      </c>
      <c r="C11" s="29">
        <v>3326</v>
      </c>
      <c r="D11" s="29">
        <v>4310</v>
      </c>
      <c r="E11" s="29">
        <v>6274</v>
      </c>
      <c r="F11" s="29">
        <v>7677</v>
      </c>
      <c r="G11" s="29">
        <v>8858</v>
      </c>
      <c r="H11" s="29">
        <v>10403</v>
      </c>
      <c r="I11" s="29">
        <v>10822</v>
      </c>
      <c r="J11" s="29">
        <v>11203</v>
      </c>
      <c r="K11" s="29">
        <v>11300</v>
      </c>
      <c r="L11" s="29">
        <v>11539</v>
      </c>
      <c r="M11" s="29">
        <v>11597</v>
      </c>
      <c r="N11" s="29">
        <v>10263</v>
      </c>
      <c r="O11" s="29">
        <v>9500</v>
      </c>
      <c r="P11" s="29">
        <v>9564</v>
      </c>
      <c r="Q11" s="29">
        <v>9662</v>
      </c>
      <c r="R11" s="29">
        <v>10649</v>
      </c>
      <c r="S11" s="29">
        <v>11491</v>
      </c>
      <c r="T11" s="29">
        <v>12767</v>
      </c>
      <c r="U11" s="29">
        <v>12996</v>
      </c>
      <c r="V11" s="29">
        <v>14208</v>
      </c>
    </row>
    <row r="12" spans="1:22" ht="18" customHeight="1">
      <c r="A12" s="36" t="s">
        <v>79</v>
      </c>
      <c r="B12" s="29">
        <v>360</v>
      </c>
      <c r="C12" s="29">
        <v>515</v>
      </c>
      <c r="D12" s="29">
        <v>679</v>
      </c>
      <c r="E12" s="29">
        <v>1033</v>
      </c>
      <c r="F12" s="29">
        <v>1348</v>
      </c>
      <c r="G12" s="29">
        <v>1637</v>
      </c>
      <c r="H12" s="29">
        <v>1927</v>
      </c>
      <c r="I12" s="29">
        <v>2127</v>
      </c>
      <c r="J12" s="29">
        <v>2379</v>
      </c>
      <c r="K12" s="29">
        <v>2538</v>
      </c>
      <c r="L12" s="29">
        <v>2720</v>
      </c>
      <c r="M12" s="29">
        <v>2922</v>
      </c>
      <c r="N12" s="29">
        <v>2089</v>
      </c>
      <c r="O12" s="29">
        <v>1869</v>
      </c>
      <c r="P12" s="29">
        <v>1707</v>
      </c>
      <c r="Q12" s="29">
        <v>1560</v>
      </c>
      <c r="R12" s="29">
        <v>1712</v>
      </c>
      <c r="S12" s="29">
        <v>1900</v>
      </c>
      <c r="T12" s="29">
        <v>2033</v>
      </c>
      <c r="U12" s="29">
        <v>2120</v>
      </c>
      <c r="V12" s="29">
        <v>2587</v>
      </c>
    </row>
    <row r="13" spans="1:22" ht="18" customHeight="1">
      <c r="A13" s="30" t="s">
        <v>80</v>
      </c>
      <c r="B13" s="55">
        <v>177</v>
      </c>
      <c r="C13" s="55">
        <v>230</v>
      </c>
      <c r="D13" s="55">
        <v>227</v>
      </c>
      <c r="E13" s="55">
        <v>303</v>
      </c>
      <c r="F13" s="55">
        <v>393</v>
      </c>
      <c r="G13" s="55">
        <v>435</v>
      </c>
      <c r="H13" s="55">
        <v>550</v>
      </c>
      <c r="I13" s="55">
        <v>619</v>
      </c>
      <c r="J13" s="55">
        <v>716</v>
      </c>
      <c r="K13" s="55">
        <v>800</v>
      </c>
      <c r="L13" s="55">
        <v>922</v>
      </c>
      <c r="M13" s="55">
        <v>1094</v>
      </c>
      <c r="N13" s="55">
        <v>805</v>
      </c>
      <c r="O13" s="55">
        <v>770</v>
      </c>
      <c r="P13" s="55">
        <v>732</v>
      </c>
      <c r="Q13" s="55">
        <v>704</v>
      </c>
      <c r="R13" s="55">
        <v>804</v>
      </c>
      <c r="S13" s="55">
        <v>888</v>
      </c>
      <c r="T13" s="55">
        <v>995</v>
      </c>
      <c r="U13" s="55">
        <v>1012</v>
      </c>
      <c r="V13" s="55">
        <v>1476</v>
      </c>
    </row>
    <row r="14" spans="1:22" ht="18" customHeight="1">
      <c r="A14" s="32" t="s">
        <v>48</v>
      </c>
      <c r="B14" s="33"/>
      <c r="C14" s="33"/>
      <c r="D14" s="33"/>
      <c r="E14" s="33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</row>
    <row r="15" spans="1:22" ht="18" customHeight="1"/>
    <row r="16" spans="1:22" ht="18" customHeight="1"/>
    <row r="17" spans="1:22" ht="18" customHeight="1">
      <c r="A17" s="80" t="s">
        <v>49</v>
      </c>
      <c r="B17" s="81">
        <v>2002</v>
      </c>
      <c r="C17" s="81">
        <v>2003</v>
      </c>
      <c r="D17" s="81">
        <v>2004</v>
      </c>
      <c r="E17" s="81">
        <v>2005</v>
      </c>
      <c r="F17" s="81">
        <v>2006</v>
      </c>
      <c r="G17" s="81">
        <v>2007</v>
      </c>
      <c r="H17" s="81">
        <v>2008</v>
      </c>
      <c r="I17" s="81">
        <v>2009</v>
      </c>
      <c r="J17" s="81">
        <v>2010</v>
      </c>
      <c r="K17" s="81">
        <v>2011</v>
      </c>
      <c r="L17" s="81">
        <v>2012</v>
      </c>
      <c r="M17" s="81">
        <v>2013</v>
      </c>
      <c r="N17" s="81">
        <v>2014</v>
      </c>
      <c r="O17" s="81">
        <v>2015</v>
      </c>
      <c r="P17" s="81">
        <v>2016</v>
      </c>
      <c r="Q17" s="81">
        <v>2017</v>
      </c>
      <c r="R17" s="81">
        <v>2018</v>
      </c>
      <c r="S17" s="81">
        <v>2019</v>
      </c>
      <c r="T17" s="81">
        <v>2020</v>
      </c>
      <c r="U17" s="81">
        <v>2021</v>
      </c>
      <c r="V17" s="81">
        <v>2022</v>
      </c>
    </row>
    <row r="18" spans="1:22" ht="18" customHeight="1">
      <c r="A18" s="27" t="s">
        <v>75</v>
      </c>
      <c r="B18" s="42">
        <v>5654</v>
      </c>
      <c r="C18" s="42">
        <v>8345</v>
      </c>
      <c r="D18" s="42">
        <v>10543</v>
      </c>
      <c r="E18" s="42">
        <v>14256</v>
      </c>
      <c r="F18" s="42">
        <v>16603</v>
      </c>
      <c r="G18" s="42">
        <v>18495</v>
      </c>
      <c r="H18" s="42">
        <v>21983</v>
      </c>
      <c r="I18" s="42">
        <v>22196</v>
      </c>
      <c r="J18" s="42">
        <v>22256</v>
      </c>
      <c r="K18" s="42">
        <v>21342</v>
      </c>
      <c r="L18" s="42">
        <v>21244</v>
      </c>
      <c r="M18" s="42">
        <v>20534</v>
      </c>
      <c r="N18" s="42">
        <v>17785</v>
      </c>
      <c r="O18" s="42">
        <v>16167</v>
      </c>
      <c r="P18" s="42">
        <v>15573</v>
      </c>
      <c r="Q18" s="42">
        <v>15321</v>
      </c>
      <c r="R18" s="42">
        <v>16390</v>
      </c>
      <c r="S18" s="42">
        <v>17410</v>
      </c>
      <c r="T18" s="42">
        <v>18884</v>
      </c>
      <c r="U18" s="42">
        <v>18548</v>
      </c>
      <c r="V18" s="42">
        <v>19856</v>
      </c>
    </row>
    <row r="19" spans="1:22" ht="18" customHeight="1">
      <c r="A19" s="36" t="s">
        <v>76</v>
      </c>
      <c r="B19" s="6">
        <v>756</v>
      </c>
      <c r="C19" s="6">
        <v>1202</v>
      </c>
      <c r="D19" s="6">
        <v>1604</v>
      </c>
      <c r="E19" s="6">
        <v>2106</v>
      </c>
      <c r="F19" s="6">
        <v>2344</v>
      </c>
      <c r="G19" s="6">
        <v>2679</v>
      </c>
      <c r="H19" s="6">
        <v>3376</v>
      </c>
      <c r="I19" s="6">
        <v>3394</v>
      </c>
      <c r="J19" s="6">
        <v>3410</v>
      </c>
      <c r="K19" s="6">
        <v>3294</v>
      </c>
      <c r="L19" s="6">
        <v>3354</v>
      </c>
      <c r="M19" s="6">
        <v>3343</v>
      </c>
      <c r="N19" s="6">
        <v>3103</v>
      </c>
      <c r="O19" s="6">
        <v>2941</v>
      </c>
      <c r="P19" s="6">
        <v>2823</v>
      </c>
      <c r="Q19" s="6">
        <v>2735</v>
      </c>
      <c r="R19" s="6">
        <v>2795</v>
      </c>
      <c r="S19" s="6">
        <v>2865</v>
      </c>
      <c r="T19" s="6">
        <v>3019</v>
      </c>
      <c r="U19" s="6">
        <v>2906</v>
      </c>
      <c r="V19" s="6">
        <v>2894</v>
      </c>
    </row>
    <row r="20" spans="1:22" ht="18" customHeight="1">
      <c r="A20" s="36" t="s">
        <v>77</v>
      </c>
      <c r="B20" s="29">
        <v>3437</v>
      </c>
      <c r="C20" s="29">
        <v>4954</v>
      </c>
      <c r="D20" s="29">
        <v>6182</v>
      </c>
      <c r="E20" s="29">
        <v>8084</v>
      </c>
      <c r="F20" s="29">
        <v>9180</v>
      </c>
      <c r="G20" s="29">
        <v>9925</v>
      </c>
      <c r="H20" s="29">
        <v>11625</v>
      </c>
      <c r="I20" s="29">
        <v>11460</v>
      </c>
      <c r="J20" s="29">
        <v>11059</v>
      </c>
      <c r="K20" s="29">
        <v>10144</v>
      </c>
      <c r="L20" s="29">
        <v>9681</v>
      </c>
      <c r="M20" s="29">
        <v>8779</v>
      </c>
      <c r="N20" s="29">
        <v>7593</v>
      </c>
      <c r="O20" s="29">
        <v>6625</v>
      </c>
      <c r="P20" s="29">
        <v>6214</v>
      </c>
      <c r="Q20" s="29">
        <v>6111</v>
      </c>
      <c r="R20" s="29">
        <v>6463</v>
      </c>
      <c r="S20" s="29">
        <v>6912</v>
      </c>
      <c r="T20" s="29">
        <v>7534</v>
      </c>
      <c r="U20" s="29">
        <v>7145</v>
      </c>
      <c r="V20" s="29">
        <v>7346</v>
      </c>
    </row>
    <row r="21" spans="1:22" ht="18" customHeight="1">
      <c r="A21" s="36" t="s">
        <v>78</v>
      </c>
      <c r="B21" s="29">
        <v>1186</v>
      </c>
      <c r="C21" s="29">
        <v>1792</v>
      </c>
      <c r="D21" s="29">
        <v>2286</v>
      </c>
      <c r="E21" s="29">
        <v>3349</v>
      </c>
      <c r="F21" s="29">
        <v>4122</v>
      </c>
      <c r="G21" s="29">
        <v>4757</v>
      </c>
      <c r="H21" s="29">
        <v>5643</v>
      </c>
      <c r="I21" s="29">
        <v>5861</v>
      </c>
      <c r="J21" s="29">
        <v>6131</v>
      </c>
      <c r="K21" s="29">
        <v>6129</v>
      </c>
      <c r="L21" s="29">
        <v>6283</v>
      </c>
      <c r="M21" s="29">
        <v>6305</v>
      </c>
      <c r="N21" s="29">
        <v>5587</v>
      </c>
      <c r="O21" s="29">
        <v>5220</v>
      </c>
      <c r="P21" s="29">
        <v>5281</v>
      </c>
      <c r="Q21" s="29">
        <v>5319</v>
      </c>
      <c r="R21" s="29">
        <v>5882</v>
      </c>
      <c r="S21" s="29">
        <v>6231</v>
      </c>
      <c r="T21" s="29">
        <v>6826</v>
      </c>
      <c r="U21" s="29">
        <v>6923</v>
      </c>
      <c r="V21" s="29">
        <v>7563</v>
      </c>
    </row>
    <row r="22" spans="1:22" ht="18" customHeight="1">
      <c r="A22" s="36" t="s">
        <v>79</v>
      </c>
      <c r="B22" s="29">
        <v>195</v>
      </c>
      <c r="C22" s="29">
        <v>283</v>
      </c>
      <c r="D22" s="29">
        <v>353</v>
      </c>
      <c r="E22" s="29">
        <v>566</v>
      </c>
      <c r="F22" s="29">
        <v>759</v>
      </c>
      <c r="G22" s="29">
        <v>898</v>
      </c>
      <c r="H22" s="29">
        <v>1043</v>
      </c>
      <c r="I22" s="29">
        <v>1159</v>
      </c>
      <c r="J22" s="29">
        <v>1283</v>
      </c>
      <c r="K22" s="29">
        <v>1360</v>
      </c>
      <c r="L22" s="29">
        <v>1421</v>
      </c>
      <c r="M22" s="29">
        <v>1515</v>
      </c>
      <c r="N22" s="29">
        <v>1077</v>
      </c>
      <c r="O22" s="29">
        <v>968</v>
      </c>
      <c r="P22" s="29">
        <v>866</v>
      </c>
      <c r="Q22" s="29">
        <v>789</v>
      </c>
      <c r="R22" s="29">
        <v>840</v>
      </c>
      <c r="S22" s="29">
        <v>944</v>
      </c>
      <c r="T22" s="29">
        <v>998</v>
      </c>
      <c r="U22" s="29">
        <v>1066</v>
      </c>
      <c r="V22" s="29">
        <v>1312</v>
      </c>
    </row>
    <row r="23" spans="1:22" ht="18" customHeight="1">
      <c r="A23" s="30" t="s">
        <v>80</v>
      </c>
      <c r="B23" s="55">
        <v>80</v>
      </c>
      <c r="C23" s="55">
        <v>114</v>
      </c>
      <c r="D23" s="55">
        <v>118</v>
      </c>
      <c r="E23" s="55">
        <v>151</v>
      </c>
      <c r="F23" s="55">
        <v>198</v>
      </c>
      <c r="G23" s="55">
        <v>236</v>
      </c>
      <c r="H23" s="55">
        <v>296</v>
      </c>
      <c r="I23" s="55">
        <v>322</v>
      </c>
      <c r="J23" s="55">
        <v>373</v>
      </c>
      <c r="K23" s="55">
        <v>415</v>
      </c>
      <c r="L23" s="55">
        <v>505</v>
      </c>
      <c r="M23" s="55">
        <v>592</v>
      </c>
      <c r="N23" s="55">
        <v>425</v>
      </c>
      <c r="O23" s="55">
        <v>413</v>
      </c>
      <c r="P23" s="55">
        <v>389</v>
      </c>
      <c r="Q23" s="55">
        <v>367</v>
      </c>
      <c r="R23" s="55">
        <v>410</v>
      </c>
      <c r="S23" s="55">
        <v>458</v>
      </c>
      <c r="T23" s="55">
        <v>507</v>
      </c>
      <c r="U23" s="55">
        <v>508</v>
      </c>
      <c r="V23" s="55">
        <v>741</v>
      </c>
    </row>
    <row r="24" spans="1:22" ht="18" customHeight="1">
      <c r="A24" s="32" t="s">
        <v>48</v>
      </c>
      <c r="B24" s="33"/>
      <c r="C24" s="33"/>
      <c r="D24" s="33"/>
      <c r="E24" s="33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</row>
    <row r="25" spans="1:22" ht="18" customHeight="1"/>
    <row r="26" spans="1:22" ht="18" customHeight="1"/>
    <row r="27" spans="1:22" ht="18" customHeight="1">
      <c r="A27" s="80" t="s">
        <v>50</v>
      </c>
      <c r="B27" s="81">
        <v>2002</v>
      </c>
      <c r="C27" s="81">
        <v>2003</v>
      </c>
      <c r="D27" s="81">
        <v>2004</v>
      </c>
      <c r="E27" s="81">
        <v>2005</v>
      </c>
      <c r="F27" s="81">
        <v>2006</v>
      </c>
      <c r="G27" s="81">
        <v>2007</v>
      </c>
      <c r="H27" s="81">
        <v>2008</v>
      </c>
      <c r="I27" s="81">
        <v>2009</v>
      </c>
      <c r="J27" s="81">
        <v>2010</v>
      </c>
      <c r="K27" s="81">
        <v>2011</v>
      </c>
      <c r="L27" s="81">
        <v>2012</v>
      </c>
      <c r="M27" s="81">
        <v>2013</v>
      </c>
      <c r="N27" s="81">
        <v>2014</v>
      </c>
      <c r="O27" s="81">
        <v>2015</v>
      </c>
      <c r="P27" s="81">
        <v>2016</v>
      </c>
      <c r="Q27" s="81">
        <v>2017</v>
      </c>
      <c r="R27" s="81">
        <v>2018</v>
      </c>
      <c r="S27" s="81">
        <v>2019</v>
      </c>
      <c r="T27" s="81">
        <v>2020</v>
      </c>
      <c r="U27" s="81">
        <v>2021</v>
      </c>
      <c r="V27" s="81">
        <v>2022</v>
      </c>
    </row>
    <row r="28" spans="1:22" ht="18" customHeight="1">
      <c r="A28" s="27" t="s">
        <v>75</v>
      </c>
      <c r="B28" s="42">
        <v>4542</v>
      </c>
      <c r="C28" s="42">
        <v>6856</v>
      </c>
      <c r="D28" s="42">
        <v>8867</v>
      </c>
      <c r="E28" s="42">
        <v>11556</v>
      </c>
      <c r="F28" s="42">
        <v>13331</v>
      </c>
      <c r="G28" s="42">
        <v>15161</v>
      </c>
      <c r="H28" s="42">
        <v>17990</v>
      </c>
      <c r="I28" s="42">
        <v>18549</v>
      </c>
      <c r="J28" s="42">
        <v>18731</v>
      </c>
      <c r="K28" s="42">
        <v>18490</v>
      </c>
      <c r="L28" s="42">
        <v>18531</v>
      </c>
      <c r="M28" s="42">
        <v>18194</v>
      </c>
      <c r="N28" s="42">
        <v>16070</v>
      </c>
      <c r="O28" s="42">
        <v>14617</v>
      </c>
      <c r="P28" s="42">
        <v>14336</v>
      </c>
      <c r="Q28" s="42">
        <v>14098</v>
      </c>
      <c r="R28" s="42">
        <v>14942</v>
      </c>
      <c r="S28" s="42">
        <v>15997</v>
      </c>
      <c r="T28" s="42">
        <v>17404</v>
      </c>
      <c r="U28" s="42">
        <v>17158</v>
      </c>
      <c r="V28" s="42">
        <v>18439</v>
      </c>
    </row>
    <row r="29" spans="1:22" ht="18" customHeight="1">
      <c r="A29" s="36" t="s">
        <v>76</v>
      </c>
      <c r="B29" s="6">
        <v>675</v>
      </c>
      <c r="C29" s="6">
        <v>1124</v>
      </c>
      <c r="D29" s="6">
        <v>1525</v>
      </c>
      <c r="E29" s="6">
        <v>1996</v>
      </c>
      <c r="F29" s="6">
        <v>2320</v>
      </c>
      <c r="G29" s="6">
        <v>2574</v>
      </c>
      <c r="H29" s="6">
        <v>3137</v>
      </c>
      <c r="I29" s="6">
        <v>3236</v>
      </c>
      <c r="J29" s="6">
        <v>3262</v>
      </c>
      <c r="K29" s="6">
        <v>3171</v>
      </c>
      <c r="L29" s="6">
        <v>3152</v>
      </c>
      <c r="M29" s="6">
        <v>3071</v>
      </c>
      <c r="N29" s="6">
        <v>2843</v>
      </c>
      <c r="O29" s="6">
        <v>2699</v>
      </c>
      <c r="P29" s="6">
        <v>2663</v>
      </c>
      <c r="Q29" s="6">
        <v>2550</v>
      </c>
      <c r="R29" s="6">
        <v>2600</v>
      </c>
      <c r="S29" s="6">
        <v>2728</v>
      </c>
      <c r="T29" s="6">
        <v>2872</v>
      </c>
      <c r="U29" s="6">
        <v>2719</v>
      </c>
      <c r="V29" s="6">
        <v>2766</v>
      </c>
    </row>
    <row r="30" spans="1:22" ht="18" customHeight="1">
      <c r="A30" s="36" t="s">
        <v>77</v>
      </c>
      <c r="B30" s="29">
        <v>2628</v>
      </c>
      <c r="C30" s="29">
        <v>3850</v>
      </c>
      <c r="D30" s="29">
        <v>4883</v>
      </c>
      <c r="E30" s="29">
        <v>6016</v>
      </c>
      <c r="F30" s="29">
        <v>6672</v>
      </c>
      <c r="G30" s="29">
        <v>7548</v>
      </c>
      <c r="H30" s="29">
        <v>8955</v>
      </c>
      <c r="I30" s="29">
        <v>9087</v>
      </c>
      <c r="J30" s="29">
        <v>8958</v>
      </c>
      <c r="K30" s="29">
        <v>8585</v>
      </c>
      <c r="L30" s="29">
        <v>8407</v>
      </c>
      <c r="M30" s="29">
        <v>7922</v>
      </c>
      <c r="N30" s="29">
        <v>7159</v>
      </c>
      <c r="O30" s="29">
        <v>6380</v>
      </c>
      <c r="P30" s="29">
        <v>6206</v>
      </c>
      <c r="Q30" s="29">
        <v>6097</v>
      </c>
      <c r="R30" s="29">
        <v>6309</v>
      </c>
      <c r="S30" s="29">
        <v>6623</v>
      </c>
      <c r="T30" s="29">
        <v>7068</v>
      </c>
      <c r="U30" s="29">
        <v>6808</v>
      </c>
      <c r="V30" s="29">
        <v>7018</v>
      </c>
    </row>
    <row r="31" spans="1:22" ht="18" customHeight="1">
      <c r="A31" s="36" t="s">
        <v>78</v>
      </c>
      <c r="B31" s="29">
        <v>977</v>
      </c>
      <c r="C31" s="29">
        <v>1534</v>
      </c>
      <c r="D31" s="29">
        <v>2024</v>
      </c>
      <c r="E31" s="29">
        <v>2925</v>
      </c>
      <c r="F31" s="29">
        <v>3555</v>
      </c>
      <c r="G31" s="29">
        <v>4101</v>
      </c>
      <c r="H31" s="29">
        <v>4760</v>
      </c>
      <c r="I31" s="29">
        <v>4961</v>
      </c>
      <c r="J31" s="29">
        <v>5072</v>
      </c>
      <c r="K31" s="29">
        <v>5171</v>
      </c>
      <c r="L31" s="29">
        <v>5256</v>
      </c>
      <c r="M31" s="29">
        <v>5292</v>
      </c>
      <c r="N31" s="29">
        <v>4676</v>
      </c>
      <c r="O31" s="29">
        <v>4280</v>
      </c>
      <c r="P31" s="29">
        <v>4283</v>
      </c>
      <c r="Q31" s="29">
        <v>4343</v>
      </c>
      <c r="R31" s="29">
        <v>4767</v>
      </c>
      <c r="S31" s="29">
        <v>5260</v>
      </c>
      <c r="T31" s="29">
        <v>5941</v>
      </c>
      <c r="U31" s="29">
        <v>6073</v>
      </c>
      <c r="V31" s="29">
        <v>6645</v>
      </c>
    </row>
    <row r="32" spans="1:22" ht="18" customHeight="1">
      <c r="A32" s="36" t="s">
        <v>79</v>
      </c>
      <c r="B32" s="29">
        <v>165</v>
      </c>
      <c r="C32" s="29">
        <v>232</v>
      </c>
      <c r="D32" s="29">
        <v>326</v>
      </c>
      <c r="E32" s="29">
        <v>467</v>
      </c>
      <c r="F32" s="29">
        <v>589</v>
      </c>
      <c r="G32" s="29">
        <v>739</v>
      </c>
      <c r="H32" s="29">
        <v>884</v>
      </c>
      <c r="I32" s="29">
        <v>968</v>
      </c>
      <c r="J32" s="29">
        <v>1096</v>
      </c>
      <c r="K32" s="29">
        <v>1178</v>
      </c>
      <c r="L32" s="29">
        <v>1299</v>
      </c>
      <c r="M32" s="29">
        <v>1407</v>
      </c>
      <c r="N32" s="29">
        <v>1012</v>
      </c>
      <c r="O32" s="29">
        <v>901</v>
      </c>
      <c r="P32" s="29">
        <v>841</v>
      </c>
      <c r="Q32" s="29">
        <v>771</v>
      </c>
      <c r="R32" s="29">
        <v>872</v>
      </c>
      <c r="S32" s="29">
        <v>956</v>
      </c>
      <c r="T32" s="29">
        <v>1035</v>
      </c>
      <c r="U32" s="29">
        <v>1054</v>
      </c>
      <c r="V32" s="29">
        <v>1275</v>
      </c>
    </row>
    <row r="33" spans="1:22" ht="18" customHeight="1">
      <c r="A33" s="30" t="s">
        <v>80</v>
      </c>
      <c r="B33" s="55">
        <v>97</v>
      </c>
      <c r="C33" s="55">
        <v>116</v>
      </c>
      <c r="D33" s="55">
        <v>109</v>
      </c>
      <c r="E33" s="55">
        <v>152</v>
      </c>
      <c r="F33" s="55">
        <v>195</v>
      </c>
      <c r="G33" s="55">
        <v>199</v>
      </c>
      <c r="H33" s="55">
        <v>254</v>
      </c>
      <c r="I33" s="55">
        <v>297</v>
      </c>
      <c r="J33" s="55">
        <v>343</v>
      </c>
      <c r="K33" s="55">
        <v>385</v>
      </c>
      <c r="L33" s="55">
        <v>417</v>
      </c>
      <c r="M33" s="55">
        <v>502</v>
      </c>
      <c r="N33" s="55">
        <v>380</v>
      </c>
      <c r="O33" s="55">
        <v>357</v>
      </c>
      <c r="P33" s="55">
        <v>343</v>
      </c>
      <c r="Q33" s="55">
        <v>337</v>
      </c>
      <c r="R33" s="55">
        <v>394</v>
      </c>
      <c r="S33" s="55">
        <v>430</v>
      </c>
      <c r="T33" s="55">
        <v>488</v>
      </c>
      <c r="U33" s="55">
        <v>504</v>
      </c>
      <c r="V33" s="55">
        <v>735</v>
      </c>
    </row>
    <row r="34" spans="1:22" ht="18" customHeight="1">
      <c r="A34" s="32" t="s">
        <v>48</v>
      </c>
      <c r="B34" s="33"/>
      <c r="C34" s="33"/>
      <c r="D34" s="33"/>
      <c r="E34" s="33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</row>
    <row r="35" spans="1:22" ht="18" customHeight="1"/>
    <row r="36" spans="1:22" ht="18" customHeight="1"/>
    <row r="37" spans="1:22" ht="18" customHeight="1"/>
    <row r="38" spans="1:22" ht="18" customHeight="1">
      <c r="A38" s="33" t="s">
        <v>81</v>
      </c>
    </row>
    <row r="39" spans="1:22" ht="18" customHeight="1"/>
    <row r="40" spans="1:22" ht="18" customHeight="1">
      <c r="A40" s="80" t="s">
        <v>14</v>
      </c>
      <c r="B40" s="81">
        <v>2002</v>
      </c>
      <c r="C40" s="81">
        <v>2003</v>
      </c>
      <c r="D40" s="81">
        <v>2004</v>
      </c>
      <c r="E40" s="81">
        <v>2005</v>
      </c>
      <c r="F40" s="81">
        <v>2006</v>
      </c>
      <c r="G40" s="81">
        <v>2007</v>
      </c>
      <c r="H40" s="81">
        <v>2008</v>
      </c>
      <c r="I40" s="81">
        <v>2009</v>
      </c>
      <c r="J40" s="81">
        <v>2010</v>
      </c>
      <c r="K40" s="81">
        <v>2011</v>
      </c>
      <c r="L40" s="81">
        <v>2012</v>
      </c>
      <c r="M40" s="81">
        <v>2013</v>
      </c>
      <c r="N40" s="81">
        <v>2014</v>
      </c>
      <c r="O40" s="81">
        <v>2015</v>
      </c>
      <c r="P40" s="81">
        <v>2016</v>
      </c>
      <c r="Q40" s="81">
        <v>2017</v>
      </c>
      <c r="R40" s="81">
        <v>2018</v>
      </c>
      <c r="S40" s="81">
        <v>2019</v>
      </c>
      <c r="T40" s="81">
        <v>2020</v>
      </c>
      <c r="U40" s="81">
        <v>2021</v>
      </c>
      <c r="V40" s="81">
        <v>2022</v>
      </c>
    </row>
    <row r="41" spans="1:22" ht="18" customHeight="1">
      <c r="A41" s="27" t="s">
        <v>75</v>
      </c>
      <c r="B41" s="53">
        <f t="shared" ref="B41:T41" si="0">SUM(B42:B46)</f>
        <v>1</v>
      </c>
      <c r="C41" s="53">
        <f t="shared" si="0"/>
        <v>0.99999999999999989</v>
      </c>
      <c r="D41" s="53">
        <f t="shared" si="0"/>
        <v>1</v>
      </c>
      <c r="E41" s="53">
        <f t="shared" si="0"/>
        <v>1</v>
      </c>
      <c r="F41" s="53">
        <f t="shared" si="0"/>
        <v>0.99999999999999989</v>
      </c>
      <c r="G41" s="53">
        <f t="shared" si="0"/>
        <v>1</v>
      </c>
      <c r="H41" s="53">
        <f t="shared" si="0"/>
        <v>1</v>
      </c>
      <c r="I41" s="53">
        <f t="shared" si="0"/>
        <v>1</v>
      </c>
      <c r="J41" s="53">
        <f t="shared" si="0"/>
        <v>1</v>
      </c>
      <c r="K41" s="53">
        <f t="shared" si="0"/>
        <v>0.99999999999999989</v>
      </c>
      <c r="L41" s="53">
        <f t="shared" si="0"/>
        <v>1</v>
      </c>
      <c r="M41" s="53">
        <f t="shared" si="0"/>
        <v>1</v>
      </c>
      <c r="N41" s="53">
        <f t="shared" si="0"/>
        <v>0.99999999999999989</v>
      </c>
      <c r="O41" s="53">
        <f t="shared" si="0"/>
        <v>1</v>
      </c>
      <c r="P41" s="53">
        <f t="shared" si="0"/>
        <v>1</v>
      </c>
      <c r="Q41" s="53">
        <f t="shared" si="0"/>
        <v>1</v>
      </c>
      <c r="R41" s="53">
        <f t="shared" si="0"/>
        <v>1</v>
      </c>
      <c r="S41" s="53">
        <f t="shared" si="0"/>
        <v>1</v>
      </c>
      <c r="T41" s="53">
        <f t="shared" si="0"/>
        <v>1</v>
      </c>
      <c r="U41" s="53">
        <f>SUM(U42:U46)</f>
        <v>1</v>
      </c>
      <c r="V41" s="53">
        <f>SUM(V42:V46)</f>
        <v>1</v>
      </c>
    </row>
    <row r="42" spans="1:22" ht="18" customHeight="1">
      <c r="A42" s="36" t="s">
        <v>76</v>
      </c>
      <c r="B42" s="7">
        <f t="shared" ref="B42:T42" si="1">B9/B8</f>
        <v>0.14034915653197333</v>
      </c>
      <c r="C42" s="7">
        <f t="shared" si="1"/>
        <v>0.15301624893099139</v>
      </c>
      <c r="D42" s="7">
        <f t="shared" si="1"/>
        <v>0.16120556414219475</v>
      </c>
      <c r="E42" s="7">
        <f t="shared" si="1"/>
        <v>0.15891833255849994</v>
      </c>
      <c r="F42" s="7">
        <f t="shared" si="1"/>
        <v>0.15580944745105899</v>
      </c>
      <c r="G42" s="7">
        <f t="shared" si="1"/>
        <v>0.15607915379130022</v>
      </c>
      <c r="H42" s="7">
        <f t="shared" si="1"/>
        <v>0.16293498111225077</v>
      </c>
      <c r="I42" s="7">
        <f t="shared" si="1"/>
        <v>0.16271935206773838</v>
      </c>
      <c r="J42" s="7">
        <f t="shared" si="1"/>
        <v>0.16278332154097641</v>
      </c>
      <c r="K42" s="7">
        <f t="shared" si="1"/>
        <v>0.16230668808997792</v>
      </c>
      <c r="L42" s="7">
        <f t="shared" si="1"/>
        <v>0.16357008170961659</v>
      </c>
      <c r="M42" s="7">
        <f t="shared" si="1"/>
        <v>0.16561660813881429</v>
      </c>
      <c r="N42" s="7">
        <f t="shared" si="1"/>
        <v>0.17563136907399202</v>
      </c>
      <c r="O42" s="7">
        <f t="shared" si="1"/>
        <v>0.18321205821205822</v>
      </c>
      <c r="P42" s="7">
        <f t="shared" si="1"/>
        <v>0.18342304991808486</v>
      </c>
      <c r="Q42" s="7">
        <f t="shared" si="1"/>
        <v>0.17964580713144565</v>
      </c>
      <c r="R42" s="7">
        <f t="shared" si="1"/>
        <v>0.17218817822034979</v>
      </c>
      <c r="S42" s="7">
        <f t="shared" si="1"/>
        <v>0.16742000179603078</v>
      </c>
      <c r="T42" s="7">
        <f t="shared" si="1"/>
        <v>0.16234016754850089</v>
      </c>
      <c r="U42" s="7">
        <f>U9/U8</f>
        <v>0.1575365484792472</v>
      </c>
      <c r="V42" s="7">
        <f>V9/V8</f>
        <v>0.14779997388693042</v>
      </c>
    </row>
    <row r="43" spans="1:22" ht="18" customHeight="1">
      <c r="A43" s="36" t="s">
        <v>77</v>
      </c>
      <c r="B43" s="38">
        <f t="shared" ref="B43:T43" si="2">B10/B8</f>
        <v>0.59484111416241658</v>
      </c>
      <c r="C43" s="38">
        <f t="shared" si="2"/>
        <v>0.57917242286691661</v>
      </c>
      <c r="D43" s="38">
        <f t="shared" si="2"/>
        <v>0.57006697578567744</v>
      </c>
      <c r="E43" s="38">
        <f t="shared" si="2"/>
        <v>0.54625755462575543</v>
      </c>
      <c r="F43" s="38">
        <f t="shared" si="2"/>
        <v>0.52956504309480856</v>
      </c>
      <c r="G43" s="38">
        <f t="shared" si="2"/>
        <v>0.51916448775849777</v>
      </c>
      <c r="H43" s="38">
        <f t="shared" si="2"/>
        <v>0.51484752207740225</v>
      </c>
      <c r="I43" s="38">
        <f t="shared" si="2"/>
        <v>0.504282734077801</v>
      </c>
      <c r="J43" s="38">
        <f t="shared" si="2"/>
        <v>0.4883743626027765</v>
      </c>
      <c r="K43" s="38">
        <f t="shared" si="2"/>
        <v>0.47019983932516568</v>
      </c>
      <c r="L43" s="38">
        <f t="shared" si="2"/>
        <v>0.45475801382778125</v>
      </c>
      <c r="M43" s="38">
        <f t="shared" si="2"/>
        <v>0.43123838049989671</v>
      </c>
      <c r="N43" s="38">
        <f t="shared" si="2"/>
        <v>0.43574065869147838</v>
      </c>
      <c r="O43" s="38">
        <f t="shared" si="2"/>
        <v>0.42245971933471932</v>
      </c>
      <c r="P43" s="38">
        <f t="shared" si="2"/>
        <v>0.41525962084991141</v>
      </c>
      <c r="Q43" s="38">
        <f t="shared" si="2"/>
        <v>0.41496991740031952</v>
      </c>
      <c r="R43" s="38">
        <f t="shared" si="2"/>
        <v>0.40763436741989023</v>
      </c>
      <c r="S43" s="38">
        <f t="shared" si="2"/>
        <v>0.4051546083156225</v>
      </c>
      <c r="T43" s="38">
        <f t="shared" si="2"/>
        <v>0.40239197530864196</v>
      </c>
      <c r="U43" s="7">
        <f>U10/U8</f>
        <v>0.3907746597210553</v>
      </c>
      <c r="V43" s="7">
        <f>V10/V8</f>
        <v>0.37508813160987076</v>
      </c>
    </row>
    <row r="44" spans="1:22" ht="18" customHeight="1">
      <c r="A44" s="36" t="s">
        <v>78</v>
      </c>
      <c r="B44" s="38">
        <f t="shared" ref="B44:T44" si="3">B11/B8</f>
        <v>0.21214201647704983</v>
      </c>
      <c r="C44" s="38">
        <f t="shared" si="3"/>
        <v>0.21880139464508913</v>
      </c>
      <c r="D44" s="38">
        <f t="shared" si="3"/>
        <v>0.22205048943843381</v>
      </c>
      <c r="E44" s="38">
        <f t="shared" si="3"/>
        <v>0.24306524097319077</v>
      </c>
      <c r="F44" s="38">
        <f t="shared" si="3"/>
        <v>0.25646422128683105</v>
      </c>
      <c r="G44" s="38">
        <f t="shared" si="3"/>
        <v>0.26319229855003567</v>
      </c>
      <c r="H44" s="38">
        <f t="shared" si="3"/>
        <v>0.26025066920171114</v>
      </c>
      <c r="I44" s="38">
        <f t="shared" si="3"/>
        <v>0.26560314148975334</v>
      </c>
      <c r="J44" s="38">
        <f t="shared" si="3"/>
        <v>0.27333056822895063</v>
      </c>
      <c r="K44" s="38">
        <f t="shared" si="3"/>
        <v>0.28369150431813617</v>
      </c>
      <c r="L44" s="38">
        <f t="shared" si="3"/>
        <v>0.29010685103708361</v>
      </c>
      <c r="M44" s="38">
        <f t="shared" si="3"/>
        <v>0.29944742821731046</v>
      </c>
      <c r="N44" s="38">
        <f t="shared" si="3"/>
        <v>0.30314576871953919</v>
      </c>
      <c r="O44" s="38">
        <f t="shared" si="3"/>
        <v>0.30860187110187109</v>
      </c>
      <c r="P44" s="38">
        <f t="shared" si="3"/>
        <v>0.31976996890568055</v>
      </c>
      <c r="Q44" s="38">
        <f t="shared" si="3"/>
        <v>0.32842720690710087</v>
      </c>
      <c r="R44" s="38">
        <f t="shared" si="3"/>
        <v>0.33987616494318906</v>
      </c>
      <c r="S44" s="38">
        <f t="shared" si="3"/>
        <v>0.3439698266830305</v>
      </c>
      <c r="T44" s="38">
        <f t="shared" si="3"/>
        <v>0.35182429453262787</v>
      </c>
      <c r="U44" s="7">
        <f>U11/U8</f>
        <v>0.3639724416064527</v>
      </c>
      <c r="V44" s="7">
        <f>V11/V8</f>
        <v>0.37101449275362319</v>
      </c>
    </row>
    <row r="45" spans="1:22" ht="18" customHeight="1">
      <c r="A45" s="36" t="s">
        <v>79</v>
      </c>
      <c r="B45" s="38">
        <f t="shared" ref="B45:T45" si="4">B12/B8</f>
        <v>3.5307963907414676E-2</v>
      </c>
      <c r="C45" s="38">
        <f t="shared" si="4"/>
        <v>3.3879350042760346E-2</v>
      </c>
      <c r="D45" s="38">
        <f t="shared" si="4"/>
        <v>3.4981968057702213E-2</v>
      </c>
      <c r="E45" s="38">
        <f t="shared" si="4"/>
        <v>4.0020145668681235E-2</v>
      </c>
      <c r="F45" s="38">
        <f t="shared" si="4"/>
        <v>4.5032404623505044E-2</v>
      </c>
      <c r="G45" s="38">
        <f t="shared" si="4"/>
        <v>4.8639172807226051E-2</v>
      </c>
      <c r="H45" s="38">
        <f t="shared" si="4"/>
        <v>4.8207540089560456E-2</v>
      </c>
      <c r="I45" s="38">
        <f t="shared" si="4"/>
        <v>5.2202724260645476E-2</v>
      </c>
      <c r="J45" s="38">
        <f t="shared" si="4"/>
        <v>5.8042794056652108E-2</v>
      </c>
      <c r="K45" s="38">
        <f t="shared" si="4"/>
        <v>6.3717613978710591E-2</v>
      </c>
      <c r="L45" s="38">
        <f t="shared" si="4"/>
        <v>6.8384663733500939E-2</v>
      </c>
      <c r="M45" s="38">
        <f t="shared" si="4"/>
        <v>7.5449287337327003E-2</v>
      </c>
      <c r="N45" s="38">
        <f t="shared" si="4"/>
        <v>6.170432727809777E-2</v>
      </c>
      <c r="O45" s="38">
        <f t="shared" si="4"/>
        <v>6.0713357588357587E-2</v>
      </c>
      <c r="P45" s="38">
        <f t="shared" si="4"/>
        <v>5.7073121802801829E-2</v>
      </c>
      <c r="Q45" s="38">
        <f t="shared" si="4"/>
        <v>5.302695536897923E-2</v>
      </c>
      <c r="R45" s="38">
        <f t="shared" si="4"/>
        <v>5.4640623005234264E-2</v>
      </c>
      <c r="S45" s="38">
        <f t="shared" si="4"/>
        <v>5.6874307779806628E-2</v>
      </c>
      <c r="T45" s="38">
        <f t="shared" si="4"/>
        <v>5.6024029982363319E-2</v>
      </c>
      <c r="U45" s="7">
        <f>U12/U8</f>
        <v>5.9373774715734053E-2</v>
      </c>
      <c r="V45" s="7">
        <f>V12/V8</f>
        <v>6.7554511032771908E-2</v>
      </c>
    </row>
    <row r="46" spans="1:22" ht="18" customHeight="1">
      <c r="A46" s="30" t="s">
        <v>80</v>
      </c>
      <c r="B46" s="56">
        <f t="shared" ref="B46:T46" si="5">B13/B8</f>
        <v>1.7359748921145546E-2</v>
      </c>
      <c r="C46" s="56">
        <f t="shared" si="5"/>
        <v>1.5130583514242483E-2</v>
      </c>
      <c r="D46" s="56">
        <f t="shared" si="5"/>
        <v>1.1695002575991757E-2</v>
      </c>
      <c r="E46" s="56">
        <f t="shared" si="5"/>
        <v>1.1738726173872617E-2</v>
      </c>
      <c r="F46" s="56">
        <f t="shared" si="5"/>
        <v>1.3128883543796353E-2</v>
      </c>
      <c r="G46" s="56">
        <f t="shared" si="5"/>
        <v>1.2924887092940337E-2</v>
      </c>
      <c r="H46" s="56">
        <f t="shared" si="5"/>
        <v>1.3759287519075377E-2</v>
      </c>
      <c r="I46" s="56">
        <f t="shared" si="5"/>
        <v>1.5192048104061847E-2</v>
      </c>
      <c r="J46" s="56">
        <f t="shared" si="5"/>
        <v>1.746895357064435E-2</v>
      </c>
      <c r="K46" s="56">
        <f t="shared" si="5"/>
        <v>2.0084354288009639E-2</v>
      </c>
      <c r="L46" s="56">
        <f t="shared" si="5"/>
        <v>2.3180389692017599E-2</v>
      </c>
      <c r="M46" s="56">
        <f t="shared" si="5"/>
        <v>2.824829580665152E-2</v>
      </c>
      <c r="N46" s="56">
        <f t="shared" si="5"/>
        <v>2.377787623689263E-2</v>
      </c>
      <c r="O46" s="56">
        <f t="shared" si="5"/>
        <v>2.5012993762993763E-2</v>
      </c>
      <c r="P46" s="56">
        <f t="shared" si="5"/>
        <v>2.4474238523521347E-2</v>
      </c>
      <c r="Q46" s="56">
        <f t="shared" si="5"/>
        <v>2.3930113192154729E-2</v>
      </c>
      <c r="R46" s="56">
        <f t="shared" si="5"/>
        <v>2.5660666411336654E-2</v>
      </c>
      <c r="S46" s="56">
        <f t="shared" si="5"/>
        <v>2.6581255425509622E-2</v>
      </c>
      <c r="T46" s="56">
        <f t="shared" si="5"/>
        <v>2.7419532627865961E-2</v>
      </c>
      <c r="U46" s="103">
        <f>U13/U8</f>
        <v>2.8342575477510783E-2</v>
      </c>
      <c r="V46" s="103">
        <f>V13/V8</f>
        <v>3.8542890716803758E-2</v>
      </c>
    </row>
    <row r="47" spans="1:22" ht="18" customHeight="1">
      <c r="A47" s="32" t="s">
        <v>52</v>
      </c>
      <c r="B47" s="33"/>
      <c r="C47" s="33"/>
      <c r="D47" s="33"/>
      <c r="E47" s="33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V47" s="26"/>
    </row>
    <row r="48" spans="1:22" ht="18" customHeight="1"/>
    <row r="49" spans="1:22" ht="18" customHeight="1"/>
    <row r="50" spans="1:22" ht="18" customHeight="1">
      <c r="A50" s="80" t="s">
        <v>49</v>
      </c>
      <c r="B50" s="81">
        <v>2002</v>
      </c>
      <c r="C50" s="81">
        <v>2003</v>
      </c>
      <c r="D50" s="81">
        <v>2004</v>
      </c>
      <c r="E50" s="81">
        <v>2005</v>
      </c>
      <c r="F50" s="81">
        <v>2006</v>
      </c>
      <c r="G50" s="81">
        <v>2007</v>
      </c>
      <c r="H50" s="81">
        <v>2008</v>
      </c>
      <c r="I50" s="81">
        <v>2009</v>
      </c>
      <c r="J50" s="81">
        <v>2010</v>
      </c>
      <c r="K50" s="81">
        <v>2011</v>
      </c>
      <c r="L50" s="81">
        <v>2012</v>
      </c>
      <c r="M50" s="81">
        <v>2013</v>
      </c>
      <c r="N50" s="81">
        <v>2014</v>
      </c>
      <c r="O50" s="81">
        <v>2015</v>
      </c>
      <c r="P50" s="81">
        <v>2016</v>
      </c>
      <c r="Q50" s="81">
        <v>2017</v>
      </c>
      <c r="R50" s="81">
        <v>2018</v>
      </c>
      <c r="S50" s="81">
        <v>2019</v>
      </c>
      <c r="T50" s="81">
        <v>2020</v>
      </c>
      <c r="U50" s="81">
        <v>2021</v>
      </c>
      <c r="V50" s="81">
        <v>2022</v>
      </c>
    </row>
    <row r="51" spans="1:22" ht="18" customHeight="1">
      <c r="A51" s="27" t="s">
        <v>75</v>
      </c>
      <c r="B51" s="53">
        <f t="shared" ref="B51:T51" si="6">SUM(B52:B56)</f>
        <v>1</v>
      </c>
      <c r="C51" s="53">
        <f t="shared" si="6"/>
        <v>1</v>
      </c>
      <c r="D51" s="53">
        <f t="shared" si="6"/>
        <v>1</v>
      </c>
      <c r="E51" s="53">
        <f t="shared" si="6"/>
        <v>0.99999999999999989</v>
      </c>
      <c r="F51" s="53">
        <f t="shared" si="6"/>
        <v>1</v>
      </c>
      <c r="G51" s="53">
        <f t="shared" si="6"/>
        <v>1.0000000000000002</v>
      </c>
      <c r="H51" s="53">
        <f t="shared" si="6"/>
        <v>0.99999999999999989</v>
      </c>
      <c r="I51" s="53">
        <f t="shared" si="6"/>
        <v>1</v>
      </c>
      <c r="J51" s="53">
        <f t="shared" si="6"/>
        <v>0.99999999999999989</v>
      </c>
      <c r="K51" s="53">
        <f t="shared" si="6"/>
        <v>1</v>
      </c>
      <c r="L51" s="53">
        <f t="shared" si="6"/>
        <v>1</v>
      </c>
      <c r="M51" s="53">
        <f t="shared" si="6"/>
        <v>0.99999999999999989</v>
      </c>
      <c r="N51" s="53">
        <f t="shared" si="6"/>
        <v>0.99999999999999989</v>
      </c>
      <c r="O51" s="53">
        <f t="shared" si="6"/>
        <v>1</v>
      </c>
      <c r="P51" s="53">
        <f t="shared" si="6"/>
        <v>1</v>
      </c>
      <c r="Q51" s="53">
        <f t="shared" si="6"/>
        <v>1</v>
      </c>
      <c r="R51" s="53">
        <f t="shared" si="6"/>
        <v>1</v>
      </c>
      <c r="S51" s="53">
        <f t="shared" si="6"/>
        <v>1</v>
      </c>
      <c r="T51" s="53">
        <f t="shared" si="6"/>
        <v>1</v>
      </c>
      <c r="U51" s="53">
        <f>SUM(U52:U56)</f>
        <v>1</v>
      </c>
      <c r="V51" s="53">
        <f>SUM(V52:V56)</f>
        <v>1</v>
      </c>
    </row>
    <row r="52" spans="1:22" ht="18" customHeight="1">
      <c r="A52" s="36" t="s">
        <v>76</v>
      </c>
      <c r="B52" s="7">
        <f t="shared" ref="B52:T52" si="7">B19/B18</f>
        <v>0.13371064732932436</v>
      </c>
      <c r="C52" s="7">
        <f t="shared" si="7"/>
        <v>0.14403834631515877</v>
      </c>
      <c r="D52" s="7">
        <f t="shared" si="7"/>
        <v>0.15213885990704734</v>
      </c>
      <c r="E52" s="7">
        <f t="shared" si="7"/>
        <v>0.14772727272727273</v>
      </c>
      <c r="F52" s="7">
        <f t="shared" si="7"/>
        <v>0.14117930494488948</v>
      </c>
      <c r="G52" s="7">
        <f t="shared" si="7"/>
        <v>0.1448499594484996</v>
      </c>
      <c r="H52" s="7">
        <f t="shared" si="7"/>
        <v>0.1535732156666515</v>
      </c>
      <c r="I52" s="7">
        <f t="shared" si="7"/>
        <v>0.15291043431248874</v>
      </c>
      <c r="J52" s="7">
        <f t="shared" si="7"/>
        <v>0.15321710999281093</v>
      </c>
      <c r="K52" s="7">
        <f t="shared" si="7"/>
        <v>0.15434354793365196</v>
      </c>
      <c r="L52" s="7">
        <f t="shared" si="7"/>
        <v>0.15787987196384862</v>
      </c>
      <c r="M52" s="7">
        <f t="shared" si="7"/>
        <v>0.16280315574169671</v>
      </c>
      <c r="N52" s="7">
        <f t="shared" si="7"/>
        <v>0.17447287039640147</v>
      </c>
      <c r="O52" s="7">
        <f t="shared" si="7"/>
        <v>0.18191377497371189</v>
      </c>
      <c r="P52" s="7">
        <f t="shared" si="7"/>
        <v>0.18127528414563668</v>
      </c>
      <c r="Q52" s="7">
        <f t="shared" si="7"/>
        <v>0.17851315188303635</v>
      </c>
      <c r="R52" s="7">
        <f t="shared" si="7"/>
        <v>0.1705308114704088</v>
      </c>
      <c r="S52" s="7">
        <f t="shared" si="7"/>
        <v>0.16456059735784032</v>
      </c>
      <c r="T52" s="7">
        <f t="shared" si="7"/>
        <v>0.15987079008684602</v>
      </c>
      <c r="U52" s="7">
        <f>U19/U18</f>
        <v>0.15667457407806773</v>
      </c>
      <c r="V52" s="7">
        <f>V19/V18</f>
        <v>0.14574939564867043</v>
      </c>
    </row>
    <row r="53" spans="1:22" ht="18" customHeight="1">
      <c r="A53" s="36" t="s">
        <v>77</v>
      </c>
      <c r="B53" s="38">
        <f t="shared" ref="B53:T53" si="8">B20/B18</f>
        <v>0.60788822072868764</v>
      </c>
      <c r="C53" s="38">
        <f t="shared" si="8"/>
        <v>0.59364889155182743</v>
      </c>
      <c r="D53" s="38">
        <f t="shared" si="8"/>
        <v>0.58636061841980458</v>
      </c>
      <c r="E53" s="38">
        <f t="shared" si="8"/>
        <v>0.56705948372615034</v>
      </c>
      <c r="F53" s="38">
        <f t="shared" si="8"/>
        <v>0.5529121243148829</v>
      </c>
      <c r="G53" s="38">
        <f t="shared" si="8"/>
        <v>0.53663152203298192</v>
      </c>
      <c r="H53" s="38">
        <f t="shared" si="8"/>
        <v>0.52881772278578898</v>
      </c>
      <c r="I53" s="38">
        <f t="shared" si="8"/>
        <v>0.51630924490899266</v>
      </c>
      <c r="J53" s="38">
        <f t="shared" si="8"/>
        <v>0.49689971243709563</v>
      </c>
      <c r="K53" s="38">
        <f t="shared" si="8"/>
        <v>0.47530690656920627</v>
      </c>
      <c r="L53" s="38">
        <f t="shared" si="8"/>
        <v>0.45570514027490117</v>
      </c>
      <c r="M53" s="38">
        <f t="shared" si="8"/>
        <v>0.4275348202980423</v>
      </c>
      <c r="N53" s="38">
        <f t="shared" si="8"/>
        <v>0.42693280854652799</v>
      </c>
      <c r="O53" s="38">
        <f t="shared" si="8"/>
        <v>0.40978536525020104</v>
      </c>
      <c r="P53" s="38">
        <f t="shared" si="8"/>
        <v>0.39902395171129518</v>
      </c>
      <c r="Q53" s="38">
        <f t="shared" si="8"/>
        <v>0.39886430389661248</v>
      </c>
      <c r="R53" s="38">
        <f t="shared" si="8"/>
        <v>0.39432580841976816</v>
      </c>
      <c r="S53" s="38">
        <f t="shared" si="8"/>
        <v>0.39701321079839175</v>
      </c>
      <c r="T53" s="38">
        <f t="shared" si="8"/>
        <v>0.39896208430417285</v>
      </c>
      <c r="U53" s="7">
        <f>U20/U18</f>
        <v>0.38521673495794695</v>
      </c>
      <c r="V53" s="7">
        <f>V20/V18</f>
        <v>0.3699637389202256</v>
      </c>
    </row>
    <row r="54" spans="1:22" ht="18" customHeight="1">
      <c r="A54" s="36" t="s">
        <v>78</v>
      </c>
      <c r="B54" s="38">
        <f t="shared" ref="B54:T54" si="9">B21/B18</f>
        <v>0.20976299964626813</v>
      </c>
      <c r="C54" s="38">
        <f t="shared" si="9"/>
        <v>0.21473936488915518</v>
      </c>
      <c r="D54" s="38">
        <f t="shared" si="9"/>
        <v>0.21682633026652756</v>
      </c>
      <c r="E54" s="38">
        <f t="shared" si="9"/>
        <v>0.23491863075196409</v>
      </c>
      <c r="F54" s="38">
        <f t="shared" si="9"/>
        <v>0.24826838523158465</v>
      </c>
      <c r="G54" s="38">
        <f t="shared" si="9"/>
        <v>0.25720464990537983</v>
      </c>
      <c r="H54" s="38">
        <f t="shared" si="9"/>
        <v>0.25669835782195333</v>
      </c>
      <c r="I54" s="38">
        <f t="shared" si="9"/>
        <v>0.26405658677239141</v>
      </c>
      <c r="J54" s="38">
        <f t="shared" si="9"/>
        <v>0.27547627606038821</v>
      </c>
      <c r="K54" s="38">
        <f t="shared" si="9"/>
        <v>0.28718020804048355</v>
      </c>
      <c r="L54" s="38">
        <f t="shared" si="9"/>
        <v>0.29575409527395968</v>
      </c>
      <c r="M54" s="38">
        <f t="shared" si="9"/>
        <v>0.30705171910002921</v>
      </c>
      <c r="N54" s="38">
        <f t="shared" si="9"/>
        <v>0.31414113016587014</v>
      </c>
      <c r="O54" s="38">
        <f t="shared" si="9"/>
        <v>0.32287994061978104</v>
      </c>
      <c r="P54" s="38">
        <f t="shared" si="9"/>
        <v>0.33911256662171707</v>
      </c>
      <c r="Q54" s="38">
        <f t="shared" si="9"/>
        <v>0.34717055022518112</v>
      </c>
      <c r="R54" s="38">
        <f t="shared" si="9"/>
        <v>0.35887736424649175</v>
      </c>
      <c r="S54" s="38">
        <f t="shared" si="9"/>
        <v>0.3578977599080988</v>
      </c>
      <c r="T54" s="38">
        <f t="shared" si="9"/>
        <v>0.3614700275365389</v>
      </c>
      <c r="U54" s="7">
        <f>U21/U18</f>
        <v>0.3732477895190856</v>
      </c>
      <c r="V54" s="7">
        <f>V21/V18</f>
        <v>0.38089242546333602</v>
      </c>
    </row>
    <row r="55" spans="1:22" ht="18" customHeight="1">
      <c r="A55" s="36" t="s">
        <v>79</v>
      </c>
      <c r="B55" s="38">
        <f t="shared" ref="B55:T55" si="10">B22/B18</f>
        <v>3.4488857446055891E-2</v>
      </c>
      <c r="C55" s="38">
        <f t="shared" si="10"/>
        <v>3.3912522468544037E-2</v>
      </c>
      <c r="D55" s="38">
        <f t="shared" si="10"/>
        <v>3.3481931139144459E-2</v>
      </c>
      <c r="E55" s="38">
        <f t="shared" si="10"/>
        <v>3.9702581369248036E-2</v>
      </c>
      <c r="F55" s="38">
        <f t="shared" si="10"/>
        <v>4.5714629886165148E-2</v>
      </c>
      <c r="G55" s="38">
        <f t="shared" si="10"/>
        <v>4.8553663152203295E-2</v>
      </c>
      <c r="H55" s="38">
        <f t="shared" si="10"/>
        <v>4.7445753536823912E-2</v>
      </c>
      <c r="I55" s="38">
        <f t="shared" si="10"/>
        <v>5.2216615606415571E-2</v>
      </c>
      <c r="J55" s="38">
        <f t="shared" si="10"/>
        <v>5.7647375988497486E-2</v>
      </c>
      <c r="K55" s="38">
        <f t="shared" si="10"/>
        <v>6.372411207946771E-2</v>
      </c>
      <c r="L55" s="38">
        <f t="shared" si="10"/>
        <v>6.6889474675202412E-2</v>
      </c>
      <c r="M55" s="38">
        <f t="shared" si="10"/>
        <v>7.3780072075581959E-2</v>
      </c>
      <c r="N55" s="38">
        <f t="shared" si="10"/>
        <v>6.0556648861400053E-2</v>
      </c>
      <c r="O55" s="38">
        <f t="shared" si="10"/>
        <v>5.987505412259541E-2</v>
      </c>
      <c r="P55" s="38">
        <f t="shared" si="10"/>
        <v>5.5609066974892443E-2</v>
      </c>
      <c r="Q55" s="38">
        <f t="shared" si="10"/>
        <v>5.1497943998433521E-2</v>
      </c>
      <c r="R55" s="38">
        <f t="shared" si="10"/>
        <v>5.1250762660158634E-2</v>
      </c>
      <c r="S55" s="38">
        <f t="shared" si="10"/>
        <v>5.4221711659965539E-2</v>
      </c>
      <c r="T55" s="38">
        <f t="shared" si="10"/>
        <v>5.2848972675280659E-2</v>
      </c>
      <c r="U55" s="7">
        <f>U22/U18</f>
        <v>5.7472503773991802E-2</v>
      </c>
      <c r="V55" s="7">
        <f>V22/V18</f>
        <v>6.6075745366639807E-2</v>
      </c>
    </row>
    <row r="56" spans="1:22" ht="18" customHeight="1">
      <c r="A56" s="30" t="s">
        <v>80</v>
      </c>
      <c r="B56" s="56">
        <f t="shared" ref="B56:T56" si="11">B23/B18</f>
        <v>1.4149274849663955E-2</v>
      </c>
      <c r="C56" s="56">
        <f t="shared" si="11"/>
        <v>1.3660874775314559E-2</v>
      </c>
      <c r="D56" s="56">
        <f t="shared" si="11"/>
        <v>1.1192260267476051E-2</v>
      </c>
      <c r="E56" s="56">
        <f t="shared" si="11"/>
        <v>1.0592031425364759E-2</v>
      </c>
      <c r="F56" s="56">
        <f t="shared" si="11"/>
        <v>1.1925555622477865E-2</v>
      </c>
      <c r="G56" s="56">
        <f t="shared" si="11"/>
        <v>1.2760205460935387E-2</v>
      </c>
      <c r="H56" s="56">
        <f t="shared" si="11"/>
        <v>1.3464950188782241E-2</v>
      </c>
      <c r="I56" s="56">
        <f t="shared" si="11"/>
        <v>1.4507118399711659E-2</v>
      </c>
      <c r="J56" s="56">
        <f t="shared" si="11"/>
        <v>1.6759525521207765E-2</v>
      </c>
      <c r="K56" s="56">
        <f t="shared" si="11"/>
        <v>1.9445225377190515E-2</v>
      </c>
      <c r="L56" s="56">
        <f t="shared" si="11"/>
        <v>2.3771417812088119E-2</v>
      </c>
      <c r="M56" s="56">
        <f t="shared" si="11"/>
        <v>2.8830232784649849E-2</v>
      </c>
      <c r="N56" s="56">
        <f t="shared" si="11"/>
        <v>2.3896542029800395E-2</v>
      </c>
      <c r="O56" s="56">
        <f t="shared" si="11"/>
        <v>2.5545865033710646E-2</v>
      </c>
      <c r="P56" s="56">
        <f t="shared" si="11"/>
        <v>2.4979130546458613E-2</v>
      </c>
      <c r="Q56" s="56">
        <f t="shared" si="11"/>
        <v>2.3954049996736504E-2</v>
      </c>
      <c r="R56" s="56">
        <f t="shared" si="11"/>
        <v>2.5015253203172667E-2</v>
      </c>
      <c r="S56" s="56">
        <f t="shared" si="11"/>
        <v>2.6306720275703618E-2</v>
      </c>
      <c r="T56" s="56">
        <f t="shared" si="11"/>
        <v>2.684812539716162E-2</v>
      </c>
      <c r="U56" s="103">
        <f>U23/U18</f>
        <v>2.7388397670907914E-2</v>
      </c>
      <c r="V56" s="103">
        <f>V23/V18</f>
        <v>3.7318694601128126E-2</v>
      </c>
    </row>
    <row r="57" spans="1:22" ht="18" customHeight="1">
      <c r="A57" s="32" t="s">
        <v>52</v>
      </c>
      <c r="B57" s="33"/>
      <c r="C57" s="33"/>
      <c r="D57" s="33"/>
      <c r="E57" s="33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V57" s="26"/>
    </row>
    <row r="58" spans="1:22" ht="18" customHeight="1"/>
    <row r="59" spans="1:22" ht="18" customHeight="1"/>
    <row r="60" spans="1:22" ht="18" customHeight="1">
      <c r="A60" s="80" t="s">
        <v>50</v>
      </c>
      <c r="B60" s="81">
        <v>2002</v>
      </c>
      <c r="C60" s="81">
        <v>2003</v>
      </c>
      <c r="D60" s="81">
        <v>2004</v>
      </c>
      <c r="E60" s="81">
        <v>2005</v>
      </c>
      <c r="F60" s="81">
        <v>2006</v>
      </c>
      <c r="G60" s="81">
        <v>2007</v>
      </c>
      <c r="H60" s="81">
        <v>2008</v>
      </c>
      <c r="I60" s="81">
        <v>2009</v>
      </c>
      <c r="J60" s="81">
        <v>2010</v>
      </c>
      <c r="K60" s="81">
        <v>2011</v>
      </c>
      <c r="L60" s="81">
        <v>2012</v>
      </c>
      <c r="M60" s="81">
        <v>2013</v>
      </c>
      <c r="N60" s="81">
        <v>2014</v>
      </c>
      <c r="O60" s="81">
        <v>2015</v>
      </c>
      <c r="P60" s="81">
        <v>2016</v>
      </c>
      <c r="Q60" s="81">
        <v>2017</v>
      </c>
      <c r="R60" s="81">
        <v>2018</v>
      </c>
      <c r="S60" s="81">
        <v>2019</v>
      </c>
      <c r="T60" s="81">
        <v>2020</v>
      </c>
      <c r="U60" s="81">
        <v>2021</v>
      </c>
      <c r="V60" s="81">
        <v>2022</v>
      </c>
    </row>
    <row r="61" spans="1:22" ht="18" customHeight="1">
      <c r="A61" s="27" t="s">
        <v>75</v>
      </c>
      <c r="B61" s="53">
        <f t="shared" ref="B61:T61" si="12">SUM(B62:B66)</f>
        <v>1</v>
      </c>
      <c r="C61" s="53">
        <f t="shared" si="12"/>
        <v>1</v>
      </c>
      <c r="D61" s="53">
        <f t="shared" si="12"/>
        <v>1</v>
      </c>
      <c r="E61" s="53">
        <f t="shared" si="12"/>
        <v>1</v>
      </c>
      <c r="F61" s="53">
        <f t="shared" si="12"/>
        <v>1</v>
      </c>
      <c r="G61" s="53">
        <f t="shared" si="12"/>
        <v>1</v>
      </c>
      <c r="H61" s="53">
        <f t="shared" si="12"/>
        <v>1</v>
      </c>
      <c r="I61" s="53">
        <f t="shared" si="12"/>
        <v>1</v>
      </c>
      <c r="J61" s="53">
        <f t="shared" si="12"/>
        <v>0.99999999999999989</v>
      </c>
      <c r="K61" s="53">
        <f t="shared" si="12"/>
        <v>1</v>
      </c>
      <c r="L61" s="53">
        <f t="shared" si="12"/>
        <v>1</v>
      </c>
      <c r="M61" s="53">
        <f t="shared" si="12"/>
        <v>1</v>
      </c>
      <c r="N61" s="53">
        <f t="shared" si="12"/>
        <v>1</v>
      </c>
      <c r="O61" s="53">
        <f t="shared" si="12"/>
        <v>1</v>
      </c>
      <c r="P61" s="53">
        <f t="shared" si="12"/>
        <v>1</v>
      </c>
      <c r="Q61" s="53">
        <f t="shared" si="12"/>
        <v>1</v>
      </c>
      <c r="R61" s="53">
        <f t="shared" si="12"/>
        <v>1</v>
      </c>
      <c r="S61" s="53">
        <f t="shared" si="12"/>
        <v>1</v>
      </c>
      <c r="T61" s="53">
        <f t="shared" si="12"/>
        <v>0.99999999999999989</v>
      </c>
      <c r="U61" s="53">
        <f>SUM(U62:U66)</f>
        <v>1</v>
      </c>
      <c r="V61" s="53">
        <f>SUM(V62:V66)</f>
        <v>1</v>
      </c>
    </row>
    <row r="62" spans="1:22" ht="18" customHeight="1">
      <c r="A62" s="36" t="s">
        <v>76</v>
      </c>
      <c r="B62" s="7">
        <f t="shared" ref="B62:T62" si="13">B29/B28</f>
        <v>0.14861294583883752</v>
      </c>
      <c r="C62" s="7">
        <f t="shared" si="13"/>
        <v>0.16394399066511084</v>
      </c>
      <c r="D62" s="7">
        <f t="shared" si="13"/>
        <v>0.17198601556332468</v>
      </c>
      <c r="E62" s="7">
        <f t="shared" si="13"/>
        <v>0.17272412599515402</v>
      </c>
      <c r="F62" s="7">
        <f t="shared" si="13"/>
        <v>0.1740304553296827</v>
      </c>
      <c r="G62" s="7">
        <f t="shared" si="13"/>
        <v>0.16977771914781348</v>
      </c>
      <c r="H62" s="7">
        <f t="shared" si="13"/>
        <v>0.17437465258476931</v>
      </c>
      <c r="I62" s="7">
        <f t="shared" si="13"/>
        <v>0.17445684403471887</v>
      </c>
      <c r="J62" s="7">
        <f t="shared" si="13"/>
        <v>0.17414980513587103</v>
      </c>
      <c r="K62" s="7">
        <f t="shared" si="13"/>
        <v>0.17149810708491076</v>
      </c>
      <c r="L62" s="7">
        <f t="shared" si="13"/>
        <v>0.17009335707732989</v>
      </c>
      <c r="M62" s="7">
        <f t="shared" si="13"/>
        <v>0.16879190942068814</v>
      </c>
      <c r="N62" s="7">
        <f t="shared" si="13"/>
        <v>0.17691350342252646</v>
      </c>
      <c r="O62" s="7">
        <f t="shared" si="13"/>
        <v>0.18464801258808236</v>
      </c>
      <c r="P62" s="7">
        <f t="shared" si="13"/>
        <v>0.18575613839285715</v>
      </c>
      <c r="Q62" s="7">
        <f t="shared" si="13"/>
        <v>0.18087672010214215</v>
      </c>
      <c r="R62" s="7">
        <f t="shared" si="13"/>
        <v>0.174006157140945</v>
      </c>
      <c r="S62" s="7">
        <f t="shared" si="13"/>
        <v>0.17053197474526474</v>
      </c>
      <c r="T62" s="7">
        <f t="shared" si="13"/>
        <v>0.16501953573891059</v>
      </c>
      <c r="U62" s="7">
        <f>U29/U28</f>
        <v>0.15846835295488984</v>
      </c>
      <c r="V62" s="7">
        <f>V29/V28</f>
        <v>0.15000813493139542</v>
      </c>
    </row>
    <row r="63" spans="1:22" ht="18" customHeight="1">
      <c r="A63" s="36" t="s">
        <v>77</v>
      </c>
      <c r="B63" s="38">
        <f t="shared" ref="B63:T63" si="14">B30/B28</f>
        <v>0.57859973579920743</v>
      </c>
      <c r="C63" s="38">
        <f t="shared" si="14"/>
        <v>0.56155192532088682</v>
      </c>
      <c r="D63" s="38">
        <f t="shared" si="14"/>
        <v>0.55069358294800952</v>
      </c>
      <c r="E63" s="38">
        <f t="shared" si="14"/>
        <v>0.52059536171685705</v>
      </c>
      <c r="F63" s="38">
        <f t="shared" si="14"/>
        <v>0.50048758532743232</v>
      </c>
      <c r="G63" s="38">
        <f t="shared" si="14"/>
        <v>0.49785634192995187</v>
      </c>
      <c r="H63" s="38">
        <f t="shared" si="14"/>
        <v>0.49777654252362424</v>
      </c>
      <c r="I63" s="38">
        <f t="shared" si="14"/>
        <v>0.48989163836325406</v>
      </c>
      <c r="J63" s="38">
        <f t="shared" si="14"/>
        <v>0.47824462121616573</v>
      </c>
      <c r="K63" s="38">
        <f t="shared" si="14"/>
        <v>0.46430502974580856</v>
      </c>
      <c r="L63" s="38">
        <f t="shared" si="14"/>
        <v>0.45367222492040366</v>
      </c>
      <c r="M63" s="38">
        <f t="shared" si="14"/>
        <v>0.43541826975926129</v>
      </c>
      <c r="N63" s="38">
        <f t="shared" si="14"/>
        <v>0.44548848786558803</v>
      </c>
      <c r="O63" s="38">
        <f t="shared" si="14"/>
        <v>0.43647807347608947</v>
      </c>
      <c r="P63" s="38">
        <f t="shared" si="14"/>
        <v>0.43289620535714285</v>
      </c>
      <c r="Q63" s="38">
        <f t="shared" si="14"/>
        <v>0.43247269116186693</v>
      </c>
      <c r="R63" s="38">
        <f t="shared" si="14"/>
        <v>0.42223263284700846</v>
      </c>
      <c r="S63" s="38">
        <f t="shared" si="14"/>
        <v>0.41401512783646932</v>
      </c>
      <c r="T63" s="38">
        <f t="shared" si="14"/>
        <v>0.40611353711790393</v>
      </c>
      <c r="U63" s="7">
        <f>U30/U28</f>
        <v>0.39678284182305629</v>
      </c>
      <c r="V63" s="7">
        <f>V30/V28</f>
        <v>0.38060632355333801</v>
      </c>
    </row>
    <row r="64" spans="1:22" ht="18" customHeight="1">
      <c r="A64" s="36" t="s">
        <v>78</v>
      </c>
      <c r="B64" s="38">
        <f t="shared" ref="B64:T64" si="15">B31/B28</f>
        <v>0.21510347864376927</v>
      </c>
      <c r="C64" s="38">
        <f t="shared" si="15"/>
        <v>0.22374562427071179</v>
      </c>
      <c r="D64" s="38">
        <f t="shared" si="15"/>
        <v>0.22826209540994699</v>
      </c>
      <c r="E64" s="38">
        <f t="shared" si="15"/>
        <v>0.25311526479750779</v>
      </c>
      <c r="F64" s="38">
        <f t="shared" si="15"/>
        <v>0.26667166754181981</v>
      </c>
      <c r="G64" s="38">
        <f t="shared" si="15"/>
        <v>0.27049666908515269</v>
      </c>
      <c r="H64" s="38">
        <f t="shared" si="15"/>
        <v>0.26459143968871596</v>
      </c>
      <c r="I64" s="38">
        <f t="shared" si="15"/>
        <v>0.26745377109278129</v>
      </c>
      <c r="J64" s="38">
        <f t="shared" si="15"/>
        <v>0.27078105813891412</v>
      </c>
      <c r="K64" s="38">
        <f t="shared" si="15"/>
        <v>0.27966468361276364</v>
      </c>
      <c r="L64" s="38">
        <f t="shared" si="15"/>
        <v>0.28363283147158813</v>
      </c>
      <c r="M64" s="38">
        <f t="shared" si="15"/>
        <v>0.29086512036935253</v>
      </c>
      <c r="N64" s="38">
        <f t="shared" si="15"/>
        <v>0.29097697573117609</v>
      </c>
      <c r="O64" s="38">
        <f t="shared" si="15"/>
        <v>0.29280974208113841</v>
      </c>
      <c r="P64" s="38">
        <f t="shared" si="15"/>
        <v>0.2987583705357143</v>
      </c>
      <c r="Q64" s="38">
        <f t="shared" si="15"/>
        <v>0.30805788055043271</v>
      </c>
      <c r="R64" s="38">
        <f t="shared" si="15"/>
        <v>0.31903359657341723</v>
      </c>
      <c r="S64" s="38">
        <f t="shared" si="15"/>
        <v>0.32881165218478464</v>
      </c>
      <c r="T64" s="38">
        <f t="shared" si="15"/>
        <v>0.34135830843484255</v>
      </c>
      <c r="U64" s="7">
        <f>U31/U28</f>
        <v>0.35394568131483856</v>
      </c>
      <c r="V64" s="7">
        <f>V31/V28</f>
        <v>0.3603774608167471</v>
      </c>
    </row>
    <row r="65" spans="1:22" ht="18" customHeight="1">
      <c r="A65" s="36" t="s">
        <v>79</v>
      </c>
      <c r="B65" s="38">
        <f t="shared" ref="B65:T65" si="16">B32/B28</f>
        <v>3.6327608982826949E-2</v>
      </c>
      <c r="C65" s="38">
        <f t="shared" si="16"/>
        <v>3.3838973162193697E-2</v>
      </c>
      <c r="D65" s="38">
        <f t="shared" si="16"/>
        <v>3.6765535130258258E-2</v>
      </c>
      <c r="E65" s="38">
        <f t="shared" si="16"/>
        <v>4.0411907234337144E-2</v>
      </c>
      <c r="F65" s="38">
        <f t="shared" si="16"/>
        <v>4.4182731978096169E-2</v>
      </c>
      <c r="G65" s="38">
        <f t="shared" si="16"/>
        <v>4.8743486577402545E-2</v>
      </c>
      <c r="H65" s="38">
        <f t="shared" si="16"/>
        <v>4.913841022790439E-2</v>
      </c>
      <c r="I65" s="38">
        <f t="shared" si="16"/>
        <v>5.2186101676640249E-2</v>
      </c>
      <c r="J65" s="38">
        <f t="shared" si="16"/>
        <v>5.8512626127809511E-2</v>
      </c>
      <c r="K65" s="38">
        <f t="shared" si="16"/>
        <v>6.3710113574905358E-2</v>
      </c>
      <c r="L65" s="38">
        <f t="shared" si="16"/>
        <v>7.0098753440181322E-2</v>
      </c>
      <c r="M65" s="38">
        <f t="shared" si="16"/>
        <v>7.7333186764867543E-2</v>
      </c>
      <c r="N65" s="38">
        <f t="shared" si="16"/>
        <v>6.2974486621032985E-2</v>
      </c>
      <c r="O65" s="38">
        <f t="shared" si="16"/>
        <v>6.164055551754806E-2</v>
      </c>
      <c r="P65" s="38">
        <f t="shared" si="16"/>
        <v>5.8663504464285712E-2</v>
      </c>
      <c r="Q65" s="38">
        <f t="shared" si="16"/>
        <v>5.4688608313235923E-2</v>
      </c>
      <c r="R65" s="38">
        <f t="shared" si="16"/>
        <v>5.8358988087270781E-2</v>
      </c>
      <c r="S65" s="38">
        <f t="shared" si="16"/>
        <v>5.9761205225979872E-2</v>
      </c>
      <c r="T65" s="38">
        <f t="shared" si="16"/>
        <v>5.9469087566076766E-2</v>
      </c>
      <c r="U65" s="7">
        <f>U32/U28</f>
        <v>6.1429070987294554E-2</v>
      </c>
      <c r="V65" s="7">
        <f>V32/V28</f>
        <v>6.9146916861001134E-2</v>
      </c>
    </row>
    <row r="66" spans="1:22" ht="18" customHeight="1">
      <c r="A66" s="30" t="s">
        <v>80</v>
      </c>
      <c r="B66" s="56">
        <f t="shared" ref="B66:T66" si="17">B33/B28</f>
        <v>2.1356230735358871E-2</v>
      </c>
      <c r="C66" s="56">
        <f t="shared" si="17"/>
        <v>1.6919486581096849E-2</v>
      </c>
      <c r="D66" s="56">
        <f t="shared" si="17"/>
        <v>1.2292770948460584E-2</v>
      </c>
      <c r="E66" s="56">
        <f t="shared" si="17"/>
        <v>1.3153340256143994E-2</v>
      </c>
      <c r="F66" s="56">
        <f t="shared" si="17"/>
        <v>1.4627559822969019E-2</v>
      </c>
      <c r="G66" s="56">
        <f t="shared" si="17"/>
        <v>1.3125783259679441E-2</v>
      </c>
      <c r="H66" s="56">
        <f t="shared" si="17"/>
        <v>1.4118954974986104E-2</v>
      </c>
      <c r="I66" s="56">
        <f t="shared" si="17"/>
        <v>1.6011644832605532E-2</v>
      </c>
      <c r="J66" s="56">
        <f t="shared" si="17"/>
        <v>1.8311889381239656E-2</v>
      </c>
      <c r="K66" s="56">
        <f t="shared" si="17"/>
        <v>2.0822065981611682E-2</v>
      </c>
      <c r="L66" s="56">
        <f t="shared" si="17"/>
        <v>2.2502833090497006E-2</v>
      </c>
      <c r="M66" s="56">
        <f t="shared" si="17"/>
        <v>2.7591513685830495E-2</v>
      </c>
      <c r="N66" s="56">
        <f t="shared" si="17"/>
        <v>2.3646546359676415E-2</v>
      </c>
      <c r="O66" s="56">
        <f t="shared" si="17"/>
        <v>2.4423616337141685E-2</v>
      </c>
      <c r="P66" s="56">
        <f t="shared" si="17"/>
        <v>2.392578125E-2</v>
      </c>
      <c r="Q66" s="56">
        <f t="shared" si="17"/>
        <v>2.3904099872322317E-2</v>
      </c>
      <c r="R66" s="56">
        <f t="shared" si="17"/>
        <v>2.6368625351358588E-2</v>
      </c>
      <c r="S66" s="56">
        <f t="shared" si="17"/>
        <v>2.6880040007501407E-2</v>
      </c>
      <c r="T66" s="56">
        <f t="shared" si="17"/>
        <v>2.8039531142266146E-2</v>
      </c>
      <c r="U66" s="103">
        <f>U33/U28</f>
        <v>2.9374052919920738E-2</v>
      </c>
      <c r="V66" s="103">
        <f>V33/V28</f>
        <v>3.9861163837518303E-2</v>
      </c>
    </row>
    <row r="67" spans="1:22" ht="18" customHeight="1">
      <c r="A67" s="32" t="s">
        <v>52</v>
      </c>
      <c r="B67" s="33"/>
      <c r="C67" s="33"/>
      <c r="D67" s="33"/>
      <c r="E67" s="33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</row>
    <row r="68" spans="1:22" ht="18" customHeight="1"/>
    <row r="71" spans="1:22" ht="15.95" customHeight="1"/>
    <row r="74" spans="1:22" ht="15.95" customHeight="1"/>
    <row r="77" spans="1:22" ht="15.95" customHeight="1"/>
    <row r="78" spans="1:22" ht="15.95" customHeight="1"/>
    <row r="85" ht="15.95" customHeight="1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118"/>
  <sheetViews>
    <sheetView zoomScale="75" workbookViewId="0">
      <selection activeCell="Y12" sqref="Y12"/>
    </sheetView>
  </sheetViews>
  <sheetFormatPr defaultColWidth="10.875" defaultRowHeight="15"/>
  <cols>
    <col min="1" max="1" width="22" style="5" customWidth="1"/>
    <col min="2" max="16384" width="10.875" style="5"/>
  </cols>
  <sheetData>
    <row r="1" spans="1:24" ht="30.75" customHeight="1">
      <c r="A1" s="45" t="s">
        <v>0</v>
      </c>
    </row>
    <row r="2" spans="1:24" ht="30.75" customHeight="1">
      <c r="A2" s="46" t="s">
        <v>7</v>
      </c>
    </row>
    <row r="3" spans="1:24" ht="18" customHeight="1"/>
    <row r="4" spans="1:24" ht="18" customHeight="1"/>
    <row r="5" spans="1:24" ht="18" customHeight="1">
      <c r="A5" s="33" t="s">
        <v>82</v>
      </c>
    </row>
    <row r="6" spans="1:24" ht="18" customHeight="1"/>
    <row r="7" spans="1:24" customFormat="1" ht="18" customHeight="1">
      <c r="A7" s="80" t="s">
        <v>14</v>
      </c>
      <c r="B7" s="81">
        <v>2002</v>
      </c>
      <c r="C7" s="81">
        <v>2003</v>
      </c>
      <c r="D7" s="81">
        <v>2004</v>
      </c>
      <c r="E7" s="81">
        <v>2005</v>
      </c>
      <c r="F7" s="81">
        <v>2006</v>
      </c>
      <c r="G7" s="81">
        <v>2007</v>
      </c>
      <c r="H7" s="81">
        <v>2008</v>
      </c>
      <c r="I7" s="81">
        <v>2009</v>
      </c>
      <c r="J7" s="81">
        <v>2010</v>
      </c>
      <c r="K7" s="81">
        <v>2011</v>
      </c>
      <c r="L7" s="81">
        <v>2012</v>
      </c>
      <c r="M7" s="81">
        <v>2013</v>
      </c>
      <c r="N7" s="81">
        <v>2014</v>
      </c>
      <c r="O7" s="81">
        <v>2015</v>
      </c>
      <c r="P7" s="81">
        <v>2016</v>
      </c>
      <c r="Q7" s="81">
        <v>2017</v>
      </c>
      <c r="R7" s="81">
        <v>2018</v>
      </c>
      <c r="S7" s="81">
        <v>2019</v>
      </c>
      <c r="T7" s="81">
        <v>2020</v>
      </c>
      <c r="U7" s="81">
        <v>2021</v>
      </c>
      <c r="V7" s="81">
        <v>2022</v>
      </c>
      <c r="X7" s="122"/>
    </row>
    <row r="8" spans="1:24" customFormat="1" ht="18" customHeight="1">
      <c r="A8" s="57" t="s">
        <v>83</v>
      </c>
      <c r="B8" s="42">
        <v>14158</v>
      </c>
      <c r="C8" s="42">
        <v>19239</v>
      </c>
      <c r="D8" s="42">
        <v>23422</v>
      </c>
      <c r="E8" s="42">
        <v>29611</v>
      </c>
      <c r="F8" s="42">
        <v>33619</v>
      </c>
      <c r="G8" s="42">
        <v>37208</v>
      </c>
      <c r="H8" s="42">
        <v>43346</v>
      </c>
      <c r="I8" s="42">
        <v>44345</v>
      </c>
      <c r="J8" s="42">
        <v>44526</v>
      </c>
      <c r="K8" s="42">
        <v>43327</v>
      </c>
      <c r="L8" s="42">
        <v>43484</v>
      </c>
      <c r="M8" s="42">
        <v>42545</v>
      </c>
      <c r="N8" s="42">
        <v>37965</v>
      </c>
      <c r="O8" s="42">
        <v>35933</v>
      </c>
      <c r="P8" s="42">
        <v>35555</v>
      </c>
      <c r="Q8" s="42">
        <v>35925</v>
      </c>
      <c r="R8" s="42">
        <v>38121</v>
      </c>
      <c r="S8" s="42">
        <v>40680</v>
      </c>
      <c r="T8" s="42">
        <v>44237</v>
      </c>
      <c r="U8" s="42">
        <v>44601</v>
      </c>
      <c r="V8" s="42">
        <v>48085</v>
      </c>
    </row>
    <row r="9" spans="1:24" customFormat="1" ht="18" customHeight="1">
      <c r="A9" s="36" t="s">
        <v>84</v>
      </c>
      <c r="B9" s="6">
        <v>3714</v>
      </c>
      <c r="C9" s="6">
        <v>4447</v>
      </c>
      <c r="D9" s="6">
        <v>5066</v>
      </c>
      <c r="E9" s="6">
        <v>7109</v>
      </c>
      <c r="F9" s="6">
        <v>8596</v>
      </c>
      <c r="G9" s="6">
        <v>14908</v>
      </c>
      <c r="H9" s="6">
        <v>17707</v>
      </c>
      <c r="I9" s="6">
        <v>18313</v>
      </c>
      <c r="J9" s="6">
        <v>18198</v>
      </c>
      <c r="K9" s="6">
        <v>17497</v>
      </c>
      <c r="L9" s="6">
        <v>17330</v>
      </c>
      <c r="M9" s="6">
        <v>17184</v>
      </c>
      <c r="N9" s="6">
        <v>13699</v>
      </c>
      <c r="O9" s="6">
        <v>11602</v>
      </c>
      <c r="P9" s="6">
        <v>10953</v>
      </c>
      <c r="Q9" s="6">
        <v>10406</v>
      </c>
      <c r="R9" s="6">
        <v>10728</v>
      </c>
      <c r="S9" s="6">
        <v>11027</v>
      </c>
      <c r="T9" s="6">
        <v>11411</v>
      </c>
      <c r="U9" s="6">
        <v>9223</v>
      </c>
      <c r="V9" s="6">
        <v>9907</v>
      </c>
    </row>
    <row r="10" spans="1:24" customFormat="1" ht="18" customHeight="1">
      <c r="A10" s="36" t="s">
        <v>85</v>
      </c>
      <c r="B10" s="6">
        <v>1786</v>
      </c>
      <c r="C10" s="6">
        <v>2810</v>
      </c>
      <c r="D10" s="6">
        <v>3895</v>
      </c>
      <c r="E10" s="6">
        <v>4789</v>
      </c>
      <c r="F10" s="6">
        <v>5703</v>
      </c>
      <c r="G10" s="6">
        <v>2052</v>
      </c>
      <c r="H10" s="6">
        <v>2275</v>
      </c>
      <c r="I10" s="6">
        <v>2275</v>
      </c>
      <c r="J10" s="6">
        <v>2329</v>
      </c>
      <c r="K10" s="6">
        <v>2312</v>
      </c>
      <c r="L10" s="6">
        <v>2382</v>
      </c>
      <c r="M10" s="6">
        <v>2447</v>
      </c>
      <c r="N10" s="6">
        <v>2207</v>
      </c>
      <c r="O10" s="6">
        <v>2206</v>
      </c>
      <c r="P10" s="6">
        <v>2218</v>
      </c>
      <c r="Q10" s="6">
        <v>2199</v>
      </c>
      <c r="R10" s="6">
        <v>2316</v>
      </c>
      <c r="S10" s="6">
        <v>2497</v>
      </c>
      <c r="T10" s="6">
        <v>2645</v>
      </c>
      <c r="U10" s="6">
        <v>5016</v>
      </c>
      <c r="V10" s="6">
        <v>5854</v>
      </c>
    </row>
    <row r="11" spans="1:24" customFormat="1" ht="18" customHeight="1">
      <c r="A11" s="36" t="s">
        <v>86</v>
      </c>
      <c r="B11" s="6">
        <v>3797</v>
      </c>
      <c r="C11" s="6">
        <v>4592</v>
      </c>
      <c r="D11" s="6">
        <v>5274</v>
      </c>
      <c r="E11" s="6">
        <v>6808</v>
      </c>
      <c r="F11" s="6">
        <v>7804</v>
      </c>
      <c r="G11" s="6">
        <v>8091</v>
      </c>
      <c r="H11" s="6">
        <v>9037</v>
      </c>
      <c r="I11" s="6">
        <v>9178</v>
      </c>
      <c r="J11" s="6">
        <v>9401</v>
      </c>
      <c r="K11" s="6">
        <v>9117</v>
      </c>
      <c r="L11" s="6">
        <v>9087</v>
      </c>
      <c r="M11" s="6">
        <v>8738</v>
      </c>
      <c r="N11" s="6">
        <v>8567</v>
      </c>
      <c r="O11" s="6">
        <v>8825</v>
      </c>
      <c r="P11" s="6">
        <v>9060</v>
      </c>
      <c r="Q11" s="6">
        <v>9521</v>
      </c>
      <c r="R11" s="6">
        <v>10265</v>
      </c>
      <c r="S11" s="6">
        <v>10864</v>
      </c>
      <c r="T11" s="6">
        <v>11979</v>
      </c>
      <c r="U11" s="6">
        <v>11936</v>
      </c>
      <c r="V11" s="6">
        <v>12568</v>
      </c>
    </row>
    <row r="12" spans="1:24" customFormat="1" ht="18" customHeight="1">
      <c r="A12" s="36" t="s">
        <v>87</v>
      </c>
      <c r="B12" s="6">
        <v>143</v>
      </c>
      <c r="C12" s="6">
        <v>169</v>
      </c>
      <c r="D12" s="6">
        <v>191</v>
      </c>
      <c r="E12" s="6">
        <v>230</v>
      </c>
      <c r="F12" s="6">
        <v>220</v>
      </c>
      <c r="G12" s="6">
        <v>205</v>
      </c>
      <c r="H12" s="6">
        <v>244</v>
      </c>
      <c r="I12" s="6">
        <v>244</v>
      </c>
      <c r="J12" s="6">
        <v>260</v>
      </c>
      <c r="K12" s="6">
        <v>254</v>
      </c>
      <c r="L12" s="6">
        <v>264</v>
      </c>
      <c r="M12" s="6">
        <v>246</v>
      </c>
      <c r="N12" s="6">
        <v>252</v>
      </c>
      <c r="O12" s="6">
        <v>250</v>
      </c>
      <c r="P12" s="6">
        <v>270</v>
      </c>
      <c r="Q12" s="6">
        <v>288</v>
      </c>
      <c r="R12" s="6">
        <v>304</v>
      </c>
      <c r="S12" s="6">
        <v>339</v>
      </c>
      <c r="T12" s="6">
        <v>370</v>
      </c>
      <c r="U12" s="6">
        <v>398</v>
      </c>
      <c r="V12" s="6">
        <v>432</v>
      </c>
    </row>
    <row r="13" spans="1:24" customFormat="1" ht="18" customHeight="1">
      <c r="A13" s="36" t="s">
        <v>88</v>
      </c>
      <c r="B13" s="6">
        <v>283</v>
      </c>
      <c r="C13" s="6">
        <v>352</v>
      </c>
      <c r="D13" s="6">
        <v>400</v>
      </c>
      <c r="E13" s="6">
        <v>457</v>
      </c>
      <c r="F13" s="6">
        <v>491</v>
      </c>
      <c r="G13" s="6">
        <v>549</v>
      </c>
      <c r="H13" s="6">
        <v>639</v>
      </c>
      <c r="I13" s="6">
        <v>661</v>
      </c>
      <c r="J13" s="6">
        <v>691</v>
      </c>
      <c r="K13" s="6">
        <v>726</v>
      </c>
      <c r="L13" s="6">
        <v>776</v>
      </c>
      <c r="M13" s="6">
        <v>836</v>
      </c>
      <c r="N13" s="6">
        <v>850</v>
      </c>
      <c r="O13" s="6">
        <v>908</v>
      </c>
      <c r="P13" s="6">
        <v>922</v>
      </c>
      <c r="Q13" s="6">
        <v>955</v>
      </c>
      <c r="R13" s="6">
        <v>1024</v>
      </c>
      <c r="S13" s="6">
        <v>1125</v>
      </c>
      <c r="T13" s="6">
        <v>1277</v>
      </c>
      <c r="U13" s="6">
        <v>1314</v>
      </c>
      <c r="V13" s="6">
        <v>1522</v>
      </c>
    </row>
    <row r="14" spans="1:24" customFormat="1" ht="18" customHeight="1">
      <c r="A14" s="36" t="s">
        <v>89</v>
      </c>
      <c r="B14" s="6">
        <v>4096</v>
      </c>
      <c r="C14" s="6">
        <v>6485</v>
      </c>
      <c r="D14" s="6">
        <v>8112</v>
      </c>
      <c r="E14" s="6">
        <v>9480</v>
      </c>
      <c r="F14" s="6">
        <v>9842</v>
      </c>
      <c r="G14" s="6">
        <v>10375</v>
      </c>
      <c r="H14" s="6">
        <v>12100</v>
      </c>
      <c r="I14" s="6">
        <v>12050</v>
      </c>
      <c r="J14" s="6">
        <v>11845</v>
      </c>
      <c r="K14" s="6">
        <v>11379</v>
      </c>
      <c r="L14" s="6">
        <v>11261</v>
      </c>
      <c r="M14" s="6">
        <v>10724</v>
      </c>
      <c r="N14" s="6">
        <v>10050</v>
      </c>
      <c r="O14" s="6">
        <v>9717</v>
      </c>
      <c r="P14" s="6">
        <v>9595</v>
      </c>
      <c r="Q14" s="6">
        <v>9929</v>
      </c>
      <c r="R14" s="6">
        <v>10697</v>
      </c>
      <c r="S14" s="6">
        <v>11818</v>
      </c>
      <c r="T14" s="6">
        <v>13464</v>
      </c>
      <c r="U14" s="6">
        <v>13719</v>
      </c>
      <c r="V14" s="6">
        <v>14777</v>
      </c>
    </row>
    <row r="15" spans="1:24" customFormat="1" ht="18" customHeight="1">
      <c r="A15" s="36" t="s">
        <v>90</v>
      </c>
      <c r="B15" s="6">
        <v>330</v>
      </c>
      <c r="C15" s="6">
        <v>373</v>
      </c>
      <c r="D15" s="6">
        <v>475</v>
      </c>
      <c r="E15" s="6">
        <v>729</v>
      </c>
      <c r="F15" s="6">
        <v>954</v>
      </c>
      <c r="G15" s="6">
        <v>1016</v>
      </c>
      <c r="H15" s="6">
        <v>1329</v>
      </c>
      <c r="I15" s="6">
        <v>1611</v>
      </c>
      <c r="J15" s="6">
        <v>1788</v>
      </c>
      <c r="K15" s="6">
        <v>2028</v>
      </c>
      <c r="L15" s="6">
        <v>2373</v>
      </c>
      <c r="M15" s="6">
        <v>2358</v>
      </c>
      <c r="N15" s="6">
        <v>2328</v>
      </c>
      <c r="O15" s="6">
        <v>2411</v>
      </c>
      <c r="P15" s="6">
        <v>2520</v>
      </c>
      <c r="Q15" s="6">
        <v>2604</v>
      </c>
      <c r="R15" s="6">
        <v>2760</v>
      </c>
      <c r="S15" s="6">
        <v>2984</v>
      </c>
      <c r="T15" s="6">
        <v>3062</v>
      </c>
      <c r="U15" s="6">
        <v>2966</v>
      </c>
      <c r="V15" s="6">
        <v>2999</v>
      </c>
    </row>
    <row r="16" spans="1:24" customFormat="1" ht="18" customHeight="1">
      <c r="A16" s="30" t="s">
        <v>91</v>
      </c>
      <c r="B16" s="55">
        <v>9</v>
      </c>
      <c r="C16" s="55">
        <v>11</v>
      </c>
      <c r="D16" s="55">
        <v>9</v>
      </c>
      <c r="E16" s="55">
        <v>9</v>
      </c>
      <c r="F16" s="55">
        <v>9</v>
      </c>
      <c r="G16" s="55">
        <v>12</v>
      </c>
      <c r="H16" s="55">
        <v>15</v>
      </c>
      <c r="I16" s="55">
        <v>13</v>
      </c>
      <c r="J16" s="55">
        <v>14</v>
      </c>
      <c r="K16" s="55">
        <v>14</v>
      </c>
      <c r="L16" s="55">
        <v>11</v>
      </c>
      <c r="M16" s="55">
        <v>12</v>
      </c>
      <c r="N16" s="55">
        <v>12</v>
      </c>
      <c r="O16" s="55">
        <v>14</v>
      </c>
      <c r="P16" s="55">
        <v>17</v>
      </c>
      <c r="Q16" s="55">
        <v>23</v>
      </c>
      <c r="R16" s="55">
        <v>27</v>
      </c>
      <c r="S16" s="55">
        <v>26</v>
      </c>
      <c r="T16" s="55">
        <v>29</v>
      </c>
      <c r="U16" s="55">
        <v>29</v>
      </c>
      <c r="V16" s="55">
        <v>26</v>
      </c>
    </row>
    <row r="17" spans="1:22" customFormat="1" ht="18" customHeight="1">
      <c r="A17" s="32" t="s">
        <v>48</v>
      </c>
      <c r="B17" s="33"/>
      <c r="C17" s="33"/>
      <c r="D17" s="33"/>
      <c r="E17" s="33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</row>
    <row r="18" spans="1:22" customFormat="1" ht="18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customFormat="1" ht="18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customFormat="1" ht="18" customHeight="1">
      <c r="A20" s="80" t="s">
        <v>49</v>
      </c>
      <c r="B20" s="81">
        <v>2002</v>
      </c>
      <c r="C20" s="81">
        <v>2003</v>
      </c>
      <c r="D20" s="81">
        <v>2004</v>
      </c>
      <c r="E20" s="81">
        <v>2005</v>
      </c>
      <c r="F20" s="81">
        <v>2006</v>
      </c>
      <c r="G20" s="81">
        <v>2007</v>
      </c>
      <c r="H20" s="81">
        <v>2008</v>
      </c>
      <c r="I20" s="81">
        <v>2009</v>
      </c>
      <c r="J20" s="81">
        <v>2010</v>
      </c>
      <c r="K20" s="81">
        <v>2011</v>
      </c>
      <c r="L20" s="81">
        <v>2012</v>
      </c>
      <c r="M20" s="81">
        <v>2013</v>
      </c>
      <c r="N20" s="81">
        <v>2014</v>
      </c>
      <c r="O20" s="81">
        <v>2015</v>
      </c>
      <c r="P20" s="81">
        <v>2016</v>
      </c>
      <c r="Q20" s="81">
        <v>2017</v>
      </c>
      <c r="R20" s="81">
        <v>2018</v>
      </c>
      <c r="S20" s="81">
        <v>2019</v>
      </c>
      <c r="T20" s="81">
        <v>2020</v>
      </c>
      <c r="U20" s="81">
        <v>2021</v>
      </c>
      <c r="V20" s="81">
        <v>2022</v>
      </c>
    </row>
    <row r="21" spans="1:22" customFormat="1" ht="18" customHeight="1">
      <c r="A21" s="57" t="s">
        <v>83</v>
      </c>
      <c r="B21" s="42">
        <v>7550</v>
      </c>
      <c r="C21" s="42">
        <v>10269</v>
      </c>
      <c r="D21" s="42">
        <v>12442</v>
      </c>
      <c r="E21" s="42">
        <v>16051</v>
      </c>
      <c r="F21" s="42">
        <v>18358</v>
      </c>
      <c r="G21" s="42">
        <v>20170</v>
      </c>
      <c r="H21" s="42">
        <v>23531</v>
      </c>
      <c r="I21" s="42">
        <v>23865</v>
      </c>
      <c r="J21" s="42">
        <v>23852</v>
      </c>
      <c r="K21" s="42">
        <v>22905</v>
      </c>
      <c r="L21" s="42">
        <v>22888</v>
      </c>
      <c r="M21" s="42">
        <v>22172</v>
      </c>
      <c r="N21" s="42">
        <v>19561</v>
      </c>
      <c r="O21" s="42">
        <v>18436</v>
      </c>
      <c r="P21" s="42">
        <v>18095</v>
      </c>
      <c r="Q21" s="42">
        <v>18215</v>
      </c>
      <c r="R21" s="42">
        <v>19425</v>
      </c>
      <c r="S21" s="42">
        <v>20678</v>
      </c>
      <c r="T21" s="42">
        <v>22441</v>
      </c>
      <c r="U21" s="42">
        <v>22554</v>
      </c>
      <c r="V21" s="42">
        <v>24322</v>
      </c>
    </row>
    <row r="22" spans="1:22" customFormat="1" ht="18" customHeight="1">
      <c r="A22" s="36" t="s">
        <v>84</v>
      </c>
      <c r="B22" s="6">
        <v>1826</v>
      </c>
      <c r="C22" s="6">
        <v>2216</v>
      </c>
      <c r="D22" s="6">
        <v>2538</v>
      </c>
      <c r="E22" s="6">
        <v>3631</v>
      </c>
      <c r="F22" s="6">
        <v>4414</v>
      </c>
      <c r="G22" s="6">
        <v>7830</v>
      </c>
      <c r="H22" s="6">
        <v>9451</v>
      </c>
      <c r="I22" s="6">
        <v>9767</v>
      </c>
      <c r="J22" s="6">
        <v>9654</v>
      </c>
      <c r="K22" s="6">
        <v>9157</v>
      </c>
      <c r="L22" s="6">
        <v>9014</v>
      </c>
      <c r="M22" s="6">
        <v>8907</v>
      </c>
      <c r="N22" s="6">
        <v>7003</v>
      </c>
      <c r="O22" s="6">
        <v>5846</v>
      </c>
      <c r="P22" s="6">
        <v>5459</v>
      </c>
      <c r="Q22" s="6">
        <v>5173</v>
      </c>
      <c r="R22" s="6">
        <v>5343</v>
      </c>
      <c r="S22" s="6">
        <v>5501</v>
      </c>
      <c r="T22" s="6">
        <v>5704</v>
      </c>
      <c r="U22" s="6">
        <v>4548</v>
      </c>
      <c r="V22" s="6">
        <v>4930</v>
      </c>
    </row>
    <row r="23" spans="1:22" customFormat="1" ht="18" customHeight="1">
      <c r="A23" s="36" t="s">
        <v>85</v>
      </c>
      <c r="B23" s="6">
        <v>969</v>
      </c>
      <c r="C23" s="6">
        <v>1510</v>
      </c>
      <c r="D23" s="6">
        <v>2041</v>
      </c>
      <c r="E23" s="6">
        <v>2540</v>
      </c>
      <c r="F23" s="6">
        <v>3048</v>
      </c>
      <c r="G23" s="6">
        <v>1042</v>
      </c>
      <c r="H23" s="6">
        <v>1168</v>
      </c>
      <c r="I23" s="6">
        <v>1138</v>
      </c>
      <c r="J23" s="6">
        <v>1154</v>
      </c>
      <c r="K23" s="6">
        <v>1138</v>
      </c>
      <c r="L23" s="6">
        <v>1150</v>
      </c>
      <c r="M23" s="6">
        <v>1168</v>
      </c>
      <c r="N23" s="6">
        <v>1032</v>
      </c>
      <c r="O23" s="6">
        <v>1019</v>
      </c>
      <c r="P23" s="6">
        <v>1017</v>
      </c>
      <c r="Q23" s="6">
        <v>986</v>
      </c>
      <c r="R23" s="6">
        <v>1031</v>
      </c>
      <c r="S23" s="6">
        <v>1093</v>
      </c>
      <c r="T23" s="6">
        <v>1164</v>
      </c>
      <c r="U23" s="6">
        <v>2409</v>
      </c>
      <c r="V23" s="6">
        <v>2821</v>
      </c>
    </row>
    <row r="24" spans="1:22" customFormat="1" ht="18" customHeight="1">
      <c r="A24" s="36" t="s">
        <v>86</v>
      </c>
      <c r="B24" s="6">
        <v>2432</v>
      </c>
      <c r="C24" s="6">
        <v>2939</v>
      </c>
      <c r="D24" s="6">
        <v>3361</v>
      </c>
      <c r="E24" s="6">
        <v>4522</v>
      </c>
      <c r="F24" s="6">
        <v>5260</v>
      </c>
      <c r="G24" s="6">
        <v>5356</v>
      </c>
      <c r="H24" s="6">
        <v>5892</v>
      </c>
      <c r="I24" s="6">
        <v>5932</v>
      </c>
      <c r="J24" s="6">
        <v>6051</v>
      </c>
      <c r="K24" s="6">
        <v>5825</v>
      </c>
      <c r="L24" s="6">
        <v>5754</v>
      </c>
      <c r="M24" s="6">
        <v>5413</v>
      </c>
      <c r="N24" s="6">
        <v>5241</v>
      </c>
      <c r="O24" s="6">
        <v>5390</v>
      </c>
      <c r="P24" s="6">
        <v>5505</v>
      </c>
      <c r="Q24" s="6">
        <v>5775</v>
      </c>
      <c r="R24" s="6">
        <v>6299</v>
      </c>
      <c r="S24" s="6">
        <v>6691</v>
      </c>
      <c r="T24" s="6">
        <v>7398</v>
      </c>
      <c r="U24" s="6">
        <v>7345</v>
      </c>
      <c r="V24" s="6">
        <v>7712</v>
      </c>
    </row>
    <row r="25" spans="1:22" customFormat="1" ht="18" customHeight="1">
      <c r="A25" s="36" t="s">
        <v>87</v>
      </c>
      <c r="B25" s="29">
        <v>69</v>
      </c>
      <c r="C25" s="29">
        <v>88</v>
      </c>
      <c r="D25" s="29">
        <v>98</v>
      </c>
      <c r="E25" s="29">
        <v>123</v>
      </c>
      <c r="F25" s="29">
        <v>116</v>
      </c>
      <c r="G25" s="29">
        <v>106</v>
      </c>
      <c r="H25" s="29">
        <v>126</v>
      </c>
      <c r="I25" s="29">
        <v>123</v>
      </c>
      <c r="J25" s="29">
        <v>135</v>
      </c>
      <c r="K25" s="29">
        <v>128</v>
      </c>
      <c r="L25" s="29">
        <v>132</v>
      </c>
      <c r="M25" s="29">
        <v>122</v>
      </c>
      <c r="N25" s="29">
        <v>130</v>
      </c>
      <c r="O25" s="29">
        <v>124</v>
      </c>
      <c r="P25" s="29">
        <v>128</v>
      </c>
      <c r="Q25" s="29">
        <v>134</v>
      </c>
      <c r="R25" s="29">
        <v>150</v>
      </c>
      <c r="S25" s="29">
        <v>157</v>
      </c>
      <c r="T25" s="29">
        <v>167</v>
      </c>
      <c r="U25" s="29">
        <v>181</v>
      </c>
      <c r="V25" s="29">
        <v>185</v>
      </c>
    </row>
    <row r="26" spans="1:22" customFormat="1" ht="18" customHeight="1">
      <c r="A26" s="36" t="s">
        <v>88</v>
      </c>
      <c r="B26" s="29">
        <v>95</v>
      </c>
      <c r="C26" s="29">
        <v>114</v>
      </c>
      <c r="D26" s="29">
        <v>142</v>
      </c>
      <c r="E26" s="29">
        <v>162</v>
      </c>
      <c r="F26" s="29">
        <v>175</v>
      </c>
      <c r="G26" s="29">
        <v>207</v>
      </c>
      <c r="H26" s="29">
        <v>253</v>
      </c>
      <c r="I26" s="29">
        <v>250</v>
      </c>
      <c r="J26" s="29">
        <v>262</v>
      </c>
      <c r="K26" s="29">
        <v>283</v>
      </c>
      <c r="L26" s="29">
        <v>307</v>
      </c>
      <c r="M26" s="29">
        <v>322</v>
      </c>
      <c r="N26" s="29">
        <v>322</v>
      </c>
      <c r="O26" s="29">
        <v>352</v>
      </c>
      <c r="P26" s="29">
        <v>348</v>
      </c>
      <c r="Q26" s="29">
        <v>359</v>
      </c>
      <c r="R26" s="29">
        <v>382</v>
      </c>
      <c r="S26" s="29">
        <v>416</v>
      </c>
      <c r="T26" s="29">
        <v>483</v>
      </c>
      <c r="U26" s="29">
        <v>502</v>
      </c>
      <c r="V26" s="29">
        <v>605</v>
      </c>
    </row>
    <row r="27" spans="1:22" customFormat="1" ht="18" customHeight="1">
      <c r="A27" s="36" t="s">
        <v>89</v>
      </c>
      <c r="B27" s="29">
        <v>1970</v>
      </c>
      <c r="C27" s="29">
        <v>3190</v>
      </c>
      <c r="D27" s="29">
        <v>4005</v>
      </c>
      <c r="E27" s="29">
        <v>4673</v>
      </c>
      <c r="F27" s="29">
        <v>4787</v>
      </c>
      <c r="G27" s="29">
        <v>5038</v>
      </c>
      <c r="H27" s="29">
        <v>5889</v>
      </c>
      <c r="I27" s="29">
        <v>5746</v>
      </c>
      <c r="J27" s="29">
        <v>5627</v>
      </c>
      <c r="K27" s="29">
        <v>5280</v>
      </c>
      <c r="L27" s="29">
        <v>5214</v>
      </c>
      <c r="M27" s="29">
        <v>4955</v>
      </c>
      <c r="N27" s="29">
        <v>4574</v>
      </c>
      <c r="O27" s="29">
        <v>4403</v>
      </c>
      <c r="P27" s="29">
        <v>4302</v>
      </c>
      <c r="Q27" s="29">
        <v>4411</v>
      </c>
      <c r="R27" s="29">
        <v>4729</v>
      </c>
      <c r="S27" s="29">
        <v>5184</v>
      </c>
      <c r="T27" s="29">
        <v>5869</v>
      </c>
      <c r="U27" s="29">
        <v>5987</v>
      </c>
      <c r="V27" s="29">
        <v>6482</v>
      </c>
    </row>
    <row r="28" spans="1:22" customFormat="1" ht="18" customHeight="1">
      <c r="A28" s="36" t="s">
        <v>90</v>
      </c>
      <c r="B28" s="29">
        <v>187</v>
      </c>
      <c r="C28" s="29">
        <v>208</v>
      </c>
      <c r="D28" s="29">
        <v>253</v>
      </c>
      <c r="E28" s="29">
        <v>395</v>
      </c>
      <c r="F28" s="29">
        <v>552</v>
      </c>
      <c r="G28" s="29">
        <v>585</v>
      </c>
      <c r="H28" s="29">
        <v>745</v>
      </c>
      <c r="I28" s="29">
        <v>902</v>
      </c>
      <c r="J28" s="29">
        <v>962</v>
      </c>
      <c r="K28" s="29">
        <v>1087</v>
      </c>
      <c r="L28" s="29">
        <v>1311</v>
      </c>
      <c r="M28" s="29">
        <v>1279</v>
      </c>
      <c r="N28" s="29">
        <v>1255</v>
      </c>
      <c r="O28" s="29">
        <v>1297</v>
      </c>
      <c r="P28" s="29">
        <v>1329</v>
      </c>
      <c r="Q28" s="29">
        <v>1368</v>
      </c>
      <c r="R28" s="29">
        <v>1478</v>
      </c>
      <c r="S28" s="29">
        <v>1624</v>
      </c>
      <c r="T28" s="29">
        <v>1644</v>
      </c>
      <c r="U28" s="29">
        <v>1569</v>
      </c>
      <c r="V28" s="29">
        <v>1576</v>
      </c>
    </row>
    <row r="29" spans="1:22" customFormat="1" ht="18" customHeight="1">
      <c r="A29" s="30" t="s">
        <v>91</v>
      </c>
      <c r="B29" s="55">
        <v>2</v>
      </c>
      <c r="C29" s="55">
        <v>4</v>
      </c>
      <c r="D29" s="55">
        <v>4</v>
      </c>
      <c r="E29" s="55">
        <v>5</v>
      </c>
      <c r="F29" s="55">
        <v>6</v>
      </c>
      <c r="G29" s="55">
        <v>6</v>
      </c>
      <c r="H29" s="55">
        <v>7</v>
      </c>
      <c r="I29" s="55">
        <v>7</v>
      </c>
      <c r="J29" s="55">
        <v>7</v>
      </c>
      <c r="K29" s="55">
        <v>7</v>
      </c>
      <c r="L29" s="55">
        <v>6</v>
      </c>
      <c r="M29" s="55">
        <v>6</v>
      </c>
      <c r="N29" s="55">
        <v>4</v>
      </c>
      <c r="O29" s="55">
        <v>5</v>
      </c>
      <c r="P29" s="55">
        <v>7</v>
      </c>
      <c r="Q29" s="55">
        <v>9</v>
      </c>
      <c r="R29" s="55">
        <v>13</v>
      </c>
      <c r="S29" s="55">
        <v>12</v>
      </c>
      <c r="T29" s="55">
        <v>12</v>
      </c>
      <c r="U29" s="55">
        <v>13</v>
      </c>
      <c r="V29" s="55">
        <v>11</v>
      </c>
    </row>
    <row r="30" spans="1:22" customFormat="1" ht="18" customHeight="1">
      <c r="A30" s="32" t="s">
        <v>48</v>
      </c>
      <c r="B30" s="33"/>
      <c r="C30" s="33"/>
      <c r="D30" s="33"/>
      <c r="E30" s="33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</row>
    <row r="31" spans="1:22" customFormat="1" ht="18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customFormat="1" ht="18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customFormat="1" ht="18" customHeight="1">
      <c r="A33" s="80" t="s">
        <v>50</v>
      </c>
      <c r="B33" s="81">
        <v>2002</v>
      </c>
      <c r="C33" s="81">
        <v>2003</v>
      </c>
      <c r="D33" s="81">
        <v>2004</v>
      </c>
      <c r="E33" s="81">
        <v>2005</v>
      </c>
      <c r="F33" s="81">
        <v>2006</v>
      </c>
      <c r="G33" s="81">
        <v>2007</v>
      </c>
      <c r="H33" s="81">
        <v>2008</v>
      </c>
      <c r="I33" s="81">
        <v>2009</v>
      </c>
      <c r="J33" s="81">
        <v>2010</v>
      </c>
      <c r="K33" s="81">
        <v>2011</v>
      </c>
      <c r="L33" s="81">
        <v>2012</v>
      </c>
      <c r="M33" s="81">
        <v>2013</v>
      </c>
      <c r="N33" s="81">
        <v>2014</v>
      </c>
      <c r="O33" s="81">
        <v>2015</v>
      </c>
      <c r="P33" s="81">
        <v>2016</v>
      </c>
      <c r="Q33" s="81">
        <v>2017</v>
      </c>
      <c r="R33" s="81">
        <v>2018</v>
      </c>
      <c r="S33" s="81">
        <v>2019</v>
      </c>
      <c r="T33" s="81">
        <v>2020</v>
      </c>
      <c r="U33" s="81">
        <v>2021</v>
      </c>
      <c r="V33" s="81">
        <v>2022</v>
      </c>
    </row>
    <row r="34" spans="1:22" customFormat="1" ht="18" customHeight="1">
      <c r="A34" s="57" t="s">
        <v>83</v>
      </c>
      <c r="B34" s="42">
        <v>6608</v>
      </c>
      <c r="C34" s="42">
        <v>8970</v>
      </c>
      <c r="D34" s="42">
        <v>10980</v>
      </c>
      <c r="E34" s="42">
        <v>13560</v>
      </c>
      <c r="F34" s="42">
        <v>15261</v>
      </c>
      <c r="G34" s="42">
        <v>17038</v>
      </c>
      <c r="H34" s="42">
        <v>19815</v>
      </c>
      <c r="I34" s="42">
        <v>20480</v>
      </c>
      <c r="J34" s="42">
        <v>20674</v>
      </c>
      <c r="K34" s="42">
        <v>20422</v>
      </c>
      <c r="L34" s="42">
        <v>20596</v>
      </c>
      <c r="M34" s="42">
        <v>20373</v>
      </c>
      <c r="N34" s="42">
        <v>18404</v>
      </c>
      <c r="O34" s="42">
        <v>17497</v>
      </c>
      <c r="P34" s="42">
        <v>17460</v>
      </c>
      <c r="Q34" s="42">
        <v>17710</v>
      </c>
      <c r="R34" s="42">
        <v>18696</v>
      </c>
      <c r="S34" s="42">
        <v>20002</v>
      </c>
      <c r="T34" s="42">
        <v>21796</v>
      </c>
      <c r="U34" s="42">
        <v>22047</v>
      </c>
      <c r="V34" s="42">
        <v>23763</v>
      </c>
    </row>
    <row r="35" spans="1:22" customFormat="1" ht="18" customHeight="1">
      <c r="A35" s="36" t="s">
        <v>84</v>
      </c>
      <c r="B35" s="6">
        <v>1888</v>
      </c>
      <c r="C35" s="6">
        <v>2231</v>
      </c>
      <c r="D35" s="6">
        <v>2528</v>
      </c>
      <c r="E35" s="6">
        <v>3478</v>
      </c>
      <c r="F35" s="6">
        <v>4182</v>
      </c>
      <c r="G35" s="6">
        <v>7078</v>
      </c>
      <c r="H35" s="6">
        <v>8256</v>
      </c>
      <c r="I35" s="6">
        <v>8546</v>
      </c>
      <c r="J35" s="6">
        <v>8544</v>
      </c>
      <c r="K35" s="6">
        <v>8340</v>
      </c>
      <c r="L35" s="6">
        <v>8316</v>
      </c>
      <c r="M35" s="6">
        <v>8277</v>
      </c>
      <c r="N35" s="6">
        <v>6696</v>
      </c>
      <c r="O35" s="6">
        <v>5756</v>
      </c>
      <c r="P35" s="6">
        <v>5494</v>
      </c>
      <c r="Q35" s="6">
        <v>5233</v>
      </c>
      <c r="R35" s="6">
        <v>5385</v>
      </c>
      <c r="S35" s="6">
        <v>5526</v>
      </c>
      <c r="T35" s="6">
        <v>5707</v>
      </c>
      <c r="U35" s="6">
        <v>4675</v>
      </c>
      <c r="V35" s="6">
        <v>4977</v>
      </c>
    </row>
    <row r="36" spans="1:22" customFormat="1" ht="18" customHeight="1">
      <c r="A36" s="36" t="s">
        <v>85</v>
      </c>
      <c r="B36" s="6">
        <v>817</v>
      </c>
      <c r="C36" s="6">
        <v>1300</v>
      </c>
      <c r="D36" s="6">
        <v>1854</v>
      </c>
      <c r="E36" s="6">
        <v>2249</v>
      </c>
      <c r="F36" s="6">
        <v>2655</v>
      </c>
      <c r="G36" s="6">
        <v>1010</v>
      </c>
      <c r="H36" s="6">
        <v>1107</v>
      </c>
      <c r="I36" s="6">
        <v>1137</v>
      </c>
      <c r="J36" s="6">
        <v>1175</v>
      </c>
      <c r="K36" s="6">
        <v>1174</v>
      </c>
      <c r="L36" s="6">
        <v>1232</v>
      </c>
      <c r="M36" s="6">
        <v>1279</v>
      </c>
      <c r="N36" s="6">
        <v>1175</v>
      </c>
      <c r="O36" s="6">
        <v>1187</v>
      </c>
      <c r="P36" s="6">
        <v>1201</v>
      </c>
      <c r="Q36" s="6">
        <v>1213</v>
      </c>
      <c r="R36" s="6">
        <v>1285</v>
      </c>
      <c r="S36" s="6">
        <v>1404</v>
      </c>
      <c r="T36" s="6">
        <v>1481</v>
      </c>
      <c r="U36" s="6">
        <v>2607</v>
      </c>
      <c r="V36" s="6">
        <v>3033</v>
      </c>
    </row>
    <row r="37" spans="1:22" customFormat="1" ht="18" customHeight="1">
      <c r="A37" s="36" t="s">
        <v>86</v>
      </c>
      <c r="B37" s="6">
        <v>1365</v>
      </c>
      <c r="C37" s="6">
        <v>1653</v>
      </c>
      <c r="D37" s="6">
        <v>1913</v>
      </c>
      <c r="E37" s="6">
        <v>2286</v>
      </c>
      <c r="F37" s="6">
        <v>2544</v>
      </c>
      <c r="G37" s="6">
        <v>2735</v>
      </c>
      <c r="H37" s="6">
        <v>3145</v>
      </c>
      <c r="I37" s="6">
        <v>3246</v>
      </c>
      <c r="J37" s="6">
        <v>3350</v>
      </c>
      <c r="K37" s="6">
        <v>3292</v>
      </c>
      <c r="L37" s="6">
        <v>3333</v>
      </c>
      <c r="M37" s="6">
        <v>3325</v>
      </c>
      <c r="N37" s="6">
        <v>3326</v>
      </c>
      <c r="O37" s="6">
        <v>3435</v>
      </c>
      <c r="P37" s="6">
        <v>3555</v>
      </c>
      <c r="Q37" s="6">
        <v>3746</v>
      </c>
      <c r="R37" s="6">
        <v>3966</v>
      </c>
      <c r="S37" s="6">
        <v>4173</v>
      </c>
      <c r="T37" s="6">
        <v>4581</v>
      </c>
      <c r="U37" s="6">
        <v>4591</v>
      </c>
      <c r="V37" s="6">
        <v>4856</v>
      </c>
    </row>
    <row r="38" spans="1:22" customFormat="1" ht="18" customHeight="1">
      <c r="A38" s="36" t="s">
        <v>87</v>
      </c>
      <c r="B38" s="6">
        <v>74</v>
      </c>
      <c r="C38" s="6">
        <v>81</v>
      </c>
      <c r="D38" s="6">
        <v>93</v>
      </c>
      <c r="E38" s="6">
        <v>107</v>
      </c>
      <c r="F38" s="6">
        <v>104</v>
      </c>
      <c r="G38" s="6">
        <v>99</v>
      </c>
      <c r="H38" s="6">
        <v>118</v>
      </c>
      <c r="I38" s="6">
        <v>121</v>
      </c>
      <c r="J38" s="6">
        <v>125</v>
      </c>
      <c r="K38" s="6">
        <v>126</v>
      </c>
      <c r="L38" s="6">
        <v>132</v>
      </c>
      <c r="M38" s="6">
        <v>124</v>
      </c>
      <c r="N38" s="6">
        <v>122</v>
      </c>
      <c r="O38" s="6">
        <v>126</v>
      </c>
      <c r="P38" s="6">
        <v>142</v>
      </c>
      <c r="Q38" s="6">
        <v>154</v>
      </c>
      <c r="R38" s="6">
        <v>154</v>
      </c>
      <c r="S38" s="6">
        <v>182</v>
      </c>
      <c r="T38" s="6">
        <v>203</v>
      </c>
      <c r="U38" s="6">
        <v>217</v>
      </c>
      <c r="V38" s="6">
        <v>247</v>
      </c>
    </row>
    <row r="39" spans="1:22" customFormat="1" ht="18" customHeight="1">
      <c r="A39" s="36" t="s">
        <v>88</v>
      </c>
      <c r="B39" s="29">
        <v>188</v>
      </c>
      <c r="C39" s="29">
        <v>238</v>
      </c>
      <c r="D39" s="29">
        <v>258</v>
      </c>
      <c r="E39" s="29">
        <v>295</v>
      </c>
      <c r="F39" s="29">
        <v>316</v>
      </c>
      <c r="G39" s="29">
        <v>342</v>
      </c>
      <c r="H39" s="29">
        <v>386</v>
      </c>
      <c r="I39" s="29">
        <v>411</v>
      </c>
      <c r="J39" s="29">
        <v>429</v>
      </c>
      <c r="K39" s="29">
        <v>443</v>
      </c>
      <c r="L39" s="29">
        <v>469</v>
      </c>
      <c r="M39" s="29">
        <v>514</v>
      </c>
      <c r="N39" s="29">
        <v>528</v>
      </c>
      <c r="O39" s="29">
        <v>556</v>
      </c>
      <c r="P39" s="29">
        <v>574</v>
      </c>
      <c r="Q39" s="29">
        <v>596</v>
      </c>
      <c r="R39" s="29">
        <v>642</v>
      </c>
      <c r="S39" s="29">
        <v>709</v>
      </c>
      <c r="T39" s="29">
        <v>794</v>
      </c>
      <c r="U39" s="29">
        <v>812</v>
      </c>
      <c r="V39" s="29">
        <v>917</v>
      </c>
    </row>
    <row r="40" spans="1:22" customFormat="1" ht="18" customHeight="1">
      <c r="A40" s="36" t="s">
        <v>89</v>
      </c>
      <c r="B40" s="29">
        <v>2126</v>
      </c>
      <c r="C40" s="29">
        <v>3295</v>
      </c>
      <c r="D40" s="29">
        <v>4107</v>
      </c>
      <c r="E40" s="29">
        <v>4807</v>
      </c>
      <c r="F40" s="29">
        <v>5055</v>
      </c>
      <c r="G40" s="29">
        <v>5337</v>
      </c>
      <c r="H40" s="29">
        <v>6211</v>
      </c>
      <c r="I40" s="29">
        <v>6304</v>
      </c>
      <c r="J40" s="29">
        <v>6218</v>
      </c>
      <c r="K40" s="29">
        <v>6099</v>
      </c>
      <c r="L40" s="29">
        <v>6047</v>
      </c>
      <c r="M40" s="29">
        <v>5769</v>
      </c>
      <c r="N40" s="29">
        <v>5476</v>
      </c>
      <c r="O40" s="29">
        <v>5314</v>
      </c>
      <c r="P40" s="29">
        <v>5293</v>
      </c>
      <c r="Q40" s="29">
        <v>5518</v>
      </c>
      <c r="R40" s="29">
        <v>5968</v>
      </c>
      <c r="S40" s="29">
        <v>6634</v>
      </c>
      <c r="T40" s="29">
        <v>7595</v>
      </c>
      <c r="U40" s="29">
        <v>7732</v>
      </c>
      <c r="V40" s="29">
        <v>8295</v>
      </c>
    </row>
    <row r="41" spans="1:22" customFormat="1" ht="18" customHeight="1">
      <c r="A41" s="36" t="s">
        <v>90</v>
      </c>
      <c r="B41" s="29">
        <v>143</v>
      </c>
      <c r="C41" s="29">
        <v>165</v>
      </c>
      <c r="D41" s="29">
        <v>222</v>
      </c>
      <c r="E41" s="29">
        <v>334</v>
      </c>
      <c r="F41" s="29">
        <v>402</v>
      </c>
      <c r="G41" s="29">
        <v>431</v>
      </c>
      <c r="H41" s="29">
        <v>584</v>
      </c>
      <c r="I41" s="29">
        <v>709</v>
      </c>
      <c r="J41" s="29">
        <v>826</v>
      </c>
      <c r="K41" s="29">
        <v>941</v>
      </c>
      <c r="L41" s="29">
        <v>1062</v>
      </c>
      <c r="M41" s="29">
        <v>1079</v>
      </c>
      <c r="N41" s="29">
        <v>1073</v>
      </c>
      <c r="O41" s="29">
        <v>1114</v>
      </c>
      <c r="P41" s="29">
        <v>1191</v>
      </c>
      <c r="Q41" s="29">
        <v>1236</v>
      </c>
      <c r="R41" s="29">
        <v>1282</v>
      </c>
      <c r="S41" s="29">
        <v>1360</v>
      </c>
      <c r="T41" s="29">
        <v>1418</v>
      </c>
      <c r="U41" s="29">
        <v>1397</v>
      </c>
      <c r="V41" s="29">
        <v>1423</v>
      </c>
    </row>
    <row r="42" spans="1:22" customFormat="1" ht="18" customHeight="1">
      <c r="A42" s="30" t="s">
        <v>91</v>
      </c>
      <c r="B42" s="55">
        <v>7</v>
      </c>
      <c r="C42" s="55">
        <v>7</v>
      </c>
      <c r="D42" s="55">
        <v>5</v>
      </c>
      <c r="E42" s="55">
        <v>4</v>
      </c>
      <c r="F42" s="55">
        <v>3</v>
      </c>
      <c r="G42" s="55">
        <v>6</v>
      </c>
      <c r="H42" s="55">
        <v>8</v>
      </c>
      <c r="I42" s="55">
        <v>6</v>
      </c>
      <c r="J42" s="55">
        <v>7</v>
      </c>
      <c r="K42" s="55">
        <v>7</v>
      </c>
      <c r="L42" s="55">
        <v>5</v>
      </c>
      <c r="M42" s="55">
        <v>6</v>
      </c>
      <c r="N42" s="55">
        <v>8</v>
      </c>
      <c r="O42" s="55">
        <v>9</v>
      </c>
      <c r="P42" s="55">
        <v>10</v>
      </c>
      <c r="Q42" s="55">
        <v>14</v>
      </c>
      <c r="R42" s="55">
        <v>14</v>
      </c>
      <c r="S42" s="55">
        <v>14</v>
      </c>
      <c r="T42" s="55">
        <v>17</v>
      </c>
      <c r="U42" s="55">
        <v>16</v>
      </c>
      <c r="V42" s="55">
        <v>15</v>
      </c>
    </row>
    <row r="43" spans="1:22" customFormat="1" ht="18" customHeight="1">
      <c r="A43" s="32" t="s">
        <v>48</v>
      </c>
      <c r="B43" s="33"/>
      <c r="C43" s="33"/>
      <c r="D43" s="33"/>
      <c r="E43" s="33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V43" s="26"/>
    </row>
    <row r="44" spans="1:22" customFormat="1" ht="18" customHeight="1"/>
    <row r="45" spans="1:22" customFormat="1" ht="18" customHeight="1"/>
    <row r="46" spans="1:22" customFormat="1" ht="18" customHeight="1"/>
    <row r="47" spans="1:22" customFormat="1" ht="18" customHeight="1">
      <c r="A47" s="33" t="s">
        <v>92</v>
      </c>
      <c r="B47" s="5"/>
      <c r="C47" s="5"/>
      <c r="D47" s="5"/>
      <c r="E47" s="5"/>
      <c r="F47" s="5"/>
      <c r="G47" s="5"/>
    </row>
    <row r="48" spans="1:22" customFormat="1" ht="18" customHeight="1"/>
    <row r="49" spans="1:22" customFormat="1" ht="18" customHeight="1">
      <c r="A49" s="80" t="s">
        <v>14</v>
      </c>
      <c r="B49" s="81">
        <v>2002</v>
      </c>
      <c r="C49" s="81">
        <v>2003</v>
      </c>
      <c r="D49" s="81">
        <v>2004</v>
      </c>
      <c r="E49" s="81">
        <v>2005</v>
      </c>
      <c r="F49" s="81">
        <v>2006</v>
      </c>
      <c r="G49" s="81">
        <v>2007</v>
      </c>
      <c r="H49" s="81">
        <v>2008</v>
      </c>
      <c r="I49" s="81">
        <v>2009</v>
      </c>
      <c r="J49" s="81">
        <v>2010</v>
      </c>
      <c r="K49" s="81">
        <v>2011</v>
      </c>
      <c r="L49" s="81">
        <v>2012</v>
      </c>
      <c r="M49" s="81">
        <v>2013</v>
      </c>
      <c r="N49" s="81">
        <v>2014</v>
      </c>
      <c r="O49" s="81">
        <v>2015</v>
      </c>
      <c r="P49" s="81">
        <v>2016</v>
      </c>
      <c r="Q49" s="81">
        <v>2017</v>
      </c>
      <c r="R49" s="81">
        <v>2018</v>
      </c>
      <c r="S49" s="81">
        <v>2019</v>
      </c>
      <c r="T49" s="81">
        <v>2020</v>
      </c>
      <c r="U49" s="81">
        <v>2021</v>
      </c>
      <c r="V49" s="81">
        <v>2022</v>
      </c>
    </row>
    <row r="50" spans="1:22" customFormat="1" ht="18" customHeight="1">
      <c r="A50" s="57" t="s">
        <v>83</v>
      </c>
      <c r="B50" s="53">
        <v>1</v>
      </c>
      <c r="C50" s="53">
        <v>1</v>
      </c>
      <c r="D50" s="53">
        <v>1</v>
      </c>
      <c r="E50" s="53">
        <v>1</v>
      </c>
      <c r="F50" s="53">
        <v>1</v>
      </c>
      <c r="G50" s="53">
        <v>1.0000000000000002</v>
      </c>
      <c r="H50" s="53">
        <v>1</v>
      </c>
      <c r="I50" s="53">
        <v>0.99999999999999978</v>
      </c>
      <c r="J50" s="53">
        <v>0.99999999999999989</v>
      </c>
      <c r="K50" s="53">
        <v>1</v>
      </c>
      <c r="L50" s="53">
        <v>1</v>
      </c>
      <c r="M50" s="53">
        <v>1</v>
      </c>
      <c r="N50" s="53">
        <v>0.99999999999999989</v>
      </c>
      <c r="O50" s="53">
        <v>1</v>
      </c>
      <c r="P50" s="53">
        <v>1.0000000000000002</v>
      </c>
      <c r="Q50" s="53">
        <v>1</v>
      </c>
      <c r="R50" s="53">
        <v>1</v>
      </c>
      <c r="S50" s="53">
        <v>0.99999999999999989</v>
      </c>
      <c r="T50" s="53">
        <v>1</v>
      </c>
      <c r="U50" s="53">
        <v>1</v>
      </c>
      <c r="V50" s="53"/>
    </row>
    <row r="51" spans="1:22" customFormat="1" ht="18" customHeight="1">
      <c r="A51" s="36" t="s">
        <v>84</v>
      </c>
      <c r="B51" s="7">
        <v>0.26232518717332959</v>
      </c>
      <c r="C51" s="7">
        <v>0.23114506991007849</v>
      </c>
      <c r="D51" s="7">
        <v>0.21629237469046195</v>
      </c>
      <c r="E51" s="7">
        <v>0.24007970011144508</v>
      </c>
      <c r="F51" s="7">
        <v>0.25568874743448644</v>
      </c>
      <c r="G51" s="7">
        <v>0.40066652332831648</v>
      </c>
      <c r="H51" s="7">
        <v>0.40850366815853828</v>
      </c>
      <c r="I51" s="7">
        <v>0.41296651257187961</v>
      </c>
      <c r="J51" s="7">
        <v>0.40870502627678212</v>
      </c>
      <c r="K51" s="7">
        <v>0.40383594525353705</v>
      </c>
      <c r="L51" s="7">
        <v>0.39853739306411556</v>
      </c>
      <c r="M51" s="7">
        <v>0.40390175108708426</v>
      </c>
      <c r="N51" s="7">
        <v>0.3608323455814566</v>
      </c>
      <c r="O51" s="7">
        <v>0.3228786908969471</v>
      </c>
      <c r="P51" s="7">
        <v>0.30805793840528756</v>
      </c>
      <c r="Q51" s="7">
        <v>0.28965901183020182</v>
      </c>
      <c r="R51" s="7">
        <v>0.28141968993468169</v>
      </c>
      <c r="S51" s="7">
        <v>0.2710668633235005</v>
      </c>
      <c r="T51" s="7">
        <v>0.25795148857291406</v>
      </c>
      <c r="U51" s="7">
        <f>U9/U$8</f>
        <v>0.20678908544651464</v>
      </c>
      <c r="V51" s="7"/>
    </row>
    <row r="52" spans="1:22" customFormat="1" ht="18" customHeight="1">
      <c r="A52" s="36" t="s">
        <v>85</v>
      </c>
      <c r="B52" s="7">
        <v>0.12614776098318972</v>
      </c>
      <c r="C52" s="7">
        <v>0.14605748739539476</v>
      </c>
      <c r="D52" s="7">
        <v>0.16629664418068482</v>
      </c>
      <c r="E52" s="7">
        <v>0.1617304380129006</v>
      </c>
      <c r="F52" s="7">
        <v>0.16963621761503911</v>
      </c>
      <c r="G52" s="7">
        <v>5.5149430230058055E-2</v>
      </c>
      <c r="H52" s="7">
        <v>5.2484658330641809E-2</v>
      </c>
      <c r="I52" s="7">
        <v>5.1302288871349647E-2</v>
      </c>
      <c r="J52" s="7">
        <v>5.2306517540313527E-2</v>
      </c>
      <c r="K52" s="7">
        <v>5.3361645163523902E-2</v>
      </c>
      <c r="L52" s="7">
        <v>5.4778769202465272E-2</v>
      </c>
      <c r="M52" s="7">
        <v>5.7515571747561403E-2</v>
      </c>
      <c r="N52" s="7">
        <v>5.8132490451731855E-2</v>
      </c>
      <c r="O52" s="7">
        <v>6.1392035176578631E-2</v>
      </c>
      <c r="P52" s="7">
        <v>6.2382224722261286E-2</v>
      </c>
      <c r="Q52" s="7">
        <v>6.1210855949895615E-2</v>
      </c>
      <c r="R52" s="7">
        <v>6.0753915164869755E-2</v>
      </c>
      <c r="S52" s="7">
        <v>6.1381514257620451E-2</v>
      </c>
      <c r="T52" s="7">
        <v>5.979157718651807E-2</v>
      </c>
      <c r="U52" s="7">
        <f t="shared" ref="U52:U58" si="0">U10/U$8</f>
        <v>0.11246384610210533</v>
      </c>
      <c r="V52" s="7"/>
    </row>
    <row r="53" spans="1:22" customFormat="1" ht="18" customHeight="1">
      <c r="A53" s="36" t="s">
        <v>86</v>
      </c>
      <c r="B53" s="7">
        <v>0.26818759711823703</v>
      </c>
      <c r="C53" s="7">
        <v>0.23868184417069493</v>
      </c>
      <c r="D53" s="7">
        <v>0.22517291435402612</v>
      </c>
      <c r="E53" s="7">
        <v>0.22991455877883218</v>
      </c>
      <c r="F53" s="7">
        <v>0.23213064041167197</v>
      </c>
      <c r="G53" s="7">
        <v>0.21745323586325521</v>
      </c>
      <c r="H53" s="7">
        <v>0.20848521201494949</v>
      </c>
      <c r="I53" s="7">
        <v>0.20696809110384484</v>
      </c>
      <c r="J53" s="7">
        <v>0.21113506715177649</v>
      </c>
      <c r="K53" s="7">
        <v>0.21042306183211393</v>
      </c>
      <c r="L53" s="7">
        <v>0.2089734155091528</v>
      </c>
      <c r="M53" s="7">
        <v>0.20538253613820662</v>
      </c>
      <c r="N53" s="7">
        <v>0.22565520874489661</v>
      </c>
      <c r="O53" s="7">
        <v>0.24559597027801741</v>
      </c>
      <c r="P53" s="7">
        <v>0.25481648150752356</v>
      </c>
      <c r="Q53" s="7">
        <v>0.26502435629784271</v>
      </c>
      <c r="R53" s="7">
        <v>0.26927415335379451</v>
      </c>
      <c r="S53" s="7">
        <v>0.2670599803343166</v>
      </c>
      <c r="T53" s="7">
        <v>0.27079141894793951</v>
      </c>
      <c r="U53" s="7">
        <f t="shared" si="0"/>
        <v>0.26761731799735433</v>
      </c>
      <c r="V53" s="7"/>
    </row>
    <row r="54" spans="1:22" customFormat="1" ht="18" customHeight="1">
      <c r="A54" s="36" t="s">
        <v>87</v>
      </c>
      <c r="B54" s="7">
        <v>1.0100296652069501E-2</v>
      </c>
      <c r="C54" s="7">
        <v>8.7842403451322826E-3</v>
      </c>
      <c r="D54" s="7">
        <v>8.1547263256767141E-3</v>
      </c>
      <c r="E54" s="7">
        <v>7.7673837425281146E-3</v>
      </c>
      <c r="F54" s="7">
        <v>6.5439186174484666E-3</v>
      </c>
      <c r="G54" s="7">
        <v>5.5095678348742209E-3</v>
      </c>
      <c r="H54" s="7">
        <v>5.6291237945831222E-3</v>
      </c>
      <c r="I54" s="7">
        <v>5.5023114218062915E-3</v>
      </c>
      <c r="J54" s="7">
        <v>5.8392849121861384E-3</v>
      </c>
      <c r="K54" s="7">
        <v>5.8623952731553077E-3</v>
      </c>
      <c r="L54" s="7">
        <v>6.0711986017845648E-3</v>
      </c>
      <c r="M54" s="7">
        <v>5.7821130567634266E-3</v>
      </c>
      <c r="N54" s="7">
        <v>6.6376926116159625E-3</v>
      </c>
      <c r="O54" s="7">
        <v>6.9573929257228731E-3</v>
      </c>
      <c r="P54" s="7">
        <v>7.5938686541977222E-3</v>
      </c>
      <c r="Q54" s="7">
        <v>8.016701461377871E-3</v>
      </c>
      <c r="R54" s="7">
        <v>7.9746071719000028E-3</v>
      </c>
      <c r="S54" s="7">
        <v>8.3333333333333332E-3</v>
      </c>
      <c r="T54" s="7">
        <v>8.3640391527454398E-3</v>
      </c>
      <c r="U54" s="7">
        <f t="shared" si="0"/>
        <v>8.9235667361718344E-3</v>
      </c>
      <c r="V54" s="7"/>
    </row>
    <row r="55" spans="1:22" customFormat="1" ht="18" customHeight="1">
      <c r="A55" s="36" t="s">
        <v>88</v>
      </c>
      <c r="B55" s="38">
        <v>1.9988698968780902E-2</v>
      </c>
      <c r="C55" s="38">
        <v>1.8296169239565466E-2</v>
      </c>
      <c r="D55" s="38">
        <v>1.7077960891469558E-2</v>
      </c>
      <c r="E55" s="38">
        <v>1.5433453784066731E-2</v>
      </c>
      <c r="F55" s="38">
        <v>1.4604836550759987E-2</v>
      </c>
      <c r="G55" s="38">
        <v>1.4754891421199743E-2</v>
      </c>
      <c r="H55" s="38">
        <v>1.47418446915517E-2</v>
      </c>
      <c r="I55" s="38">
        <v>1.490585184349983E-2</v>
      </c>
      <c r="J55" s="38">
        <v>1.5519022593540852E-2</v>
      </c>
      <c r="K55" s="38">
        <v>1.6756295150829735E-2</v>
      </c>
      <c r="L55" s="38">
        <v>1.7845644374942508E-2</v>
      </c>
      <c r="M55" s="38">
        <v>1.9649782583147257E-2</v>
      </c>
      <c r="N55" s="38">
        <v>2.2389042539180823E-2</v>
      </c>
      <c r="O55" s="38">
        <v>2.5269251106225476E-2</v>
      </c>
      <c r="P55" s="38">
        <v>2.5931655182112219E-2</v>
      </c>
      <c r="Q55" s="38">
        <v>2.6583159359777314E-2</v>
      </c>
      <c r="R55" s="38">
        <v>2.6861834684294747E-2</v>
      </c>
      <c r="S55" s="38">
        <v>2.7654867256637169E-2</v>
      </c>
      <c r="T55" s="38">
        <v>2.8867237832583582E-2</v>
      </c>
      <c r="U55" s="7">
        <f t="shared" si="0"/>
        <v>2.9461222842537164E-2</v>
      </c>
      <c r="V55" s="7"/>
    </row>
    <row r="56" spans="1:22" customFormat="1" ht="18" customHeight="1">
      <c r="A56" s="36" t="s">
        <v>89</v>
      </c>
      <c r="B56" s="38">
        <v>0.28930639920892781</v>
      </c>
      <c r="C56" s="38">
        <v>0.33707573158688081</v>
      </c>
      <c r="D56" s="38">
        <v>0.34634104687900263</v>
      </c>
      <c r="E56" s="38">
        <v>0.32015129512681101</v>
      </c>
      <c r="F56" s="38">
        <v>0.2927511228769446</v>
      </c>
      <c r="G56" s="38">
        <v>0.27883788432595141</v>
      </c>
      <c r="H56" s="38">
        <v>0.27914917178055643</v>
      </c>
      <c r="I56" s="38">
        <v>0.27173300259330252</v>
      </c>
      <c r="J56" s="38">
        <v>0.26602434532632618</v>
      </c>
      <c r="K56" s="38">
        <v>0.26263069217808754</v>
      </c>
      <c r="L56" s="38">
        <v>0.25896881611627265</v>
      </c>
      <c r="M56" s="38">
        <v>0.25206252203549184</v>
      </c>
      <c r="N56" s="38">
        <v>0.26471750296325564</v>
      </c>
      <c r="O56" s="38">
        <v>0.27041994823699661</v>
      </c>
      <c r="P56" s="38">
        <v>0.26986359161861906</v>
      </c>
      <c r="Q56" s="38">
        <v>0.27638135003479469</v>
      </c>
      <c r="R56" s="38">
        <v>0.28060648986123132</v>
      </c>
      <c r="S56" s="38">
        <v>0.29051130776794493</v>
      </c>
      <c r="T56" s="38">
        <v>0.30436060311503943</v>
      </c>
      <c r="U56" s="7">
        <f t="shared" si="0"/>
        <v>0.30759400013452615</v>
      </c>
      <c r="V56" s="7"/>
    </row>
    <row r="57" spans="1:22" customFormat="1" ht="18" customHeight="1">
      <c r="A57" s="36" t="s">
        <v>90</v>
      </c>
      <c r="B57" s="38">
        <v>2.3308376889391157E-2</v>
      </c>
      <c r="C57" s="38">
        <v>1.9387702063516817E-2</v>
      </c>
      <c r="D57" s="38">
        <v>2.0280078558620102E-2</v>
      </c>
      <c r="E57" s="38">
        <v>2.4619229340447808E-2</v>
      </c>
      <c r="F57" s="38">
        <v>2.8376810732026532E-2</v>
      </c>
      <c r="G57" s="38">
        <v>2.7305955708449795E-2</v>
      </c>
      <c r="H57" s="38">
        <v>3.0660268536889218E-2</v>
      </c>
      <c r="I57" s="38">
        <v>3.6328785657909569E-2</v>
      </c>
      <c r="J57" s="38">
        <v>4.0156313165341601E-2</v>
      </c>
      <c r="K57" s="38">
        <v>4.6806840999838437E-2</v>
      </c>
      <c r="L57" s="38">
        <v>5.4571796522858984E-2</v>
      </c>
      <c r="M57" s="38">
        <v>5.542366905629334E-2</v>
      </c>
      <c r="N57" s="38">
        <v>6.1319636507309365E-2</v>
      </c>
      <c r="O57" s="38">
        <v>6.7097097375671391E-2</v>
      </c>
      <c r="P57" s="38">
        <v>7.0876107439178743E-2</v>
      </c>
      <c r="Q57" s="38">
        <v>7.2484342379958253E-2</v>
      </c>
      <c r="R57" s="38">
        <v>7.2401038797513181E-2</v>
      </c>
      <c r="S57" s="38">
        <v>7.3352999016715825E-2</v>
      </c>
      <c r="T57" s="38">
        <v>6.921807536677442E-2</v>
      </c>
      <c r="U57" s="7">
        <f t="shared" si="0"/>
        <v>6.6500751104235326E-2</v>
      </c>
      <c r="V57" s="7"/>
    </row>
    <row r="58" spans="1:22" customFormat="1" ht="18" customHeight="1">
      <c r="A58" s="30" t="s">
        <v>91</v>
      </c>
      <c r="B58" s="56">
        <v>6.3568300607430431E-4</v>
      </c>
      <c r="C58" s="56">
        <v>5.717552887364208E-4</v>
      </c>
      <c r="D58" s="56">
        <v>3.8425412005806505E-4</v>
      </c>
      <c r="E58" s="56">
        <v>3.0394110296849144E-4</v>
      </c>
      <c r="F58" s="56">
        <v>2.6770576162289184E-4</v>
      </c>
      <c r="G58" s="56">
        <v>3.2251128789507631E-4</v>
      </c>
      <c r="H58" s="56">
        <v>3.4605269228994603E-4</v>
      </c>
      <c r="I58" s="56">
        <v>2.9315593640771224E-4</v>
      </c>
      <c r="J58" s="56">
        <v>3.1442303373309974E-4</v>
      </c>
      <c r="K58" s="56">
        <v>3.2312414891407204E-4</v>
      </c>
      <c r="L58" s="56">
        <v>2.529666084076902E-4</v>
      </c>
      <c r="M58" s="56">
        <v>2.8205429545187451E-4</v>
      </c>
      <c r="N58" s="56">
        <v>3.1608060055314107E-4</v>
      </c>
      <c r="O58" s="56">
        <v>3.8961400384048087E-4</v>
      </c>
      <c r="P58" s="56">
        <v>4.7813247081985655E-4</v>
      </c>
      <c r="Q58" s="56">
        <v>6.4022268615170498E-4</v>
      </c>
      <c r="R58" s="56">
        <v>7.0827103171480288E-4</v>
      </c>
      <c r="S58" s="56">
        <v>6.3913470993117014E-4</v>
      </c>
      <c r="T58" s="56">
        <v>6.5555982548545332E-4</v>
      </c>
      <c r="U58" s="103">
        <f t="shared" si="0"/>
        <v>6.502096365552342E-4</v>
      </c>
      <c r="V58" s="103"/>
    </row>
    <row r="59" spans="1:22" customFormat="1" ht="18" customHeight="1">
      <c r="A59" s="32" t="s">
        <v>52</v>
      </c>
      <c r="B59" s="33"/>
      <c r="C59" s="33"/>
      <c r="D59" s="33"/>
      <c r="E59" s="33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</row>
    <row r="60" spans="1:22" customFormat="1" ht="18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customFormat="1" ht="18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customFormat="1" ht="18" customHeight="1">
      <c r="A62" s="80" t="s">
        <v>49</v>
      </c>
      <c r="B62" s="81">
        <v>2002</v>
      </c>
      <c r="C62" s="81">
        <v>2003</v>
      </c>
      <c r="D62" s="81">
        <v>2004</v>
      </c>
      <c r="E62" s="81">
        <v>2005</v>
      </c>
      <c r="F62" s="81">
        <v>2006</v>
      </c>
      <c r="G62" s="81">
        <v>2007</v>
      </c>
      <c r="H62" s="81">
        <v>2008</v>
      </c>
      <c r="I62" s="81">
        <v>2009</v>
      </c>
      <c r="J62" s="81">
        <v>2010</v>
      </c>
      <c r="K62" s="81">
        <v>2011</v>
      </c>
      <c r="L62" s="81">
        <v>2012</v>
      </c>
      <c r="M62" s="81">
        <v>2013</v>
      </c>
      <c r="N62" s="81">
        <v>2014</v>
      </c>
      <c r="O62" s="81">
        <v>2015</v>
      </c>
      <c r="P62" s="81">
        <v>2016</v>
      </c>
      <c r="Q62" s="81">
        <v>2017</v>
      </c>
      <c r="R62" s="81">
        <v>2018</v>
      </c>
      <c r="S62" s="81">
        <v>2019</v>
      </c>
      <c r="T62" s="81">
        <v>2020</v>
      </c>
      <c r="U62" s="81">
        <v>2021</v>
      </c>
      <c r="V62" s="81">
        <v>2022</v>
      </c>
    </row>
    <row r="63" spans="1:22" customFormat="1" ht="18" customHeight="1">
      <c r="A63" s="57" t="s">
        <v>83</v>
      </c>
      <c r="B63" s="53">
        <v>1</v>
      </c>
      <c r="C63" s="53">
        <v>1</v>
      </c>
      <c r="D63" s="53">
        <v>1</v>
      </c>
      <c r="E63" s="53">
        <v>1</v>
      </c>
      <c r="F63" s="53">
        <v>1.0000000000000002</v>
      </c>
      <c r="G63" s="53">
        <v>1.0000000000000002</v>
      </c>
      <c r="H63" s="53">
        <v>1</v>
      </c>
      <c r="I63" s="53">
        <v>1</v>
      </c>
      <c r="J63" s="53">
        <v>0.99999999999999989</v>
      </c>
      <c r="K63" s="53">
        <v>0.99999999999999978</v>
      </c>
      <c r="L63" s="53">
        <v>1</v>
      </c>
      <c r="M63" s="53">
        <v>0.99999999999999989</v>
      </c>
      <c r="N63" s="53">
        <v>1</v>
      </c>
      <c r="O63" s="53">
        <v>0.99999999999999989</v>
      </c>
      <c r="P63" s="53">
        <v>1</v>
      </c>
      <c r="Q63" s="53">
        <v>0.99999999999999989</v>
      </c>
      <c r="R63" s="53">
        <v>0.99999999999999989</v>
      </c>
      <c r="S63" s="53">
        <v>1</v>
      </c>
      <c r="T63" s="53">
        <v>1</v>
      </c>
      <c r="U63" s="53">
        <v>1</v>
      </c>
      <c r="V63" s="53"/>
    </row>
    <row r="64" spans="1:22" customFormat="1" ht="18" customHeight="1">
      <c r="A64" s="36" t="s">
        <v>84</v>
      </c>
      <c r="B64" s="7">
        <v>0.2418543046357616</v>
      </c>
      <c r="C64" s="7">
        <v>0.21579511150063296</v>
      </c>
      <c r="D64" s="7">
        <v>0.20398649734769331</v>
      </c>
      <c r="E64" s="7">
        <v>0.22621643511307707</v>
      </c>
      <c r="F64" s="7">
        <v>0.24044013509096851</v>
      </c>
      <c r="G64" s="7">
        <v>0.38820029747149232</v>
      </c>
      <c r="H64" s="7">
        <v>0.40164038927372403</v>
      </c>
      <c r="I64" s="7">
        <v>0.40926042321391159</v>
      </c>
      <c r="J64" s="7">
        <v>0.40474593325507296</v>
      </c>
      <c r="K64" s="7">
        <v>0.39978170705086225</v>
      </c>
      <c r="L64" s="7">
        <v>0.39383082838168471</v>
      </c>
      <c r="M64" s="7">
        <v>0.40172289373985204</v>
      </c>
      <c r="N64" s="7">
        <v>0.35800828178518479</v>
      </c>
      <c r="O64" s="7">
        <v>0.31709698416142329</v>
      </c>
      <c r="P64" s="7">
        <v>0.30168554849405915</v>
      </c>
      <c r="Q64" s="7">
        <v>0.28399670601152893</v>
      </c>
      <c r="R64" s="7">
        <v>0.27505791505791505</v>
      </c>
      <c r="S64" s="7">
        <v>0.26603153109585065</v>
      </c>
      <c r="T64" s="7">
        <v>0.2541776213181231</v>
      </c>
      <c r="U64" s="7">
        <f>U22/U$21</f>
        <v>0.20164937483373238</v>
      </c>
      <c r="V64" s="7"/>
    </row>
    <row r="65" spans="1:22" customFormat="1" ht="18" customHeight="1">
      <c r="A65" s="36" t="s">
        <v>85</v>
      </c>
      <c r="B65" s="7">
        <v>0.12834437086092715</v>
      </c>
      <c r="C65" s="7">
        <v>0.14704450287272372</v>
      </c>
      <c r="D65" s="7">
        <v>0.16404115094036328</v>
      </c>
      <c r="E65" s="7">
        <v>0.15824559217494238</v>
      </c>
      <c r="F65" s="7">
        <v>0.16603115807822202</v>
      </c>
      <c r="G65" s="7">
        <v>5.1660882498760538E-2</v>
      </c>
      <c r="H65" s="7">
        <v>4.9636649526156984E-2</v>
      </c>
      <c r="I65" s="7">
        <v>4.7684894196522103E-2</v>
      </c>
      <c r="J65" s="7">
        <v>4.8381687070266646E-2</v>
      </c>
      <c r="K65" s="7">
        <v>4.9683475223750273E-2</v>
      </c>
      <c r="L65" s="7">
        <v>5.0244669695910522E-2</v>
      </c>
      <c r="M65" s="7">
        <v>5.2679054663539601E-2</v>
      </c>
      <c r="N65" s="7">
        <v>5.2758038955063646E-2</v>
      </c>
      <c r="O65" s="7">
        <v>5.5272293339119115E-2</v>
      </c>
      <c r="P65" s="7">
        <v>5.6203371096988121E-2</v>
      </c>
      <c r="Q65" s="7">
        <v>5.4131210540763107E-2</v>
      </c>
      <c r="R65" s="7">
        <v>5.3075933075933078E-2</v>
      </c>
      <c r="S65" s="7">
        <v>5.2858110068672019E-2</v>
      </c>
      <c r="T65" s="7">
        <v>5.1869346285816138E-2</v>
      </c>
      <c r="U65" s="7">
        <f t="shared" ref="U65:U71" si="1">U23/U$21</f>
        <v>0.10681032189412078</v>
      </c>
      <c r="V65" s="7"/>
    </row>
    <row r="66" spans="1:22" customFormat="1" ht="18" customHeight="1">
      <c r="A66" s="36" t="s">
        <v>86</v>
      </c>
      <c r="B66" s="7">
        <v>0.32211920529801324</v>
      </c>
      <c r="C66" s="7">
        <v>0.28620118804167882</v>
      </c>
      <c r="D66" s="7">
        <v>0.27013341906445909</v>
      </c>
      <c r="E66" s="7">
        <v>0.2817269952027911</v>
      </c>
      <c r="F66" s="7">
        <v>0.2865235864473254</v>
      </c>
      <c r="G66" s="7">
        <v>0.26554288547347543</v>
      </c>
      <c r="H66" s="7">
        <v>0.25039309846585356</v>
      </c>
      <c r="I66" s="7">
        <v>0.24856484391368111</v>
      </c>
      <c r="J66" s="7">
        <v>0.2536894180781486</v>
      </c>
      <c r="K66" s="7">
        <v>0.25431128574547041</v>
      </c>
      <c r="L66" s="7">
        <v>0.2513981125480601</v>
      </c>
      <c r="M66" s="7">
        <v>0.24413674905285945</v>
      </c>
      <c r="N66" s="7">
        <v>0.26793108736772148</v>
      </c>
      <c r="O66" s="7">
        <v>0.29236276849642007</v>
      </c>
      <c r="P66" s="7">
        <v>0.30422768720641064</v>
      </c>
      <c r="Q66" s="7">
        <v>0.31704639033763382</v>
      </c>
      <c r="R66" s="7">
        <v>0.32427284427284425</v>
      </c>
      <c r="S66" s="7">
        <v>0.32358061708095559</v>
      </c>
      <c r="T66" s="7">
        <v>0.32966445345572837</v>
      </c>
      <c r="U66" s="7">
        <f t="shared" si="1"/>
        <v>0.32566285359581448</v>
      </c>
      <c r="V66" s="7"/>
    </row>
    <row r="67" spans="1:22" customFormat="1" ht="18" customHeight="1">
      <c r="A67" s="36" t="s">
        <v>87</v>
      </c>
      <c r="B67" s="7">
        <v>9.1390728476821188E-3</v>
      </c>
      <c r="C67" s="7">
        <v>8.5694809621189982E-3</v>
      </c>
      <c r="D67" s="7">
        <v>7.876547178910143E-3</v>
      </c>
      <c r="E67" s="7">
        <v>7.6630739517787056E-3</v>
      </c>
      <c r="F67" s="7">
        <v>6.3187711079638305E-3</v>
      </c>
      <c r="G67" s="7">
        <v>5.2553296975706492E-3</v>
      </c>
      <c r="H67" s="7">
        <v>5.3546385618970724E-3</v>
      </c>
      <c r="I67" s="7">
        <v>5.153991200502828E-3</v>
      </c>
      <c r="J67" s="7">
        <v>5.6599027335233944E-3</v>
      </c>
      <c r="K67" s="7">
        <v>5.5882994979262173E-3</v>
      </c>
      <c r="L67" s="7">
        <v>5.7672142607479906E-3</v>
      </c>
      <c r="M67" s="7">
        <v>5.5024355042395815E-3</v>
      </c>
      <c r="N67" s="7">
        <v>6.6458770001533666E-3</v>
      </c>
      <c r="O67" s="7">
        <v>6.7259709264482536E-3</v>
      </c>
      <c r="P67" s="7">
        <v>7.0737772865432438E-3</v>
      </c>
      <c r="Q67" s="7">
        <v>7.3565742519901183E-3</v>
      </c>
      <c r="R67" s="7">
        <v>7.7220077220077222E-3</v>
      </c>
      <c r="S67" s="7">
        <v>7.5926105039172071E-3</v>
      </c>
      <c r="T67" s="7">
        <v>7.4417361080165766E-3</v>
      </c>
      <c r="U67" s="7">
        <f t="shared" si="1"/>
        <v>8.0251840028376341E-3</v>
      </c>
      <c r="V67" s="7"/>
    </row>
    <row r="68" spans="1:22" customFormat="1" ht="18" customHeight="1">
      <c r="A68" s="36" t="s">
        <v>88</v>
      </c>
      <c r="B68" s="38">
        <v>1.2582781456953643E-2</v>
      </c>
      <c r="C68" s="38">
        <v>1.1101373064563248E-2</v>
      </c>
      <c r="D68" s="38">
        <v>1.1412956116380003E-2</v>
      </c>
      <c r="E68" s="38">
        <v>1.0092829107220733E-2</v>
      </c>
      <c r="F68" s="38">
        <v>9.5326288266695727E-3</v>
      </c>
      <c r="G68" s="38">
        <v>1.0262766484878533E-2</v>
      </c>
      <c r="H68" s="38">
        <v>1.0751774255237772E-2</v>
      </c>
      <c r="I68" s="38">
        <v>1.0475591870940708E-2</v>
      </c>
      <c r="J68" s="38">
        <v>1.0984403823578735E-2</v>
      </c>
      <c r="K68" s="38">
        <v>1.2355380921196245E-2</v>
      </c>
      <c r="L68" s="38">
        <v>1.3413142257951765E-2</v>
      </c>
      <c r="M68" s="38">
        <v>1.4522821576763486E-2</v>
      </c>
      <c r="N68" s="38">
        <v>1.6461326108072185E-2</v>
      </c>
      <c r="O68" s="38">
        <v>1.9093078758949882E-2</v>
      </c>
      <c r="P68" s="38">
        <v>1.9231831997789446E-2</v>
      </c>
      <c r="Q68" s="38">
        <v>1.9709031018391436E-2</v>
      </c>
      <c r="R68" s="38">
        <v>1.9665379665379665E-2</v>
      </c>
      <c r="S68" s="38">
        <v>2.0117999806557693E-2</v>
      </c>
      <c r="T68" s="38">
        <v>2.1523105030970099E-2</v>
      </c>
      <c r="U68" s="7">
        <f t="shared" si="1"/>
        <v>2.2257692648754102E-2</v>
      </c>
      <c r="V68" s="7"/>
    </row>
    <row r="69" spans="1:22" customFormat="1" ht="18" customHeight="1">
      <c r="A69" s="36" t="s">
        <v>89</v>
      </c>
      <c r="B69" s="38">
        <v>0.26092715231788077</v>
      </c>
      <c r="C69" s="38">
        <v>0.31064368487681371</v>
      </c>
      <c r="D69" s="38">
        <v>0.32189358624015429</v>
      </c>
      <c r="E69" s="38">
        <v>0.29113450875334868</v>
      </c>
      <c r="F69" s="38">
        <v>0.26075825253295565</v>
      </c>
      <c r="G69" s="38">
        <v>0.2497768963807635</v>
      </c>
      <c r="H69" s="38">
        <v>0.25026560707152268</v>
      </c>
      <c r="I69" s="38">
        <v>0.24077100356170122</v>
      </c>
      <c r="J69" s="38">
        <v>0.23591313097434177</v>
      </c>
      <c r="K69" s="38">
        <v>0.23051735428945644</v>
      </c>
      <c r="L69" s="38">
        <v>0.22780496329954561</v>
      </c>
      <c r="M69" s="38">
        <v>0.22348006494677972</v>
      </c>
      <c r="N69" s="38">
        <v>0.23383262614385766</v>
      </c>
      <c r="O69" s="38">
        <v>0.23882620958993275</v>
      </c>
      <c r="P69" s="38">
        <v>0.23774523348991433</v>
      </c>
      <c r="Q69" s="38">
        <v>0.24216305242931649</v>
      </c>
      <c r="R69" s="38">
        <v>0.24344916344916345</v>
      </c>
      <c r="S69" s="38">
        <v>0.25070122835864206</v>
      </c>
      <c r="T69" s="38">
        <v>0.26153023483801968</v>
      </c>
      <c r="U69" s="7">
        <f t="shared" si="1"/>
        <v>0.26545180455794981</v>
      </c>
      <c r="V69" s="7"/>
    </row>
    <row r="70" spans="1:22" customFormat="1" ht="18" customHeight="1">
      <c r="A70" s="36" t="s">
        <v>90</v>
      </c>
      <c r="B70" s="38">
        <v>2.47682119205298E-2</v>
      </c>
      <c r="C70" s="38">
        <v>2.0255136819553998E-2</v>
      </c>
      <c r="D70" s="38">
        <v>2.0334351390451696E-2</v>
      </c>
      <c r="E70" s="38">
        <v>2.46090586256308E-2</v>
      </c>
      <c r="F70" s="38">
        <v>3.0068634927552022E-2</v>
      </c>
      <c r="G70" s="38">
        <v>2.9003470500743679E-2</v>
      </c>
      <c r="H70" s="38">
        <v>3.1660362925502526E-2</v>
      </c>
      <c r="I70" s="38">
        <v>3.7795935470354078E-2</v>
      </c>
      <c r="J70" s="38">
        <v>4.0332047627033372E-2</v>
      </c>
      <c r="K70" s="38">
        <v>4.7456887142545298E-2</v>
      </c>
      <c r="L70" s="38">
        <v>5.7278923453337995E-2</v>
      </c>
      <c r="M70" s="38">
        <v>5.7685368933790365E-2</v>
      </c>
      <c r="N70" s="38">
        <v>6.4158274116865185E-2</v>
      </c>
      <c r="O70" s="38">
        <v>7.0351486222607937E-2</v>
      </c>
      <c r="P70" s="38">
        <v>7.3445703232937282E-2</v>
      </c>
      <c r="Q70" s="38">
        <v>7.5102937139720008E-2</v>
      </c>
      <c r="R70" s="38">
        <v>7.6087516087516086E-2</v>
      </c>
      <c r="S70" s="38">
        <v>7.8537576167907922E-2</v>
      </c>
      <c r="T70" s="38">
        <v>7.3258767434606298E-2</v>
      </c>
      <c r="U70" s="7">
        <f t="shared" si="1"/>
        <v>6.9566374035647777E-2</v>
      </c>
      <c r="V70" s="7"/>
    </row>
    <row r="71" spans="1:22" customFormat="1" ht="18" customHeight="1">
      <c r="A71" s="30" t="s">
        <v>91</v>
      </c>
      <c r="B71" s="56">
        <v>2.6490066225165563E-4</v>
      </c>
      <c r="C71" s="56">
        <v>3.8952186191449994E-4</v>
      </c>
      <c r="D71" s="56">
        <v>3.2149172158816913E-4</v>
      </c>
      <c r="E71" s="56">
        <v>3.1150707121051647E-4</v>
      </c>
      <c r="F71" s="56">
        <v>3.2683298834295673E-4</v>
      </c>
      <c r="G71" s="56">
        <v>2.974714923153198E-4</v>
      </c>
      <c r="H71" s="56">
        <v>2.9747992010539288E-4</v>
      </c>
      <c r="I71" s="56">
        <v>2.9331657238633983E-4</v>
      </c>
      <c r="J71" s="56">
        <v>2.9347643803454639E-4</v>
      </c>
      <c r="K71" s="56">
        <v>3.0561012879284E-4</v>
      </c>
      <c r="L71" s="56">
        <v>2.621461027612723E-4</v>
      </c>
      <c r="M71" s="56">
        <v>2.7061158217571711E-4</v>
      </c>
      <c r="N71" s="56">
        <v>2.0448852308164203E-4</v>
      </c>
      <c r="O71" s="56">
        <v>2.712085050987199E-4</v>
      </c>
      <c r="P71" s="56">
        <v>3.8684719535783365E-4</v>
      </c>
      <c r="Q71" s="56">
        <v>4.9409827065605269E-4</v>
      </c>
      <c r="R71" s="56">
        <v>6.6924066924066927E-4</v>
      </c>
      <c r="S71" s="56">
        <v>5.8032691749685652E-4</v>
      </c>
      <c r="T71" s="56">
        <v>5.3473552871975401E-4</v>
      </c>
      <c r="U71" s="103">
        <f t="shared" si="1"/>
        <v>5.7639443114303451E-4</v>
      </c>
      <c r="V71" s="103"/>
    </row>
    <row r="72" spans="1:22" customFormat="1" ht="18" customHeight="1">
      <c r="A72" s="32" t="s">
        <v>52</v>
      </c>
      <c r="B72" s="33"/>
      <c r="C72" s="33"/>
      <c r="D72" s="33"/>
      <c r="E72" s="33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</row>
    <row r="73" spans="1:22" customFormat="1" ht="18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customFormat="1" ht="18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customFormat="1" ht="18" customHeight="1">
      <c r="A75" s="80" t="s">
        <v>50</v>
      </c>
      <c r="B75" s="81">
        <v>2002</v>
      </c>
      <c r="C75" s="81">
        <v>2003</v>
      </c>
      <c r="D75" s="81">
        <v>2004</v>
      </c>
      <c r="E75" s="81">
        <v>2005</v>
      </c>
      <c r="F75" s="81">
        <v>2006</v>
      </c>
      <c r="G75" s="81">
        <v>2007</v>
      </c>
      <c r="H75" s="81">
        <v>2008</v>
      </c>
      <c r="I75" s="81">
        <v>2009</v>
      </c>
      <c r="J75" s="81">
        <v>2010</v>
      </c>
      <c r="K75" s="81">
        <v>2011</v>
      </c>
      <c r="L75" s="81">
        <v>2012</v>
      </c>
      <c r="M75" s="81">
        <v>2013</v>
      </c>
      <c r="N75" s="81">
        <v>2014</v>
      </c>
      <c r="O75" s="81">
        <v>2015</v>
      </c>
      <c r="P75" s="81">
        <v>2016</v>
      </c>
      <c r="Q75" s="81">
        <v>2017</v>
      </c>
      <c r="R75" s="81">
        <v>2018</v>
      </c>
      <c r="S75" s="81">
        <v>2019</v>
      </c>
      <c r="T75" s="81">
        <v>2020</v>
      </c>
      <c r="U75" s="81">
        <v>2021</v>
      </c>
      <c r="V75" s="81">
        <v>2022</v>
      </c>
    </row>
    <row r="76" spans="1:22" customFormat="1" ht="18" customHeight="1">
      <c r="A76" s="57" t="s">
        <v>83</v>
      </c>
      <c r="B76" s="53">
        <v>1</v>
      </c>
      <c r="C76" s="53">
        <v>0.99999999999999989</v>
      </c>
      <c r="D76" s="53">
        <v>1.0000000000000002</v>
      </c>
      <c r="E76" s="53">
        <v>1</v>
      </c>
      <c r="F76" s="53">
        <v>1</v>
      </c>
      <c r="G76" s="53">
        <v>1</v>
      </c>
      <c r="H76" s="53">
        <v>1</v>
      </c>
      <c r="I76" s="53">
        <v>1</v>
      </c>
      <c r="J76" s="53">
        <v>1</v>
      </c>
      <c r="K76" s="53">
        <v>0.99999999999999989</v>
      </c>
      <c r="L76" s="53">
        <v>1.0000000000000002</v>
      </c>
      <c r="M76" s="53">
        <v>1</v>
      </c>
      <c r="N76" s="53">
        <v>1</v>
      </c>
      <c r="O76" s="53">
        <v>1.0000000000000002</v>
      </c>
      <c r="P76" s="53">
        <v>0.99999999999999978</v>
      </c>
      <c r="Q76" s="53">
        <v>0.99999999999999978</v>
      </c>
      <c r="R76" s="53">
        <v>1</v>
      </c>
      <c r="S76" s="53">
        <v>1</v>
      </c>
      <c r="T76" s="53">
        <v>1</v>
      </c>
      <c r="U76" s="53">
        <v>1</v>
      </c>
      <c r="V76" s="53"/>
    </row>
    <row r="77" spans="1:22" customFormat="1" ht="18" customHeight="1">
      <c r="A77" s="36" t="s">
        <v>84</v>
      </c>
      <c r="B77" s="7">
        <v>0.2857142857142857</v>
      </c>
      <c r="C77" s="7">
        <v>0.24871794871794872</v>
      </c>
      <c r="D77" s="7">
        <v>0.23023679417122039</v>
      </c>
      <c r="E77" s="7">
        <v>0.2564896755162242</v>
      </c>
      <c r="F77" s="7">
        <v>0.27403184588165913</v>
      </c>
      <c r="G77" s="7">
        <v>0.4154243455804672</v>
      </c>
      <c r="H77" s="7">
        <v>0.41665404996214989</v>
      </c>
      <c r="I77" s="7">
        <v>0.41728515625000001</v>
      </c>
      <c r="J77" s="7">
        <v>0.41327270968366064</v>
      </c>
      <c r="K77" s="7">
        <v>0.40838311624718443</v>
      </c>
      <c r="L77" s="7">
        <v>0.40376772188774518</v>
      </c>
      <c r="M77" s="7">
        <v>0.40627300839346192</v>
      </c>
      <c r="N77" s="7">
        <v>0.36383394914149098</v>
      </c>
      <c r="O77" s="7">
        <v>0.32897068068811797</v>
      </c>
      <c r="P77" s="7">
        <v>0.31466208476517754</v>
      </c>
      <c r="Q77" s="7">
        <v>0.29548277809147372</v>
      </c>
      <c r="R77" s="7">
        <v>0.28802952503209245</v>
      </c>
      <c r="S77" s="7">
        <v>0.27627237276272371</v>
      </c>
      <c r="T77" s="7">
        <v>0.26183703431822353</v>
      </c>
      <c r="U77" s="7">
        <f>U35/U$34</f>
        <v>0.21204699052025219</v>
      </c>
      <c r="V77" s="7"/>
    </row>
    <row r="78" spans="1:22" customFormat="1" ht="18" customHeight="1">
      <c r="A78" s="36" t="s">
        <v>85</v>
      </c>
      <c r="B78" s="7">
        <v>0.12363801452784504</v>
      </c>
      <c r="C78" s="7">
        <v>0.14492753623188406</v>
      </c>
      <c r="D78" s="7">
        <v>0.16885245901639345</v>
      </c>
      <c r="E78" s="7">
        <v>0.16585545722713865</v>
      </c>
      <c r="F78" s="7">
        <v>0.17397287202673481</v>
      </c>
      <c r="G78" s="7">
        <v>5.9279258128888367E-2</v>
      </c>
      <c r="H78" s="7">
        <v>5.5866767600302798E-2</v>
      </c>
      <c r="I78" s="7">
        <v>5.5517578125000001E-2</v>
      </c>
      <c r="J78" s="7">
        <v>5.6834671568153236E-2</v>
      </c>
      <c r="K78" s="7">
        <v>5.748702379786505E-2</v>
      </c>
      <c r="L78" s="7">
        <v>5.9817440279665957E-2</v>
      </c>
      <c r="M78" s="7">
        <v>6.277916850733814E-2</v>
      </c>
      <c r="N78" s="7">
        <v>6.3844816344272984E-2</v>
      </c>
      <c r="O78" s="7">
        <v>6.7840201177344683E-2</v>
      </c>
      <c r="P78" s="7">
        <v>6.878579610538374E-2</v>
      </c>
      <c r="Q78" s="7">
        <v>6.8492377188029363E-2</v>
      </c>
      <c r="R78" s="7">
        <v>6.8731279418057345E-2</v>
      </c>
      <c r="S78" s="7">
        <v>7.0192980701929808E-2</v>
      </c>
      <c r="T78" s="7">
        <v>6.7948247384841259E-2</v>
      </c>
      <c r="U78" s="7">
        <f t="shared" ref="U78:U84" si="2">U36/U$34</f>
        <v>0.11824738059599946</v>
      </c>
      <c r="V78" s="7"/>
    </row>
    <row r="79" spans="1:22" customFormat="1" ht="18" customHeight="1">
      <c r="A79" s="36" t="s">
        <v>86</v>
      </c>
      <c r="B79" s="7">
        <v>0.2065677966101695</v>
      </c>
      <c r="C79" s="7">
        <v>0.1842809364548495</v>
      </c>
      <c r="D79" s="7">
        <v>0.17422586520947175</v>
      </c>
      <c r="E79" s="7">
        <v>0.16858407079646018</v>
      </c>
      <c r="F79" s="7">
        <v>0.1666994299194024</v>
      </c>
      <c r="G79" s="7">
        <v>0.16052353562624722</v>
      </c>
      <c r="H79" s="7">
        <v>0.15871814282109514</v>
      </c>
      <c r="I79" s="7">
        <v>0.15849609375000001</v>
      </c>
      <c r="J79" s="7">
        <v>0.1620392763857986</v>
      </c>
      <c r="K79" s="7">
        <v>0.16119870727646657</v>
      </c>
      <c r="L79" s="7">
        <v>0.16182753932802485</v>
      </c>
      <c r="M79" s="7">
        <v>0.16320620428999166</v>
      </c>
      <c r="N79" s="7">
        <v>0.18072158226472507</v>
      </c>
      <c r="O79" s="7">
        <v>0.19631936903469166</v>
      </c>
      <c r="P79" s="7">
        <v>0.20360824742268041</v>
      </c>
      <c r="Q79" s="7">
        <v>0.21151891586674196</v>
      </c>
      <c r="R79" s="7">
        <v>0.21213093709884467</v>
      </c>
      <c r="S79" s="7">
        <v>0.20862913708629138</v>
      </c>
      <c r="T79" s="7">
        <v>0.21017617911543401</v>
      </c>
      <c r="U79" s="7">
        <f t="shared" si="2"/>
        <v>0.20823694833764231</v>
      </c>
      <c r="V79" s="7"/>
    </row>
    <row r="80" spans="1:22" customFormat="1" ht="18" customHeight="1">
      <c r="A80" s="36" t="s">
        <v>87</v>
      </c>
      <c r="B80" s="7">
        <v>1.1198547215496369E-2</v>
      </c>
      <c r="C80" s="7">
        <v>9.0301003344481611E-3</v>
      </c>
      <c r="D80" s="7">
        <v>8.4699453551912562E-3</v>
      </c>
      <c r="E80" s="7">
        <v>7.8908554572271385E-3</v>
      </c>
      <c r="F80" s="7">
        <v>6.8147565690321737E-3</v>
      </c>
      <c r="G80" s="7">
        <v>5.8105411433266819E-3</v>
      </c>
      <c r="H80" s="7">
        <v>5.9550845319202624E-3</v>
      </c>
      <c r="I80" s="7">
        <v>5.9082031249999998E-3</v>
      </c>
      <c r="J80" s="7">
        <v>6.0462416561865148E-3</v>
      </c>
      <c r="K80" s="7">
        <v>6.1698168641660953E-3</v>
      </c>
      <c r="L80" s="7">
        <v>6.4090114585356383E-3</v>
      </c>
      <c r="M80" s="7">
        <v>6.0864870171305156E-3</v>
      </c>
      <c r="N80" s="7">
        <v>6.6289936970223865E-3</v>
      </c>
      <c r="O80" s="7">
        <v>7.2012344973424016E-3</v>
      </c>
      <c r="P80" s="7">
        <v>8.1328751431844221E-3</v>
      </c>
      <c r="Q80" s="7">
        <v>8.6956521739130436E-3</v>
      </c>
      <c r="R80" s="7">
        <v>8.2370560547710744E-3</v>
      </c>
      <c r="S80" s="7">
        <v>9.0990900909909012E-3</v>
      </c>
      <c r="T80" s="7">
        <v>9.3136355294549458E-3</v>
      </c>
      <c r="U80" s="7">
        <f t="shared" si="2"/>
        <v>9.8426089717421877E-3</v>
      </c>
      <c r="V80" s="7"/>
    </row>
    <row r="81" spans="1:22" customFormat="1" ht="18" customHeight="1">
      <c r="A81" s="36" t="s">
        <v>88</v>
      </c>
      <c r="B81" s="38">
        <v>2.8450363196125907E-2</v>
      </c>
      <c r="C81" s="38">
        <v>2.6532887402452621E-2</v>
      </c>
      <c r="D81" s="38">
        <v>2.3497267759562842E-2</v>
      </c>
      <c r="E81" s="38">
        <v>2.1755162241887907E-2</v>
      </c>
      <c r="F81" s="38">
        <v>2.0706375728982374E-2</v>
      </c>
      <c r="G81" s="38">
        <v>2.0072778495128535E-2</v>
      </c>
      <c r="H81" s="38">
        <v>1.9480191773908657E-2</v>
      </c>
      <c r="I81" s="38">
        <v>2.0068359375000001E-2</v>
      </c>
      <c r="J81" s="38">
        <v>2.0750701364032117E-2</v>
      </c>
      <c r="K81" s="38">
        <v>2.1692292625599845E-2</v>
      </c>
      <c r="L81" s="38">
        <v>2.2771411924645563E-2</v>
      </c>
      <c r="M81" s="38">
        <v>2.5229470377460365E-2</v>
      </c>
      <c r="N81" s="38">
        <v>2.8689415344490328E-2</v>
      </c>
      <c r="O81" s="38">
        <v>3.1776876035891868E-2</v>
      </c>
      <c r="P81" s="38">
        <v>3.2875143184421536E-2</v>
      </c>
      <c r="Q81" s="38">
        <v>3.3653303218520607E-2</v>
      </c>
      <c r="R81" s="38">
        <v>3.4338896020539154E-2</v>
      </c>
      <c r="S81" s="38">
        <v>3.5446455354464557E-2</v>
      </c>
      <c r="T81" s="38">
        <v>3.6428702514222797E-2</v>
      </c>
      <c r="U81" s="7">
        <f>U39/U$34</f>
        <v>3.6830407765228827E-2</v>
      </c>
      <c r="V81" s="7"/>
    </row>
    <row r="82" spans="1:22" customFormat="1" ht="18" customHeight="1">
      <c r="A82" s="36" t="s">
        <v>89</v>
      </c>
      <c r="B82" s="38">
        <v>0.32173123486682809</v>
      </c>
      <c r="C82" s="38">
        <v>0.3673355629877369</v>
      </c>
      <c r="D82" s="38">
        <v>0.37404371584699453</v>
      </c>
      <c r="E82" s="38">
        <v>0.3544985250737463</v>
      </c>
      <c r="F82" s="38">
        <v>0.3312364851582465</v>
      </c>
      <c r="G82" s="38">
        <v>0.3132409907266111</v>
      </c>
      <c r="H82" s="38">
        <v>0.31344940701488772</v>
      </c>
      <c r="I82" s="38">
        <v>0.30781249999999999</v>
      </c>
      <c r="J82" s="38">
        <v>0.30076424494534199</v>
      </c>
      <c r="K82" s="38">
        <v>0.29864851630594458</v>
      </c>
      <c r="L82" s="38">
        <v>0.2936006991648864</v>
      </c>
      <c r="M82" s="38">
        <v>0.28316890001472539</v>
      </c>
      <c r="N82" s="38">
        <v>0.29754401217126714</v>
      </c>
      <c r="O82" s="38">
        <v>0.30370920729267875</v>
      </c>
      <c r="P82" s="38">
        <v>0.30315005727376859</v>
      </c>
      <c r="Q82" s="38">
        <v>0.31157538114059852</v>
      </c>
      <c r="R82" s="38">
        <v>0.31921266581086866</v>
      </c>
      <c r="S82" s="38">
        <v>0.33166683331666835</v>
      </c>
      <c r="T82" s="38">
        <v>0.34845843273995231</v>
      </c>
      <c r="U82" s="7">
        <f t="shared" si="2"/>
        <v>0.35070531138023314</v>
      </c>
      <c r="V82" s="7"/>
    </row>
    <row r="83" spans="1:22" customFormat="1" ht="18" customHeight="1">
      <c r="A83" s="36" t="s">
        <v>90</v>
      </c>
      <c r="B83" s="38">
        <v>2.164043583535109E-2</v>
      </c>
      <c r="C83" s="38">
        <v>1.839464882943144E-2</v>
      </c>
      <c r="D83" s="38">
        <v>2.0218579234972677E-2</v>
      </c>
      <c r="E83" s="38">
        <v>2.4631268436578171E-2</v>
      </c>
      <c r="F83" s="38">
        <v>2.6341655199528208E-2</v>
      </c>
      <c r="G83" s="38">
        <v>2.5296396290644441E-2</v>
      </c>
      <c r="H83" s="38">
        <v>2.9472621751198587E-2</v>
      </c>
      <c r="I83" s="38">
        <v>3.4619140625000003E-2</v>
      </c>
      <c r="J83" s="38">
        <v>3.9953564864080485E-2</v>
      </c>
      <c r="K83" s="38">
        <v>4.6077759279208694E-2</v>
      </c>
      <c r="L83" s="38">
        <v>5.1563410370945813E-2</v>
      </c>
      <c r="M83" s="38">
        <v>5.2962253963579245E-2</v>
      </c>
      <c r="N83" s="38">
        <v>5.8302542925450986E-2</v>
      </c>
      <c r="O83" s="38">
        <v>6.3668057381265367E-2</v>
      </c>
      <c r="P83" s="38">
        <v>6.821305841924398E-2</v>
      </c>
      <c r="Q83" s="38">
        <v>6.9791078486730662E-2</v>
      </c>
      <c r="R83" s="38">
        <v>6.8570817287120236E-2</v>
      </c>
      <c r="S83" s="38">
        <v>6.7993200679932003E-2</v>
      </c>
      <c r="T83" s="38">
        <v>6.5057808772251785E-2</v>
      </c>
      <c r="U83" s="7">
        <f t="shared" si="2"/>
        <v>6.3364630108404776E-2</v>
      </c>
      <c r="V83" s="7"/>
    </row>
    <row r="84" spans="1:22" customFormat="1" ht="18" customHeight="1">
      <c r="A84" s="30" t="s">
        <v>91</v>
      </c>
      <c r="B84" s="56">
        <v>1.0593220338983051E-3</v>
      </c>
      <c r="C84" s="56">
        <v>7.8037904124860652E-4</v>
      </c>
      <c r="D84" s="56">
        <v>4.5537340619307832E-4</v>
      </c>
      <c r="E84" s="56">
        <v>2.9498525073746312E-4</v>
      </c>
      <c r="F84" s="56">
        <v>1.9657951641438963E-4</v>
      </c>
      <c r="G84" s="56">
        <v>3.5215400868646553E-4</v>
      </c>
      <c r="H84" s="56">
        <v>4.0373454453696694E-4</v>
      </c>
      <c r="I84" s="56">
        <v>2.9296874999999999E-4</v>
      </c>
      <c r="J84" s="56">
        <v>3.3858953274644481E-4</v>
      </c>
      <c r="K84" s="56">
        <v>3.4276760356478307E-4</v>
      </c>
      <c r="L84" s="56">
        <v>2.4276558555059235E-4</v>
      </c>
      <c r="M84" s="56">
        <v>2.945074363127669E-4</v>
      </c>
      <c r="N84" s="56">
        <v>4.346881112801565E-4</v>
      </c>
      <c r="O84" s="56">
        <v>5.1437389266731435E-4</v>
      </c>
      <c r="P84" s="56">
        <v>5.7273768613974802E-4</v>
      </c>
      <c r="Q84" s="56">
        <v>7.9051383399209485E-4</v>
      </c>
      <c r="R84" s="56">
        <v>7.4882327770646126E-4</v>
      </c>
      <c r="S84" s="56">
        <v>6.9993000699930009E-4</v>
      </c>
      <c r="T84" s="56">
        <v>7.7995962561937975E-4</v>
      </c>
      <c r="U84" s="103">
        <f t="shared" si="2"/>
        <v>7.2572232049711977E-4</v>
      </c>
      <c r="V84" s="103"/>
    </row>
    <row r="85" spans="1:22" customFormat="1" ht="18" customHeight="1">
      <c r="A85" s="32" t="s">
        <v>52</v>
      </c>
      <c r="B85" s="33"/>
      <c r="C85" s="33"/>
      <c r="D85" s="33"/>
      <c r="E85" s="33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</row>
    <row r="86" spans="1:22" customFormat="1" ht="18" customHeight="1"/>
    <row r="87" spans="1:22" customFormat="1" ht="18" customHeight="1"/>
    <row r="88" spans="1:22" customFormat="1" ht="18" customHeight="1"/>
    <row r="89" spans="1:22" customFormat="1" ht="18" customHeight="1"/>
    <row r="90" spans="1:22" customFormat="1" ht="18" customHeight="1">
      <c r="A90" s="5"/>
      <c r="B90" s="5"/>
      <c r="C90" s="5"/>
      <c r="D90" s="5"/>
      <c r="E90" s="5"/>
      <c r="F90" s="5"/>
      <c r="G90" s="5"/>
    </row>
    <row r="91" spans="1:22" ht="18" customHeight="1"/>
    <row r="92" spans="1:22" ht="18" customHeight="1"/>
    <row r="93" spans="1:22" ht="18" customHeight="1"/>
    <row r="94" spans="1:22" ht="18" customHeight="1"/>
    <row r="95" spans="1:22" ht="18" customHeight="1"/>
    <row r="96" spans="1:22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24"/>
  <sheetViews>
    <sheetView topLeftCell="A15" zoomScale="75" workbookViewId="0">
      <selection activeCell="Y54" sqref="Y54"/>
    </sheetView>
  </sheetViews>
  <sheetFormatPr defaultColWidth="10.875" defaultRowHeight="15"/>
  <cols>
    <col min="1" max="1" width="22" style="5" customWidth="1"/>
    <col min="2" max="16384" width="10.875" style="5"/>
  </cols>
  <sheetData>
    <row r="1" spans="1:22" ht="30.75" customHeight="1">
      <c r="A1" s="45" t="s">
        <v>0</v>
      </c>
    </row>
    <row r="2" spans="1:22" ht="30.75" customHeight="1">
      <c r="A2" s="46" t="s">
        <v>8</v>
      </c>
    </row>
    <row r="3" spans="1:22" ht="18" customHeight="1"/>
    <row r="4" spans="1:22" ht="18" customHeight="1"/>
    <row r="5" spans="1:22" ht="18" customHeight="1">
      <c r="A5" s="33" t="s">
        <v>93</v>
      </c>
    </row>
    <row r="6" spans="1:22" ht="18" customHeight="1"/>
    <row r="7" spans="1:22" customFormat="1" ht="18" customHeight="1">
      <c r="A7" s="80" t="s">
        <v>14</v>
      </c>
      <c r="B7" s="81">
        <v>2002</v>
      </c>
      <c r="C7" s="81">
        <v>2003</v>
      </c>
      <c r="D7" s="81">
        <v>2004</v>
      </c>
      <c r="E7" s="81">
        <v>2005</v>
      </c>
      <c r="F7" s="81">
        <v>2006</v>
      </c>
      <c r="G7" s="81">
        <v>2007</v>
      </c>
      <c r="H7" s="81">
        <v>2008</v>
      </c>
      <c r="I7" s="81">
        <v>2009</v>
      </c>
      <c r="J7" s="81">
        <v>2010</v>
      </c>
      <c r="K7" s="81">
        <v>2011</v>
      </c>
      <c r="L7" s="81">
        <v>2012</v>
      </c>
      <c r="M7" s="81">
        <v>2013</v>
      </c>
      <c r="N7" s="81">
        <v>2014</v>
      </c>
      <c r="O7" s="81">
        <v>2015</v>
      </c>
      <c r="P7" s="81">
        <v>2016</v>
      </c>
      <c r="Q7" s="81">
        <v>2017</v>
      </c>
      <c r="R7" s="81">
        <v>2018</v>
      </c>
      <c r="S7" s="81">
        <v>2019</v>
      </c>
      <c r="T7" s="81">
        <v>2020</v>
      </c>
      <c r="U7" s="81">
        <v>2021</v>
      </c>
      <c r="V7" s="81">
        <v>2022</v>
      </c>
    </row>
    <row r="8" spans="1:22" customFormat="1" ht="18" customHeight="1">
      <c r="A8" s="57" t="s">
        <v>83</v>
      </c>
      <c r="B8" s="42">
        <v>10196</v>
      </c>
      <c r="C8" s="42">
        <v>15201</v>
      </c>
      <c r="D8" s="42">
        <v>19410</v>
      </c>
      <c r="E8" s="42">
        <v>25812</v>
      </c>
      <c r="F8" s="42">
        <v>29934</v>
      </c>
      <c r="G8" s="42">
        <v>33656</v>
      </c>
      <c r="H8" s="42">
        <v>39973</v>
      </c>
      <c r="I8" s="42">
        <v>40745</v>
      </c>
      <c r="J8" s="42">
        <v>40987</v>
      </c>
      <c r="K8" s="42">
        <v>39832</v>
      </c>
      <c r="L8" s="42">
        <v>39775</v>
      </c>
      <c r="M8" s="42">
        <v>38728</v>
      </c>
      <c r="N8" s="42">
        <v>33855</v>
      </c>
      <c r="O8" s="42">
        <v>30784</v>
      </c>
      <c r="P8" s="42">
        <v>29909</v>
      </c>
      <c r="Q8" s="42">
        <v>29419</v>
      </c>
      <c r="R8" s="42">
        <v>31332</v>
      </c>
      <c r="S8" s="42">
        <v>33407</v>
      </c>
      <c r="T8" s="42">
        <v>36288</v>
      </c>
      <c r="U8" s="42">
        <v>35706</v>
      </c>
      <c r="V8" s="42">
        <v>38295</v>
      </c>
    </row>
    <row r="9" spans="1:22" customFormat="1" ht="18" customHeight="1">
      <c r="A9" s="36" t="s">
        <v>84</v>
      </c>
      <c r="B9" s="6">
        <v>1930</v>
      </c>
      <c r="C9" s="6">
        <v>2730</v>
      </c>
      <c r="D9" s="6">
        <v>3458</v>
      </c>
      <c r="E9" s="6">
        <v>5641</v>
      </c>
      <c r="F9" s="6">
        <v>7274</v>
      </c>
      <c r="G9" s="6">
        <v>13860</v>
      </c>
      <c r="H9" s="6">
        <v>16959</v>
      </c>
      <c r="I9" s="6">
        <v>17732</v>
      </c>
      <c r="J9" s="6">
        <v>17770</v>
      </c>
      <c r="K9" s="6">
        <v>17195</v>
      </c>
      <c r="L9" s="6">
        <v>17080</v>
      </c>
      <c r="M9" s="6">
        <v>17046</v>
      </c>
      <c r="N9" s="6">
        <v>13280</v>
      </c>
      <c r="O9" s="6">
        <v>10936</v>
      </c>
      <c r="P9" s="6">
        <v>10185</v>
      </c>
      <c r="Q9" s="6">
        <v>9606</v>
      </c>
      <c r="R9" s="6">
        <v>10039</v>
      </c>
      <c r="S9" s="6">
        <v>10479</v>
      </c>
      <c r="T9" s="6">
        <v>11052</v>
      </c>
      <c r="U9" s="6">
        <v>8828</v>
      </c>
      <c r="V9" s="6">
        <v>9779</v>
      </c>
    </row>
    <row r="10" spans="1:22" customFormat="1" ht="18" customHeight="1">
      <c r="A10" s="36" t="s">
        <v>85</v>
      </c>
      <c r="B10" s="6">
        <v>1331</v>
      </c>
      <c r="C10" s="6">
        <v>2339</v>
      </c>
      <c r="D10" s="6">
        <v>3443</v>
      </c>
      <c r="E10" s="6">
        <v>4382</v>
      </c>
      <c r="F10" s="6">
        <v>5385</v>
      </c>
      <c r="G10" s="6">
        <v>1601</v>
      </c>
      <c r="H10" s="6">
        <v>1826</v>
      </c>
      <c r="I10" s="6">
        <v>1833</v>
      </c>
      <c r="J10" s="6">
        <v>1897</v>
      </c>
      <c r="K10" s="6">
        <v>1879</v>
      </c>
      <c r="L10" s="6">
        <v>1937</v>
      </c>
      <c r="M10" s="6">
        <v>2029</v>
      </c>
      <c r="N10" s="6">
        <v>1811</v>
      </c>
      <c r="O10" s="6">
        <v>1788</v>
      </c>
      <c r="P10" s="6">
        <v>1786</v>
      </c>
      <c r="Q10" s="6">
        <v>1760</v>
      </c>
      <c r="R10" s="6">
        <v>1864</v>
      </c>
      <c r="S10" s="6">
        <v>2018</v>
      </c>
      <c r="T10" s="6">
        <v>2106</v>
      </c>
      <c r="U10" s="6">
        <v>4435</v>
      </c>
      <c r="V10" s="6">
        <v>5247</v>
      </c>
    </row>
    <row r="11" spans="1:22" customFormat="1" ht="18" customHeight="1">
      <c r="A11" s="36" t="s">
        <v>86</v>
      </c>
      <c r="B11" s="6">
        <v>2825</v>
      </c>
      <c r="C11" s="6">
        <v>3637</v>
      </c>
      <c r="D11" s="6">
        <v>4383</v>
      </c>
      <c r="E11" s="6">
        <v>6057</v>
      </c>
      <c r="F11" s="6">
        <v>7207</v>
      </c>
      <c r="G11" s="6">
        <v>7649</v>
      </c>
      <c r="H11" s="6">
        <v>8819</v>
      </c>
      <c r="I11" s="6">
        <v>9095</v>
      </c>
      <c r="J11" s="6">
        <v>9501</v>
      </c>
      <c r="K11" s="6">
        <v>9416</v>
      </c>
      <c r="L11" s="6">
        <v>9573</v>
      </c>
      <c r="M11" s="6">
        <v>9332</v>
      </c>
      <c r="N11" s="6">
        <v>9258</v>
      </c>
      <c r="O11" s="6">
        <v>9361</v>
      </c>
      <c r="P11" s="6">
        <v>9504</v>
      </c>
      <c r="Q11" s="6">
        <v>9618</v>
      </c>
      <c r="R11" s="6">
        <v>10273</v>
      </c>
      <c r="S11" s="6">
        <v>10643</v>
      </c>
      <c r="T11" s="6">
        <v>11499</v>
      </c>
      <c r="U11" s="6">
        <v>11096</v>
      </c>
      <c r="V11" s="6">
        <v>11344</v>
      </c>
    </row>
    <row r="12" spans="1:22" customFormat="1" ht="18" customHeight="1">
      <c r="A12" s="36" t="s">
        <v>87</v>
      </c>
      <c r="B12" s="6">
        <v>96</v>
      </c>
      <c r="C12" s="6">
        <v>115</v>
      </c>
      <c r="D12" s="6">
        <v>133</v>
      </c>
      <c r="E12" s="6">
        <v>172</v>
      </c>
      <c r="F12" s="6">
        <v>161</v>
      </c>
      <c r="G12" s="6">
        <v>143</v>
      </c>
      <c r="H12" s="6">
        <v>169</v>
      </c>
      <c r="I12" s="6">
        <v>160</v>
      </c>
      <c r="J12" s="6">
        <v>161</v>
      </c>
      <c r="K12" s="6">
        <v>161</v>
      </c>
      <c r="L12" s="6">
        <v>174</v>
      </c>
      <c r="M12" s="6">
        <v>157</v>
      </c>
      <c r="N12" s="6">
        <v>154</v>
      </c>
      <c r="O12" s="6">
        <v>154</v>
      </c>
      <c r="P12" s="6">
        <v>152</v>
      </c>
      <c r="Q12" s="6">
        <v>163</v>
      </c>
      <c r="R12" s="6">
        <v>182</v>
      </c>
      <c r="S12" s="6">
        <v>220</v>
      </c>
      <c r="T12" s="6">
        <v>240</v>
      </c>
      <c r="U12" s="6">
        <v>252</v>
      </c>
      <c r="V12" s="6">
        <v>283</v>
      </c>
    </row>
    <row r="13" spans="1:22" customFormat="1" ht="18" customHeight="1">
      <c r="A13" s="36" t="s">
        <v>88</v>
      </c>
      <c r="B13" s="6">
        <v>188</v>
      </c>
      <c r="C13" s="6">
        <v>238</v>
      </c>
      <c r="D13" s="6">
        <v>279</v>
      </c>
      <c r="E13" s="6">
        <v>309</v>
      </c>
      <c r="F13" s="6">
        <v>317</v>
      </c>
      <c r="G13" s="6">
        <v>359</v>
      </c>
      <c r="H13" s="6">
        <v>419</v>
      </c>
      <c r="I13" s="6">
        <v>421</v>
      </c>
      <c r="J13" s="6">
        <v>423</v>
      </c>
      <c r="K13" s="6">
        <v>438</v>
      </c>
      <c r="L13" s="6">
        <v>464</v>
      </c>
      <c r="M13" s="6">
        <v>486</v>
      </c>
      <c r="N13" s="6">
        <v>501</v>
      </c>
      <c r="O13" s="6">
        <v>489</v>
      </c>
      <c r="P13" s="6">
        <v>477</v>
      </c>
      <c r="Q13" s="6">
        <v>480</v>
      </c>
      <c r="R13" s="6">
        <v>525</v>
      </c>
      <c r="S13" s="6">
        <v>592</v>
      </c>
      <c r="T13" s="6">
        <v>691</v>
      </c>
      <c r="U13" s="6">
        <v>651</v>
      </c>
      <c r="V13" s="6">
        <v>733</v>
      </c>
    </row>
    <row r="14" spans="1:22" customFormat="1" ht="18" customHeight="1">
      <c r="A14" s="36" t="s">
        <v>89</v>
      </c>
      <c r="B14" s="6">
        <v>3529</v>
      </c>
      <c r="C14" s="6">
        <v>5810</v>
      </c>
      <c r="D14" s="6">
        <v>7283</v>
      </c>
      <c r="E14" s="6">
        <v>8560</v>
      </c>
      <c r="F14" s="6">
        <v>8668</v>
      </c>
      <c r="G14" s="6">
        <v>9054</v>
      </c>
      <c r="H14" s="6">
        <v>10448</v>
      </c>
      <c r="I14" s="6">
        <v>9889</v>
      </c>
      <c r="J14" s="6">
        <v>9416</v>
      </c>
      <c r="K14" s="6">
        <v>8620</v>
      </c>
      <c r="L14" s="6">
        <v>8049</v>
      </c>
      <c r="M14" s="6">
        <v>7173</v>
      </c>
      <c r="N14" s="6">
        <v>6356</v>
      </c>
      <c r="O14" s="6">
        <v>5421</v>
      </c>
      <c r="P14" s="6">
        <v>5037</v>
      </c>
      <c r="Q14" s="6">
        <v>4935</v>
      </c>
      <c r="R14" s="6">
        <v>5427</v>
      </c>
      <c r="S14" s="6">
        <v>6187</v>
      </c>
      <c r="T14" s="6">
        <v>7356</v>
      </c>
      <c r="U14" s="6">
        <v>7222</v>
      </c>
      <c r="V14" s="6">
        <v>7672</v>
      </c>
    </row>
    <row r="15" spans="1:22" customFormat="1" ht="18" customHeight="1">
      <c r="A15" s="36" t="s">
        <v>90</v>
      </c>
      <c r="B15" s="6">
        <v>281</v>
      </c>
      <c r="C15" s="6">
        <v>317</v>
      </c>
      <c r="D15" s="6">
        <v>417</v>
      </c>
      <c r="E15" s="6">
        <v>677</v>
      </c>
      <c r="F15" s="6">
        <v>910</v>
      </c>
      <c r="G15" s="6">
        <v>980</v>
      </c>
      <c r="H15" s="6">
        <v>1322</v>
      </c>
      <c r="I15" s="6">
        <v>1608</v>
      </c>
      <c r="J15" s="6">
        <v>1811</v>
      </c>
      <c r="K15" s="6">
        <v>2116</v>
      </c>
      <c r="L15" s="6">
        <v>2493</v>
      </c>
      <c r="M15" s="6">
        <v>2502</v>
      </c>
      <c r="N15" s="6">
        <v>2489</v>
      </c>
      <c r="O15" s="6">
        <v>2625</v>
      </c>
      <c r="P15" s="6">
        <v>2755</v>
      </c>
      <c r="Q15" s="6">
        <v>2839</v>
      </c>
      <c r="R15" s="6">
        <v>3001</v>
      </c>
      <c r="S15" s="6">
        <v>3242</v>
      </c>
      <c r="T15" s="6">
        <v>3312</v>
      </c>
      <c r="U15" s="6">
        <v>3183</v>
      </c>
      <c r="V15" s="6">
        <v>3195</v>
      </c>
    </row>
    <row r="16" spans="1:22" customFormat="1" ht="18" customHeight="1">
      <c r="A16" s="36" t="s">
        <v>91</v>
      </c>
      <c r="B16" s="6">
        <v>4</v>
      </c>
      <c r="C16" s="6">
        <v>3</v>
      </c>
      <c r="D16" s="6">
        <v>1</v>
      </c>
      <c r="E16" s="6">
        <v>2</v>
      </c>
      <c r="F16" s="6">
        <v>3</v>
      </c>
      <c r="G16" s="6">
        <v>3</v>
      </c>
      <c r="H16" s="6">
        <v>4</v>
      </c>
      <c r="I16" s="6">
        <v>1</v>
      </c>
      <c r="J16" s="6">
        <v>2</v>
      </c>
      <c r="K16" s="6">
        <v>2</v>
      </c>
      <c r="L16" s="6">
        <v>2</v>
      </c>
      <c r="M16" s="6">
        <v>2</v>
      </c>
      <c r="N16" s="6">
        <v>3</v>
      </c>
      <c r="O16" s="6">
        <v>7</v>
      </c>
      <c r="P16" s="6">
        <v>11</v>
      </c>
      <c r="Q16" s="6">
        <v>16</v>
      </c>
      <c r="R16" s="6">
        <v>18</v>
      </c>
      <c r="S16" s="6">
        <v>17</v>
      </c>
      <c r="T16" s="6">
        <v>19</v>
      </c>
      <c r="U16" s="6">
        <v>21</v>
      </c>
      <c r="V16" s="6">
        <v>19</v>
      </c>
    </row>
    <row r="17" spans="1:22" customFormat="1" ht="18" customHeight="1">
      <c r="A17" s="30" t="s">
        <v>94</v>
      </c>
      <c r="B17" s="55">
        <v>12</v>
      </c>
      <c r="C17" s="55">
        <v>12</v>
      </c>
      <c r="D17" s="55">
        <v>13</v>
      </c>
      <c r="E17" s="55">
        <v>12</v>
      </c>
      <c r="F17" s="55">
        <v>9</v>
      </c>
      <c r="G17" s="55">
        <v>7</v>
      </c>
      <c r="H17" s="55">
        <v>7</v>
      </c>
      <c r="I17" s="55">
        <v>6</v>
      </c>
      <c r="J17" s="55">
        <v>6</v>
      </c>
      <c r="K17" s="55">
        <v>5</v>
      </c>
      <c r="L17" s="55">
        <v>3</v>
      </c>
      <c r="M17" s="55">
        <v>1</v>
      </c>
      <c r="N17" s="55">
        <v>3</v>
      </c>
      <c r="O17" s="55">
        <v>3</v>
      </c>
      <c r="P17" s="55">
        <v>2</v>
      </c>
      <c r="Q17" s="55">
        <v>2</v>
      </c>
      <c r="R17" s="55">
        <v>3</v>
      </c>
      <c r="S17" s="55">
        <v>9</v>
      </c>
      <c r="T17" s="55">
        <v>13</v>
      </c>
      <c r="U17" s="55">
        <v>18</v>
      </c>
      <c r="V17" s="55">
        <v>23</v>
      </c>
    </row>
    <row r="18" spans="1:22" customFormat="1" ht="18" customHeight="1">
      <c r="A18" s="32" t="s">
        <v>48</v>
      </c>
      <c r="B18" s="33"/>
      <c r="C18" s="33"/>
      <c r="D18" s="33"/>
      <c r="E18" s="33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customFormat="1" ht="18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customFormat="1" ht="18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customFormat="1" ht="18" customHeight="1">
      <c r="A21" s="80" t="s">
        <v>49</v>
      </c>
      <c r="B21" s="81">
        <v>2002</v>
      </c>
      <c r="C21" s="81">
        <v>2003</v>
      </c>
      <c r="D21" s="81">
        <v>2004</v>
      </c>
      <c r="E21" s="81">
        <v>2005</v>
      </c>
      <c r="F21" s="81">
        <v>2006</v>
      </c>
      <c r="G21" s="81">
        <v>2007</v>
      </c>
      <c r="H21" s="81">
        <v>2008</v>
      </c>
      <c r="I21" s="81">
        <v>2009</v>
      </c>
      <c r="J21" s="81">
        <v>2010</v>
      </c>
      <c r="K21" s="81">
        <v>2011</v>
      </c>
      <c r="L21" s="81">
        <v>2012</v>
      </c>
      <c r="M21" s="81">
        <v>2013</v>
      </c>
      <c r="N21" s="81">
        <v>2014</v>
      </c>
      <c r="O21" s="81">
        <v>2015</v>
      </c>
      <c r="P21" s="81">
        <v>2016</v>
      </c>
      <c r="Q21" s="81">
        <v>2017</v>
      </c>
      <c r="R21" s="81">
        <v>2018</v>
      </c>
      <c r="S21" s="81">
        <v>2019</v>
      </c>
      <c r="T21" s="81">
        <v>2020</v>
      </c>
      <c r="U21" s="81">
        <v>2021</v>
      </c>
      <c r="V21" s="81">
        <v>2022</v>
      </c>
    </row>
    <row r="22" spans="1:22" customFormat="1" ht="18" customHeight="1">
      <c r="A22" s="57" t="s">
        <v>83</v>
      </c>
      <c r="B22" s="42">
        <v>5654</v>
      </c>
      <c r="C22" s="42">
        <v>8345</v>
      </c>
      <c r="D22" s="42">
        <v>10543</v>
      </c>
      <c r="E22" s="42">
        <v>14256</v>
      </c>
      <c r="F22" s="42">
        <v>16603</v>
      </c>
      <c r="G22" s="42">
        <v>18495</v>
      </c>
      <c r="H22" s="42">
        <v>21983</v>
      </c>
      <c r="I22" s="42">
        <v>22196</v>
      </c>
      <c r="J22" s="42">
        <v>22256</v>
      </c>
      <c r="K22" s="42">
        <v>21342</v>
      </c>
      <c r="L22" s="42">
        <v>21244</v>
      </c>
      <c r="M22" s="42">
        <v>20534</v>
      </c>
      <c r="N22" s="42">
        <v>17785</v>
      </c>
      <c r="O22" s="42">
        <v>16167</v>
      </c>
      <c r="P22" s="42">
        <v>15573</v>
      </c>
      <c r="Q22" s="42">
        <v>15321</v>
      </c>
      <c r="R22" s="42">
        <v>16390</v>
      </c>
      <c r="S22" s="42">
        <v>17410</v>
      </c>
      <c r="T22" s="42">
        <v>18884</v>
      </c>
      <c r="U22" s="42">
        <v>18548</v>
      </c>
      <c r="V22" s="42">
        <v>19856</v>
      </c>
    </row>
    <row r="23" spans="1:22" customFormat="1" ht="18" customHeight="1">
      <c r="A23" s="36" t="s">
        <v>84</v>
      </c>
      <c r="B23" s="6">
        <v>985</v>
      </c>
      <c r="C23" s="6">
        <v>1408</v>
      </c>
      <c r="D23" s="6">
        <v>1792</v>
      </c>
      <c r="E23" s="6">
        <v>2945</v>
      </c>
      <c r="F23" s="6">
        <v>3799</v>
      </c>
      <c r="G23" s="6">
        <v>7353</v>
      </c>
      <c r="H23" s="6">
        <v>9161</v>
      </c>
      <c r="I23" s="6">
        <v>9562</v>
      </c>
      <c r="J23" s="6">
        <v>9542</v>
      </c>
      <c r="K23" s="6">
        <v>9095</v>
      </c>
      <c r="L23" s="6">
        <v>8952</v>
      </c>
      <c r="M23" s="6">
        <v>8915</v>
      </c>
      <c r="N23" s="6">
        <v>6853</v>
      </c>
      <c r="O23" s="6">
        <v>5577</v>
      </c>
      <c r="P23" s="6">
        <v>5144</v>
      </c>
      <c r="Q23" s="6">
        <v>4843</v>
      </c>
      <c r="R23" s="6">
        <v>5065</v>
      </c>
      <c r="S23" s="6">
        <v>5275</v>
      </c>
      <c r="T23" s="6">
        <v>5596</v>
      </c>
      <c r="U23" s="6">
        <v>4434</v>
      </c>
      <c r="V23" s="6">
        <v>4945</v>
      </c>
    </row>
    <row r="24" spans="1:22" customFormat="1" ht="18" customHeight="1">
      <c r="A24" s="36" t="s">
        <v>85</v>
      </c>
      <c r="B24" s="6">
        <v>744</v>
      </c>
      <c r="C24" s="6">
        <v>1278</v>
      </c>
      <c r="D24" s="6">
        <v>1819</v>
      </c>
      <c r="E24" s="6">
        <v>2352</v>
      </c>
      <c r="F24" s="6">
        <v>2903</v>
      </c>
      <c r="G24" s="6">
        <v>834</v>
      </c>
      <c r="H24" s="6">
        <v>953</v>
      </c>
      <c r="I24" s="6">
        <v>916</v>
      </c>
      <c r="J24" s="6">
        <v>936</v>
      </c>
      <c r="K24" s="6">
        <v>921</v>
      </c>
      <c r="L24" s="6">
        <v>934</v>
      </c>
      <c r="M24" s="6">
        <v>967</v>
      </c>
      <c r="N24" s="6">
        <v>836</v>
      </c>
      <c r="O24" s="6">
        <v>822</v>
      </c>
      <c r="P24" s="6">
        <v>803</v>
      </c>
      <c r="Q24" s="6">
        <v>769</v>
      </c>
      <c r="R24" s="6">
        <v>811</v>
      </c>
      <c r="S24" s="6">
        <v>864</v>
      </c>
      <c r="T24" s="6">
        <v>913</v>
      </c>
      <c r="U24" s="6">
        <v>2138</v>
      </c>
      <c r="V24" s="6">
        <v>2558</v>
      </c>
    </row>
    <row r="25" spans="1:22" customFormat="1" ht="18" customHeight="1">
      <c r="A25" s="36" t="s">
        <v>86</v>
      </c>
      <c r="B25" s="6">
        <v>1957</v>
      </c>
      <c r="C25" s="6">
        <v>2471</v>
      </c>
      <c r="D25" s="6">
        <v>2934</v>
      </c>
      <c r="E25" s="6">
        <v>4169</v>
      </c>
      <c r="F25" s="6">
        <v>4989</v>
      </c>
      <c r="G25" s="6">
        <v>5153</v>
      </c>
      <c r="H25" s="6">
        <v>5808</v>
      </c>
      <c r="I25" s="6">
        <v>5896</v>
      </c>
      <c r="J25" s="6">
        <v>6107</v>
      </c>
      <c r="K25" s="6">
        <v>5986</v>
      </c>
      <c r="L25" s="6">
        <v>6013</v>
      </c>
      <c r="M25" s="6">
        <v>5743</v>
      </c>
      <c r="N25" s="6">
        <v>5612</v>
      </c>
      <c r="O25" s="6">
        <v>5633</v>
      </c>
      <c r="P25" s="6">
        <v>5651</v>
      </c>
      <c r="Q25" s="6">
        <v>5724</v>
      </c>
      <c r="R25" s="6">
        <v>6195</v>
      </c>
      <c r="S25" s="6">
        <v>6450</v>
      </c>
      <c r="T25" s="6">
        <v>7020</v>
      </c>
      <c r="U25" s="6">
        <v>6752</v>
      </c>
      <c r="V25" s="6">
        <v>6907</v>
      </c>
    </row>
    <row r="26" spans="1:22" customFormat="1" ht="18" customHeight="1">
      <c r="A26" s="36" t="s">
        <v>87</v>
      </c>
      <c r="B26" s="6">
        <v>48</v>
      </c>
      <c r="C26" s="6">
        <v>59</v>
      </c>
      <c r="D26" s="6">
        <v>70</v>
      </c>
      <c r="E26" s="6">
        <v>92</v>
      </c>
      <c r="F26" s="6">
        <v>84</v>
      </c>
      <c r="G26" s="6">
        <v>72</v>
      </c>
      <c r="H26" s="6">
        <v>86</v>
      </c>
      <c r="I26" s="6">
        <v>79</v>
      </c>
      <c r="J26" s="6">
        <v>77</v>
      </c>
      <c r="K26" s="6">
        <v>69</v>
      </c>
      <c r="L26" s="6">
        <v>74</v>
      </c>
      <c r="M26" s="6">
        <v>69</v>
      </c>
      <c r="N26" s="6">
        <v>70</v>
      </c>
      <c r="O26" s="6">
        <v>67</v>
      </c>
      <c r="P26" s="6">
        <v>65</v>
      </c>
      <c r="Q26" s="6">
        <v>64</v>
      </c>
      <c r="R26" s="6">
        <v>78</v>
      </c>
      <c r="S26" s="6">
        <v>90</v>
      </c>
      <c r="T26" s="6">
        <v>92</v>
      </c>
      <c r="U26" s="6">
        <v>103</v>
      </c>
      <c r="V26" s="6">
        <v>109</v>
      </c>
    </row>
    <row r="27" spans="1:22" customFormat="1" ht="18" customHeight="1">
      <c r="A27" s="36" t="s">
        <v>88</v>
      </c>
      <c r="B27" s="29">
        <v>64</v>
      </c>
      <c r="C27" s="29">
        <v>77</v>
      </c>
      <c r="D27" s="29">
        <v>100</v>
      </c>
      <c r="E27" s="29">
        <v>114</v>
      </c>
      <c r="F27" s="29">
        <v>117</v>
      </c>
      <c r="G27" s="29">
        <v>143</v>
      </c>
      <c r="H27" s="29">
        <v>179</v>
      </c>
      <c r="I27" s="29">
        <v>172</v>
      </c>
      <c r="J27" s="29">
        <v>171</v>
      </c>
      <c r="K27" s="29">
        <v>185</v>
      </c>
      <c r="L27" s="29">
        <v>199</v>
      </c>
      <c r="M27" s="29">
        <v>200</v>
      </c>
      <c r="N27" s="29">
        <v>199</v>
      </c>
      <c r="O27" s="29">
        <v>200</v>
      </c>
      <c r="P27" s="29">
        <v>186</v>
      </c>
      <c r="Q27" s="29">
        <v>189</v>
      </c>
      <c r="R27" s="29">
        <v>204</v>
      </c>
      <c r="S27" s="29">
        <v>221</v>
      </c>
      <c r="T27" s="29">
        <v>267</v>
      </c>
      <c r="U27" s="29">
        <v>254</v>
      </c>
      <c r="V27" s="29">
        <v>295</v>
      </c>
    </row>
    <row r="28" spans="1:22" customFormat="1" ht="18" customHeight="1">
      <c r="A28" s="36" t="s">
        <v>89</v>
      </c>
      <c r="B28" s="29">
        <v>1682</v>
      </c>
      <c r="C28" s="29">
        <v>2858</v>
      </c>
      <c r="D28" s="29">
        <v>3590</v>
      </c>
      <c r="E28" s="29">
        <v>4205</v>
      </c>
      <c r="F28" s="29">
        <v>4170</v>
      </c>
      <c r="G28" s="29">
        <v>4357</v>
      </c>
      <c r="H28" s="29">
        <v>5038</v>
      </c>
      <c r="I28" s="29">
        <v>4652</v>
      </c>
      <c r="J28" s="29">
        <v>4423</v>
      </c>
      <c r="K28" s="29">
        <v>3925</v>
      </c>
      <c r="L28" s="29">
        <v>3660</v>
      </c>
      <c r="M28" s="29">
        <v>3244</v>
      </c>
      <c r="N28" s="29">
        <v>2840</v>
      </c>
      <c r="O28" s="29">
        <v>2411</v>
      </c>
      <c r="P28" s="29">
        <v>2224</v>
      </c>
      <c r="Q28" s="29">
        <v>2189</v>
      </c>
      <c r="R28" s="29">
        <v>2376</v>
      </c>
      <c r="S28" s="29">
        <v>2699</v>
      </c>
      <c r="T28" s="29">
        <v>3170</v>
      </c>
      <c r="U28" s="29">
        <v>3127</v>
      </c>
      <c r="V28" s="29">
        <v>3316</v>
      </c>
    </row>
    <row r="29" spans="1:22" customFormat="1" ht="18" customHeight="1">
      <c r="A29" s="36" t="s">
        <v>90</v>
      </c>
      <c r="B29" s="29">
        <v>163</v>
      </c>
      <c r="C29" s="29">
        <v>185</v>
      </c>
      <c r="D29" s="29">
        <v>228</v>
      </c>
      <c r="E29" s="29">
        <v>369</v>
      </c>
      <c r="F29" s="29">
        <v>531</v>
      </c>
      <c r="G29" s="29">
        <v>577</v>
      </c>
      <c r="H29" s="29">
        <v>751</v>
      </c>
      <c r="I29" s="29">
        <v>914</v>
      </c>
      <c r="J29" s="29">
        <v>996</v>
      </c>
      <c r="K29" s="29">
        <v>1158</v>
      </c>
      <c r="L29" s="29">
        <v>1411</v>
      </c>
      <c r="M29" s="29">
        <v>1396</v>
      </c>
      <c r="N29" s="29">
        <v>1374</v>
      </c>
      <c r="O29" s="29">
        <v>1454</v>
      </c>
      <c r="P29" s="29">
        <v>1497</v>
      </c>
      <c r="Q29" s="29">
        <v>1536</v>
      </c>
      <c r="R29" s="29">
        <v>1650</v>
      </c>
      <c r="S29" s="29">
        <v>1800</v>
      </c>
      <c r="T29" s="29">
        <v>1814</v>
      </c>
      <c r="U29" s="29">
        <v>1725</v>
      </c>
      <c r="V29" s="29">
        <v>1707</v>
      </c>
    </row>
    <row r="30" spans="1:22" customFormat="1" ht="18" customHeight="1">
      <c r="A30" s="36" t="s">
        <v>91</v>
      </c>
      <c r="B30" s="29">
        <v>1</v>
      </c>
      <c r="C30" s="29">
        <v>0</v>
      </c>
      <c r="D30" s="29">
        <v>0</v>
      </c>
      <c r="E30" s="29">
        <v>1</v>
      </c>
      <c r="F30" s="29">
        <v>3</v>
      </c>
      <c r="G30" s="29">
        <v>1</v>
      </c>
      <c r="H30" s="29">
        <v>1</v>
      </c>
      <c r="I30" s="29">
        <v>1</v>
      </c>
      <c r="J30" s="29">
        <v>1</v>
      </c>
      <c r="K30" s="29">
        <v>0</v>
      </c>
      <c r="L30" s="29">
        <v>0</v>
      </c>
      <c r="M30" s="29">
        <v>0</v>
      </c>
      <c r="N30" s="29">
        <v>0</v>
      </c>
      <c r="O30" s="29">
        <v>2</v>
      </c>
      <c r="P30" s="29">
        <v>3</v>
      </c>
      <c r="Q30" s="29">
        <v>6</v>
      </c>
      <c r="R30" s="29">
        <v>9</v>
      </c>
      <c r="S30" s="29">
        <v>6</v>
      </c>
      <c r="T30" s="29">
        <v>6</v>
      </c>
      <c r="U30" s="29">
        <v>9</v>
      </c>
      <c r="V30" s="29">
        <v>7</v>
      </c>
    </row>
    <row r="31" spans="1:22" customFormat="1" ht="18" customHeight="1">
      <c r="A31" s="30" t="s">
        <v>94</v>
      </c>
      <c r="B31" s="55">
        <v>10</v>
      </c>
      <c r="C31" s="55">
        <v>9</v>
      </c>
      <c r="D31" s="55">
        <v>10</v>
      </c>
      <c r="E31" s="55">
        <v>9</v>
      </c>
      <c r="F31" s="55">
        <v>7</v>
      </c>
      <c r="G31" s="55">
        <v>5</v>
      </c>
      <c r="H31" s="55">
        <v>6</v>
      </c>
      <c r="I31" s="55">
        <v>4</v>
      </c>
      <c r="J31" s="55">
        <v>3</v>
      </c>
      <c r="K31" s="55">
        <v>3</v>
      </c>
      <c r="L31" s="55">
        <v>1</v>
      </c>
      <c r="M31" s="55">
        <v>0</v>
      </c>
      <c r="N31" s="55">
        <v>1</v>
      </c>
      <c r="O31" s="55">
        <v>1</v>
      </c>
      <c r="P31" s="55">
        <v>0</v>
      </c>
      <c r="Q31" s="55">
        <v>1</v>
      </c>
      <c r="R31" s="55">
        <v>2</v>
      </c>
      <c r="S31" s="55">
        <v>5</v>
      </c>
      <c r="T31" s="55">
        <v>6</v>
      </c>
      <c r="U31" s="55">
        <v>6</v>
      </c>
      <c r="V31" s="55">
        <v>12</v>
      </c>
    </row>
    <row r="32" spans="1:22" customFormat="1" ht="18" customHeight="1">
      <c r="A32" s="32" t="s">
        <v>48</v>
      </c>
      <c r="B32" s="33"/>
      <c r="C32" s="33"/>
      <c r="D32" s="33"/>
      <c r="E32" s="33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</row>
    <row r="33" spans="1:22" customFormat="1" ht="18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customFormat="1" ht="18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customFormat="1" ht="18" customHeight="1">
      <c r="A35" s="80" t="s">
        <v>50</v>
      </c>
      <c r="B35" s="81">
        <v>2002</v>
      </c>
      <c r="C35" s="81">
        <v>2003</v>
      </c>
      <c r="D35" s="81">
        <v>2004</v>
      </c>
      <c r="E35" s="81">
        <v>2005</v>
      </c>
      <c r="F35" s="81">
        <v>2006</v>
      </c>
      <c r="G35" s="81">
        <v>2007</v>
      </c>
      <c r="H35" s="81">
        <v>2008</v>
      </c>
      <c r="I35" s="81">
        <v>2009</v>
      </c>
      <c r="J35" s="81">
        <v>2010</v>
      </c>
      <c r="K35" s="81">
        <v>2011</v>
      </c>
      <c r="L35" s="81">
        <v>2012</v>
      </c>
      <c r="M35" s="81">
        <v>2013</v>
      </c>
      <c r="N35" s="81">
        <v>2014</v>
      </c>
      <c r="O35" s="81">
        <v>2015</v>
      </c>
      <c r="P35" s="81">
        <v>2016</v>
      </c>
      <c r="Q35" s="81">
        <v>2017</v>
      </c>
      <c r="R35" s="81">
        <v>2018</v>
      </c>
      <c r="S35" s="81">
        <v>2019</v>
      </c>
      <c r="T35" s="81">
        <v>2020</v>
      </c>
      <c r="U35" s="81">
        <v>2021</v>
      </c>
      <c r="V35" s="81">
        <v>2022</v>
      </c>
    </row>
    <row r="36" spans="1:22" customFormat="1" ht="18" customHeight="1">
      <c r="A36" s="57" t="s">
        <v>83</v>
      </c>
      <c r="B36" s="42">
        <v>4542</v>
      </c>
      <c r="C36" s="42">
        <v>6856</v>
      </c>
      <c r="D36" s="42">
        <v>8867</v>
      </c>
      <c r="E36" s="42">
        <v>11556</v>
      </c>
      <c r="F36" s="42">
        <v>13331</v>
      </c>
      <c r="G36" s="42">
        <v>15161</v>
      </c>
      <c r="H36" s="42">
        <v>17990</v>
      </c>
      <c r="I36" s="42">
        <v>18549</v>
      </c>
      <c r="J36" s="42">
        <v>18731</v>
      </c>
      <c r="K36" s="42">
        <v>18490</v>
      </c>
      <c r="L36" s="42">
        <v>18531</v>
      </c>
      <c r="M36" s="42">
        <v>18194</v>
      </c>
      <c r="N36" s="42">
        <v>16070</v>
      </c>
      <c r="O36" s="42">
        <v>14617</v>
      </c>
      <c r="P36" s="42">
        <v>14336</v>
      </c>
      <c r="Q36" s="42">
        <v>14098</v>
      </c>
      <c r="R36" s="42">
        <v>14942</v>
      </c>
      <c r="S36" s="42">
        <v>15997</v>
      </c>
      <c r="T36" s="42">
        <v>17404</v>
      </c>
      <c r="U36" s="42">
        <v>17158</v>
      </c>
      <c r="V36" s="42">
        <v>18439</v>
      </c>
    </row>
    <row r="37" spans="1:22" customFormat="1" ht="18" customHeight="1">
      <c r="A37" s="36" t="s">
        <v>84</v>
      </c>
      <c r="B37" s="6">
        <v>945</v>
      </c>
      <c r="C37" s="6">
        <v>1322</v>
      </c>
      <c r="D37" s="6">
        <v>1666</v>
      </c>
      <c r="E37" s="6">
        <v>2696</v>
      </c>
      <c r="F37" s="6">
        <v>3475</v>
      </c>
      <c r="G37" s="6">
        <v>6507</v>
      </c>
      <c r="H37" s="6">
        <v>7798</v>
      </c>
      <c r="I37" s="6">
        <v>8170</v>
      </c>
      <c r="J37" s="6">
        <v>8228</v>
      </c>
      <c r="K37" s="6">
        <v>8100</v>
      </c>
      <c r="L37" s="6">
        <v>8128</v>
      </c>
      <c r="M37" s="6">
        <v>8131</v>
      </c>
      <c r="N37" s="6">
        <v>6427</v>
      </c>
      <c r="O37" s="6">
        <v>5359</v>
      </c>
      <c r="P37" s="6">
        <v>5041</v>
      </c>
      <c r="Q37" s="6">
        <v>4763</v>
      </c>
      <c r="R37" s="6">
        <v>4974</v>
      </c>
      <c r="S37" s="6">
        <v>5204</v>
      </c>
      <c r="T37" s="6">
        <v>5456</v>
      </c>
      <c r="U37" s="6">
        <v>4394</v>
      </c>
      <c r="V37" s="6">
        <v>4834</v>
      </c>
    </row>
    <row r="38" spans="1:22" customFormat="1" ht="18" customHeight="1">
      <c r="A38" s="36" t="s">
        <v>85</v>
      </c>
      <c r="B38" s="6">
        <v>587</v>
      </c>
      <c r="C38" s="6">
        <v>1061</v>
      </c>
      <c r="D38" s="6">
        <v>1624</v>
      </c>
      <c r="E38" s="6">
        <v>2030</v>
      </c>
      <c r="F38" s="6">
        <v>2482</v>
      </c>
      <c r="G38" s="6">
        <v>767</v>
      </c>
      <c r="H38" s="6">
        <v>873</v>
      </c>
      <c r="I38" s="6">
        <v>917</v>
      </c>
      <c r="J38" s="6">
        <v>961</v>
      </c>
      <c r="K38" s="6">
        <v>958</v>
      </c>
      <c r="L38" s="6">
        <v>1003</v>
      </c>
      <c r="M38" s="6">
        <v>1062</v>
      </c>
      <c r="N38" s="6">
        <v>975</v>
      </c>
      <c r="O38" s="6">
        <v>966</v>
      </c>
      <c r="P38" s="6">
        <v>983</v>
      </c>
      <c r="Q38" s="6">
        <v>991</v>
      </c>
      <c r="R38" s="6">
        <v>1053</v>
      </c>
      <c r="S38" s="6">
        <v>1154</v>
      </c>
      <c r="T38" s="6">
        <v>1193</v>
      </c>
      <c r="U38" s="6">
        <v>2297</v>
      </c>
      <c r="V38" s="6">
        <v>2689</v>
      </c>
    </row>
    <row r="39" spans="1:22" customFormat="1" ht="18" customHeight="1">
      <c r="A39" s="36" t="s">
        <v>86</v>
      </c>
      <c r="B39" s="6">
        <v>868</v>
      </c>
      <c r="C39" s="6">
        <v>1166</v>
      </c>
      <c r="D39" s="6">
        <v>1449</v>
      </c>
      <c r="E39" s="6">
        <v>1888</v>
      </c>
      <c r="F39" s="6">
        <v>2218</v>
      </c>
      <c r="G39" s="6">
        <v>2496</v>
      </c>
      <c r="H39" s="6">
        <v>3011</v>
      </c>
      <c r="I39" s="6">
        <v>3199</v>
      </c>
      <c r="J39" s="6">
        <v>3394</v>
      </c>
      <c r="K39" s="6">
        <v>3430</v>
      </c>
      <c r="L39" s="6">
        <v>3560</v>
      </c>
      <c r="M39" s="6">
        <v>3589</v>
      </c>
      <c r="N39" s="6">
        <v>3646</v>
      </c>
      <c r="O39" s="6">
        <v>3728</v>
      </c>
      <c r="P39" s="6">
        <v>3853</v>
      </c>
      <c r="Q39" s="6">
        <v>3894</v>
      </c>
      <c r="R39" s="6">
        <v>4078</v>
      </c>
      <c r="S39" s="6">
        <v>4193</v>
      </c>
      <c r="T39" s="6">
        <v>4479</v>
      </c>
      <c r="U39" s="6">
        <v>4344</v>
      </c>
      <c r="V39" s="6">
        <v>4437</v>
      </c>
    </row>
    <row r="40" spans="1:22" customFormat="1" ht="18" customHeight="1">
      <c r="A40" s="36" t="s">
        <v>87</v>
      </c>
      <c r="B40" s="6">
        <v>48</v>
      </c>
      <c r="C40" s="6">
        <v>56</v>
      </c>
      <c r="D40" s="6">
        <v>63</v>
      </c>
      <c r="E40" s="6">
        <v>80</v>
      </c>
      <c r="F40" s="6">
        <v>77</v>
      </c>
      <c r="G40" s="6">
        <v>71</v>
      </c>
      <c r="H40" s="6">
        <v>83</v>
      </c>
      <c r="I40" s="6">
        <v>81</v>
      </c>
      <c r="J40" s="6">
        <v>84</v>
      </c>
      <c r="K40" s="6">
        <v>92</v>
      </c>
      <c r="L40" s="6">
        <v>100</v>
      </c>
      <c r="M40" s="6">
        <v>88</v>
      </c>
      <c r="N40" s="6">
        <v>84</v>
      </c>
      <c r="O40" s="6">
        <v>87</v>
      </c>
      <c r="P40" s="6">
        <v>87</v>
      </c>
      <c r="Q40" s="6">
        <v>99</v>
      </c>
      <c r="R40" s="6">
        <v>104</v>
      </c>
      <c r="S40" s="6">
        <v>130</v>
      </c>
      <c r="T40" s="6">
        <v>148</v>
      </c>
      <c r="U40" s="6">
        <v>149</v>
      </c>
      <c r="V40" s="6">
        <v>174</v>
      </c>
    </row>
    <row r="41" spans="1:22" customFormat="1" ht="18" customHeight="1">
      <c r="A41" s="36" t="s">
        <v>88</v>
      </c>
      <c r="B41" s="6">
        <v>124</v>
      </c>
      <c r="C41" s="6">
        <v>161</v>
      </c>
      <c r="D41" s="6">
        <v>179</v>
      </c>
      <c r="E41" s="6">
        <v>195</v>
      </c>
      <c r="F41" s="6">
        <v>200</v>
      </c>
      <c r="G41" s="6">
        <v>216</v>
      </c>
      <c r="H41" s="6">
        <v>240</v>
      </c>
      <c r="I41" s="6">
        <v>249</v>
      </c>
      <c r="J41" s="6">
        <v>252</v>
      </c>
      <c r="K41" s="6">
        <v>253</v>
      </c>
      <c r="L41" s="6">
        <v>265</v>
      </c>
      <c r="M41" s="6">
        <v>286</v>
      </c>
      <c r="N41" s="6">
        <v>302</v>
      </c>
      <c r="O41" s="6">
        <v>289</v>
      </c>
      <c r="P41" s="6">
        <v>291</v>
      </c>
      <c r="Q41" s="6">
        <v>291</v>
      </c>
      <c r="R41" s="6">
        <v>321</v>
      </c>
      <c r="S41" s="6">
        <v>371</v>
      </c>
      <c r="T41" s="6">
        <v>424</v>
      </c>
      <c r="U41" s="6">
        <v>397</v>
      </c>
      <c r="V41" s="6">
        <v>438</v>
      </c>
    </row>
    <row r="42" spans="1:22" customFormat="1" ht="18" customHeight="1">
      <c r="A42" s="36" t="s">
        <v>89</v>
      </c>
      <c r="B42" s="29">
        <v>1847</v>
      </c>
      <c r="C42" s="29">
        <v>2952</v>
      </c>
      <c r="D42" s="29">
        <v>3693</v>
      </c>
      <c r="E42" s="29">
        <v>4355</v>
      </c>
      <c r="F42" s="29">
        <v>4498</v>
      </c>
      <c r="G42" s="29">
        <v>4697</v>
      </c>
      <c r="H42" s="29">
        <v>5410</v>
      </c>
      <c r="I42" s="29">
        <v>5237</v>
      </c>
      <c r="J42" s="29">
        <v>4993</v>
      </c>
      <c r="K42" s="29">
        <v>4695</v>
      </c>
      <c r="L42" s="29">
        <v>4389</v>
      </c>
      <c r="M42" s="29">
        <v>3929</v>
      </c>
      <c r="N42" s="29">
        <v>3516</v>
      </c>
      <c r="O42" s="29">
        <v>3010</v>
      </c>
      <c r="P42" s="29">
        <v>2813</v>
      </c>
      <c r="Q42" s="29">
        <v>2746</v>
      </c>
      <c r="R42" s="29">
        <v>3051</v>
      </c>
      <c r="S42" s="29">
        <v>3488</v>
      </c>
      <c r="T42" s="29">
        <v>4186</v>
      </c>
      <c r="U42" s="29">
        <v>4095</v>
      </c>
      <c r="V42" s="29">
        <v>4356</v>
      </c>
    </row>
    <row r="43" spans="1:22" customFormat="1" ht="18" customHeight="1">
      <c r="A43" s="36" t="s">
        <v>90</v>
      </c>
      <c r="B43" s="29">
        <v>118</v>
      </c>
      <c r="C43" s="29">
        <v>132</v>
      </c>
      <c r="D43" s="29">
        <v>189</v>
      </c>
      <c r="E43" s="29">
        <v>308</v>
      </c>
      <c r="F43" s="29">
        <v>379</v>
      </c>
      <c r="G43" s="29">
        <v>403</v>
      </c>
      <c r="H43" s="29">
        <v>571</v>
      </c>
      <c r="I43" s="29">
        <v>694</v>
      </c>
      <c r="J43" s="29">
        <v>815</v>
      </c>
      <c r="K43" s="29">
        <v>958</v>
      </c>
      <c r="L43" s="29">
        <v>1082</v>
      </c>
      <c r="M43" s="29">
        <v>1106</v>
      </c>
      <c r="N43" s="29">
        <v>1115</v>
      </c>
      <c r="O43" s="29">
        <v>1171</v>
      </c>
      <c r="P43" s="29">
        <v>1258</v>
      </c>
      <c r="Q43" s="29">
        <v>1303</v>
      </c>
      <c r="R43" s="29">
        <v>1351</v>
      </c>
      <c r="S43" s="29">
        <v>1442</v>
      </c>
      <c r="T43" s="29">
        <v>1498</v>
      </c>
      <c r="U43" s="29">
        <v>1458</v>
      </c>
      <c r="V43" s="29">
        <v>1488</v>
      </c>
    </row>
    <row r="44" spans="1:22" customFormat="1" ht="18" customHeight="1">
      <c r="A44" s="36" t="s">
        <v>91</v>
      </c>
      <c r="B44" s="29">
        <v>3</v>
      </c>
      <c r="C44" s="29">
        <v>3</v>
      </c>
      <c r="D44" s="29">
        <v>1</v>
      </c>
      <c r="E44" s="29">
        <v>1</v>
      </c>
      <c r="F44" s="29">
        <v>0</v>
      </c>
      <c r="G44" s="29">
        <v>2</v>
      </c>
      <c r="H44" s="29">
        <v>3</v>
      </c>
      <c r="I44" s="29">
        <v>0</v>
      </c>
      <c r="J44" s="29">
        <v>1</v>
      </c>
      <c r="K44" s="29">
        <v>2</v>
      </c>
      <c r="L44" s="29">
        <v>2</v>
      </c>
      <c r="M44" s="29">
        <v>2</v>
      </c>
      <c r="N44" s="29">
        <v>3</v>
      </c>
      <c r="O44" s="29">
        <v>5</v>
      </c>
      <c r="P44" s="29">
        <v>8</v>
      </c>
      <c r="Q44" s="29">
        <v>10</v>
      </c>
      <c r="R44" s="29">
        <v>9</v>
      </c>
      <c r="S44" s="29">
        <v>11</v>
      </c>
      <c r="T44" s="29">
        <v>13</v>
      </c>
      <c r="U44" s="29">
        <v>12</v>
      </c>
      <c r="V44" s="29">
        <v>12</v>
      </c>
    </row>
    <row r="45" spans="1:22" customFormat="1" ht="18" customHeight="1">
      <c r="A45" s="30" t="s">
        <v>94</v>
      </c>
      <c r="B45" s="55">
        <v>2</v>
      </c>
      <c r="C45" s="55">
        <v>3</v>
      </c>
      <c r="D45" s="55">
        <v>3</v>
      </c>
      <c r="E45" s="55">
        <v>3</v>
      </c>
      <c r="F45" s="55">
        <v>2</v>
      </c>
      <c r="G45" s="55">
        <v>2</v>
      </c>
      <c r="H45" s="55">
        <v>1</v>
      </c>
      <c r="I45" s="55">
        <v>2</v>
      </c>
      <c r="J45" s="55">
        <v>3</v>
      </c>
      <c r="K45" s="55">
        <v>2</v>
      </c>
      <c r="L45" s="55">
        <v>2</v>
      </c>
      <c r="M45" s="55">
        <v>1</v>
      </c>
      <c r="N45" s="55">
        <v>2</v>
      </c>
      <c r="O45" s="55">
        <v>2</v>
      </c>
      <c r="P45" s="55">
        <v>2</v>
      </c>
      <c r="Q45" s="55">
        <v>1</v>
      </c>
      <c r="R45" s="55">
        <v>1</v>
      </c>
      <c r="S45" s="55">
        <v>4</v>
      </c>
      <c r="T45" s="55">
        <v>7</v>
      </c>
      <c r="U45" s="55">
        <v>12</v>
      </c>
      <c r="V45" s="55">
        <v>11</v>
      </c>
    </row>
    <row r="46" spans="1:22" customFormat="1" ht="18" customHeight="1">
      <c r="A46" s="32" t="s">
        <v>48</v>
      </c>
      <c r="B46" s="33"/>
      <c r="C46" s="33"/>
      <c r="D46" s="33"/>
      <c r="E46" s="33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</row>
    <row r="47" spans="1:22" customFormat="1" ht="18" customHeight="1"/>
    <row r="48" spans="1:22" customFormat="1" ht="18" customHeight="1"/>
    <row r="49" spans="1:22" customFormat="1" ht="18" customHeight="1"/>
    <row r="50" spans="1:22" customFormat="1" ht="18" customHeight="1">
      <c r="A50" s="33" t="s">
        <v>95</v>
      </c>
      <c r="B50" s="5"/>
      <c r="C50" s="5"/>
      <c r="D50" s="5"/>
      <c r="E50" s="5"/>
      <c r="F50" s="5"/>
      <c r="G50" s="5"/>
    </row>
    <row r="51" spans="1:22" customFormat="1" ht="18" customHeight="1"/>
    <row r="52" spans="1:22" customFormat="1" ht="18" customHeight="1">
      <c r="A52" s="80" t="s">
        <v>14</v>
      </c>
      <c r="B52" s="81">
        <v>2002</v>
      </c>
      <c r="C52" s="81">
        <v>2003</v>
      </c>
      <c r="D52" s="81">
        <v>2004</v>
      </c>
      <c r="E52" s="81">
        <v>2005</v>
      </c>
      <c r="F52" s="81">
        <v>2006</v>
      </c>
      <c r="G52" s="81">
        <v>2007</v>
      </c>
      <c r="H52" s="81">
        <v>2008</v>
      </c>
      <c r="I52" s="81">
        <v>2009</v>
      </c>
      <c r="J52" s="81">
        <v>2010</v>
      </c>
      <c r="K52" s="81">
        <v>2011</v>
      </c>
      <c r="L52" s="81">
        <v>2012</v>
      </c>
      <c r="M52" s="81">
        <v>2013</v>
      </c>
      <c r="N52" s="81">
        <v>2014</v>
      </c>
      <c r="O52" s="81">
        <v>2015</v>
      </c>
      <c r="P52" s="81">
        <v>2016</v>
      </c>
      <c r="Q52" s="81">
        <v>2017</v>
      </c>
      <c r="R52" s="81">
        <v>2018</v>
      </c>
      <c r="S52" s="81">
        <v>2019</v>
      </c>
      <c r="T52" s="81">
        <v>2020</v>
      </c>
      <c r="U52" s="81">
        <v>2021</v>
      </c>
      <c r="V52" s="81">
        <v>2022</v>
      </c>
    </row>
    <row r="53" spans="1:22" customFormat="1" ht="18" customHeight="1">
      <c r="A53" s="57" t="s">
        <v>83</v>
      </c>
      <c r="B53" s="53">
        <f t="shared" ref="B53:T53" si="0">SUM(B54:B62)</f>
        <v>1</v>
      </c>
      <c r="C53" s="53">
        <f t="shared" si="0"/>
        <v>1.0000000000000002</v>
      </c>
      <c r="D53" s="53">
        <f t="shared" si="0"/>
        <v>1.0000000000000002</v>
      </c>
      <c r="E53" s="53">
        <f t="shared" si="0"/>
        <v>1</v>
      </c>
      <c r="F53" s="53">
        <f t="shared" si="0"/>
        <v>1</v>
      </c>
      <c r="G53" s="53">
        <f t="shared" si="0"/>
        <v>1.0000000000000002</v>
      </c>
      <c r="H53" s="53">
        <f t="shared" si="0"/>
        <v>1</v>
      </c>
      <c r="I53" s="53">
        <f t="shared" si="0"/>
        <v>1</v>
      </c>
      <c r="J53" s="53">
        <f t="shared" si="0"/>
        <v>1.0000000000000002</v>
      </c>
      <c r="K53" s="53">
        <f t="shared" si="0"/>
        <v>1.0000000000000002</v>
      </c>
      <c r="L53" s="53">
        <f t="shared" si="0"/>
        <v>1</v>
      </c>
      <c r="M53" s="53">
        <f t="shared" si="0"/>
        <v>1</v>
      </c>
      <c r="N53" s="53">
        <f t="shared" si="0"/>
        <v>0.99999999999999989</v>
      </c>
      <c r="O53" s="53">
        <f t="shared" si="0"/>
        <v>1.0000000000000002</v>
      </c>
      <c r="P53" s="53">
        <f t="shared" si="0"/>
        <v>1</v>
      </c>
      <c r="Q53" s="53">
        <f t="shared" si="0"/>
        <v>1</v>
      </c>
      <c r="R53" s="53">
        <f t="shared" si="0"/>
        <v>1</v>
      </c>
      <c r="S53" s="53">
        <f t="shared" si="0"/>
        <v>0.99999999999999989</v>
      </c>
      <c r="T53" s="53">
        <f>SUM(T54:T62)</f>
        <v>1</v>
      </c>
      <c r="U53" s="53">
        <f>SUM(U54:U62)</f>
        <v>1</v>
      </c>
      <c r="V53" s="53">
        <f>SUM(V54:V62)</f>
        <v>1</v>
      </c>
    </row>
    <row r="54" spans="1:22" customFormat="1" ht="18" customHeight="1">
      <c r="A54" s="36" t="s">
        <v>84</v>
      </c>
      <c r="B54" s="7">
        <f t="shared" ref="B54:T54" si="1">B9/B8</f>
        <v>0.18928991761475089</v>
      </c>
      <c r="C54" s="7">
        <f t="shared" si="1"/>
        <v>0.17959344779948688</v>
      </c>
      <c r="D54" s="7">
        <f t="shared" si="1"/>
        <v>0.1781555899021123</v>
      </c>
      <c r="E54" s="7">
        <f t="shared" si="1"/>
        <v>0.21854176352084301</v>
      </c>
      <c r="F54" s="7">
        <f t="shared" si="1"/>
        <v>0.2430012694594775</v>
      </c>
      <c r="G54" s="7">
        <f t="shared" si="1"/>
        <v>0.41181364392678871</v>
      </c>
      <c r="H54" s="7">
        <f t="shared" si="1"/>
        <v>0.42426137642908962</v>
      </c>
      <c r="I54" s="7">
        <f t="shared" si="1"/>
        <v>0.43519450239293167</v>
      </c>
      <c r="J54" s="7">
        <f t="shared" si="1"/>
        <v>0.43355210188596383</v>
      </c>
      <c r="K54" s="7">
        <f t="shared" si="1"/>
        <v>0.4316880899779072</v>
      </c>
      <c r="L54" s="7">
        <f t="shared" si="1"/>
        <v>0.42941546197360153</v>
      </c>
      <c r="M54" s="7">
        <f t="shared" si="1"/>
        <v>0.4401466639124148</v>
      </c>
      <c r="N54" s="7">
        <f t="shared" si="1"/>
        <v>0.39226111357258897</v>
      </c>
      <c r="O54" s="7">
        <f t="shared" si="1"/>
        <v>0.35524948024948028</v>
      </c>
      <c r="P54" s="7">
        <f t="shared" si="1"/>
        <v>0.34053294994817612</v>
      </c>
      <c r="Q54" s="7">
        <f t="shared" si="1"/>
        <v>0.32652367517590675</v>
      </c>
      <c r="R54" s="7">
        <f t="shared" si="1"/>
        <v>0.32040725137239884</v>
      </c>
      <c r="S54" s="7">
        <f t="shared" si="1"/>
        <v>0.31367677432873348</v>
      </c>
      <c r="T54" s="7">
        <f t="shared" si="1"/>
        <v>0.30456349206349204</v>
      </c>
      <c r="U54" s="7">
        <f>U9/U8</f>
        <v>0.24724135999551897</v>
      </c>
      <c r="V54" s="7">
        <f>V9/V8</f>
        <v>0.25535970753362058</v>
      </c>
    </row>
    <row r="55" spans="1:22" customFormat="1" ht="18" customHeight="1">
      <c r="A55" s="36" t="s">
        <v>85</v>
      </c>
      <c r="B55" s="7">
        <f t="shared" ref="B55:T55" si="2">B10/B8</f>
        <v>0.1305413887799137</v>
      </c>
      <c r="C55" s="7">
        <f t="shared" si="2"/>
        <v>0.15387145582527464</v>
      </c>
      <c r="D55" s="7">
        <f t="shared" si="2"/>
        <v>0.17738279237506441</v>
      </c>
      <c r="E55" s="7">
        <f t="shared" si="2"/>
        <v>0.16976600030993336</v>
      </c>
      <c r="F55" s="7">
        <f t="shared" si="2"/>
        <v>0.17989577069553017</v>
      </c>
      <c r="G55" s="7">
        <f t="shared" si="2"/>
        <v>4.7569526978844784E-2</v>
      </c>
      <c r="H55" s="7">
        <f t="shared" si="2"/>
        <v>4.5680834563330247E-2</v>
      </c>
      <c r="I55" s="7">
        <f t="shared" si="2"/>
        <v>4.4987114983433552E-2</v>
      </c>
      <c r="J55" s="7">
        <f t="shared" si="2"/>
        <v>4.6282967770268621E-2</v>
      </c>
      <c r="K55" s="7">
        <f t="shared" si="2"/>
        <v>4.7173127133962642E-2</v>
      </c>
      <c r="L55" s="7">
        <f t="shared" si="2"/>
        <v>4.8698931489629164E-2</v>
      </c>
      <c r="M55" s="7">
        <f t="shared" si="2"/>
        <v>5.2391034910142534E-2</v>
      </c>
      <c r="N55" s="7">
        <f t="shared" si="2"/>
        <v>5.3492837099394473E-2</v>
      </c>
      <c r="O55" s="7">
        <f t="shared" si="2"/>
        <v>5.8082120582120582E-2</v>
      </c>
      <c r="P55" s="7">
        <f t="shared" si="2"/>
        <v>5.9714467217225585E-2</v>
      </c>
      <c r="Q55" s="7">
        <f t="shared" si="2"/>
        <v>5.9825282980386828E-2</v>
      </c>
      <c r="R55" s="7">
        <f t="shared" si="2"/>
        <v>5.9491893272054133E-2</v>
      </c>
      <c r="S55" s="7">
        <f t="shared" si="2"/>
        <v>6.0406501631394618E-2</v>
      </c>
      <c r="T55" s="7">
        <f>T10/T8</f>
        <v>5.8035714285714288E-2</v>
      </c>
      <c r="U55" s="7">
        <f>U10/U8</f>
        <v>0.12420881644541534</v>
      </c>
      <c r="V55" s="7">
        <f>V10/V8</f>
        <v>0.13701527614571093</v>
      </c>
    </row>
    <row r="56" spans="1:22" customFormat="1" ht="18" customHeight="1">
      <c r="A56" s="36" t="s">
        <v>86</v>
      </c>
      <c r="B56" s="7">
        <f t="shared" ref="B56:T56" si="3">B11/B8</f>
        <v>0.27706943899568459</v>
      </c>
      <c r="C56" s="7">
        <f t="shared" si="3"/>
        <v>0.23926057496217354</v>
      </c>
      <c r="D56" s="7">
        <f t="shared" si="3"/>
        <v>0.22581143740340032</v>
      </c>
      <c r="E56" s="7">
        <f t="shared" si="3"/>
        <v>0.23465829846582983</v>
      </c>
      <c r="F56" s="7">
        <f t="shared" si="3"/>
        <v>0.24076301195964456</v>
      </c>
      <c r="G56" s="7">
        <f t="shared" si="3"/>
        <v>0.22727002614689804</v>
      </c>
      <c r="H56" s="7">
        <f t="shared" si="3"/>
        <v>0.22062392114677407</v>
      </c>
      <c r="I56" s="7">
        <f t="shared" si="3"/>
        <v>0.22321757270830778</v>
      </c>
      <c r="J56" s="7">
        <f t="shared" si="3"/>
        <v>0.23180520652889941</v>
      </c>
      <c r="K56" s="7">
        <f t="shared" si="3"/>
        <v>0.23639284996987348</v>
      </c>
      <c r="L56" s="7">
        <f t="shared" si="3"/>
        <v>0.24067881835323696</v>
      </c>
      <c r="M56" s="7">
        <f t="shared" si="3"/>
        <v>0.24096261103077876</v>
      </c>
      <c r="N56" s="7">
        <f t="shared" si="3"/>
        <v>0.27346034559149313</v>
      </c>
      <c r="O56" s="7">
        <f t="shared" si="3"/>
        <v>0.30408653846153844</v>
      </c>
      <c r="P56" s="7">
        <f t="shared" si="3"/>
        <v>0.31776388378080178</v>
      </c>
      <c r="Q56" s="7">
        <f t="shared" si="3"/>
        <v>0.32693157483259117</v>
      </c>
      <c r="R56" s="7">
        <f t="shared" si="3"/>
        <v>0.32787565428316101</v>
      </c>
      <c r="S56" s="7">
        <f t="shared" si="3"/>
        <v>0.31858592510551681</v>
      </c>
      <c r="T56" s="7">
        <f t="shared" si="3"/>
        <v>0.31688161375661378</v>
      </c>
      <c r="U56" s="7">
        <f>U11/U8</f>
        <v>0.31076009634235141</v>
      </c>
      <c r="V56" s="7">
        <f>V11/V8</f>
        <v>0.29622666144405274</v>
      </c>
    </row>
    <row r="57" spans="1:22" customFormat="1" ht="18" customHeight="1">
      <c r="A57" s="36" t="s">
        <v>87</v>
      </c>
      <c r="B57" s="7">
        <f t="shared" ref="B57:T57" si="4">B12/B8</f>
        <v>9.4154570419772467E-3</v>
      </c>
      <c r="C57" s="7">
        <f t="shared" si="4"/>
        <v>7.5652917571212416E-3</v>
      </c>
      <c r="D57" s="7">
        <f t="shared" si="4"/>
        <v>6.852138073158166E-3</v>
      </c>
      <c r="E57" s="7">
        <f t="shared" si="4"/>
        <v>6.6635673330234001E-3</v>
      </c>
      <c r="F57" s="7">
        <f t="shared" si="4"/>
        <v>5.3784993652702612E-3</v>
      </c>
      <c r="G57" s="7">
        <f t="shared" si="4"/>
        <v>4.2488709294033755E-3</v>
      </c>
      <c r="H57" s="7">
        <f t="shared" si="4"/>
        <v>4.2278538013158879E-3</v>
      </c>
      <c r="I57" s="7">
        <f t="shared" si="4"/>
        <v>3.9268621916799607E-3</v>
      </c>
      <c r="J57" s="7">
        <f t="shared" si="4"/>
        <v>3.9280747554102519E-3</v>
      </c>
      <c r="K57" s="7">
        <f t="shared" si="4"/>
        <v>4.0419763004619401E-3</v>
      </c>
      <c r="L57" s="7">
        <f t="shared" si="4"/>
        <v>4.3746071653048401E-3</v>
      </c>
      <c r="M57" s="7">
        <f t="shared" si="4"/>
        <v>4.0539144804792402E-3</v>
      </c>
      <c r="N57" s="7">
        <f t="shared" si="4"/>
        <v>4.5488111061881553E-3</v>
      </c>
      <c r="O57" s="7">
        <f t="shared" si="4"/>
        <v>5.0025987525987529E-3</v>
      </c>
      <c r="P57" s="7">
        <f t="shared" si="4"/>
        <v>5.0820823163596242E-3</v>
      </c>
      <c r="Q57" s="7">
        <f t="shared" si="4"/>
        <v>5.5406370032971891E-3</v>
      </c>
      <c r="R57" s="7">
        <f t="shared" si="4"/>
        <v>5.8087578194816799E-3</v>
      </c>
      <c r="S57" s="7">
        <f t="shared" si="4"/>
        <v>6.5854461639776093E-3</v>
      </c>
      <c r="T57" s="7">
        <f t="shared" si="4"/>
        <v>6.6137566137566134E-3</v>
      </c>
      <c r="U57" s="7">
        <f>U12/U8</f>
        <v>7.0576373718702736E-3</v>
      </c>
      <c r="V57" s="7">
        <f>V12/V8</f>
        <v>7.3899986943465204E-3</v>
      </c>
    </row>
    <row r="58" spans="1:22" customFormat="1" ht="18" customHeight="1">
      <c r="A58" s="36" t="s">
        <v>88</v>
      </c>
      <c r="B58" s="7">
        <f t="shared" ref="B58:T58" si="5">B13/B8</f>
        <v>1.8438603373872108E-2</v>
      </c>
      <c r="C58" s="7">
        <f t="shared" si="5"/>
        <v>1.5656864679955265E-2</v>
      </c>
      <c r="D58" s="7">
        <f t="shared" si="5"/>
        <v>1.437403400309119E-2</v>
      </c>
      <c r="E58" s="7">
        <f t="shared" si="5"/>
        <v>1.1971176197117619E-2</v>
      </c>
      <c r="F58" s="7">
        <f t="shared" si="5"/>
        <v>1.0589964588761942E-2</v>
      </c>
      <c r="G58" s="7">
        <f t="shared" si="5"/>
        <v>1.0666745899690992E-2</v>
      </c>
      <c r="H58" s="7">
        <f t="shared" si="5"/>
        <v>1.0482075400895605E-2</v>
      </c>
      <c r="I58" s="7">
        <f t="shared" si="5"/>
        <v>1.0332556141857897E-2</v>
      </c>
      <c r="J58" s="7">
        <f t="shared" si="5"/>
        <v>1.0320345475394637E-2</v>
      </c>
      <c r="K58" s="7">
        <f t="shared" si="5"/>
        <v>1.0996183972685277E-2</v>
      </c>
      <c r="L58" s="7">
        <f t="shared" si="5"/>
        <v>1.1665619107479572E-2</v>
      </c>
      <c r="M58" s="7">
        <f t="shared" si="5"/>
        <v>1.2549060111547201E-2</v>
      </c>
      <c r="N58" s="7">
        <f t="shared" si="5"/>
        <v>1.4798404962339388E-2</v>
      </c>
      <c r="O58" s="7">
        <f t="shared" si="5"/>
        <v>1.588487525987526E-2</v>
      </c>
      <c r="P58" s="7">
        <f t="shared" si="5"/>
        <v>1.5948376742786451E-2</v>
      </c>
      <c r="Q58" s="7">
        <f t="shared" si="5"/>
        <v>1.6315986267378225E-2</v>
      </c>
      <c r="R58" s="7">
        <f t="shared" si="5"/>
        <v>1.675603217158177E-2</v>
      </c>
      <c r="S58" s="7">
        <f t="shared" si="5"/>
        <v>1.7720836950339748E-2</v>
      </c>
      <c r="T58" s="7">
        <f t="shared" si="5"/>
        <v>1.904210758377425E-2</v>
      </c>
      <c r="U58" s="7">
        <f>U13/U8</f>
        <v>1.823222987733154E-2</v>
      </c>
      <c r="V58" s="7">
        <f>V13/V8</f>
        <v>1.9140880010445227E-2</v>
      </c>
    </row>
    <row r="59" spans="1:22" customFormat="1" ht="18" customHeight="1">
      <c r="A59" s="36" t="s">
        <v>89</v>
      </c>
      <c r="B59" s="38">
        <f t="shared" ref="B59:T59" si="6">B14/B8</f>
        <v>0.34611612397018438</v>
      </c>
      <c r="C59" s="38">
        <f t="shared" si="6"/>
        <v>0.38221169659890797</v>
      </c>
      <c r="D59" s="38">
        <f t="shared" si="6"/>
        <v>0.37521895929933025</v>
      </c>
      <c r="E59" s="38">
        <f t="shared" si="6"/>
        <v>0.33162869982953663</v>
      </c>
      <c r="F59" s="38">
        <f t="shared" si="6"/>
        <v>0.28957038818734548</v>
      </c>
      <c r="G59" s="38">
        <f t="shared" si="6"/>
        <v>0.26901592583788925</v>
      </c>
      <c r="H59" s="38">
        <f t="shared" si="6"/>
        <v>0.26137642908963549</v>
      </c>
      <c r="I59" s="38">
        <f t="shared" si="6"/>
        <v>0.24270462633451959</v>
      </c>
      <c r="J59" s="38">
        <f t="shared" si="6"/>
        <v>0.22973137824188158</v>
      </c>
      <c r="K59" s="38">
        <f t="shared" si="6"/>
        <v>0.21640891745330387</v>
      </c>
      <c r="L59" s="38">
        <f t="shared" si="6"/>
        <v>0.20236329352608423</v>
      </c>
      <c r="M59" s="38">
        <f t="shared" si="6"/>
        <v>0.18521483164635405</v>
      </c>
      <c r="N59" s="38">
        <f t="shared" si="6"/>
        <v>0.1877418402008566</v>
      </c>
      <c r="O59" s="38">
        <f t="shared" si="6"/>
        <v>0.17609797297297297</v>
      </c>
      <c r="P59" s="38">
        <f t="shared" si="6"/>
        <v>0.16841084623357519</v>
      </c>
      <c r="Q59" s="38">
        <f t="shared" si="6"/>
        <v>0.16774873381148236</v>
      </c>
      <c r="R59" s="38">
        <f t="shared" si="6"/>
        <v>0.17320949827652241</v>
      </c>
      <c r="S59" s="38">
        <f t="shared" si="6"/>
        <v>0.18520070643877032</v>
      </c>
      <c r="T59" s="38">
        <f t="shared" si="6"/>
        <v>0.2027116402116402</v>
      </c>
      <c r="U59" s="7">
        <f>U14/U8</f>
        <v>0.20226292499859969</v>
      </c>
      <c r="V59" s="7">
        <f>V14/V8</f>
        <v>0.20033946990468729</v>
      </c>
    </row>
    <row r="60" spans="1:22" customFormat="1" ht="18" customHeight="1">
      <c r="A60" s="36" t="s">
        <v>90</v>
      </c>
      <c r="B60" s="38">
        <f t="shared" ref="B60:T60" si="7">B15/B8</f>
        <v>2.7559827383287563E-2</v>
      </c>
      <c r="C60" s="38">
        <f t="shared" si="7"/>
        <v>2.0853891191368989E-2</v>
      </c>
      <c r="D60" s="38">
        <f t="shared" si="7"/>
        <v>2.1483771251931995E-2</v>
      </c>
      <c r="E60" s="38">
        <f t="shared" si="7"/>
        <v>2.622811095614443E-2</v>
      </c>
      <c r="F60" s="38">
        <f t="shared" si="7"/>
        <v>3.0400213803701476E-2</v>
      </c>
      <c r="G60" s="38">
        <f t="shared" si="7"/>
        <v>2.9118136439267885E-2</v>
      </c>
      <c r="H60" s="38">
        <f t="shared" si="7"/>
        <v>3.307232381857754E-2</v>
      </c>
      <c r="I60" s="38">
        <f t="shared" si="7"/>
        <v>3.9464965026383608E-2</v>
      </c>
      <c r="J60" s="38">
        <f t="shared" si="7"/>
        <v>4.418474150340352E-2</v>
      </c>
      <c r="K60" s="38">
        <f t="shared" si="7"/>
        <v>5.31231170917855E-2</v>
      </c>
      <c r="L60" s="38">
        <f t="shared" si="7"/>
        <v>6.2677561282212441E-2</v>
      </c>
      <c r="M60" s="38">
        <f t="shared" si="7"/>
        <v>6.4604420574261523E-2</v>
      </c>
      <c r="N60" s="38">
        <f t="shared" si="7"/>
        <v>7.3519421060404669E-2</v>
      </c>
      <c r="O60" s="38">
        <f t="shared" si="7"/>
        <v>8.527156964656965E-2</v>
      </c>
      <c r="P60" s="38">
        <f t="shared" si="7"/>
        <v>9.2112741984018184E-2</v>
      </c>
      <c r="Q60" s="38">
        <f t="shared" si="7"/>
        <v>9.6502260443930787E-2</v>
      </c>
      <c r="R60" s="38">
        <f t="shared" si="7"/>
        <v>9.5780671517936927E-2</v>
      </c>
      <c r="S60" s="38">
        <f t="shared" si="7"/>
        <v>9.704552938007005E-2</v>
      </c>
      <c r="T60" s="38">
        <f t="shared" si="7"/>
        <v>9.1269841269841265E-2</v>
      </c>
      <c r="U60" s="7">
        <f>U15/U8</f>
        <v>8.9144681566123346E-2</v>
      </c>
      <c r="V60" s="7">
        <f>V15/V8</f>
        <v>8.3431257344300819E-2</v>
      </c>
    </row>
    <row r="61" spans="1:22" customFormat="1" ht="18" customHeight="1">
      <c r="A61" s="36" t="s">
        <v>91</v>
      </c>
      <c r="B61" s="38">
        <f t="shared" ref="B61:T61" si="8">B16/B8</f>
        <v>3.9231071008238524E-4</v>
      </c>
      <c r="C61" s="38">
        <f t="shared" si="8"/>
        <v>1.9735543714229328E-4</v>
      </c>
      <c r="D61" s="38">
        <f t="shared" si="8"/>
        <v>5.1519835136527566E-5</v>
      </c>
      <c r="E61" s="38">
        <f t="shared" si="8"/>
        <v>7.7483341081667443E-5</v>
      </c>
      <c r="F61" s="38">
        <f t="shared" si="8"/>
        <v>1.0022048506714773E-4</v>
      </c>
      <c r="G61" s="38">
        <f t="shared" si="8"/>
        <v>8.9137152365105772E-5</v>
      </c>
      <c r="H61" s="38">
        <f t="shared" si="8"/>
        <v>1.0006754559327546E-4</v>
      </c>
      <c r="I61" s="38">
        <f t="shared" si="8"/>
        <v>2.4542888697999756E-5</v>
      </c>
      <c r="J61" s="38">
        <f t="shared" si="8"/>
        <v>4.8795959694537296E-5</v>
      </c>
      <c r="K61" s="38">
        <f t="shared" si="8"/>
        <v>5.02108857200241E-5</v>
      </c>
      <c r="L61" s="38">
        <f t="shared" si="8"/>
        <v>5.0282840980515401E-5</v>
      </c>
      <c r="M61" s="38">
        <f t="shared" si="8"/>
        <v>5.16422226812642E-5</v>
      </c>
      <c r="N61" s="38">
        <f t="shared" si="8"/>
        <v>8.8613203367301732E-5</v>
      </c>
      <c r="O61" s="38">
        <f t="shared" si="8"/>
        <v>2.273908523908524E-4</v>
      </c>
      <c r="P61" s="38">
        <f t="shared" si="8"/>
        <v>3.677822728944465E-4</v>
      </c>
      <c r="Q61" s="38">
        <f t="shared" si="8"/>
        <v>5.4386620891260754E-4</v>
      </c>
      <c r="R61" s="38">
        <f t="shared" si="8"/>
        <v>5.7449253159708928E-4</v>
      </c>
      <c r="S61" s="38">
        <f t="shared" si="8"/>
        <v>5.0887538539826983E-4</v>
      </c>
      <c r="T61" s="38">
        <f t="shared" si="8"/>
        <v>5.2358906525573189E-4</v>
      </c>
      <c r="U61" s="7">
        <f>U16/U8</f>
        <v>5.8813644765585613E-4</v>
      </c>
      <c r="V61" s="7">
        <f>V16/V8</f>
        <v>4.9614832223527879E-4</v>
      </c>
    </row>
    <row r="62" spans="1:22" customFormat="1" ht="18" customHeight="1">
      <c r="A62" s="30" t="s">
        <v>94</v>
      </c>
      <c r="B62" s="56">
        <f t="shared" ref="B62:T62" si="9">B17/B8</f>
        <v>1.1769321302471558E-3</v>
      </c>
      <c r="C62" s="56">
        <f t="shared" si="9"/>
        <v>7.8942174856917312E-4</v>
      </c>
      <c r="D62" s="56">
        <f t="shared" si="9"/>
        <v>6.697578567748583E-4</v>
      </c>
      <c r="E62" s="56">
        <f t="shared" si="9"/>
        <v>4.6490004649000463E-4</v>
      </c>
      <c r="F62" s="56">
        <f t="shared" si="9"/>
        <v>3.0066145520144319E-4</v>
      </c>
      <c r="G62" s="56">
        <f t="shared" si="9"/>
        <v>2.0798668885191348E-4</v>
      </c>
      <c r="H62" s="56">
        <f t="shared" si="9"/>
        <v>1.7511820478823207E-4</v>
      </c>
      <c r="I62" s="56">
        <f t="shared" si="9"/>
        <v>1.4725733218799852E-4</v>
      </c>
      <c r="J62" s="56">
        <f t="shared" si="9"/>
        <v>1.4638787908361189E-4</v>
      </c>
      <c r="K62" s="56">
        <f t="shared" si="9"/>
        <v>1.2552721430006026E-4</v>
      </c>
      <c r="L62" s="56">
        <f t="shared" si="9"/>
        <v>7.5424261470773094E-5</v>
      </c>
      <c r="M62" s="56">
        <f t="shared" si="9"/>
        <v>2.58211113406321E-5</v>
      </c>
      <c r="N62" s="56">
        <f t="shared" si="9"/>
        <v>8.8613203367301732E-5</v>
      </c>
      <c r="O62" s="56">
        <f t="shared" si="9"/>
        <v>9.7453222453222459E-5</v>
      </c>
      <c r="P62" s="56">
        <f t="shared" si="9"/>
        <v>6.6869504162626631E-5</v>
      </c>
      <c r="Q62" s="56">
        <f t="shared" si="9"/>
        <v>6.7983276114075942E-5</v>
      </c>
      <c r="R62" s="56">
        <f t="shared" si="9"/>
        <v>9.5748755266181538E-5</v>
      </c>
      <c r="S62" s="56">
        <f t="shared" si="9"/>
        <v>2.6940461579908403E-4</v>
      </c>
      <c r="T62" s="56">
        <f t="shared" si="9"/>
        <v>3.5824514991181656E-4</v>
      </c>
      <c r="U62" s="103">
        <f>U17/U8</f>
        <v>5.0411695513359102E-4</v>
      </c>
      <c r="V62" s="103">
        <f>V17/V8</f>
        <v>6.0060060060060057E-4</v>
      </c>
    </row>
    <row r="63" spans="1:22" customFormat="1" ht="18" customHeight="1">
      <c r="A63" s="32" t="s">
        <v>52</v>
      </c>
      <c r="B63" s="33"/>
      <c r="C63" s="33"/>
      <c r="D63" s="33"/>
      <c r="E63" s="33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</row>
    <row r="64" spans="1:22" customFormat="1" ht="18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customFormat="1" ht="18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customFormat="1" ht="18" customHeight="1">
      <c r="A66" s="80" t="s">
        <v>49</v>
      </c>
      <c r="B66" s="81">
        <v>2002</v>
      </c>
      <c r="C66" s="81">
        <v>2003</v>
      </c>
      <c r="D66" s="81">
        <v>2004</v>
      </c>
      <c r="E66" s="81">
        <v>2005</v>
      </c>
      <c r="F66" s="81">
        <v>2006</v>
      </c>
      <c r="G66" s="81">
        <v>2007</v>
      </c>
      <c r="H66" s="81">
        <v>2008</v>
      </c>
      <c r="I66" s="81">
        <v>2009</v>
      </c>
      <c r="J66" s="81">
        <v>2010</v>
      </c>
      <c r="K66" s="81">
        <v>2011</v>
      </c>
      <c r="L66" s="81">
        <v>2012</v>
      </c>
      <c r="M66" s="81">
        <v>2013</v>
      </c>
      <c r="N66" s="81">
        <v>2014</v>
      </c>
      <c r="O66" s="81">
        <v>2015</v>
      </c>
      <c r="P66" s="81">
        <v>2016</v>
      </c>
      <c r="Q66" s="81">
        <v>2017</v>
      </c>
      <c r="R66" s="81">
        <v>2018</v>
      </c>
      <c r="S66" s="81">
        <v>2019</v>
      </c>
      <c r="T66" s="81">
        <v>2020</v>
      </c>
      <c r="U66" s="81">
        <v>2021</v>
      </c>
      <c r="V66" s="81">
        <v>2022</v>
      </c>
    </row>
    <row r="67" spans="1:22" customFormat="1" ht="18" customHeight="1">
      <c r="A67" s="57" t="s">
        <v>83</v>
      </c>
      <c r="B67" s="53">
        <f t="shared" ref="B67:T67" si="10">SUM(B68:B76)</f>
        <v>1</v>
      </c>
      <c r="C67" s="53">
        <f t="shared" si="10"/>
        <v>1</v>
      </c>
      <c r="D67" s="53">
        <f t="shared" si="10"/>
        <v>0.99999999999999989</v>
      </c>
      <c r="E67" s="53">
        <f t="shared" si="10"/>
        <v>1</v>
      </c>
      <c r="F67" s="53">
        <f t="shared" si="10"/>
        <v>1</v>
      </c>
      <c r="G67" s="53">
        <f t="shared" si="10"/>
        <v>1</v>
      </c>
      <c r="H67" s="53">
        <f t="shared" si="10"/>
        <v>1</v>
      </c>
      <c r="I67" s="53">
        <f t="shared" si="10"/>
        <v>0.99999999999999989</v>
      </c>
      <c r="J67" s="53">
        <f t="shared" si="10"/>
        <v>1.0000000000000002</v>
      </c>
      <c r="K67" s="53">
        <f t="shared" si="10"/>
        <v>1</v>
      </c>
      <c r="L67" s="53">
        <f t="shared" si="10"/>
        <v>1</v>
      </c>
      <c r="M67" s="53">
        <f t="shared" si="10"/>
        <v>1</v>
      </c>
      <c r="N67" s="53">
        <f t="shared" si="10"/>
        <v>1.0000000000000002</v>
      </c>
      <c r="O67" s="53">
        <f t="shared" si="10"/>
        <v>1</v>
      </c>
      <c r="P67" s="53">
        <f t="shared" si="10"/>
        <v>1</v>
      </c>
      <c r="Q67" s="53">
        <f t="shared" si="10"/>
        <v>1</v>
      </c>
      <c r="R67" s="53">
        <f t="shared" si="10"/>
        <v>0.99999999999999989</v>
      </c>
      <c r="S67" s="53">
        <f t="shared" si="10"/>
        <v>1</v>
      </c>
      <c r="T67" s="53">
        <f t="shared" si="10"/>
        <v>0.99999999999999978</v>
      </c>
      <c r="U67" s="53">
        <f>SUM(U68:U76)</f>
        <v>1.0000000000000002</v>
      </c>
      <c r="V67" s="53">
        <f>SUM(V68:V76)</f>
        <v>1</v>
      </c>
    </row>
    <row r="68" spans="1:22" customFormat="1" ht="18" customHeight="1">
      <c r="A68" s="36" t="s">
        <v>84</v>
      </c>
      <c r="B68" s="7">
        <f t="shared" ref="B68:T68" si="11">B23/B22</f>
        <v>0.17421294658648745</v>
      </c>
      <c r="C68" s="7">
        <f t="shared" si="11"/>
        <v>0.16872378669862192</v>
      </c>
      <c r="D68" s="7">
        <f t="shared" si="11"/>
        <v>0.16997059660438205</v>
      </c>
      <c r="E68" s="7">
        <f t="shared" si="11"/>
        <v>0.20657968574635241</v>
      </c>
      <c r="F68" s="7">
        <f t="shared" si="11"/>
        <v>0.22881406974643137</v>
      </c>
      <c r="G68" s="7">
        <f t="shared" si="11"/>
        <v>0.39756690997566912</v>
      </c>
      <c r="H68" s="7">
        <f t="shared" si="11"/>
        <v>0.41673111040349359</v>
      </c>
      <c r="I68" s="7">
        <f t="shared" si="11"/>
        <v>0.43079834204361145</v>
      </c>
      <c r="J68" s="7">
        <f t="shared" si="11"/>
        <v>0.42873831775700932</v>
      </c>
      <c r="K68" s="7">
        <f t="shared" si="11"/>
        <v>0.42615499953144037</v>
      </c>
      <c r="L68" s="7">
        <f t="shared" si="11"/>
        <v>0.42138956881943135</v>
      </c>
      <c r="M68" s="7">
        <f t="shared" si="11"/>
        <v>0.43415798188370508</v>
      </c>
      <c r="N68" s="7">
        <f t="shared" si="11"/>
        <v>0.38532471183581668</v>
      </c>
      <c r="O68" s="7">
        <f t="shared" si="11"/>
        <v>0.3449619595472258</v>
      </c>
      <c r="P68" s="7">
        <f t="shared" si="11"/>
        <v>0.33031528928273296</v>
      </c>
      <c r="Q68" s="7">
        <f t="shared" si="11"/>
        <v>0.3161020821095229</v>
      </c>
      <c r="R68" s="7">
        <f t="shared" si="11"/>
        <v>0.30902989627821842</v>
      </c>
      <c r="S68" s="7">
        <f t="shared" si="11"/>
        <v>0.30298678920160826</v>
      </c>
      <c r="T68" s="7">
        <f t="shared" si="11"/>
        <v>0.29633552213514086</v>
      </c>
      <c r="U68" s="7">
        <f>U23/U22</f>
        <v>0.23905542376536554</v>
      </c>
      <c r="V68" s="7">
        <f>V23/V22</f>
        <v>0.24904311039484286</v>
      </c>
    </row>
    <row r="69" spans="1:22" customFormat="1" ht="18" customHeight="1">
      <c r="A69" s="36" t="s">
        <v>85</v>
      </c>
      <c r="B69" s="7">
        <f t="shared" ref="B69:T69" si="12">B24/B22</f>
        <v>0.13158825610187477</v>
      </c>
      <c r="C69" s="7">
        <f t="shared" si="12"/>
        <v>0.15314559616536849</v>
      </c>
      <c r="D69" s="7">
        <f t="shared" si="12"/>
        <v>0.17253153751304182</v>
      </c>
      <c r="E69" s="7">
        <f t="shared" si="12"/>
        <v>0.16498316498316498</v>
      </c>
      <c r="F69" s="7">
        <f t="shared" si="12"/>
        <v>0.17484791905077396</v>
      </c>
      <c r="G69" s="7">
        <f t="shared" si="12"/>
        <v>4.5093268450932686E-2</v>
      </c>
      <c r="H69" s="7">
        <f t="shared" si="12"/>
        <v>4.3351680844288767E-2</v>
      </c>
      <c r="I69" s="7">
        <f t="shared" si="12"/>
        <v>4.1268697062533791E-2</v>
      </c>
      <c r="J69" s="7">
        <f t="shared" si="12"/>
        <v>4.2056074766355138E-2</v>
      </c>
      <c r="K69" s="7">
        <f t="shared" si="12"/>
        <v>4.3154343547933655E-2</v>
      </c>
      <c r="L69" s="7">
        <f t="shared" si="12"/>
        <v>4.3965354923743177E-2</v>
      </c>
      <c r="M69" s="7">
        <f t="shared" si="12"/>
        <v>4.7092626862764199E-2</v>
      </c>
      <c r="N69" s="7">
        <f t="shared" si="12"/>
        <v>4.7005903851560303E-2</v>
      </c>
      <c r="O69" s="7">
        <f t="shared" si="12"/>
        <v>5.08443124884023E-2</v>
      </c>
      <c r="P69" s="7">
        <f t="shared" si="12"/>
        <v>5.1563603673023824E-2</v>
      </c>
      <c r="Q69" s="7">
        <f t="shared" si="12"/>
        <v>5.0192546178447879E-2</v>
      </c>
      <c r="R69" s="7">
        <f t="shared" si="12"/>
        <v>4.9481391092129345E-2</v>
      </c>
      <c r="S69" s="7">
        <f t="shared" si="12"/>
        <v>4.9626651349798968E-2</v>
      </c>
      <c r="T69" s="7">
        <f t="shared" si="12"/>
        <v>4.8347807667866977E-2</v>
      </c>
      <c r="U69" s="7">
        <f>U24/U22</f>
        <v>0.11526849255984473</v>
      </c>
      <c r="V69" s="7">
        <f>V24/V22</f>
        <v>0.12882755842062851</v>
      </c>
    </row>
    <row r="70" spans="1:22" customFormat="1" ht="18" customHeight="1">
      <c r="A70" s="36" t="s">
        <v>86</v>
      </c>
      <c r="B70" s="7">
        <f t="shared" ref="B70:T70" si="13">B25/B22</f>
        <v>0.34612663600990451</v>
      </c>
      <c r="C70" s="7">
        <f t="shared" si="13"/>
        <v>0.29610545236668662</v>
      </c>
      <c r="D70" s="7">
        <f t="shared" si="13"/>
        <v>0.27828891207436213</v>
      </c>
      <c r="E70" s="7">
        <f t="shared" si="13"/>
        <v>0.29243827160493829</v>
      </c>
      <c r="F70" s="7">
        <f t="shared" si="13"/>
        <v>0.30048786363910135</v>
      </c>
      <c r="G70" s="7">
        <f t="shared" si="13"/>
        <v>0.27861584211949175</v>
      </c>
      <c r="H70" s="7">
        <f t="shared" si="13"/>
        <v>0.26420415775826778</v>
      </c>
      <c r="I70" s="7">
        <f t="shared" si="13"/>
        <v>0.26563344746801226</v>
      </c>
      <c r="J70" s="7">
        <f t="shared" si="13"/>
        <v>0.27439791516894319</v>
      </c>
      <c r="K70" s="7">
        <f t="shared" si="13"/>
        <v>0.28047980507918657</v>
      </c>
      <c r="L70" s="7">
        <f t="shared" si="13"/>
        <v>0.28304462436452643</v>
      </c>
      <c r="M70" s="7">
        <f t="shared" si="13"/>
        <v>0.27968247784162853</v>
      </c>
      <c r="N70" s="7">
        <f t="shared" si="13"/>
        <v>0.31554680910879956</v>
      </c>
      <c r="O70" s="7">
        <f t="shared" si="13"/>
        <v>0.34842580565349168</v>
      </c>
      <c r="P70" s="7">
        <f t="shared" si="13"/>
        <v>0.36287163680729467</v>
      </c>
      <c r="Q70" s="7">
        <f t="shared" si="13"/>
        <v>0.37360485607989036</v>
      </c>
      <c r="R70" s="7">
        <f t="shared" si="13"/>
        <v>0.37797437461866989</v>
      </c>
      <c r="S70" s="7">
        <f t="shared" si="13"/>
        <v>0.3704767375071798</v>
      </c>
      <c r="T70" s="7">
        <f t="shared" si="13"/>
        <v>0.37174327472993007</v>
      </c>
      <c r="U70" s="7">
        <f>U25/U22</f>
        <v>0.36402846668104377</v>
      </c>
      <c r="V70" s="7">
        <f>V25/V22</f>
        <v>0.34785455278001609</v>
      </c>
    </row>
    <row r="71" spans="1:22" customFormat="1" ht="18" customHeight="1">
      <c r="A71" s="36" t="s">
        <v>87</v>
      </c>
      <c r="B71" s="7">
        <f t="shared" ref="B71:T71" si="14">B26/B22</f>
        <v>8.4895649097983736E-3</v>
      </c>
      <c r="C71" s="7">
        <f t="shared" si="14"/>
        <v>7.0701018573996405E-3</v>
      </c>
      <c r="D71" s="7">
        <f t="shared" si="14"/>
        <v>6.6394764298586739E-3</v>
      </c>
      <c r="E71" s="7">
        <f t="shared" si="14"/>
        <v>6.4534231200897869E-3</v>
      </c>
      <c r="F71" s="7">
        <f t="shared" si="14"/>
        <v>5.0593266277178823E-3</v>
      </c>
      <c r="G71" s="7">
        <f t="shared" si="14"/>
        <v>3.8929440389294406E-3</v>
      </c>
      <c r="H71" s="7">
        <f t="shared" si="14"/>
        <v>3.912113906200246E-3</v>
      </c>
      <c r="I71" s="7">
        <f t="shared" si="14"/>
        <v>3.5591998558298791E-3</v>
      </c>
      <c r="J71" s="7">
        <f t="shared" si="14"/>
        <v>3.4597411933860534E-3</v>
      </c>
      <c r="K71" s="7">
        <f t="shared" si="14"/>
        <v>3.2330615687377003E-3</v>
      </c>
      <c r="L71" s="7">
        <f t="shared" si="14"/>
        <v>3.4833364714742985E-3</v>
      </c>
      <c r="M71" s="7">
        <f t="shared" si="14"/>
        <v>3.36028051037304E-3</v>
      </c>
      <c r="N71" s="7">
        <f t="shared" si="14"/>
        <v>3.9359010402024181E-3</v>
      </c>
      <c r="O71" s="7">
        <f t="shared" si="14"/>
        <v>4.1442444485680708E-3</v>
      </c>
      <c r="P71" s="7">
        <f t="shared" si="14"/>
        <v>4.1738907082771465E-3</v>
      </c>
      <c r="Q71" s="7">
        <f t="shared" si="14"/>
        <v>4.1772730239540501E-3</v>
      </c>
      <c r="R71" s="7">
        <f t="shared" si="14"/>
        <v>4.7589993898718734E-3</v>
      </c>
      <c r="S71" s="7">
        <f t="shared" si="14"/>
        <v>5.1694428489373924E-3</v>
      </c>
      <c r="T71" s="7">
        <f t="shared" si="14"/>
        <v>4.8718491844948102E-3</v>
      </c>
      <c r="U71" s="7">
        <f>U26/U22</f>
        <v>5.5531593702825106E-3</v>
      </c>
      <c r="V71" s="7">
        <f>V26/V22</f>
        <v>5.4895245769540696E-3</v>
      </c>
    </row>
    <row r="72" spans="1:22" customFormat="1" ht="18" customHeight="1">
      <c r="A72" s="36" t="s">
        <v>88</v>
      </c>
      <c r="B72" s="7">
        <f t="shared" ref="B72:T72" si="15">B27/B22</f>
        <v>1.1319419879731164E-2</v>
      </c>
      <c r="C72" s="7">
        <f t="shared" si="15"/>
        <v>9.2270820850808861E-3</v>
      </c>
      <c r="D72" s="7">
        <f t="shared" si="15"/>
        <v>9.4849663283695339E-3</v>
      </c>
      <c r="E72" s="7">
        <f t="shared" si="15"/>
        <v>7.9966329966329967E-3</v>
      </c>
      <c r="F72" s="7">
        <f t="shared" si="15"/>
        <v>7.0469192314641929E-3</v>
      </c>
      <c r="G72" s="7">
        <f t="shared" si="15"/>
        <v>7.7318194106515276E-3</v>
      </c>
      <c r="H72" s="7">
        <f t="shared" si="15"/>
        <v>8.1426556884865581E-3</v>
      </c>
      <c r="I72" s="7">
        <f t="shared" si="15"/>
        <v>7.7491439899080913E-3</v>
      </c>
      <c r="J72" s="7">
        <f t="shared" si="15"/>
        <v>7.683321351545651E-3</v>
      </c>
      <c r="K72" s="7">
        <f t="shared" si="15"/>
        <v>8.6683534813981819E-3</v>
      </c>
      <c r="L72" s="7">
        <f t="shared" si="15"/>
        <v>9.3673507813970998E-3</v>
      </c>
      <c r="M72" s="7">
        <f t="shared" si="15"/>
        <v>9.7399435083276517E-3</v>
      </c>
      <c r="N72" s="7">
        <f t="shared" si="15"/>
        <v>1.1189204385718302E-2</v>
      </c>
      <c r="O72" s="7">
        <f t="shared" si="15"/>
        <v>1.2370878950949465E-2</v>
      </c>
      <c r="P72" s="7">
        <f t="shared" si="15"/>
        <v>1.1943748795993065E-2</v>
      </c>
      <c r="Q72" s="7">
        <f t="shared" si="15"/>
        <v>1.2336009398864305E-2</v>
      </c>
      <c r="R72" s="7">
        <f t="shared" si="15"/>
        <v>1.2446613788895668E-2</v>
      </c>
      <c r="S72" s="7">
        <f t="shared" si="15"/>
        <v>1.2693854106835153E-2</v>
      </c>
      <c r="T72" s="7">
        <f t="shared" si="15"/>
        <v>1.4138953611522983E-2</v>
      </c>
      <c r="U72" s="7">
        <f>U27/U22</f>
        <v>1.3694198835453957E-2</v>
      </c>
      <c r="V72" s="7">
        <f>V27/V22</f>
        <v>1.4856970185334408E-2</v>
      </c>
    </row>
    <row r="73" spans="1:22" customFormat="1" ht="18" customHeight="1">
      <c r="A73" s="36" t="s">
        <v>89</v>
      </c>
      <c r="B73" s="38">
        <f t="shared" ref="B73:T73" si="16">B28/B22</f>
        <v>0.29748850371418467</v>
      </c>
      <c r="C73" s="38">
        <f t="shared" si="16"/>
        <v>0.34248052726183342</v>
      </c>
      <c r="D73" s="38">
        <f t="shared" si="16"/>
        <v>0.34051029118846626</v>
      </c>
      <c r="E73" s="38">
        <f t="shared" si="16"/>
        <v>0.29496352413019078</v>
      </c>
      <c r="F73" s="38">
        <f t="shared" si="16"/>
        <v>0.25115942901885202</v>
      </c>
      <c r="G73" s="38">
        <f t="shared" si="16"/>
        <v>0.23557718302243849</v>
      </c>
      <c r="H73" s="38">
        <f t="shared" si="16"/>
        <v>0.22917709138880044</v>
      </c>
      <c r="I73" s="38">
        <f t="shared" si="16"/>
        <v>0.20958731302937467</v>
      </c>
      <c r="J73" s="38">
        <f t="shared" si="16"/>
        <v>0.19873292595255213</v>
      </c>
      <c r="K73" s="38">
        <f t="shared" si="16"/>
        <v>0.18390966169993439</v>
      </c>
      <c r="L73" s="38">
        <f t="shared" si="16"/>
        <v>0.17228393899453964</v>
      </c>
      <c r="M73" s="38">
        <f t="shared" si="16"/>
        <v>0.15798188370507452</v>
      </c>
      <c r="N73" s="38">
        <f t="shared" si="16"/>
        <v>0.1596851279167838</v>
      </c>
      <c r="O73" s="38">
        <f t="shared" si="16"/>
        <v>0.14913094575369579</v>
      </c>
      <c r="P73" s="38">
        <f t="shared" si="16"/>
        <v>0.14281127592628268</v>
      </c>
      <c r="Q73" s="38">
        <f t="shared" si="16"/>
        <v>0.14287579139742837</v>
      </c>
      <c r="R73" s="38">
        <f t="shared" si="16"/>
        <v>0.14496644295302014</v>
      </c>
      <c r="S73" s="38">
        <f t="shared" si="16"/>
        <v>0.1550258472142447</v>
      </c>
      <c r="T73" s="38">
        <f t="shared" si="16"/>
        <v>0.16786697733531031</v>
      </c>
      <c r="U73" s="38">
        <f>U28/U22</f>
        <v>0.16858960534828554</v>
      </c>
      <c r="V73" s="7">
        <f>V28/V22</f>
        <v>0.16700241740531829</v>
      </c>
    </row>
    <row r="74" spans="1:22" customFormat="1" ht="18" customHeight="1">
      <c r="A74" s="36" t="s">
        <v>90</v>
      </c>
      <c r="B74" s="38">
        <f t="shared" ref="B74:T74" si="17">B29/B22</f>
        <v>2.8829147506190308E-2</v>
      </c>
      <c r="C74" s="38">
        <f t="shared" si="17"/>
        <v>2.2168963451168363E-2</v>
      </c>
      <c r="D74" s="38">
        <f t="shared" si="17"/>
        <v>2.1625723228682538E-2</v>
      </c>
      <c r="E74" s="38">
        <f t="shared" si="17"/>
        <v>2.5883838383838384E-2</v>
      </c>
      <c r="F74" s="38">
        <f t="shared" si="17"/>
        <v>3.1982171896645185E-2</v>
      </c>
      <c r="G74" s="38">
        <f t="shared" si="17"/>
        <v>3.1197620978642877E-2</v>
      </c>
      <c r="H74" s="38">
        <f t="shared" si="17"/>
        <v>3.4162762134376565E-2</v>
      </c>
      <c r="I74" s="38">
        <f t="shared" si="17"/>
        <v>4.117859073706974E-2</v>
      </c>
      <c r="J74" s="38">
        <f t="shared" si="17"/>
        <v>4.4751976994967649E-2</v>
      </c>
      <c r="K74" s="38">
        <f t="shared" si="17"/>
        <v>5.4259207197076186E-2</v>
      </c>
      <c r="L74" s="38">
        <f t="shared" si="17"/>
        <v>6.6418753530408589E-2</v>
      </c>
      <c r="M74" s="38">
        <f t="shared" si="17"/>
        <v>6.7984805688127009E-2</v>
      </c>
      <c r="N74" s="38">
        <f t="shared" si="17"/>
        <v>7.725611470340174E-2</v>
      </c>
      <c r="O74" s="38">
        <f t="shared" si="17"/>
        <v>8.9936289973402611E-2</v>
      </c>
      <c r="P74" s="38">
        <f t="shared" si="17"/>
        <v>9.6127913696782891E-2</v>
      </c>
      <c r="Q74" s="38">
        <f t="shared" si="17"/>
        <v>0.1002545525748972</v>
      </c>
      <c r="R74" s="38">
        <f t="shared" si="17"/>
        <v>0.10067114093959731</v>
      </c>
      <c r="S74" s="38">
        <f t="shared" si="17"/>
        <v>0.10338885697874785</v>
      </c>
      <c r="T74" s="38">
        <f t="shared" si="17"/>
        <v>9.6060156746452019E-2</v>
      </c>
      <c r="U74" s="38">
        <f>U29/U22</f>
        <v>9.3001940910071162E-2</v>
      </c>
      <c r="V74" s="7">
        <f>V29/V22</f>
        <v>8.5968976631748587E-2</v>
      </c>
    </row>
    <row r="75" spans="1:22" customFormat="1" ht="18" customHeight="1">
      <c r="A75" s="36" t="s">
        <v>91</v>
      </c>
      <c r="B75" s="38">
        <f t="shared" ref="B75:T75" si="18">B30/B22</f>
        <v>1.7686593562079943E-4</v>
      </c>
      <c r="C75" s="38">
        <f t="shared" si="18"/>
        <v>0</v>
      </c>
      <c r="D75" s="38">
        <f t="shared" si="18"/>
        <v>0</v>
      </c>
      <c r="E75" s="38">
        <f t="shared" si="18"/>
        <v>7.0145903479236819E-5</v>
      </c>
      <c r="F75" s="38">
        <f t="shared" si="18"/>
        <v>1.8069023670421009E-4</v>
      </c>
      <c r="G75" s="38">
        <f t="shared" si="18"/>
        <v>5.4068667207353336E-5</v>
      </c>
      <c r="H75" s="38">
        <f t="shared" si="18"/>
        <v>4.5489696583723785E-5</v>
      </c>
      <c r="I75" s="38">
        <f t="shared" si="18"/>
        <v>4.505316273202379E-5</v>
      </c>
      <c r="J75" s="38">
        <f t="shared" si="18"/>
        <v>4.4931703810208485E-5</v>
      </c>
      <c r="K75" s="38">
        <f t="shared" si="18"/>
        <v>0</v>
      </c>
      <c r="L75" s="38">
        <f t="shared" si="18"/>
        <v>0</v>
      </c>
      <c r="M75" s="38">
        <f t="shared" si="18"/>
        <v>0</v>
      </c>
      <c r="N75" s="38">
        <f t="shared" si="18"/>
        <v>0</v>
      </c>
      <c r="O75" s="38">
        <f t="shared" si="18"/>
        <v>1.2370878950949466E-4</v>
      </c>
      <c r="P75" s="38">
        <f t="shared" si="18"/>
        <v>1.9264110961279138E-4</v>
      </c>
      <c r="Q75" s="38">
        <f t="shared" si="18"/>
        <v>3.9161934599569217E-4</v>
      </c>
      <c r="R75" s="38">
        <f t="shared" si="18"/>
        <v>5.4911531421598535E-4</v>
      </c>
      <c r="S75" s="38">
        <f t="shared" si="18"/>
        <v>3.4462952326249279E-4</v>
      </c>
      <c r="T75" s="38">
        <f t="shared" si="18"/>
        <v>3.1772929464096592E-4</v>
      </c>
      <c r="U75" s="38">
        <f>U30/U22</f>
        <v>4.8522751779167566E-4</v>
      </c>
      <c r="V75" s="7">
        <f>V30/V22</f>
        <v>3.5253827558420628E-4</v>
      </c>
    </row>
    <row r="76" spans="1:22" customFormat="1" ht="18" customHeight="1">
      <c r="A76" s="30" t="s">
        <v>94</v>
      </c>
      <c r="B76" s="56">
        <f t="shared" ref="B76:T76" si="19">B31/B22</f>
        <v>1.7686593562079944E-3</v>
      </c>
      <c r="C76" s="56">
        <f t="shared" si="19"/>
        <v>1.0784901138406232E-3</v>
      </c>
      <c r="D76" s="56">
        <f t="shared" si="19"/>
        <v>9.4849663283695347E-4</v>
      </c>
      <c r="E76" s="56">
        <f t="shared" si="19"/>
        <v>6.3131313131313137E-4</v>
      </c>
      <c r="F76" s="56">
        <f t="shared" si="19"/>
        <v>4.2161055230982352E-4</v>
      </c>
      <c r="G76" s="56">
        <f t="shared" si="19"/>
        <v>2.703433360367667E-4</v>
      </c>
      <c r="H76" s="56">
        <f t="shared" si="19"/>
        <v>2.729381795023427E-4</v>
      </c>
      <c r="I76" s="56">
        <f t="shared" si="19"/>
        <v>1.8021265092809516E-4</v>
      </c>
      <c r="J76" s="56">
        <f t="shared" si="19"/>
        <v>1.3479511143062544E-4</v>
      </c>
      <c r="K76" s="56">
        <f t="shared" si="19"/>
        <v>1.4056789429294349E-4</v>
      </c>
      <c r="L76" s="56">
        <f t="shared" si="19"/>
        <v>4.7072114479382414E-5</v>
      </c>
      <c r="M76" s="56">
        <f t="shared" si="19"/>
        <v>0</v>
      </c>
      <c r="N76" s="56">
        <f t="shared" si="19"/>
        <v>5.6227157717177394E-5</v>
      </c>
      <c r="O76" s="56">
        <f t="shared" si="19"/>
        <v>6.1854394754747331E-5</v>
      </c>
      <c r="P76" s="56">
        <f t="shared" si="19"/>
        <v>0</v>
      </c>
      <c r="Q76" s="56">
        <f t="shared" si="19"/>
        <v>6.5269890999282033E-5</v>
      </c>
      <c r="R76" s="56">
        <f t="shared" si="19"/>
        <v>1.2202562538133008E-4</v>
      </c>
      <c r="S76" s="56">
        <f t="shared" si="19"/>
        <v>2.8719126938541069E-4</v>
      </c>
      <c r="T76" s="56">
        <f t="shared" si="19"/>
        <v>3.1772929464096592E-4</v>
      </c>
      <c r="U76" s="56">
        <f>U31/U22</f>
        <v>3.2348501186111711E-4</v>
      </c>
      <c r="V76" s="103">
        <f>V31/V22</f>
        <v>6.0435132957292509E-4</v>
      </c>
    </row>
    <row r="77" spans="1:22" customFormat="1" ht="18" customHeight="1">
      <c r="A77" s="32" t="s">
        <v>52</v>
      </c>
      <c r="B77" s="33"/>
      <c r="C77" s="33"/>
      <c r="D77" s="33"/>
      <c r="E77" s="33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</row>
    <row r="78" spans="1:22" customFormat="1" ht="18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customFormat="1" ht="18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customFormat="1" ht="18" customHeight="1">
      <c r="A80" s="80" t="s">
        <v>50</v>
      </c>
      <c r="B80" s="81">
        <v>2002</v>
      </c>
      <c r="C80" s="81">
        <v>2003</v>
      </c>
      <c r="D80" s="81">
        <v>2004</v>
      </c>
      <c r="E80" s="81">
        <v>2005</v>
      </c>
      <c r="F80" s="81">
        <v>2006</v>
      </c>
      <c r="G80" s="81">
        <v>2007</v>
      </c>
      <c r="H80" s="81">
        <v>2008</v>
      </c>
      <c r="I80" s="81">
        <v>2009</v>
      </c>
      <c r="J80" s="81">
        <v>2010</v>
      </c>
      <c r="K80" s="81">
        <v>2011</v>
      </c>
      <c r="L80" s="81">
        <v>2012</v>
      </c>
      <c r="M80" s="81">
        <v>2013</v>
      </c>
      <c r="N80" s="81">
        <v>2014</v>
      </c>
      <c r="O80" s="81">
        <v>2015</v>
      </c>
      <c r="P80" s="81">
        <v>2016</v>
      </c>
      <c r="Q80" s="81">
        <v>2017</v>
      </c>
      <c r="R80" s="81">
        <v>2018</v>
      </c>
      <c r="S80" s="81">
        <v>2019</v>
      </c>
      <c r="T80" s="81">
        <v>2020</v>
      </c>
      <c r="U80" s="81">
        <v>2021</v>
      </c>
      <c r="V80" s="81">
        <v>2022</v>
      </c>
    </row>
    <row r="81" spans="1:22" customFormat="1" ht="18" customHeight="1">
      <c r="A81" s="57" t="s">
        <v>83</v>
      </c>
      <c r="B81" s="53">
        <f t="shared" ref="B81:T81" si="20">SUM(B82:B90)</f>
        <v>1</v>
      </c>
      <c r="C81" s="53">
        <f t="shared" si="20"/>
        <v>1</v>
      </c>
      <c r="D81" s="53">
        <f t="shared" si="20"/>
        <v>0.99999999999999989</v>
      </c>
      <c r="E81" s="53">
        <f t="shared" si="20"/>
        <v>1</v>
      </c>
      <c r="F81" s="53">
        <f t="shared" si="20"/>
        <v>1</v>
      </c>
      <c r="G81" s="53">
        <f t="shared" si="20"/>
        <v>1</v>
      </c>
      <c r="H81" s="53">
        <f t="shared" si="20"/>
        <v>0.99999999999999989</v>
      </c>
      <c r="I81" s="53">
        <f t="shared" si="20"/>
        <v>1.0000000000000002</v>
      </c>
      <c r="J81" s="53">
        <f t="shared" si="20"/>
        <v>0.99999999999999989</v>
      </c>
      <c r="K81" s="53">
        <f t="shared" si="20"/>
        <v>1</v>
      </c>
      <c r="L81" s="53">
        <f t="shared" si="20"/>
        <v>1</v>
      </c>
      <c r="M81" s="53">
        <f t="shared" si="20"/>
        <v>0.99999999999999989</v>
      </c>
      <c r="N81" s="53">
        <f t="shared" si="20"/>
        <v>0.99999999999999989</v>
      </c>
      <c r="O81" s="53">
        <f t="shared" si="20"/>
        <v>1.0000000000000002</v>
      </c>
      <c r="P81" s="53">
        <f t="shared" si="20"/>
        <v>1</v>
      </c>
      <c r="Q81" s="53">
        <f t="shared" si="20"/>
        <v>1.0000000000000002</v>
      </c>
      <c r="R81" s="53">
        <f t="shared" si="20"/>
        <v>1</v>
      </c>
      <c r="S81" s="53">
        <f t="shared" si="20"/>
        <v>0.99999999999999989</v>
      </c>
      <c r="T81" s="53">
        <f t="shared" si="20"/>
        <v>1</v>
      </c>
      <c r="U81" s="53">
        <f>SUM(U82:U90)</f>
        <v>0.99999999999999989</v>
      </c>
      <c r="V81" s="53">
        <f>SUM(V82:V90)</f>
        <v>1</v>
      </c>
    </row>
    <row r="82" spans="1:22" customFormat="1" ht="18" customHeight="1">
      <c r="A82" s="36" t="s">
        <v>84</v>
      </c>
      <c r="B82" s="7">
        <f t="shared" ref="B82:T82" si="21">B37/B36</f>
        <v>0.20805812417437253</v>
      </c>
      <c r="C82" s="7">
        <f t="shared" si="21"/>
        <v>0.1928238039673279</v>
      </c>
      <c r="D82" s="7">
        <f t="shared" si="21"/>
        <v>0.187887673395737</v>
      </c>
      <c r="E82" s="7">
        <f t="shared" si="21"/>
        <v>0.23329871928002768</v>
      </c>
      <c r="F82" s="7">
        <f t="shared" si="21"/>
        <v>0.26067061735803765</v>
      </c>
      <c r="G82" s="7">
        <f t="shared" si="21"/>
        <v>0.42919332497856344</v>
      </c>
      <c r="H82" s="7">
        <f t="shared" si="21"/>
        <v>0.43346303501945527</v>
      </c>
      <c r="I82" s="7">
        <f t="shared" si="21"/>
        <v>0.44045501105180873</v>
      </c>
      <c r="J82" s="7">
        <f t="shared" si="21"/>
        <v>0.43927179541935829</v>
      </c>
      <c r="K82" s="7">
        <f t="shared" si="21"/>
        <v>0.43807463493780424</v>
      </c>
      <c r="L82" s="7">
        <f t="shared" si="21"/>
        <v>0.43861637256489128</v>
      </c>
      <c r="M82" s="7">
        <f t="shared" si="21"/>
        <v>0.44690557326591185</v>
      </c>
      <c r="N82" s="7">
        <f t="shared" si="21"/>
        <v>0.39993777224642191</v>
      </c>
      <c r="O82" s="7">
        <f t="shared" si="21"/>
        <v>0.36662789902168708</v>
      </c>
      <c r="P82" s="7">
        <f t="shared" si="21"/>
        <v>0.3516322544642857</v>
      </c>
      <c r="Q82" s="7">
        <f t="shared" si="21"/>
        <v>0.33784934033196196</v>
      </c>
      <c r="R82" s="7">
        <f t="shared" si="21"/>
        <v>0.33288716369963861</v>
      </c>
      <c r="S82" s="7">
        <f t="shared" si="21"/>
        <v>0.32531099581171469</v>
      </c>
      <c r="T82" s="7">
        <f t="shared" si="21"/>
        <v>0.31349115145943462</v>
      </c>
      <c r="U82" s="7">
        <f>U37/U36</f>
        <v>0.25609045343280101</v>
      </c>
      <c r="V82" s="7">
        <f>V37/V36</f>
        <v>0.26216172243614078</v>
      </c>
    </row>
    <row r="83" spans="1:22" customFormat="1" ht="18" customHeight="1">
      <c r="A83" s="36" t="s">
        <v>85</v>
      </c>
      <c r="B83" s="7">
        <f t="shared" ref="B83:T83" si="22">B38/B36</f>
        <v>0.12923822104799648</v>
      </c>
      <c r="C83" s="7">
        <f t="shared" si="22"/>
        <v>0.15475495915985998</v>
      </c>
      <c r="D83" s="7">
        <f t="shared" si="22"/>
        <v>0.18315100936055034</v>
      </c>
      <c r="E83" s="7">
        <f t="shared" si="22"/>
        <v>0.17566632052613362</v>
      </c>
      <c r="F83" s="7">
        <f t="shared" si="22"/>
        <v>0.18618258195184156</v>
      </c>
      <c r="G83" s="7">
        <f t="shared" si="22"/>
        <v>5.0590330453136337E-2</v>
      </c>
      <c r="H83" s="7">
        <f t="shared" si="22"/>
        <v>4.8526959421901057E-2</v>
      </c>
      <c r="I83" s="7">
        <f t="shared" si="22"/>
        <v>4.9436627311445359E-2</v>
      </c>
      <c r="J83" s="7">
        <f t="shared" si="22"/>
        <v>5.1305322727030055E-2</v>
      </c>
      <c r="K83" s="7">
        <f t="shared" si="22"/>
        <v>5.1811790156841536E-2</v>
      </c>
      <c r="L83" s="7">
        <f t="shared" si="22"/>
        <v>5.4125519399924452E-2</v>
      </c>
      <c r="M83" s="7">
        <f t="shared" si="22"/>
        <v>5.8370891502693194E-2</v>
      </c>
      <c r="N83" s="7">
        <f t="shared" si="22"/>
        <v>6.0672059738643432E-2</v>
      </c>
      <c r="O83" s="7">
        <f t="shared" si="22"/>
        <v>6.6087432441677502E-2</v>
      </c>
      <c r="P83" s="7">
        <f t="shared" si="22"/>
        <v>6.8568638392857137E-2</v>
      </c>
      <c r="Q83" s="7">
        <f t="shared" si="22"/>
        <v>7.0293658674989365E-2</v>
      </c>
      <c r="R83" s="7">
        <f t="shared" si="22"/>
        <v>7.0472493642082717E-2</v>
      </c>
      <c r="S83" s="7">
        <f t="shared" si="22"/>
        <v>7.2138525973620055E-2</v>
      </c>
      <c r="T83" s="7">
        <f t="shared" si="22"/>
        <v>6.8547460353941617E-2</v>
      </c>
      <c r="U83" s="7">
        <f>U38/U36</f>
        <v>0.13387341181955939</v>
      </c>
      <c r="V83" s="7">
        <f>V38/V36</f>
        <v>0.14583220348175063</v>
      </c>
    </row>
    <row r="84" spans="1:22" customFormat="1" ht="18" customHeight="1">
      <c r="A84" s="36" t="s">
        <v>86</v>
      </c>
      <c r="B84" s="7">
        <f t="shared" ref="B84:T84" si="23">B39/B36</f>
        <v>0.19110523998238663</v>
      </c>
      <c r="C84" s="7">
        <f t="shared" si="23"/>
        <v>0.17007001166861144</v>
      </c>
      <c r="D84" s="7">
        <f t="shared" si="23"/>
        <v>0.16341490921393934</v>
      </c>
      <c r="E84" s="7">
        <f t="shared" si="23"/>
        <v>0.16337833160263066</v>
      </c>
      <c r="F84" s="7">
        <f t="shared" si="23"/>
        <v>0.16637911634536043</v>
      </c>
      <c r="G84" s="7">
        <f t="shared" si="23"/>
        <v>0.1646329397796979</v>
      </c>
      <c r="H84" s="7">
        <f t="shared" si="23"/>
        <v>0.16737076153418565</v>
      </c>
      <c r="I84" s="7">
        <f t="shared" si="23"/>
        <v>0.17246212733840099</v>
      </c>
      <c r="J84" s="7">
        <f t="shared" si="23"/>
        <v>0.18119694623885538</v>
      </c>
      <c r="K84" s="7">
        <f t="shared" si="23"/>
        <v>0.18550567874526772</v>
      </c>
      <c r="L84" s="7">
        <f t="shared" si="23"/>
        <v>0.19211051751119745</v>
      </c>
      <c r="M84" s="7">
        <f t="shared" si="23"/>
        <v>0.19726283390128613</v>
      </c>
      <c r="N84" s="7">
        <f t="shared" si="23"/>
        <v>0.22688238954573739</v>
      </c>
      <c r="O84" s="7">
        <f t="shared" si="23"/>
        <v>0.25504549497160839</v>
      </c>
      <c r="P84" s="7">
        <f t="shared" si="23"/>
        <v>0.26876395089285715</v>
      </c>
      <c r="Q84" s="7">
        <f t="shared" si="23"/>
        <v>0.27620939140303591</v>
      </c>
      <c r="R84" s="7">
        <f t="shared" si="23"/>
        <v>0.2729219649310668</v>
      </c>
      <c r="S84" s="7">
        <f t="shared" si="23"/>
        <v>0.26211164593361252</v>
      </c>
      <c r="T84" s="7">
        <f t="shared" si="23"/>
        <v>0.25735463111928292</v>
      </c>
      <c r="U84" s="7">
        <f>U39/U36</f>
        <v>0.25317636088122158</v>
      </c>
      <c r="V84" s="7">
        <f>V39/V36</f>
        <v>0.24063127067628395</v>
      </c>
    </row>
    <row r="85" spans="1:22" customFormat="1" ht="18" customHeight="1">
      <c r="A85" s="36" t="s">
        <v>87</v>
      </c>
      <c r="B85" s="7">
        <f t="shared" ref="B85:T85" si="24">B40/B36</f>
        <v>1.0568031704095112E-2</v>
      </c>
      <c r="C85" s="7">
        <f t="shared" si="24"/>
        <v>8.1680280046674443E-3</v>
      </c>
      <c r="D85" s="7">
        <f t="shared" si="24"/>
        <v>7.1049960527799711E-3</v>
      </c>
      <c r="E85" s="7">
        <f t="shared" si="24"/>
        <v>6.9228106611284182E-3</v>
      </c>
      <c r="F85" s="7">
        <f t="shared" si="24"/>
        <v>5.7760108018903309E-3</v>
      </c>
      <c r="G85" s="7">
        <f t="shared" si="24"/>
        <v>4.6830683991821121E-3</v>
      </c>
      <c r="H85" s="7">
        <f t="shared" si="24"/>
        <v>4.613674263479711E-3</v>
      </c>
      <c r="I85" s="7">
        <f t="shared" si="24"/>
        <v>4.3668122270742356E-3</v>
      </c>
      <c r="J85" s="7">
        <f t="shared" si="24"/>
        <v>4.4845443382627729E-3</v>
      </c>
      <c r="K85" s="7">
        <f t="shared" si="24"/>
        <v>4.9756625202812335E-3</v>
      </c>
      <c r="L85" s="7">
        <f t="shared" si="24"/>
        <v>5.396362851438131E-3</v>
      </c>
      <c r="M85" s="7">
        <f t="shared" si="24"/>
        <v>4.8367593712212815E-3</v>
      </c>
      <c r="N85" s="7">
        <f t="shared" si="24"/>
        <v>5.2271313005600494E-3</v>
      </c>
      <c r="O85" s="7">
        <f t="shared" si="24"/>
        <v>5.951973729219402E-3</v>
      </c>
      <c r="P85" s="7">
        <f t="shared" si="24"/>
        <v>6.068638392857143E-3</v>
      </c>
      <c r="Q85" s="7">
        <f t="shared" si="24"/>
        <v>7.022272662789048E-3</v>
      </c>
      <c r="R85" s="7">
        <f t="shared" si="24"/>
        <v>6.9602462856377997E-3</v>
      </c>
      <c r="S85" s="7">
        <f t="shared" si="24"/>
        <v>8.1265237231981004E-3</v>
      </c>
      <c r="T85" s="7">
        <f t="shared" si="24"/>
        <v>8.50379223167088E-3</v>
      </c>
      <c r="U85" s="7">
        <f>U40/U36</f>
        <v>8.6839958037067261E-3</v>
      </c>
      <c r="V85" s="7">
        <f>V40/V36</f>
        <v>9.4365204186778028E-3</v>
      </c>
    </row>
    <row r="86" spans="1:22" customFormat="1" ht="18" customHeight="1">
      <c r="A86" s="36" t="s">
        <v>88</v>
      </c>
      <c r="B86" s="7">
        <f t="shared" ref="B86:T86" si="25">B41/B36</f>
        <v>2.7300748568912372E-2</v>
      </c>
      <c r="C86" s="7">
        <f t="shared" si="25"/>
        <v>2.3483080513418905E-2</v>
      </c>
      <c r="D86" s="7">
        <f t="shared" si="25"/>
        <v>2.0187211007104997E-2</v>
      </c>
      <c r="E86" s="7">
        <f t="shared" si="25"/>
        <v>1.687435098650052E-2</v>
      </c>
      <c r="F86" s="7">
        <f t="shared" si="25"/>
        <v>1.5002625459455405E-2</v>
      </c>
      <c r="G86" s="7">
        <f t="shared" si="25"/>
        <v>1.4247081327089243E-2</v>
      </c>
      <c r="H86" s="7">
        <f t="shared" si="25"/>
        <v>1.3340744858254585E-2</v>
      </c>
      <c r="I86" s="7">
        <f t="shared" si="25"/>
        <v>1.3423904253598577E-2</v>
      </c>
      <c r="J86" s="7">
        <f t="shared" si="25"/>
        <v>1.3453633014788319E-2</v>
      </c>
      <c r="K86" s="7">
        <f t="shared" si="25"/>
        <v>1.368307193077339E-2</v>
      </c>
      <c r="L86" s="7">
        <f t="shared" si="25"/>
        <v>1.4300361556311047E-2</v>
      </c>
      <c r="M86" s="7">
        <f t="shared" si="25"/>
        <v>1.5719467956469165E-2</v>
      </c>
      <c r="N86" s="7">
        <f t="shared" si="25"/>
        <v>1.8792781580584939E-2</v>
      </c>
      <c r="O86" s="7">
        <f t="shared" si="25"/>
        <v>1.9771498939590886E-2</v>
      </c>
      <c r="P86" s="7">
        <f t="shared" si="25"/>
        <v>2.0298549107142856E-2</v>
      </c>
      <c r="Q86" s="7">
        <f t="shared" si="25"/>
        <v>2.0641225705773869E-2</v>
      </c>
      <c r="R86" s="7">
        <f t="shared" si="25"/>
        <v>2.1483067862401284E-2</v>
      </c>
      <c r="S86" s="7">
        <f t="shared" si="25"/>
        <v>2.3191848471588422E-2</v>
      </c>
      <c r="T86" s="7">
        <f t="shared" si="25"/>
        <v>2.4362215582624684E-2</v>
      </c>
      <c r="U86" s="7">
        <f>U41/U36</f>
        <v>2.313789485954074E-2</v>
      </c>
      <c r="V86" s="7">
        <f>V41/V36</f>
        <v>2.3753999674602743E-2</v>
      </c>
    </row>
    <row r="87" spans="1:22" customFormat="1" ht="18" customHeight="1">
      <c r="A87" s="36" t="s">
        <v>89</v>
      </c>
      <c r="B87" s="38">
        <f t="shared" ref="B87:T87" si="26">B42/B36</f>
        <v>0.40664905328049317</v>
      </c>
      <c r="C87" s="38">
        <f t="shared" si="26"/>
        <v>0.4305717619603267</v>
      </c>
      <c r="D87" s="38">
        <f t="shared" si="26"/>
        <v>0.41648810195105446</v>
      </c>
      <c r="E87" s="38">
        <f t="shared" si="26"/>
        <v>0.37686050536517829</v>
      </c>
      <c r="F87" s="38">
        <f t="shared" si="26"/>
        <v>0.33740904658315207</v>
      </c>
      <c r="G87" s="38">
        <f t="shared" si="26"/>
        <v>0.30980806015434337</v>
      </c>
      <c r="H87" s="38">
        <f t="shared" si="26"/>
        <v>0.30072262367982211</v>
      </c>
      <c r="I87" s="38">
        <f t="shared" si="26"/>
        <v>0.28233327942207126</v>
      </c>
      <c r="J87" s="38">
        <f t="shared" si="26"/>
        <v>0.26656345096364314</v>
      </c>
      <c r="K87" s="38">
        <f t="shared" si="26"/>
        <v>0.25392103839913466</v>
      </c>
      <c r="L87" s="38">
        <f t="shared" si="26"/>
        <v>0.23684636554961955</v>
      </c>
      <c r="M87" s="38">
        <f t="shared" si="26"/>
        <v>0.21595031329009565</v>
      </c>
      <c r="N87" s="38">
        <f t="shared" si="26"/>
        <v>0.21879278158058493</v>
      </c>
      <c r="O87" s="38">
        <f t="shared" si="26"/>
        <v>0.20592460833276321</v>
      </c>
      <c r="P87" s="38">
        <f t="shared" si="26"/>
        <v>0.19621930803571427</v>
      </c>
      <c r="Q87" s="38">
        <f t="shared" si="26"/>
        <v>0.19477940133352248</v>
      </c>
      <c r="R87" s="38">
        <f t="shared" si="26"/>
        <v>0.20418953286039351</v>
      </c>
      <c r="S87" s="38">
        <f t="shared" si="26"/>
        <v>0.21804088266549979</v>
      </c>
      <c r="T87" s="38">
        <f t="shared" si="26"/>
        <v>0.24051942082279937</v>
      </c>
      <c r="U87" s="38">
        <f>U42/U36</f>
        <v>0.23866417997435599</v>
      </c>
      <c r="V87" s="7">
        <f>V42/V36</f>
        <v>0.23623840772276153</v>
      </c>
    </row>
    <row r="88" spans="1:22" customFormat="1" ht="18" customHeight="1">
      <c r="A88" s="36" t="s">
        <v>90</v>
      </c>
      <c r="B88" s="38">
        <f t="shared" ref="B88:T88" si="27">B43/B36</f>
        <v>2.5979744605900485E-2</v>
      </c>
      <c r="C88" s="38">
        <f t="shared" si="27"/>
        <v>1.9253208868144692E-2</v>
      </c>
      <c r="D88" s="38">
        <f t="shared" si="27"/>
        <v>2.1314988158339911E-2</v>
      </c>
      <c r="E88" s="38">
        <f t="shared" si="27"/>
        <v>2.6652821045344409E-2</v>
      </c>
      <c r="F88" s="38">
        <f t="shared" si="27"/>
        <v>2.8429975245667993E-2</v>
      </c>
      <c r="G88" s="38">
        <f t="shared" si="27"/>
        <v>2.6581360068597057E-2</v>
      </c>
      <c r="H88" s="38">
        <f t="shared" si="27"/>
        <v>3.1739855475264034E-2</v>
      </c>
      <c r="I88" s="38">
        <f t="shared" si="27"/>
        <v>3.7414415871475551E-2</v>
      </c>
      <c r="J88" s="38">
        <f t="shared" si="27"/>
        <v>4.3510757567668569E-2</v>
      </c>
      <c r="K88" s="38">
        <f t="shared" si="27"/>
        <v>5.1811790156841536E-2</v>
      </c>
      <c r="L88" s="38">
        <f t="shared" si="27"/>
        <v>5.8388646052560576E-2</v>
      </c>
      <c r="M88" s="38">
        <f t="shared" si="27"/>
        <v>6.0789271188303837E-2</v>
      </c>
      <c r="N88" s="38">
        <f t="shared" si="27"/>
        <v>6.9383945239576847E-2</v>
      </c>
      <c r="O88" s="38">
        <f t="shared" si="27"/>
        <v>8.0112198125470338E-2</v>
      </c>
      <c r="P88" s="38">
        <f t="shared" si="27"/>
        <v>8.7751116071428575E-2</v>
      </c>
      <c r="Q88" s="38">
        <f t="shared" si="27"/>
        <v>9.2424457369839688E-2</v>
      </c>
      <c r="R88" s="38">
        <f t="shared" si="27"/>
        <v>9.0416276268237186E-2</v>
      </c>
      <c r="S88" s="38">
        <f t="shared" si="27"/>
        <v>9.0141901606551222E-2</v>
      </c>
      <c r="T88" s="38">
        <f t="shared" si="27"/>
        <v>8.6072167317857967E-2</v>
      </c>
      <c r="U88" s="38">
        <f>U43/U36</f>
        <v>8.4974938804056419E-2</v>
      </c>
      <c r="V88" s="7">
        <f>V43/V36</f>
        <v>8.069851944248603E-2</v>
      </c>
    </row>
    <row r="89" spans="1:22" customFormat="1" ht="18" customHeight="1">
      <c r="A89" s="36" t="s">
        <v>91</v>
      </c>
      <c r="B89" s="38">
        <f t="shared" ref="B89:T89" si="28">B44/B36</f>
        <v>6.6050198150594452E-4</v>
      </c>
      <c r="C89" s="38">
        <f t="shared" si="28"/>
        <v>4.3757292882147026E-4</v>
      </c>
      <c r="D89" s="38">
        <f t="shared" si="28"/>
        <v>1.127777151234916E-4</v>
      </c>
      <c r="E89" s="38">
        <f t="shared" si="28"/>
        <v>8.6535133264105233E-5</v>
      </c>
      <c r="F89" s="38">
        <f t="shared" si="28"/>
        <v>0</v>
      </c>
      <c r="G89" s="38">
        <f t="shared" si="28"/>
        <v>1.3191741969527076E-4</v>
      </c>
      <c r="H89" s="38">
        <f t="shared" si="28"/>
        <v>1.6675931072818233E-4</v>
      </c>
      <c r="I89" s="38">
        <f t="shared" si="28"/>
        <v>0</v>
      </c>
      <c r="J89" s="38">
        <f t="shared" si="28"/>
        <v>5.3387432598366345E-5</v>
      </c>
      <c r="K89" s="38">
        <f t="shared" si="28"/>
        <v>1.0816657652785289E-4</v>
      </c>
      <c r="L89" s="38">
        <f t="shared" si="28"/>
        <v>1.0792725702876261E-4</v>
      </c>
      <c r="M89" s="38">
        <f t="shared" si="28"/>
        <v>1.0992634934593822E-4</v>
      </c>
      <c r="N89" s="38">
        <f t="shared" si="28"/>
        <v>1.866832607342875E-4</v>
      </c>
      <c r="O89" s="38">
        <f t="shared" si="28"/>
        <v>3.4206745570226449E-4</v>
      </c>
      <c r="P89" s="38">
        <f t="shared" si="28"/>
        <v>5.5803571428571425E-4</v>
      </c>
      <c r="Q89" s="38">
        <f t="shared" si="28"/>
        <v>7.0932047098879272E-4</v>
      </c>
      <c r="R89" s="38">
        <f t="shared" si="28"/>
        <v>6.0232900548788648E-4</v>
      </c>
      <c r="S89" s="38">
        <f t="shared" si="28"/>
        <v>6.8762893042445463E-4</v>
      </c>
      <c r="T89" s="38">
        <f t="shared" si="28"/>
        <v>7.4695472305217193E-4</v>
      </c>
      <c r="U89" s="38">
        <f>U44/U36</f>
        <v>6.993822123790652E-4</v>
      </c>
      <c r="V89" s="7">
        <f>V44/V36</f>
        <v>6.5079451163295194E-4</v>
      </c>
    </row>
    <row r="90" spans="1:22" customFormat="1" ht="18" customHeight="1">
      <c r="A90" s="30" t="s">
        <v>94</v>
      </c>
      <c r="B90" s="56">
        <f t="shared" ref="B90:T90" si="29">B45/B36</f>
        <v>4.4033465433729633E-4</v>
      </c>
      <c r="C90" s="56">
        <f t="shared" si="29"/>
        <v>4.3757292882147026E-4</v>
      </c>
      <c r="D90" s="56">
        <f t="shared" si="29"/>
        <v>3.3833314537047479E-4</v>
      </c>
      <c r="E90" s="56">
        <f t="shared" si="29"/>
        <v>2.5960539979231567E-4</v>
      </c>
      <c r="F90" s="56">
        <f t="shared" si="29"/>
        <v>1.5002625459455406E-4</v>
      </c>
      <c r="G90" s="56">
        <f t="shared" si="29"/>
        <v>1.3191741969527076E-4</v>
      </c>
      <c r="H90" s="56">
        <f t="shared" si="29"/>
        <v>5.5586436909394107E-5</v>
      </c>
      <c r="I90" s="56">
        <f t="shared" si="29"/>
        <v>1.0782252412528977E-4</v>
      </c>
      <c r="J90" s="56">
        <f t="shared" si="29"/>
        <v>1.6016229779509903E-4</v>
      </c>
      <c r="K90" s="56">
        <f t="shared" si="29"/>
        <v>1.0816657652785289E-4</v>
      </c>
      <c r="L90" s="56">
        <f t="shared" si="29"/>
        <v>1.0792725702876261E-4</v>
      </c>
      <c r="M90" s="56">
        <f t="shared" si="29"/>
        <v>5.4963174672969111E-5</v>
      </c>
      <c r="N90" s="56">
        <f t="shared" si="29"/>
        <v>1.2445550715619165E-4</v>
      </c>
      <c r="O90" s="56">
        <f t="shared" si="29"/>
        <v>1.3682698228090581E-4</v>
      </c>
      <c r="P90" s="56">
        <f t="shared" si="29"/>
        <v>1.3950892857142856E-4</v>
      </c>
      <c r="Q90" s="56">
        <f t="shared" si="29"/>
        <v>7.0932047098879272E-5</v>
      </c>
      <c r="R90" s="56">
        <f t="shared" si="29"/>
        <v>6.6925445054209605E-5</v>
      </c>
      <c r="S90" s="56">
        <f t="shared" si="29"/>
        <v>2.5004688379071078E-4</v>
      </c>
      <c r="T90" s="56">
        <f t="shared" si="29"/>
        <v>4.0220638933578486E-4</v>
      </c>
      <c r="U90" s="56">
        <f>U45/U36</f>
        <v>6.993822123790652E-4</v>
      </c>
      <c r="V90" s="103">
        <f>V45/V36</f>
        <v>5.9656163566353928E-4</v>
      </c>
    </row>
    <row r="91" spans="1:22" customFormat="1" ht="18" customHeight="1">
      <c r="A91" s="32" t="s">
        <v>52</v>
      </c>
      <c r="B91" s="33"/>
      <c r="C91" s="33"/>
      <c r="D91" s="33"/>
      <c r="E91" s="33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</row>
    <row r="92" spans="1:22" customFormat="1" ht="18" customHeight="1"/>
    <row r="93" spans="1:22" customFormat="1" ht="18" customHeight="1"/>
    <row r="94" spans="1:22" customFormat="1" ht="18" customHeight="1"/>
    <row r="95" spans="1:22" customFormat="1" ht="18" customHeight="1"/>
    <row r="96" spans="1:22" customFormat="1" ht="18" customHeight="1">
      <c r="A96" s="5"/>
      <c r="B96" s="5"/>
      <c r="C96" s="5"/>
      <c r="D96" s="5"/>
      <c r="E96" s="5"/>
      <c r="F96" s="5"/>
      <c r="G96" s="5"/>
    </row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Microsoft Office</dc:creator>
  <cp:keywords/>
  <dc:description/>
  <cp:lastModifiedBy>Sophia Sardi Ramírez</cp:lastModifiedBy>
  <cp:revision/>
  <dcterms:created xsi:type="dcterms:W3CDTF">2021-03-04T08:29:51Z</dcterms:created>
  <dcterms:modified xsi:type="dcterms:W3CDTF">2024-03-27T13:14:33Z</dcterms:modified>
  <cp:category/>
  <cp:contentStatus/>
</cp:coreProperties>
</file>